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meetz-my.sharepoint.com/personal/vijay_perepa_ameetz_com/Documents/Prtice Folder/"/>
    </mc:Choice>
  </mc:AlternateContent>
  <xr:revisionPtr revIDLastSave="62" documentId="13_ncr:1_{B026FDED-37AD-4DBE-9DBA-3995B2CC8394}" xr6:coauthVersionLast="47" xr6:coauthVersionMax="47" xr10:uidLastSave="{8F1B23D2-159A-4ACE-8963-18531830FB51}"/>
  <bookViews>
    <workbookView xWindow="-120" yWindow="-120" windowWidth="29040" windowHeight="15840" activeTab="1" xr2:uid="{00000000-000D-0000-FFFF-FFFF00000000}"/>
  </bookViews>
  <sheets>
    <sheet name="Sheet4" sheetId="9" r:id="rId1"/>
    <sheet name="Sheet5" sheetId="10" r:id="rId2"/>
    <sheet name="Data Model" sheetId="4" r:id="rId3"/>
    <sheet name="Sheet1" sheetId="8" r:id="rId4"/>
    <sheet name="Sheet3" sheetId="7" r:id="rId5"/>
    <sheet name="Financial Categories" sheetId="5" r:id="rId6"/>
    <sheet name="Sheet2" sheetId="2" state="hidden" r:id="rId7"/>
    <sheet name="Model Mock Up" sheetId="3" state="hidden" r:id="rId8"/>
  </sheets>
  <definedNames>
    <definedName name="_xlnm._FilterDatabase" localSheetId="2" hidden="1">'Data Model'!#REF!</definedName>
    <definedName name="_xlnm._FilterDatabase" localSheetId="5" hidden="1">'Financial Categories'!#REF!</definedName>
    <definedName name="_xlcn.LinkedTable_Financial_Data_21" hidden="1">Financial_Data_2</definedName>
  </definedNames>
  <calcPr calcId="191029"/>
  <pivotCaches>
    <pivotCache cacheId="6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_Data_2" name="Financial Data" connection="LinkedTable_Financial_Data_2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 Data" columnName="Attribute" columnId="Attribute">
                <x16:calculatedTimeColumn columnName="Attribute (Day Index)" columnId="Attribute (Day Index)" contentType="daysindex" isSelected="1"/>
                <x16:calculatedTimeColumn columnName="Attribute (Day)" columnId="Attribute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E16" i="3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E20" i="3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E23" i="3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E30" i="3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E33" i="3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E40" i="3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E42" i="3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E43" i="3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E44" i="3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E48" i="3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E56" i="3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E59" i="3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E60" i="3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E63" i="3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E64" i="3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E67" i="3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E68" i="3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E70" i="3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E71" i="3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E73" i="3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E74" i="3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E76" i="3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E77" i="3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E78" i="3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E80" i="3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E84" i="3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E85" i="3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E86" i="3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E88" i="3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E90" i="3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E92" i="3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E94" i="3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E96" i="3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E98" i="3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 s="1"/>
  <c r="AK99" i="3" s="1"/>
  <c r="AL99" i="3" s="1"/>
  <c r="AM99" i="3" s="1"/>
  <c r="AN99" i="3" s="1"/>
  <c r="E100" i="3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 s="1"/>
  <c r="AM100" i="3" s="1"/>
  <c r="AN100" i="3" s="1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E102" i="3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AN102" i="3" s="1"/>
  <c r="E103" i="3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 s="1"/>
  <c r="AM103" i="3" s="1"/>
  <c r="AN103" i="3" s="1"/>
  <c r="E104" i="3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AE104" i="3" s="1"/>
  <c r="AF104" i="3" s="1"/>
  <c r="AG104" i="3" s="1"/>
  <c r="AH104" i="3" s="1"/>
  <c r="AI104" i="3" s="1"/>
  <c r="AJ104" i="3" s="1"/>
  <c r="AK104" i="3" s="1"/>
  <c r="AL104" i="3" s="1"/>
  <c r="AM104" i="3" s="1"/>
  <c r="AN104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E106" i="3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AN106" i="3" s="1"/>
  <c r="E107" i="3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E108" i="3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E110" i="3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E111" i="3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E114" i="3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AJ115" i="3" s="1"/>
  <c r="AK115" i="3" s="1"/>
  <c r="AL115" i="3" s="1"/>
  <c r="AM115" i="3" s="1"/>
  <c r="AN115" i="3" s="1"/>
  <c r="E116" i="3"/>
  <c r="F116" i="3" s="1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AJ116" i="3" s="1"/>
  <c r="AK116" i="3" s="1"/>
  <c r="AL116" i="3" s="1"/>
  <c r="AM116" i="3" s="1"/>
  <c r="AN116" i="3" s="1"/>
  <c r="E117" i="3"/>
  <c r="F117" i="3" s="1"/>
  <c r="G117" i="3" s="1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AI117" i="3" s="1"/>
  <c r="AJ117" i="3" s="1"/>
  <c r="AK117" i="3" s="1"/>
  <c r="AL117" i="3" s="1"/>
  <c r="AM117" i="3" s="1"/>
  <c r="AN117" i="3" s="1"/>
  <c r="E118" i="3"/>
  <c r="F118" i="3" s="1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E119" i="3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E120" i="3"/>
  <c r="F120" i="3" s="1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AN121" i="3" s="1"/>
  <c r="E122" i="3"/>
  <c r="F122" i="3" s="1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AF122" i="3" s="1"/>
  <c r="AG122" i="3" s="1"/>
  <c r="AH122" i="3" s="1"/>
  <c r="AI122" i="3" s="1"/>
  <c r="AJ122" i="3" s="1"/>
  <c r="AK122" i="3" s="1"/>
  <c r="AL122" i="3" s="1"/>
  <c r="AM122" i="3" s="1"/>
  <c r="AN122" i="3" s="1"/>
  <c r="E123" i="3"/>
  <c r="F123" i="3" s="1"/>
  <c r="G123" i="3" s="1"/>
  <c r="H123" i="3" s="1"/>
  <c r="I123" i="3" s="1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E124" i="3"/>
  <c r="F124" i="3" s="1"/>
  <c r="G124" i="3" s="1"/>
  <c r="H124" i="3" s="1"/>
  <c r="I124" i="3" s="1"/>
  <c r="J124" i="3" s="1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AE124" i="3" s="1"/>
  <c r="AF124" i="3" s="1"/>
  <c r="AG124" i="3" s="1"/>
  <c r="AH124" i="3" s="1"/>
  <c r="AI124" i="3" s="1"/>
  <c r="AJ124" i="3" s="1"/>
  <c r="AK124" i="3" s="1"/>
  <c r="AL124" i="3" s="1"/>
  <c r="AM124" i="3" s="1"/>
  <c r="AN124" i="3" s="1"/>
  <c r="E125" i="3"/>
  <c r="F125" i="3" s="1"/>
  <c r="G125" i="3" s="1"/>
  <c r="H125" i="3" s="1"/>
  <c r="I125" i="3" s="1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E126" i="3"/>
  <c r="F126" i="3" s="1"/>
  <c r="G126" i="3" s="1"/>
  <c r="H126" i="3" s="1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E127" i="3"/>
  <c r="F127" i="3" s="1"/>
  <c r="G127" i="3" s="1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E128" i="3"/>
  <c r="F128" i="3" s="1"/>
  <c r="G128" i="3" s="1"/>
  <c r="H128" i="3" s="1"/>
  <c r="I128" i="3" s="1"/>
  <c r="J128" i="3" s="1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E129" i="3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E130" i="3"/>
  <c r="F130" i="3" s="1"/>
  <c r="G130" i="3" s="1"/>
  <c r="H130" i="3" s="1"/>
  <c r="I130" i="3" s="1"/>
  <c r="J130" i="3" s="1"/>
  <c r="K130" i="3" s="1"/>
  <c r="L130" i="3" s="1"/>
  <c r="M130" i="3" s="1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AN130" i="3" s="1"/>
  <c r="E131" i="3"/>
  <c r="F131" i="3" s="1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AD131" i="3" s="1"/>
  <c r="AE131" i="3" s="1"/>
  <c r="AF131" i="3" s="1"/>
  <c r="AG131" i="3" s="1"/>
  <c r="AH131" i="3" s="1"/>
  <c r="AI131" i="3" s="1"/>
  <c r="AJ131" i="3" s="1"/>
  <c r="AK131" i="3" s="1"/>
  <c r="AL131" i="3" s="1"/>
  <c r="AM131" i="3" s="1"/>
  <c r="AN131" i="3" s="1"/>
  <c r="E132" i="3"/>
  <c r="F132" i="3" s="1"/>
  <c r="G132" i="3" s="1"/>
  <c r="H132" i="3" s="1"/>
  <c r="I132" i="3" s="1"/>
  <c r="J132" i="3" s="1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AD132" i="3" s="1"/>
  <c r="AE132" i="3" s="1"/>
  <c r="AF132" i="3" s="1"/>
  <c r="AG132" i="3" s="1"/>
  <c r="AH132" i="3" s="1"/>
  <c r="AI132" i="3" s="1"/>
  <c r="AJ132" i="3" s="1"/>
  <c r="AK132" i="3" s="1"/>
  <c r="AL132" i="3" s="1"/>
  <c r="AM132" i="3" s="1"/>
  <c r="AN132" i="3" s="1"/>
  <c r="E133" i="3"/>
  <c r="F133" i="3" s="1"/>
  <c r="G133" i="3" s="1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AE133" i="3" s="1"/>
  <c r="AF133" i="3" s="1"/>
  <c r="AG133" i="3" s="1"/>
  <c r="AH133" i="3" s="1"/>
  <c r="AI133" i="3" s="1"/>
  <c r="AJ133" i="3" s="1"/>
  <c r="AK133" i="3" s="1"/>
  <c r="AL133" i="3" s="1"/>
  <c r="AM133" i="3" s="1"/>
  <c r="AN133" i="3" s="1"/>
  <c r="E134" i="3"/>
  <c r="F134" i="3" s="1"/>
  <c r="G134" i="3" s="1"/>
  <c r="H134" i="3" s="1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E135" i="3"/>
  <c r="F135" i="3" s="1"/>
  <c r="G135" i="3" s="1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E136" i="3"/>
  <c r="F136" i="3" s="1"/>
  <c r="G136" i="3" s="1"/>
  <c r="H136" i="3" s="1"/>
  <c r="I136" i="3" s="1"/>
  <c r="J136" i="3" s="1"/>
  <c r="K136" i="3" s="1"/>
  <c r="L136" i="3" s="1"/>
  <c r="M136" i="3" s="1"/>
  <c r="N136" i="3" s="1"/>
  <c r="O136" i="3" s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Z136" i="3" s="1"/>
  <c r="AA136" i="3" s="1"/>
  <c r="AB136" i="3" s="1"/>
  <c r="AC136" i="3" s="1"/>
  <c r="AD136" i="3" s="1"/>
  <c r="AE136" i="3" s="1"/>
  <c r="AF136" i="3" s="1"/>
  <c r="AG136" i="3" s="1"/>
  <c r="AH136" i="3" s="1"/>
  <c r="AI136" i="3" s="1"/>
  <c r="AJ136" i="3" s="1"/>
  <c r="AK136" i="3" s="1"/>
  <c r="AL136" i="3" s="1"/>
  <c r="AM136" i="3" s="1"/>
  <c r="AN136" i="3" s="1"/>
  <c r="E137" i="3"/>
  <c r="F137" i="3" s="1"/>
  <c r="G137" i="3" s="1"/>
  <c r="H137" i="3" s="1"/>
  <c r="I137" i="3" s="1"/>
  <c r="J137" i="3" s="1"/>
  <c r="K137" i="3" s="1"/>
  <c r="L137" i="3" s="1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AF137" i="3" s="1"/>
  <c r="AG137" i="3" s="1"/>
  <c r="AH137" i="3" s="1"/>
  <c r="AI137" i="3" s="1"/>
  <c r="AJ137" i="3" s="1"/>
  <c r="AK137" i="3" s="1"/>
  <c r="AL137" i="3" s="1"/>
  <c r="AM137" i="3" s="1"/>
  <c r="AN137" i="3" s="1"/>
  <c r="E138" i="3"/>
  <c r="F138" i="3" s="1"/>
  <c r="G138" i="3" s="1"/>
  <c r="H138" i="3" s="1"/>
  <c r="I138" i="3" s="1"/>
  <c r="J138" i="3" s="1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 s="1"/>
  <c r="AN138" i="3" s="1"/>
  <c r="E139" i="3"/>
  <c r="F139" i="3" s="1"/>
  <c r="G139" i="3" s="1"/>
  <c r="H139" i="3" s="1"/>
  <c r="I139" i="3" s="1"/>
  <c r="J139" i="3" s="1"/>
  <c r="K139" i="3" s="1"/>
  <c r="L139" i="3" s="1"/>
  <c r="M139" i="3" s="1"/>
  <c r="N139" i="3" s="1"/>
  <c r="O139" i="3" s="1"/>
  <c r="P139" i="3" s="1"/>
  <c r="Q139" i="3" s="1"/>
  <c r="R139" i="3" s="1"/>
  <c r="S139" i="3" s="1"/>
  <c r="T139" i="3" s="1"/>
  <c r="U139" i="3" s="1"/>
  <c r="V139" i="3" s="1"/>
  <c r="W139" i="3" s="1"/>
  <c r="X139" i="3" s="1"/>
  <c r="Y139" i="3" s="1"/>
  <c r="Z139" i="3" s="1"/>
  <c r="AA139" i="3" s="1"/>
  <c r="AB139" i="3" s="1"/>
  <c r="AC139" i="3" s="1"/>
  <c r="AD139" i="3" s="1"/>
  <c r="AE139" i="3" s="1"/>
  <c r="AF139" i="3" s="1"/>
  <c r="AG139" i="3" s="1"/>
  <c r="AH139" i="3" s="1"/>
  <c r="AI139" i="3" s="1"/>
  <c r="AJ139" i="3" s="1"/>
  <c r="AK139" i="3" s="1"/>
  <c r="AL139" i="3" s="1"/>
  <c r="AM139" i="3" s="1"/>
  <c r="AN139" i="3" s="1"/>
  <c r="E140" i="3"/>
  <c r="F140" i="3" s="1"/>
  <c r="G140" i="3" s="1"/>
  <c r="H140" i="3" s="1"/>
  <c r="I140" i="3" s="1"/>
  <c r="J140" i="3" s="1"/>
  <c r="K140" i="3" s="1"/>
  <c r="L140" i="3" s="1"/>
  <c r="M140" i="3" s="1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AI140" i="3" s="1"/>
  <c r="AJ140" i="3" s="1"/>
  <c r="AK140" i="3" s="1"/>
  <c r="AL140" i="3" s="1"/>
  <c r="AM140" i="3" s="1"/>
  <c r="AN140" i="3" s="1"/>
  <c r="E141" i="3"/>
  <c r="F141" i="3" s="1"/>
  <c r="G141" i="3" s="1"/>
  <c r="H141" i="3" s="1"/>
  <c r="I141" i="3" s="1"/>
  <c r="J141" i="3" s="1"/>
  <c r="K141" i="3" s="1"/>
  <c r="L141" i="3" s="1"/>
  <c r="M141" i="3" s="1"/>
  <c r="N141" i="3" s="1"/>
  <c r="O141" i="3" s="1"/>
  <c r="P141" i="3" s="1"/>
  <c r="Q141" i="3" s="1"/>
  <c r="R141" i="3" s="1"/>
  <c r="S141" i="3" s="1"/>
  <c r="T141" i="3" s="1"/>
  <c r="U141" i="3" s="1"/>
  <c r="V141" i="3" s="1"/>
  <c r="W141" i="3" s="1"/>
  <c r="X141" i="3" s="1"/>
  <c r="Y141" i="3" s="1"/>
  <c r="Z141" i="3" s="1"/>
  <c r="AA141" i="3" s="1"/>
  <c r="AB141" i="3" s="1"/>
  <c r="AC141" i="3" s="1"/>
  <c r="AD141" i="3" s="1"/>
  <c r="AE141" i="3" s="1"/>
  <c r="AF141" i="3" s="1"/>
  <c r="AG141" i="3" s="1"/>
  <c r="AH141" i="3" s="1"/>
  <c r="AI141" i="3" s="1"/>
  <c r="AJ141" i="3" s="1"/>
  <c r="AK141" i="3" s="1"/>
  <c r="AL141" i="3" s="1"/>
  <c r="AM141" i="3" s="1"/>
  <c r="AN141" i="3" s="1"/>
  <c r="E142" i="3"/>
  <c r="F142" i="3" s="1"/>
  <c r="G142" i="3" s="1"/>
  <c r="H142" i="3" s="1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E143" i="3"/>
  <c r="F143" i="3" s="1"/>
  <c r="G143" i="3" s="1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E144" i="3"/>
  <c r="F144" i="3" s="1"/>
  <c r="G144" i="3" s="1"/>
  <c r="H144" i="3" s="1"/>
  <c r="I144" i="3" s="1"/>
  <c r="J144" i="3" s="1"/>
  <c r="K144" i="3" s="1"/>
  <c r="L144" i="3" s="1"/>
  <c r="M144" i="3" s="1"/>
  <c r="N144" i="3" s="1"/>
  <c r="O144" i="3" s="1"/>
  <c r="P144" i="3" s="1"/>
  <c r="Q144" i="3" s="1"/>
  <c r="R144" i="3" s="1"/>
  <c r="S144" i="3" s="1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AN144" i="3" s="1"/>
  <c r="E145" i="3"/>
  <c r="F145" i="3" s="1"/>
  <c r="G145" i="3" s="1"/>
  <c r="H145" i="3" s="1"/>
  <c r="I145" i="3" s="1"/>
  <c r="J145" i="3" s="1"/>
  <c r="K145" i="3" s="1"/>
  <c r="L145" i="3" s="1"/>
  <c r="M145" i="3" s="1"/>
  <c r="N145" i="3" s="1"/>
  <c r="O145" i="3" s="1"/>
  <c r="P145" i="3" s="1"/>
  <c r="Q145" i="3" s="1"/>
  <c r="R145" i="3" s="1"/>
  <c r="S145" i="3" s="1"/>
  <c r="T145" i="3" s="1"/>
  <c r="U145" i="3" s="1"/>
  <c r="V145" i="3" s="1"/>
  <c r="W145" i="3" s="1"/>
  <c r="X145" i="3" s="1"/>
  <c r="Y145" i="3" s="1"/>
  <c r="Z145" i="3" s="1"/>
  <c r="AA145" i="3" s="1"/>
  <c r="AB145" i="3" s="1"/>
  <c r="AC145" i="3" s="1"/>
  <c r="AD145" i="3" s="1"/>
  <c r="AE145" i="3" s="1"/>
  <c r="AF145" i="3" s="1"/>
  <c r="AG145" i="3" s="1"/>
  <c r="AH145" i="3" s="1"/>
  <c r="AI145" i="3" s="1"/>
  <c r="AJ145" i="3" s="1"/>
  <c r="AK145" i="3" s="1"/>
  <c r="AL145" i="3" s="1"/>
  <c r="AM145" i="3" s="1"/>
  <c r="AN145" i="3" s="1"/>
  <c r="E146" i="3"/>
  <c r="F146" i="3" s="1"/>
  <c r="G146" i="3" s="1"/>
  <c r="H146" i="3" s="1"/>
  <c r="I146" i="3" s="1"/>
  <c r="J146" i="3" s="1"/>
  <c r="K146" i="3" s="1"/>
  <c r="L146" i="3" s="1"/>
  <c r="M146" i="3" s="1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Z146" i="3" s="1"/>
  <c r="AA146" i="3" s="1"/>
  <c r="AB146" i="3" s="1"/>
  <c r="AC146" i="3" s="1"/>
  <c r="AD146" i="3" s="1"/>
  <c r="AE146" i="3" s="1"/>
  <c r="AF146" i="3" s="1"/>
  <c r="AG146" i="3" s="1"/>
  <c r="AH146" i="3" s="1"/>
  <c r="AI146" i="3" s="1"/>
  <c r="AJ146" i="3" s="1"/>
  <c r="AK146" i="3" s="1"/>
  <c r="AL146" i="3" s="1"/>
  <c r="AM146" i="3" s="1"/>
  <c r="AN146" i="3" s="1"/>
  <c r="E147" i="3"/>
  <c r="F147" i="3" s="1"/>
  <c r="G147" i="3" s="1"/>
  <c r="H147" i="3" s="1"/>
  <c r="I147" i="3" s="1"/>
  <c r="J147" i="3" s="1"/>
  <c r="K147" i="3" s="1"/>
  <c r="L147" i="3" s="1"/>
  <c r="M147" i="3" s="1"/>
  <c r="N147" i="3" s="1"/>
  <c r="O147" i="3" s="1"/>
  <c r="P147" i="3" s="1"/>
  <c r="Q147" i="3" s="1"/>
  <c r="R147" i="3" s="1"/>
  <c r="S147" i="3" s="1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AD147" i="3" s="1"/>
  <c r="AE147" i="3" s="1"/>
  <c r="AF147" i="3" s="1"/>
  <c r="AG147" i="3" s="1"/>
  <c r="AH147" i="3" s="1"/>
  <c r="AI147" i="3" s="1"/>
  <c r="AJ147" i="3" s="1"/>
  <c r="AK147" i="3" s="1"/>
  <c r="AL147" i="3" s="1"/>
  <c r="AM147" i="3" s="1"/>
  <c r="AN147" i="3" s="1"/>
  <c r="E148" i="3"/>
  <c r="F148" i="3" s="1"/>
  <c r="G148" i="3" s="1"/>
  <c r="H148" i="3" s="1"/>
  <c r="I148" i="3" s="1"/>
  <c r="J148" i="3" s="1"/>
  <c r="K148" i="3" s="1"/>
  <c r="L148" i="3" s="1"/>
  <c r="M148" i="3" s="1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Y148" i="3" s="1"/>
  <c r="Z148" i="3" s="1"/>
  <c r="AA148" i="3" s="1"/>
  <c r="AB148" i="3" s="1"/>
  <c r="AC148" i="3" s="1"/>
  <c r="AD148" i="3" s="1"/>
  <c r="AE148" i="3" s="1"/>
  <c r="AF148" i="3" s="1"/>
  <c r="AG148" i="3" s="1"/>
  <c r="AH148" i="3" s="1"/>
  <c r="AI148" i="3" s="1"/>
  <c r="AJ148" i="3" s="1"/>
  <c r="AK148" i="3" s="1"/>
  <c r="AL148" i="3" s="1"/>
  <c r="AM148" i="3" s="1"/>
  <c r="AN148" i="3" s="1"/>
  <c r="E149" i="3"/>
  <c r="F149" i="3" s="1"/>
  <c r="G149" i="3" s="1"/>
  <c r="H149" i="3" s="1"/>
  <c r="I149" i="3" s="1"/>
  <c r="J149" i="3" s="1"/>
  <c r="K149" i="3" s="1"/>
  <c r="L149" i="3" s="1"/>
  <c r="M149" i="3" s="1"/>
  <c r="N149" i="3" s="1"/>
  <c r="O149" i="3" s="1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Z149" i="3" s="1"/>
  <c r="AA149" i="3" s="1"/>
  <c r="AB149" i="3" s="1"/>
  <c r="AC149" i="3" s="1"/>
  <c r="AD149" i="3" s="1"/>
  <c r="AE149" i="3" s="1"/>
  <c r="AF149" i="3" s="1"/>
  <c r="AG149" i="3" s="1"/>
  <c r="AH149" i="3" s="1"/>
  <c r="AI149" i="3" s="1"/>
  <c r="AJ149" i="3" s="1"/>
  <c r="AK149" i="3" s="1"/>
  <c r="AL149" i="3" s="1"/>
  <c r="AM149" i="3" s="1"/>
  <c r="AN149" i="3" s="1"/>
  <c r="E150" i="3"/>
  <c r="F150" i="3" s="1"/>
  <c r="G150" i="3" s="1"/>
  <c r="H150" i="3" s="1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E151" i="3"/>
  <c r="F151" i="3" s="1"/>
  <c r="G151" i="3" s="1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E152" i="3"/>
  <c r="F152" i="3" s="1"/>
  <c r="G152" i="3" s="1"/>
  <c r="H152" i="3" s="1"/>
  <c r="I152" i="3" s="1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T152" i="3" s="1"/>
  <c r="U152" i="3" s="1"/>
  <c r="V152" i="3" s="1"/>
  <c r="W152" i="3" s="1"/>
  <c r="X152" i="3" s="1"/>
  <c r="Y152" i="3" s="1"/>
  <c r="Z152" i="3" s="1"/>
  <c r="AA152" i="3" s="1"/>
  <c r="AB152" i="3" s="1"/>
  <c r="AC152" i="3" s="1"/>
  <c r="AD152" i="3" s="1"/>
  <c r="AE152" i="3" s="1"/>
  <c r="AF152" i="3" s="1"/>
  <c r="AG152" i="3" s="1"/>
  <c r="AH152" i="3" s="1"/>
  <c r="AI152" i="3" s="1"/>
  <c r="AJ152" i="3" s="1"/>
  <c r="AK152" i="3" s="1"/>
  <c r="AL152" i="3" s="1"/>
  <c r="AM152" i="3" s="1"/>
  <c r="AN152" i="3" s="1"/>
  <c r="E153" i="3"/>
  <c r="F153" i="3" s="1"/>
  <c r="G153" i="3" s="1"/>
  <c r="H153" i="3" s="1"/>
  <c r="I153" i="3" s="1"/>
  <c r="J153" i="3" s="1"/>
  <c r="K153" i="3" s="1"/>
  <c r="L153" i="3" s="1"/>
  <c r="M153" i="3" s="1"/>
  <c r="N153" i="3" s="1"/>
  <c r="O153" i="3" s="1"/>
  <c r="P153" i="3" s="1"/>
  <c r="Q153" i="3" s="1"/>
  <c r="R153" i="3" s="1"/>
  <c r="S153" i="3" s="1"/>
  <c r="T153" i="3" s="1"/>
  <c r="U153" i="3" s="1"/>
  <c r="V153" i="3" s="1"/>
  <c r="W153" i="3" s="1"/>
  <c r="X153" i="3" s="1"/>
  <c r="Y153" i="3" s="1"/>
  <c r="Z153" i="3" s="1"/>
  <c r="AA153" i="3" s="1"/>
  <c r="AB153" i="3" s="1"/>
  <c r="AC153" i="3" s="1"/>
  <c r="AD153" i="3" s="1"/>
  <c r="AE153" i="3" s="1"/>
  <c r="AF153" i="3" s="1"/>
  <c r="AG153" i="3" s="1"/>
  <c r="AH153" i="3" s="1"/>
  <c r="AI153" i="3" s="1"/>
  <c r="AJ153" i="3" s="1"/>
  <c r="AK153" i="3" s="1"/>
  <c r="AL153" i="3" s="1"/>
  <c r="AM153" i="3" s="1"/>
  <c r="AN153" i="3" s="1"/>
  <c r="E154" i="3"/>
  <c r="F154" i="3" s="1"/>
  <c r="G154" i="3" s="1"/>
  <c r="H154" i="3" s="1"/>
  <c r="I154" i="3" s="1"/>
  <c r="J154" i="3" s="1"/>
  <c r="K154" i="3" s="1"/>
  <c r="L154" i="3" s="1"/>
  <c r="M154" i="3" s="1"/>
  <c r="N154" i="3" s="1"/>
  <c r="O154" i="3" s="1"/>
  <c r="P154" i="3" s="1"/>
  <c r="Q154" i="3" s="1"/>
  <c r="R154" i="3" s="1"/>
  <c r="S154" i="3" s="1"/>
  <c r="T154" i="3" s="1"/>
  <c r="U154" i="3" s="1"/>
  <c r="V154" i="3" s="1"/>
  <c r="W154" i="3" s="1"/>
  <c r="X154" i="3" s="1"/>
  <c r="Y154" i="3" s="1"/>
  <c r="Z154" i="3" s="1"/>
  <c r="AA154" i="3" s="1"/>
  <c r="AB154" i="3" s="1"/>
  <c r="AC154" i="3" s="1"/>
  <c r="AD154" i="3" s="1"/>
  <c r="AE154" i="3" s="1"/>
  <c r="AF154" i="3" s="1"/>
  <c r="AG154" i="3" s="1"/>
  <c r="AH154" i="3" s="1"/>
  <c r="AI154" i="3" s="1"/>
  <c r="AJ154" i="3" s="1"/>
  <c r="AK154" i="3" s="1"/>
  <c r="AL154" i="3" s="1"/>
  <c r="AM154" i="3" s="1"/>
  <c r="AN154" i="3" s="1"/>
  <c r="E155" i="3"/>
  <c r="F155" i="3" s="1"/>
  <c r="G155" i="3" s="1"/>
  <c r="H155" i="3" s="1"/>
  <c r="I155" i="3" s="1"/>
  <c r="J155" i="3" s="1"/>
  <c r="K155" i="3" s="1"/>
  <c r="L155" i="3" s="1"/>
  <c r="M155" i="3" s="1"/>
  <c r="N155" i="3" s="1"/>
  <c r="O155" i="3" s="1"/>
  <c r="P155" i="3" s="1"/>
  <c r="Q155" i="3" s="1"/>
  <c r="R155" i="3" s="1"/>
  <c r="S155" i="3" s="1"/>
  <c r="T155" i="3" s="1"/>
  <c r="U155" i="3" s="1"/>
  <c r="V155" i="3" s="1"/>
  <c r="W155" i="3" s="1"/>
  <c r="X155" i="3" s="1"/>
  <c r="Y155" i="3" s="1"/>
  <c r="Z155" i="3" s="1"/>
  <c r="AA155" i="3" s="1"/>
  <c r="AB155" i="3" s="1"/>
  <c r="AC155" i="3" s="1"/>
  <c r="AD155" i="3" s="1"/>
  <c r="AE155" i="3" s="1"/>
  <c r="AF155" i="3" s="1"/>
  <c r="AG155" i="3" s="1"/>
  <c r="AH155" i="3" s="1"/>
  <c r="AI155" i="3" s="1"/>
  <c r="AJ155" i="3" s="1"/>
  <c r="AK155" i="3" s="1"/>
  <c r="AL155" i="3" s="1"/>
  <c r="AM155" i="3" s="1"/>
  <c r="AN155" i="3" s="1"/>
  <c r="E156" i="3"/>
  <c r="F156" i="3" s="1"/>
  <c r="G156" i="3" s="1"/>
  <c r="H156" i="3" s="1"/>
  <c r="I156" i="3" s="1"/>
  <c r="J156" i="3" s="1"/>
  <c r="K156" i="3" s="1"/>
  <c r="L156" i="3" s="1"/>
  <c r="M156" i="3" s="1"/>
  <c r="N156" i="3" s="1"/>
  <c r="O156" i="3" s="1"/>
  <c r="P156" i="3" s="1"/>
  <c r="Q156" i="3" s="1"/>
  <c r="R156" i="3" s="1"/>
  <c r="S156" i="3" s="1"/>
  <c r="T156" i="3" s="1"/>
  <c r="U156" i="3" s="1"/>
  <c r="V156" i="3" s="1"/>
  <c r="W156" i="3" s="1"/>
  <c r="X156" i="3" s="1"/>
  <c r="Y156" i="3" s="1"/>
  <c r="Z156" i="3" s="1"/>
  <c r="AA156" i="3" s="1"/>
  <c r="AB156" i="3" s="1"/>
  <c r="AC156" i="3" s="1"/>
  <c r="AD156" i="3" s="1"/>
  <c r="AE156" i="3" s="1"/>
  <c r="AF156" i="3" s="1"/>
  <c r="AG156" i="3" s="1"/>
  <c r="AH156" i="3" s="1"/>
  <c r="AI156" i="3" s="1"/>
  <c r="AJ156" i="3" s="1"/>
  <c r="AK156" i="3" s="1"/>
  <c r="AL156" i="3" s="1"/>
  <c r="AM156" i="3" s="1"/>
  <c r="AN156" i="3" s="1"/>
  <c r="E157" i="3"/>
  <c r="F157" i="3" s="1"/>
  <c r="G157" i="3" s="1"/>
  <c r="H157" i="3" s="1"/>
  <c r="I157" i="3" s="1"/>
  <c r="J157" i="3" s="1"/>
  <c r="K157" i="3" s="1"/>
  <c r="L157" i="3" s="1"/>
  <c r="M157" i="3" s="1"/>
  <c r="N157" i="3" s="1"/>
  <c r="O157" i="3" s="1"/>
  <c r="P157" i="3" s="1"/>
  <c r="Q157" i="3" s="1"/>
  <c r="R157" i="3" s="1"/>
  <c r="S157" i="3" s="1"/>
  <c r="T157" i="3" s="1"/>
  <c r="U157" i="3" s="1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AI157" i="3" s="1"/>
  <c r="AJ157" i="3" s="1"/>
  <c r="AK157" i="3" s="1"/>
  <c r="AL157" i="3" s="1"/>
  <c r="AM157" i="3" s="1"/>
  <c r="AN157" i="3" s="1"/>
  <c r="E158" i="3"/>
  <c r="F158" i="3" s="1"/>
  <c r="G158" i="3" s="1"/>
  <c r="H158" i="3" s="1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E159" i="3"/>
  <c r="F159" i="3" s="1"/>
  <c r="G159" i="3" s="1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E160" i="3"/>
  <c r="F160" i="3" s="1"/>
  <c r="G160" i="3" s="1"/>
  <c r="H160" i="3" s="1"/>
  <c r="I160" i="3" s="1"/>
  <c r="J160" i="3" s="1"/>
  <c r="K160" i="3" s="1"/>
  <c r="L160" i="3" s="1"/>
  <c r="M160" i="3" s="1"/>
  <c r="N160" i="3" s="1"/>
  <c r="O160" i="3" s="1"/>
  <c r="P160" i="3" s="1"/>
  <c r="Q160" i="3" s="1"/>
  <c r="R160" i="3" s="1"/>
  <c r="S160" i="3" s="1"/>
  <c r="T160" i="3" s="1"/>
  <c r="U160" i="3" s="1"/>
  <c r="V160" i="3" s="1"/>
  <c r="W160" i="3" s="1"/>
  <c r="X160" i="3" s="1"/>
  <c r="Y160" i="3" s="1"/>
  <c r="Z160" i="3" s="1"/>
  <c r="AA160" i="3" s="1"/>
  <c r="AB160" i="3" s="1"/>
  <c r="AC160" i="3" s="1"/>
  <c r="AD160" i="3" s="1"/>
  <c r="AE160" i="3" s="1"/>
  <c r="AF160" i="3" s="1"/>
  <c r="AG160" i="3" s="1"/>
  <c r="AH160" i="3" s="1"/>
  <c r="AI160" i="3" s="1"/>
  <c r="AJ160" i="3" s="1"/>
  <c r="AK160" i="3" s="1"/>
  <c r="AL160" i="3" s="1"/>
  <c r="AM160" i="3" s="1"/>
  <c r="AN160" i="3" s="1"/>
  <c r="E161" i="3"/>
  <c r="F161" i="3" s="1"/>
  <c r="G161" i="3" s="1"/>
  <c r="H161" i="3" s="1"/>
  <c r="I161" i="3" s="1"/>
  <c r="J161" i="3" s="1"/>
  <c r="K161" i="3" s="1"/>
  <c r="L161" i="3" s="1"/>
  <c r="M161" i="3" s="1"/>
  <c r="N161" i="3" s="1"/>
  <c r="O161" i="3" s="1"/>
  <c r="P161" i="3" s="1"/>
  <c r="Q161" i="3" s="1"/>
  <c r="R161" i="3" s="1"/>
  <c r="S161" i="3" s="1"/>
  <c r="T161" i="3" s="1"/>
  <c r="U161" i="3" s="1"/>
  <c r="V161" i="3" s="1"/>
  <c r="W161" i="3" s="1"/>
  <c r="X161" i="3" s="1"/>
  <c r="Y161" i="3" s="1"/>
  <c r="Z161" i="3" s="1"/>
  <c r="AA161" i="3" s="1"/>
  <c r="AB161" i="3" s="1"/>
  <c r="AC161" i="3" s="1"/>
  <c r="AD161" i="3" s="1"/>
  <c r="AE161" i="3" s="1"/>
  <c r="AF161" i="3" s="1"/>
  <c r="AG161" i="3" s="1"/>
  <c r="AH161" i="3" s="1"/>
  <c r="AI161" i="3" s="1"/>
  <c r="AJ161" i="3" s="1"/>
  <c r="AK161" i="3" s="1"/>
  <c r="AL161" i="3" s="1"/>
  <c r="AM161" i="3" s="1"/>
  <c r="AN161" i="3" s="1"/>
  <c r="E162" i="3"/>
  <c r="F162" i="3" s="1"/>
  <c r="G162" i="3" s="1"/>
  <c r="H162" i="3" s="1"/>
  <c r="I162" i="3" s="1"/>
  <c r="J162" i="3" s="1"/>
  <c r="K162" i="3" s="1"/>
  <c r="L162" i="3" s="1"/>
  <c r="M162" i="3" s="1"/>
  <c r="N162" i="3" s="1"/>
  <c r="O162" i="3" s="1"/>
  <c r="P162" i="3" s="1"/>
  <c r="Q162" i="3" s="1"/>
  <c r="R162" i="3" s="1"/>
  <c r="S162" i="3" s="1"/>
  <c r="T162" i="3" s="1"/>
  <c r="U162" i="3" s="1"/>
  <c r="V162" i="3" s="1"/>
  <c r="W162" i="3" s="1"/>
  <c r="X162" i="3" s="1"/>
  <c r="Y162" i="3" s="1"/>
  <c r="Z162" i="3" s="1"/>
  <c r="AA162" i="3" s="1"/>
  <c r="AB162" i="3" s="1"/>
  <c r="AC162" i="3" s="1"/>
  <c r="AD162" i="3" s="1"/>
  <c r="AE162" i="3" s="1"/>
  <c r="AF162" i="3" s="1"/>
  <c r="AG162" i="3" s="1"/>
  <c r="AH162" i="3" s="1"/>
  <c r="AI162" i="3" s="1"/>
  <c r="AJ162" i="3" s="1"/>
  <c r="AK162" i="3" s="1"/>
  <c r="AL162" i="3" s="1"/>
  <c r="AM162" i="3" s="1"/>
  <c r="AN162" i="3" s="1"/>
  <c r="E163" i="3"/>
  <c r="F163" i="3" s="1"/>
  <c r="G163" i="3" s="1"/>
  <c r="H163" i="3" s="1"/>
  <c r="I163" i="3" s="1"/>
  <c r="J163" i="3" s="1"/>
  <c r="K163" i="3" s="1"/>
  <c r="L163" i="3" s="1"/>
  <c r="M163" i="3" s="1"/>
  <c r="N163" i="3" s="1"/>
  <c r="O163" i="3" s="1"/>
  <c r="P163" i="3" s="1"/>
  <c r="Q163" i="3" s="1"/>
  <c r="R163" i="3" s="1"/>
  <c r="S163" i="3" s="1"/>
  <c r="T163" i="3" s="1"/>
  <c r="U163" i="3" s="1"/>
  <c r="V163" i="3" s="1"/>
  <c r="W163" i="3" s="1"/>
  <c r="X163" i="3" s="1"/>
  <c r="Y163" i="3" s="1"/>
  <c r="Z163" i="3" s="1"/>
  <c r="AA163" i="3" s="1"/>
  <c r="AB163" i="3" s="1"/>
  <c r="AC163" i="3" s="1"/>
  <c r="AD163" i="3" s="1"/>
  <c r="AE163" i="3" s="1"/>
  <c r="AF163" i="3" s="1"/>
  <c r="AG163" i="3" s="1"/>
  <c r="AH163" i="3" s="1"/>
  <c r="AI163" i="3" s="1"/>
  <c r="AJ163" i="3" s="1"/>
  <c r="AK163" i="3" s="1"/>
  <c r="AL163" i="3" s="1"/>
  <c r="AM163" i="3" s="1"/>
  <c r="AN163" i="3" s="1"/>
  <c r="E164" i="3"/>
  <c r="F164" i="3" s="1"/>
  <c r="G164" i="3" s="1"/>
  <c r="H164" i="3" s="1"/>
  <c r="I164" i="3" s="1"/>
  <c r="J164" i="3" s="1"/>
  <c r="K164" i="3" s="1"/>
  <c r="L164" i="3" s="1"/>
  <c r="M164" i="3" s="1"/>
  <c r="N164" i="3" s="1"/>
  <c r="O164" i="3" s="1"/>
  <c r="P164" i="3" s="1"/>
  <c r="Q164" i="3" s="1"/>
  <c r="R164" i="3" s="1"/>
  <c r="S164" i="3" s="1"/>
  <c r="T164" i="3" s="1"/>
  <c r="U164" i="3" s="1"/>
  <c r="V164" i="3" s="1"/>
  <c r="W164" i="3" s="1"/>
  <c r="X164" i="3" s="1"/>
  <c r="Y164" i="3" s="1"/>
  <c r="Z164" i="3" s="1"/>
  <c r="AA164" i="3" s="1"/>
  <c r="AB164" i="3" s="1"/>
  <c r="AC164" i="3" s="1"/>
  <c r="AD164" i="3" s="1"/>
  <c r="AE164" i="3" s="1"/>
  <c r="AF164" i="3" s="1"/>
  <c r="AG164" i="3" s="1"/>
  <c r="AH164" i="3" s="1"/>
  <c r="AI164" i="3" s="1"/>
  <c r="AJ164" i="3" s="1"/>
  <c r="AK164" i="3" s="1"/>
  <c r="AL164" i="3" s="1"/>
  <c r="AM164" i="3" s="1"/>
  <c r="AN164" i="3" s="1"/>
  <c r="E165" i="3"/>
  <c r="F165" i="3" s="1"/>
  <c r="G165" i="3" s="1"/>
  <c r="H165" i="3" s="1"/>
  <c r="I165" i="3" s="1"/>
  <c r="J165" i="3" s="1"/>
  <c r="K165" i="3" s="1"/>
  <c r="L165" i="3" s="1"/>
  <c r="M165" i="3" s="1"/>
  <c r="N165" i="3" s="1"/>
  <c r="O165" i="3" s="1"/>
  <c r="P165" i="3" s="1"/>
  <c r="Q165" i="3" s="1"/>
  <c r="R165" i="3" s="1"/>
  <c r="S165" i="3" s="1"/>
  <c r="T165" i="3" s="1"/>
  <c r="U165" i="3" s="1"/>
  <c r="V165" i="3" s="1"/>
  <c r="W165" i="3" s="1"/>
  <c r="X165" i="3" s="1"/>
  <c r="Y165" i="3" s="1"/>
  <c r="Z165" i="3" s="1"/>
  <c r="AA165" i="3" s="1"/>
  <c r="AB165" i="3" s="1"/>
  <c r="AC165" i="3" s="1"/>
  <c r="AD165" i="3" s="1"/>
  <c r="AE165" i="3" s="1"/>
  <c r="AF165" i="3" s="1"/>
  <c r="AG165" i="3" s="1"/>
  <c r="AH165" i="3" s="1"/>
  <c r="AI165" i="3" s="1"/>
  <c r="AJ165" i="3" s="1"/>
  <c r="AK165" i="3" s="1"/>
  <c r="AL165" i="3" s="1"/>
  <c r="AM165" i="3" s="1"/>
  <c r="AN165" i="3" s="1"/>
  <c r="E166" i="3"/>
  <c r="F166" i="3" s="1"/>
  <c r="G166" i="3" s="1"/>
  <c r="H166" i="3" s="1"/>
  <c r="I166" i="3" s="1"/>
  <c r="J166" i="3" s="1"/>
  <c r="K166" i="3" s="1"/>
  <c r="L166" i="3" s="1"/>
  <c r="M166" i="3" s="1"/>
  <c r="N166" i="3" s="1"/>
  <c r="O166" i="3" s="1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E167" i="3"/>
  <c r="F167" i="3" s="1"/>
  <c r="G167" i="3" s="1"/>
  <c r="H167" i="3" s="1"/>
  <c r="I167" i="3" s="1"/>
  <c r="J167" i="3" s="1"/>
  <c r="K167" i="3" s="1"/>
  <c r="L167" i="3" s="1"/>
  <c r="M167" i="3" s="1"/>
  <c r="N167" i="3" s="1"/>
  <c r="O167" i="3" s="1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E168" i="3"/>
  <c r="F168" i="3" s="1"/>
  <c r="G168" i="3" s="1"/>
  <c r="H168" i="3" s="1"/>
  <c r="I168" i="3" s="1"/>
  <c r="J168" i="3" s="1"/>
  <c r="K168" i="3" s="1"/>
  <c r="L168" i="3" s="1"/>
  <c r="M168" i="3" s="1"/>
  <c r="N168" i="3" s="1"/>
  <c r="O168" i="3" s="1"/>
  <c r="P168" i="3" s="1"/>
  <c r="Q168" i="3" s="1"/>
  <c r="R168" i="3" s="1"/>
  <c r="S168" i="3" s="1"/>
  <c r="T168" i="3" s="1"/>
  <c r="U168" i="3" s="1"/>
  <c r="V168" i="3" s="1"/>
  <c r="W168" i="3" s="1"/>
  <c r="X168" i="3" s="1"/>
  <c r="Y168" i="3" s="1"/>
  <c r="Z168" i="3" s="1"/>
  <c r="AA168" i="3" s="1"/>
  <c r="AB168" i="3" s="1"/>
  <c r="AC168" i="3" s="1"/>
  <c r="AD168" i="3" s="1"/>
  <c r="AE168" i="3" s="1"/>
  <c r="AF168" i="3" s="1"/>
  <c r="AG168" i="3" s="1"/>
  <c r="AH168" i="3" s="1"/>
  <c r="AI168" i="3" s="1"/>
  <c r="AJ168" i="3" s="1"/>
  <c r="AK168" i="3" s="1"/>
  <c r="AL168" i="3" s="1"/>
  <c r="AM168" i="3" s="1"/>
  <c r="AN168" i="3" s="1"/>
  <c r="E169" i="3"/>
  <c r="F169" i="3" s="1"/>
  <c r="G169" i="3" s="1"/>
  <c r="H169" i="3" s="1"/>
  <c r="I169" i="3" s="1"/>
  <c r="J169" i="3" s="1"/>
  <c r="K169" i="3" s="1"/>
  <c r="L169" i="3" s="1"/>
  <c r="M169" i="3" s="1"/>
  <c r="N169" i="3" s="1"/>
  <c r="O169" i="3" s="1"/>
  <c r="P169" i="3" s="1"/>
  <c r="Q169" i="3" s="1"/>
  <c r="R169" i="3" s="1"/>
  <c r="S169" i="3" s="1"/>
  <c r="T169" i="3" s="1"/>
  <c r="U169" i="3" s="1"/>
  <c r="V169" i="3" s="1"/>
  <c r="W169" i="3" s="1"/>
  <c r="X169" i="3" s="1"/>
  <c r="Y169" i="3" s="1"/>
  <c r="Z169" i="3" s="1"/>
  <c r="AA169" i="3" s="1"/>
  <c r="AB169" i="3" s="1"/>
  <c r="AC169" i="3" s="1"/>
  <c r="AD169" i="3" s="1"/>
  <c r="AE169" i="3" s="1"/>
  <c r="AF169" i="3" s="1"/>
  <c r="AG169" i="3" s="1"/>
  <c r="AH169" i="3" s="1"/>
  <c r="AI169" i="3" s="1"/>
  <c r="AJ169" i="3" s="1"/>
  <c r="AK169" i="3" s="1"/>
  <c r="AL169" i="3" s="1"/>
  <c r="AM169" i="3" s="1"/>
  <c r="AN169" i="3" s="1"/>
  <c r="E170" i="3"/>
  <c r="F170" i="3" s="1"/>
  <c r="G170" i="3" s="1"/>
  <c r="H170" i="3" s="1"/>
  <c r="I170" i="3" s="1"/>
  <c r="J170" i="3" s="1"/>
  <c r="K170" i="3" s="1"/>
  <c r="L170" i="3" s="1"/>
  <c r="M170" i="3" s="1"/>
  <c r="N170" i="3" s="1"/>
  <c r="O170" i="3" s="1"/>
  <c r="P170" i="3" s="1"/>
  <c r="Q170" i="3" s="1"/>
  <c r="R170" i="3" s="1"/>
  <c r="S170" i="3" s="1"/>
  <c r="T170" i="3" s="1"/>
  <c r="U170" i="3" s="1"/>
  <c r="V170" i="3" s="1"/>
  <c r="W170" i="3" s="1"/>
  <c r="X170" i="3" s="1"/>
  <c r="Y170" i="3" s="1"/>
  <c r="Z170" i="3" s="1"/>
  <c r="AA170" i="3" s="1"/>
  <c r="AB170" i="3" s="1"/>
  <c r="AC170" i="3" s="1"/>
  <c r="AD170" i="3" s="1"/>
  <c r="AE170" i="3" s="1"/>
  <c r="AF170" i="3" s="1"/>
  <c r="AG170" i="3" s="1"/>
  <c r="AH170" i="3" s="1"/>
  <c r="AI170" i="3" s="1"/>
  <c r="AJ170" i="3" s="1"/>
  <c r="AK170" i="3" s="1"/>
  <c r="AL170" i="3" s="1"/>
  <c r="AM170" i="3" s="1"/>
  <c r="AN170" i="3" s="1"/>
  <c r="E171" i="3"/>
  <c r="F171" i="3" s="1"/>
  <c r="G171" i="3" s="1"/>
  <c r="H171" i="3" s="1"/>
  <c r="I171" i="3" s="1"/>
  <c r="J171" i="3" s="1"/>
  <c r="K171" i="3" s="1"/>
  <c r="L171" i="3" s="1"/>
  <c r="M171" i="3" s="1"/>
  <c r="N171" i="3" s="1"/>
  <c r="O171" i="3" s="1"/>
  <c r="P171" i="3" s="1"/>
  <c r="Q171" i="3" s="1"/>
  <c r="R171" i="3" s="1"/>
  <c r="S171" i="3" s="1"/>
  <c r="T171" i="3" s="1"/>
  <c r="U171" i="3" s="1"/>
  <c r="V171" i="3" s="1"/>
  <c r="W171" i="3" s="1"/>
  <c r="X171" i="3" s="1"/>
  <c r="Y171" i="3" s="1"/>
  <c r="Z171" i="3" s="1"/>
  <c r="AA171" i="3" s="1"/>
  <c r="AB171" i="3" s="1"/>
  <c r="AC171" i="3" s="1"/>
  <c r="AD171" i="3" s="1"/>
  <c r="AE171" i="3" s="1"/>
  <c r="AF171" i="3" s="1"/>
  <c r="AG171" i="3" s="1"/>
  <c r="AH171" i="3" s="1"/>
  <c r="AI171" i="3" s="1"/>
  <c r="AJ171" i="3" s="1"/>
  <c r="AK171" i="3" s="1"/>
  <c r="AL171" i="3" s="1"/>
  <c r="AM171" i="3" s="1"/>
  <c r="AN171" i="3" s="1"/>
  <c r="E172" i="3"/>
  <c r="F172" i="3" s="1"/>
  <c r="G172" i="3" s="1"/>
  <c r="H172" i="3" s="1"/>
  <c r="I172" i="3" s="1"/>
  <c r="J172" i="3" s="1"/>
  <c r="K172" i="3" s="1"/>
  <c r="L172" i="3" s="1"/>
  <c r="M172" i="3" s="1"/>
  <c r="N172" i="3" s="1"/>
  <c r="O172" i="3" s="1"/>
  <c r="P172" i="3" s="1"/>
  <c r="Q172" i="3" s="1"/>
  <c r="R172" i="3" s="1"/>
  <c r="S172" i="3" s="1"/>
  <c r="T172" i="3" s="1"/>
  <c r="U172" i="3" s="1"/>
  <c r="V172" i="3" s="1"/>
  <c r="W172" i="3" s="1"/>
  <c r="X172" i="3" s="1"/>
  <c r="Y172" i="3" s="1"/>
  <c r="Z172" i="3" s="1"/>
  <c r="AA172" i="3" s="1"/>
  <c r="AB172" i="3" s="1"/>
  <c r="AC172" i="3" s="1"/>
  <c r="AD172" i="3" s="1"/>
  <c r="AE172" i="3" s="1"/>
  <c r="AF172" i="3" s="1"/>
  <c r="AG172" i="3" s="1"/>
  <c r="AH172" i="3" s="1"/>
  <c r="AI172" i="3" s="1"/>
  <c r="AJ172" i="3" s="1"/>
  <c r="AK172" i="3" s="1"/>
  <c r="AL172" i="3" s="1"/>
  <c r="AM172" i="3" s="1"/>
  <c r="AN172" i="3" s="1"/>
  <c r="E173" i="3"/>
  <c r="F173" i="3" s="1"/>
  <c r="G173" i="3" s="1"/>
  <c r="H173" i="3" s="1"/>
  <c r="I173" i="3" s="1"/>
  <c r="J173" i="3" s="1"/>
  <c r="K173" i="3" s="1"/>
  <c r="L173" i="3" s="1"/>
  <c r="M173" i="3" s="1"/>
  <c r="N173" i="3" s="1"/>
  <c r="O173" i="3" s="1"/>
  <c r="P173" i="3" s="1"/>
  <c r="Q173" i="3" s="1"/>
  <c r="R173" i="3" s="1"/>
  <c r="S173" i="3" s="1"/>
  <c r="T173" i="3" s="1"/>
  <c r="U173" i="3" s="1"/>
  <c r="V173" i="3" s="1"/>
  <c r="W173" i="3" s="1"/>
  <c r="X173" i="3" s="1"/>
  <c r="Y173" i="3" s="1"/>
  <c r="Z173" i="3" s="1"/>
  <c r="AA173" i="3" s="1"/>
  <c r="AB173" i="3" s="1"/>
  <c r="AC173" i="3" s="1"/>
  <c r="AD173" i="3" s="1"/>
  <c r="AE173" i="3" s="1"/>
  <c r="AF173" i="3" s="1"/>
  <c r="AG173" i="3" s="1"/>
  <c r="AH173" i="3" s="1"/>
  <c r="AI173" i="3" s="1"/>
  <c r="AJ173" i="3" s="1"/>
  <c r="AK173" i="3" s="1"/>
  <c r="AL173" i="3" s="1"/>
  <c r="AM173" i="3" s="1"/>
  <c r="AN173" i="3" s="1"/>
  <c r="E174" i="3"/>
  <c r="F174" i="3" s="1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E175" i="3"/>
  <c r="F175" i="3" s="1"/>
  <c r="G175" i="3" s="1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E176" i="3"/>
  <c r="F176" i="3" s="1"/>
  <c r="G176" i="3" s="1"/>
  <c r="H176" i="3" s="1"/>
  <c r="I176" i="3" s="1"/>
  <c r="J176" i="3" s="1"/>
  <c r="K176" i="3" s="1"/>
  <c r="L176" i="3" s="1"/>
  <c r="M176" i="3" s="1"/>
  <c r="N176" i="3" s="1"/>
  <c r="O176" i="3" s="1"/>
  <c r="P176" i="3" s="1"/>
  <c r="Q176" i="3" s="1"/>
  <c r="R176" i="3" s="1"/>
  <c r="S176" i="3" s="1"/>
  <c r="T176" i="3" s="1"/>
  <c r="U176" i="3" s="1"/>
  <c r="V176" i="3" s="1"/>
  <c r="W176" i="3" s="1"/>
  <c r="X176" i="3" s="1"/>
  <c r="Y176" i="3" s="1"/>
  <c r="Z176" i="3" s="1"/>
  <c r="AA176" i="3" s="1"/>
  <c r="AB176" i="3" s="1"/>
  <c r="AC176" i="3" s="1"/>
  <c r="AD176" i="3" s="1"/>
  <c r="AE176" i="3" s="1"/>
  <c r="AF176" i="3" s="1"/>
  <c r="AG176" i="3" s="1"/>
  <c r="AH176" i="3" s="1"/>
  <c r="AI176" i="3" s="1"/>
  <c r="AJ176" i="3" s="1"/>
  <c r="AK176" i="3" s="1"/>
  <c r="AL176" i="3" s="1"/>
  <c r="AM176" i="3" s="1"/>
  <c r="AN176" i="3" s="1"/>
  <c r="E177" i="3"/>
  <c r="F177" i="3" s="1"/>
  <c r="G177" i="3" s="1"/>
  <c r="H177" i="3" s="1"/>
  <c r="I177" i="3" s="1"/>
  <c r="J177" i="3" s="1"/>
  <c r="K177" i="3" s="1"/>
  <c r="L177" i="3" s="1"/>
  <c r="M177" i="3" s="1"/>
  <c r="N177" i="3" s="1"/>
  <c r="O177" i="3" s="1"/>
  <c r="P177" i="3" s="1"/>
  <c r="Q177" i="3" s="1"/>
  <c r="R177" i="3" s="1"/>
  <c r="S177" i="3" s="1"/>
  <c r="T177" i="3" s="1"/>
  <c r="U177" i="3" s="1"/>
  <c r="V177" i="3" s="1"/>
  <c r="W177" i="3" s="1"/>
  <c r="X177" i="3" s="1"/>
  <c r="Y177" i="3" s="1"/>
  <c r="Z177" i="3" s="1"/>
  <c r="AA177" i="3" s="1"/>
  <c r="AB177" i="3" s="1"/>
  <c r="AC177" i="3" s="1"/>
  <c r="AD177" i="3" s="1"/>
  <c r="AE177" i="3" s="1"/>
  <c r="AF177" i="3" s="1"/>
  <c r="AG177" i="3" s="1"/>
  <c r="AH177" i="3" s="1"/>
  <c r="AI177" i="3" s="1"/>
  <c r="AJ177" i="3" s="1"/>
  <c r="AK177" i="3" s="1"/>
  <c r="AL177" i="3" s="1"/>
  <c r="AM177" i="3" s="1"/>
  <c r="AN177" i="3" s="1"/>
  <c r="E178" i="3"/>
  <c r="F178" i="3" s="1"/>
  <c r="G178" i="3" s="1"/>
  <c r="H178" i="3" s="1"/>
  <c r="I178" i="3" s="1"/>
  <c r="J178" i="3" s="1"/>
  <c r="K178" i="3" s="1"/>
  <c r="L178" i="3" s="1"/>
  <c r="M178" i="3" s="1"/>
  <c r="N178" i="3" s="1"/>
  <c r="O178" i="3" s="1"/>
  <c r="P178" i="3" s="1"/>
  <c r="Q178" i="3" s="1"/>
  <c r="R178" i="3" s="1"/>
  <c r="S178" i="3" s="1"/>
  <c r="T178" i="3" s="1"/>
  <c r="U178" i="3" s="1"/>
  <c r="V178" i="3" s="1"/>
  <c r="W178" i="3" s="1"/>
  <c r="X178" i="3" s="1"/>
  <c r="Y178" i="3" s="1"/>
  <c r="Z178" i="3" s="1"/>
  <c r="AA178" i="3" s="1"/>
  <c r="AB178" i="3" s="1"/>
  <c r="AC178" i="3" s="1"/>
  <c r="AD178" i="3" s="1"/>
  <c r="AE178" i="3" s="1"/>
  <c r="AF178" i="3" s="1"/>
  <c r="AG178" i="3" s="1"/>
  <c r="AH178" i="3" s="1"/>
  <c r="AI178" i="3" s="1"/>
  <c r="AJ178" i="3" s="1"/>
  <c r="AK178" i="3" s="1"/>
  <c r="AL178" i="3" s="1"/>
  <c r="AM178" i="3" s="1"/>
  <c r="AN178" i="3" s="1"/>
  <c r="E179" i="3"/>
  <c r="F179" i="3" s="1"/>
  <c r="G179" i="3" s="1"/>
  <c r="H179" i="3" s="1"/>
  <c r="I179" i="3" s="1"/>
  <c r="J179" i="3" s="1"/>
  <c r="K179" i="3" s="1"/>
  <c r="L179" i="3" s="1"/>
  <c r="M179" i="3" s="1"/>
  <c r="N179" i="3" s="1"/>
  <c r="O179" i="3" s="1"/>
  <c r="P179" i="3" s="1"/>
  <c r="Q179" i="3" s="1"/>
  <c r="R179" i="3" s="1"/>
  <c r="S179" i="3" s="1"/>
  <c r="T179" i="3" s="1"/>
  <c r="U179" i="3" s="1"/>
  <c r="V179" i="3" s="1"/>
  <c r="W179" i="3" s="1"/>
  <c r="X179" i="3" s="1"/>
  <c r="Y179" i="3" s="1"/>
  <c r="Z179" i="3" s="1"/>
  <c r="AA179" i="3" s="1"/>
  <c r="AB179" i="3" s="1"/>
  <c r="AC179" i="3" s="1"/>
  <c r="AD179" i="3" s="1"/>
  <c r="AE179" i="3" s="1"/>
  <c r="AF179" i="3" s="1"/>
  <c r="AG179" i="3" s="1"/>
  <c r="AH179" i="3" s="1"/>
  <c r="AI179" i="3" s="1"/>
  <c r="AJ179" i="3" s="1"/>
  <c r="AK179" i="3" s="1"/>
  <c r="AL179" i="3" s="1"/>
  <c r="AM179" i="3" s="1"/>
  <c r="AN179" i="3" s="1"/>
  <c r="E180" i="3"/>
  <c r="F180" i="3" s="1"/>
  <c r="G180" i="3" s="1"/>
  <c r="H180" i="3" s="1"/>
  <c r="I180" i="3" s="1"/>
  <c r="J180" i="3" s="1"/>
  <c r="K180" i="3" s="1"/>
  <c r="L180" i="3" s="1"/>
  <c r="M180" i="3" s="1"/>
  <c r="N180" i="3" s="1"/>
  <c r="O180" i="3" s="1"/>
  <c r="P180" i="3" s="1"/>
  <c r="Q180" i="3" s="1"/>
  <c r="R180" i="3" s="1"/>
  <c r="S180" i="3" s="1"/>
  <c r="T180" i="3" s="1"/>
  <c r="U180" i="3" s="1"/>
  <c r="V180" i="3" s="1"/>
  <c r="W180" i="3" s="1"/>
  <c r="X180" i="3" s="1"/>
  <c r="Y180" i="3" s="1"/>
  <c r="Z180" i="3" s="1"/>
  <c r="AA180" i="3" s="1"/>
  <c r="AB180" i="3" s="1"/>
  <c r="AC180" i="3" s="1"/>
  <c r="AD180" i="3" s="1"/>
  <c r="AE180" i="3" s="1"/>
  <c r="AF180" i="3" s="1"/>
  <c r="AG180" i="3" s="1"/>
  <c r="AH180" i="3" s="1"/>
  <c r="AI180" i="3" s="1"/>
  <c r="AJ180" i="3" s="1"/>
  <c r="AK180" i="3" s="1"/>
  <c r="AL180" i="3" s="1"/>
  <c r="AM180" i="3" s="1"/>
  <c r="AN180" i="3" s="1"/>
  <c r="E181" i="3"/>
  <c r="F181" i="3" s="1"/>
  <c r="G181" i="3" s="1"/>
  <c r="H181" i="3" s="1"/>
  <c r="I181" i="3" s="1"/>
  <c r="J181" i="3" s="1"/>
  <c r="K181" i="3" s="1"/>
  <c r="L181" i="3" s="1"/>
  <c r="M181" i="3" s="1"/>
  <c r="N181" i="3" s="1"/>
  <c r="O181" i="3" s="1"/>
  <c r="P181" i="3" s="1"/>
  <c r="Q181" i="3" s="1"/>
  <c r="R181" i="3" s="1"/>
  <c r="S181" i="3" s="1"/>
  <c r="T181" i="3" s="1"/>
  <c r="U181" i="3" s="1"/>
  <c r="V181" i="3" s="1"/>
  <c r="W181" i="3" s="1"/>
  <c r="X181" i="3" s="1"/>
  <c r="Y181" i="3" s="1"/>
  <c r="Z181" i="3" s="1"/>
  <c r="AA181" i="3" s="1"/>
  <c r="AB181" i="3" s="1"/>
  <c r="AC181" i="3" s="1"/>
  <c r="AD181" i="3" s="1"/>
  <c r="AE181" i="3" s="1"/>
  <c r="AF181" i="3" s="1"/>
  <c r="AG181" i="3" s="1"/>
  <c r="AH181" i="3" s="1"/>
  <c r="AI181" i="3" s="1"/>
  <c r="AJ181" i="3" s="1"/>
  <c r="AK181" i="3" s="1"/>
  <c r="AL181" i="3" s="1"/>
  <c r="AM181" i="3" s="1"/>
  <c r="AN181" i="3" s="1"/>
  <c r="E182" i="3"/>
  <c r="F182" i="3" s="1"/>
  <c r="G182" i="3" s="1"/>
  <c r="H182" i="3" s="1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E183" i="3"/>
  <c r="F183" i="3" s="1"/>
  <c r="G183" i="3" s="1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E184" i="3"/>
  <c r="F184" i="3" s="1"/>
  <c r="G184" i="3" s="1"/>
  <c r="H184" i="3" s="1"/>
  <c r="I184" i="3" s="1"/>
  <c r="J184" i="3" s="1"/>
  <c r="K184" i="3" s="1"/>
  <c r="L184" i="3" s="1"/>
  <c r="M184" i="3" s="1"/>
  <c r="N184" i="3" s="1"/>
  <c r="O184" i="3" s="1"/>
  <c r="P184" i="3" s="1"/>
  <c r="Q184" i="3" s="1"/>
  <c r="R184" i="3" s="1"/>
  <c r="S184" i="3" s="1"/>
  <c r="T184" i="3" s="1"/>
  <c r="U184" i="3" s="1"/>
  <c r="V184" i="3" s="1"/>
  <c r="W184" i="3" s="1"/>
  <c r="X184" i="3" s="1"/>
  <c r="Y184" i="3" s="1"/>
  <c r="Z184" i="3" s="1"/>
  <c r="AA184" i="3" s="1"/>
  <c r="AB184" i="3" s="1"/>
  <c r="AC184" i="3" s="1"/>
  <c r="AD184" i="3" s="1"/>
  <c r="AE184" i="3" s="1"/>
  <c r="AF184" i="3" s="1"/>
  <c r="AG184" i="3" s="1"/>
  <c r="AH184" i="3" s="1"/>
  <c r="AI184" i="3" s="1"/>
  <c r="AJ184" i="3" s="1"/>
  <c r="AK184" i="3" s="1"/>
  <c r="AL184" i="3" s="1"/>
  <c r="AM184" i="3" s="1"/>
  <c r="AN184" i="3" s="1"/>
  <c r="E185" i="3"/>
  <c r="F185" i="3" s="1"/>
  <c r="G185" i="3" s="1"/>
  <c r="H185" i="3" s="1"/>
  <c r="I185" i="3" s="1"/>
  <c r="J185" i="3" s="1"/>
  <c r="K185" i="3" s="1"/>
  <c r="L185" i="3" s="1"/>
  <c r="M185" i="3" s="1"/>
  <c r="N185" i="3" s="1"/>
  <c r="O185" i="3" s="1"/>
  <c r="P185" i="3" s="1"/>
  <c r="Q185" i="3" s="1"/>
  <c r="R185" i="3" s="1"/>
  <c r="S185" i="3" s="1"/>
  <c r="T185" i="3" s="1"/>
  <c r="U185" i="3" s="1"/>
  <c r="V185" i="3" s="1"/>
  <c r="W185" i="3" s="1"/>
  <c r="X185" i="3" s="1"/>
  <c r="Y185" i="3" s="1"/>
  <c r="Z185" i="3" s="1"/>
  <c r="AA185" i="3" s="1"/>
  <c r="AB185" i="3" s="1"/>
  <c r="AC185" i="3" s="1"/>
  <c r="AD185" i="3" s="1"/>
  <c r="AE185" i="3" s="1"/>
  <c r="AF185" i="3" s="1"/>
  <c r="AG185" i="3" s="1"/>
  <c r="AH185" i="3" s="1"/>
  <c r="AI185" i="3" s="1"/>
  <c r="AJ185" i="3" s="1"/>
  <c r="AK185" i="3" s="1"/>
  <c r="AL185" i="3" s="1"/>
  <c r="AM185" i="3" s="1"/>
  <c r="AN185" i="3" s="1"/>
  <c r="E186" i="3"/>
  <c r="F186" i="3" s="1"/>
  <c r="G186" i="3" s="1"/>
  <c r="H186" i="3" s="1"/>
  <c r="I186" i="3" s="1"/>
  <c r="J186" i="3" s="1"/>
  <c r="K186" i="3" s="1"/>
  <c r="L186" i="3" s="1"/>
  <c r="M186" i="3" s="1"/>
  <c r="N186" i="3" s="1"/>
  <c r="O186" i="3" s="1"/>
  <c r="P186" i="3" s="1"/>
  <c r="Q186" i="3" s="1"/>
  <c r="R186" i="3" s="1"/>
  <c r="S186" i="3" s="1"/>
  <c r="T186" i="3" s="1"/>
  <c r="U186" i="3" s="1"/>
  <c r="V186" i="3" s="1"/>
  <c r="W186" i="3" s="1"/>
  <c r="X186" i="3" s="1"/>
  <c r="Y186" i="3" s="1"/>
  <c r="Z186" i="3" s="1"/>
  <c r="AA186" i="3" s="1"/>
  <c r="AB186" i="3" s="1"/>
  <c r="AC186" i="3" s="1"/>
  <c r="AD186" i="3" s="1"/>
  <c r="AE186" i="3" s="1"/>
  <c r="AF186" i="3" s="1"/>
  <c r="AG186" i="3" s="1"/>
  <c r="AH186" i="3" s="1"/>
  <c r="AI186" i="3" s="1"/>
  <c r="AJ186" i="3" s="1"/>
  <c r="AK186" i="3" s="1"/>
  <c r="AL186" i="3" s="1"/>
  <c r="AM186" i="3" s="1"/>
  <c r="AN186" i="3" s="1"/>
  <c r="E187" i="3"/>
  <c r="F187" i="3" s="1"/>
  <c r="G187" i="3" s="1"/>
  <c r="H187" i="3" s="1"/>
  <c r="I187" i="3" s="1"/>
  <c r="J187" i="3" s="1"/>
  <c r="K187" i="3" s="1"/>
  <c r="L187" i="3" s="1"/>
  <c r="M187" i="3" s="1"/>
  <c r="N187" i="3" s="1"/>
  <c r="O187" i="3" s="1"/>
  <c r="P187" i="3" s="1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AF187" i="3" s="1"/>
  <c r="AG187" i="3" s="1"/>
  <c r="AH187" i="3" s="1"/>
  <c r="AI187" i="3" s="1"/>
  <c r="AJ187" i="3" s="1"/>
  <c r="AK187" i="3" s="1"/>
  <c r="AL187" i="3" s="1"/>
  <c r="AM187" i="3" s="1"/>
  <c r="AN187" i="3" s="1"/>
  <c r="E188" i="3"/>
  <c r="F188" i="3" s="1"/>
  <c r="G188" i="3" s="1"/>
  <c r="H188" i="3" s="1"/>
  <c r="I188" i="3" s="1"/>
  <c r="J188" i="3" s="1"/>
  <c r="K188" i="3" s="1"/>
  <c r="L188" i="3" s="1"/>
  <c r="M188" i="3" s="1"/>
  <c r="N188" i="3" s="1"/>
  <c r="O188" i="3" s="1"/>
  <c r="P188" i="3" s="1"/>
  <c r="Q188" i="3" s="1"/>
  <c r="R188" i="3" s="1"/>
  <c r="S188" i="3" s="1"/>
  <c r="T188" i="3" s="1"/>
  <c r="U188" i="3" s="1"/>
  <c r="V188" i="3" s="1"/>
  <c r="W188" i="3" s="1"/>
  <c r="X188" i="3" s="1"/>
  <c r="Y188" i="3" s="1"/>
  <c r="Z188" i="3" s="1"/>
  <c r="AA188" i="3" s="1"/>
  <c r="AB188" i="3" s="1"/>
  <c r="AC188" i="3" s="1"/>
  <c r="AD188" i="3" s="1"/>
  <c r="AE188" i="3" s="1"/>
  <c r="AF188" i="3" s="1"/>
  <c r="AG188" i="3" s="1"/>
  <c r="AH188" i="3" s="1"/>
  <c r="AI188" i="3" s="1"/>
  <c r="AJ188" i="3" s="1"/>
  <c r="AK188" i="3" s="1"/>
  <c r="AL188" i="3" s="1"/>
  <c r="AM188" i="3" s="1"/>
  <c r="AN188" i="3" s="1"/>
  <c r="E189" i="3"/>
  <c r="F189" i="3" s="1"/>
  <c r="G189" i="3" s="1"/>
  <c r="H189" i="3" s="1"/>
  <c r="I189" i="3" s="1"/>
  <c r="J189" i="3" s="1"/>
  <c r="K189" i="3" s="1"/>
  <c r="L189" i="3" s="1"/>
  <c r="M189" i="3" s="1"/>
  <c r="N189" i="3" s="1"/>
  <c r="O189" i="3" s="1"/>
  <c r="P189" i="3" s="1"/>
  <c r="Q189" i="3" s="1"/>
  <c r="R189" i="3" s="1"/>
  <c r="S189" i="3" s="1"/>
  <c r="T189" i="3" s="1"/>
  <c r="U189" i="3" s="1"/>
  <c r="V189" i="3" s="1"/>
  <c r="W189" i="3" s="1"/>
  <c r="X189" i="3" s="1"/>
  <c r="Y189" i="3" s="1"/>
  <c r="Z189" i="3" s="1"/>
  <c r="AA189" i="3" s="1"/>
  <c r="AB189" i="3" s="1"/>
  <c r="AC189" i="3" s="1"/>
  <c r="AD189" i="3" s="1"/>
  <c r="AE189" i="3" s="1"/>
  <c r="AF189" i="3" s="1"/>
  <c r="AG189" i="3" s="1"/>
  <c r="AH189" i="3" s="1"/>
  <c r="AI189" i="3" s="1"/>
  <c r="AJ189" i="3" s="1"/>
  <c r="AK189" i="3" s="1"/>
  <c r="AL189" i="3" s="1"/>
  <c r="AM189" i="3" s="1"/>
  <c r="AN189" i="3" s="1"/>
  <c r="E190" i="3"/>
  <c r="F190" i="3" s="1"/>
  <c r="G190" i="3" s="1"/>
  <c r="H190" i="3" s="1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E191" i="3"/>
  <c r="F191" i="3" s="1"/>
  <c r="G191" i="3" s="1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E192" i="3"/>
  <c r="F192" i="3" s="1"/>
  <c r="G192" i="3" s="1"/>
  <c r="H192" i="3" s="1"/>
  <c r="I192" i="3" s="1"/>
  <c r="J192" i="3" s="1"/>
  <c r="K192" i="3" s="1"/>
  <c r="L192" i="3" s="1"/>
  <c r="M192" i="3" s="1"/>
  <c r="N192" i="3" s="1"/>
  <c r="O192" i="3" s="1"/>
  <c r="P192" i="3" s="1"/>
  <c r="Q192" i="3" s="1"/>
  <c r="R192" i="3" s="1"/>
  <c r="S192" i="3" s="1"/>
  <c r="T192" i="3" s="1"/>
  <c r="U192" i="3" s="1"/>
  <c r="V192" i="3" s="1"/>
  <c r="W192" i="3" s="1"/>
  <c r="X192" i="3" s="1"/>
  <c r="Y192" i="3" s="1"/>
  <c r="Z192" i="3" s="1"/>
  <c r="AA192" i="3" s="1"/>
  <c r="AB192" i="3" s="1"/>
  <c r="AC192" i="3" s="1"/>
  <c r="AD192" i="3" s="1"/>
  <c r="AE192" i="3" s="1"/>
  <c r="AF192" i="3" s="1"/>
  <c r="AG192" i="3" s="1"/>
  <c r="AH192" i="3" s="1"/>
  <c r="AI192" i="3" s="1"/>
  <c r="AJ192" i="3" s="1"/>
  <c r="AK192" i="3" s="1"/>
  <c r="AL192" i="3" s="1"/>
  <c r="AM192" i="3" s="1"/>
  <c r="AN192" i="3" s="1"/>
  <c r="E193" i="3"/>
  <c r="F193" i="3" s="1"/>
  <c r="G193" i="3" s="1"/>
  <c r="H193" i="3" s="1"/>
  <c r="I193" i="3" s="1"/>
  <c r="J193" i="3" s="1"/>
  <c r="K193" i="3" s="1"/>
  <c r="L193" i="3" s="1"/>
  <c r="M193" i="3" s="1"/>
  <c r="N193" i="3" s="1"/>
  <c r="O193" i="3" s="1"/>
  <c r="P193" i="3" s="1"/>
  <c r="Q193" i="3" s="1"/>
  <c r="R193" i="3" s="1"/>
  <c r="S193" i="3" s="1"/>
  <c r="T193" i="3" s="1"/>
  <c r="U193" i="3" s="1"/>
  <c r="V193" i="3" s="1"/>
  <c r="W193" i="3" s="1"/>
  <c r="X193" i="3" s="1"/>
  <c r="Y193" i="3" s="1"/>
  <c r="Z193" i="3" s="1"/>
  <c r="AA193" i="3" s="1"/>
  <c r="AB193" i="3" s="1"/>
  <c r="AC193" i="3" s="1"/>
  <c r="AD193" i="3" s="1"/>
  <c r="AE193" i="3" s="1"/>
  <c r="AF193" i="3" s="1"/>
  <c r="AG193" i="3" s="1"/>
  <c r="AH193" i="3" s="1"/>
  <c r="AI193" i="3" s="1"/>
  <c r="AJ193" i="3" s="1"/>
  <c r="AK193" i="3" s="1"/>
  <c r="AL193" i="3" s="1"/>
  <c r="AM193" i="3" s="1"/>
  <c r="AN193" i="3" s="1"/>
  <c r="E194" i="3"/>
  <c r="F194" i="3" s="1"/>
  <c r="G194" i="3" s="1"/>
  <c r="H194" i="3" s="1"/>
  <c r="I194" i="3" s="1"/>
  <c r="J194" i="3" s="1"/>
  <c r="K194" i="3" s="1"/>
  <c r="L194" i="3" s="1"/>
  <c r="M194" i="3" s="1"/>
  <c r="N194" i="3" s="1"/>
  <c r="O194" i="3" s="1"/>
  <c r="P194" i="3" s="1"/>
  <c r="Q194" i="3" s="1"/>
  <c r="R194" i="3" s="1"/>
  <c r="S194" i="3" s="1"/>
  <c r="T194" i="3" s="1"/>
  <c r="U194" i="3" s="1"/>
  <c r="V194" i="3" s="1"/>
  <c r="W194" i="3" s="1"/>
  <c r="X194" i="3" s="1"/>
  <c r="Y194" i="3" s="1"/>
  <c r="Z194" i="3" s="1"/>
  <c r="AA194" i="3" s="1"/>
  <c r="AB194" i="3" s="1"/>
  <c r="AC194" i="3" s="1"/>
  <c r="AD194" i="3" s="1"/>
  <c r="AE194" i="3" s="1"/>
  <c r="AF194" i="3" s="1"/>
  <c r="AG194" i="3" s="1"/>
  <c r="AH194" i="3" s="1"/>
  <c r="AI194" i="3" s="1"/>
  <c r="AJ194" i="3" s="1"/>
  <c r="AK194" i="3" s="1"/>
  <c r="AL194" i="3" s="1"/>
  <c r="AM194" i="3" s="1"/>
  <c r="AN194" i="3" s="1"/>
  <c r="E195" i="3"/>
  <c r="F195" i="3" s="1"/>
  <c r="G195" i="3" s="1"/>
  <c r="H195" i="3" s="1"/>
  <c r="I195" i="3" s="1"/>
  <c r="J195" i="3" s="1"/>
  <c r="K195" i="3" s="1"/>
  <c r="L195" i="3" s="1"/>
  <c r="M195" i="3" s="1"/>
  <c r="N195" i="3" s="1"/>
  <c r="O195" i="3" s="1"/>
  <c r="P195" i="3" s="1"/>
  <c r="Q195" i="3" s="1"/>
  <c r="R195" i="3" s="1"/>
  <c r="S195" i="3" s="1"/>
  <c r="T195" i="3" s="1"/>
  <c r="U195" i="3" s="1"/>
  <c r="V195" i="3" s="1"/>
  <c r="W195" i="3" s="1"/>
  <c r="X195" i="3" s="1"/>
  <c r="Y195" i="3" s="1"/>
  <c r="Z195" i="3" s="1"/>
  <c r="AA195" i="3" s="1"/>
  <c r="AB195" i="3" s="1"/>
  <c r="AC195" i="3" s="1"/>
  <c r="AD195" i="3" s="1"/>
  <c r="AE195" i="3" s="1"/>
  <c r="AF195" i="3" s="1"/>
  <c r="AG195" i="3" s="1"/>
  <c r="AH195" i="3" s="1"/>
  <c r="AI195" i="3" s="1"/>
  <c r="AJ195" i="3" s="1"/>
  <c r="AK195" i="3" s="1"/>
  <c r="AL195" i="3" s="1"/>
  <c r="AM195" i="3" s="1"/>
  <c r="AN195" i="3" s="1"/>
  <c r="E196" i="3"/>
  <c r="F196" i="3" s="1"/>
  <c r="G196" i="3" s="1"/>
  <c r="H196" i="3" s="1"/>
  <c r="I196" i="3" s="1"/>
  <c r="J196" i="3" s="1"/>
  <c r="K196" i="3" s="1"/>
  <c r="L196" i="3" s="1"/>
  <c r="M196" i="3" s="1"/>
  <c r="N196" i="3" s="1"/>
  <c r="O196" i="3" s="1"/>
  <c r="P196" i="3" s="1"/>
  <c r="Q196" i="3" s="1"/>
  <c r="R196" i="3" s="1"/>
  <c r="S196" i="3" s="1"/>
  <c r="T196" i="3" s="1"/>
  <c r="U196" i="3" s="1"/>
  <c r="V196" i="3" s="1"/>
  <c r="W196" i="3" s="1"/>
  <c r="X196" i="3" s="1"/>
  <c r="Y196" i="3" s="1"/>
  <c r="Z196" i="3" s="1"/>
  <c r="AA196" i="3" s="1"/>
  <c r="AB196" i="3" s="1"/>
  <c r="AC196" i="3" s="1"/>
  <c r="AD196" i="3" s="1"/>
  <c r="AE196" i="3" s="1"/>
  <c r="AF196" i="3" s="1"/>
  <c r="AG196" i="3" s="1"/>
  <c r="AH196" i="3" s="1"/>
  <c r="AI196" i="3" s="1"/>
  <c r="AJ196" i="3" s="1"/>
  <c r="AK196" i="3" s="1"/>
  <c r="AL196" i="3" s="1"/>
  <c r="AM196" i="3" s="1"/>
  <c r="AN196" i="3" s="1"/>
  <c r="E197" i="3"/>
  <c r="F197" i="3" s="1"/>
  <c r="G197" i="3" s="1"/>
  <c r="H197" i="3" s="1"/>
  <c r="I197" i="3" s="1"/>
  <c r="J197" i="3" s="1"/>
  <c r="K197" i="3" s="1"/>
  <c r="L197" i="3" s="1"/>
  <c r="M197" i="3" s="1"/>
  <c r="N197" i="3" s="1"/>
  <c r="O197" i="3" s="1"/>
  <c r="P197" i="3" s="1"/>
  <c r="Q197" i="3" s="1"/>
  <c r="R197" i="3" s="1"/>
  <c r="S197" i="3" s="1"/>
  <c r="T197" i="3" s="1"/>
  <c r="U197" i="3" s="1"/>
  <c r="V197" i="3" s="1"/>
  <c r="W197" i="3" s="1"/>
  <c r="X197" i="3" s="1"/>
  <c r="Y197" i="3" s="1"/>
  <c r="Z197" i="3" s="1"/>
  <c r="AA197" i="3" s="1"/>
  <c r="AB197" i="3" s="1"/>
  <c r="AC197" i="3" s="1"/>
  <c r="AD197" i="3" s="1"/>
  <c r="AE197" i="3" s="1"/>
  <c r="AF197" i="3" s="1"/>
  <c r="AG197" i="3" s="1"/>
  <c r="AH197" i="3" s="1"/>
  <c r="AI197" i="3" s="1"/>
  <c r="AJ197" i="3" s="1"/>
  <c r="AK197" i="3" s="1"/>
  <c r="AL197" i="3" s="1"/>
  <c r="AM197" i="3" s="1"/>
  <c r="AN197" i="3" s="1"/>
  <c r="E198" i="3"/>
  <c r="F198" i="3" s="1"/>
  <c r="G198" i="3" s="1"/>
  <c r="H198" i="3" s="1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E199" i="3"/>
  <c r="F199" i="3" s="1"/>
  <c r="G199" i="3" s="1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E200" i="3"/>
  <c r="F200" i="3" s="1"/>
  <c r="G200" i="3" s="1"/>
  <c r="H200" i="3" s="1"/>
  <c r="I200" i="3" s="1"/>
  <c r="J200" i="3" s="1"/>
  <c r="K200" i="3" s="1"/>
  <c r="L200" i="3" s="1"/>
  <c r="M200" i="3" s="1"/>
  <c r="N200" i="3" s="1"/>
  <c r="O200" i="3" s="1"/>
  <c r="P200" i="3" s="1"/>
  <c r="Q200" i="3" s="1"/>
  <c r="R200" i="3" s="1"/>
  <c r="S200" i="3" s="1"/>
  <c r="T200" i="3" s="1"/>
  <c r="U200" i="3" s="1"/>
  <c r="V200" i="3" s="1"/>
  <c r="W200" i="3" s="1"/>
  <c r="X200" i="3" s="1"/>
  <c r="Y200" i="3" s="1"/>
  <c r="Z200" i="3" s="1"/>
  <c r="AA200" i="3" s="1"/>
  <c r="AB200" i="3" s="1"/>
  <c r="AC200" i="3" s="1"/>
  <c r="AD200" i="3" s="1"/>
  <c r="AE200" i="3" s="1"/>
  <c r="AF200" i="3" s="1"/>
  <c r="AG200" i="3" s="1"/>
  <c r="AH200" i="3" s="1"/>
  <c r="AI200" i="3" s="1"/>
  <c r="AJ200" i="3" s="1"/>
  <c r="AK200" i="3" s="1"/>
  <c r="AL200" i="3" s="1"/>
  <c r="AM200" i="3" s="1"/>
  <c r="AN200" i="3" s="1"/>
  <c r="E201" i="3"/>
  <c r="F201" i="3" s="1"/>
  <c r="G201" i="3" s="1"/>
  <c r="H201" i="3" s="1"/>
  <c r="I201" i="3" s="1"/>
  <c r="J201" i="3" s="1"/>
  <c r="K201" i="3" s="1"/>
  <c r="L201" i="3" s="1"/>
  <c r="M201" i="3" s="1"/>
  <c r="N201" i="3" s="1"/>
  <c r="O201" i="3" s="1"/>
  <c r="P201" i="3" s="1"/>
  <c r="Q201" i="3" s="1"/>
  <c r="R201" i="3" s="1"/>
  <c r="S201" i="3" s="1"/>
  <c r="T201" i="3" s="1"/>
  <c r="U201" i="3" s="1"/>
  <c r="V201" i="3" s="1"/>
  <c r="W201" i="3" s="1"/>
  <c r="X201" i="3" s="1"/>
  <c r="Y201" i="3" s="1"/>
  <c r="Z201" i="3" s="1"/>
  <c r="AA201" i="3" s="1"/>
  <c r="AB201" i="3" s="1"/>
  <c r="AC201" i="3" s="1"/>
  <c r="AD201" i="3" s="1"/>
  <c r="AE201" i="3" s="1"/>
  <c r="AF201" i="3" s="1"/>
  <c r="AG201" i="3" s="1"/>
  <c r="AH201" i="3" s="1"/>
  <c r="AI201" i="3" s="1"/>
  <c r="AJ201" i="3" s="1"/>
  <c r="AK201" i="3" s="1"/>
  <c r="AL201" i="3" s="1"/>
  <c r="AM201" i="3" s="1"/>
  <c r="AN201" i="3" s="1"/>
  <c r="E202" i="3"/>
  <c r="F202" i="3" s="1"/>
  <c r="G202" i="3" s="1"/>
  <c r="H202" i="3" s="1"/>
  <c r="I202" i="3" s="1"/>
  <c r="J202" i="3" s="1"/>
  <c r="K202" i="3" s="1"/>
  <c r="L202" i="3" s="1"/>
  <c r="M202" i="3" s="1"/>
  <c r="N202" i="3" s="1"/>
  <c r="O202" i="3" s="1"/>
  <c r="P202" i="3" s="1"/>
  <c r="Q202" i="3" s="1"/>
  <c r="R202" i="3" s="1"/>
  <c r="S202" i="3" s="1"/>
  <c r="T202" i="3" s="1"/>
  <c r="U202" i="3" s="1"/>
  <c r="V202" i="3" s="1"/>
  <c r="W202" i="3" s="1"/>
  <c r="X202" i="3" s="1"/>
  <c r="Y202" i="3" s="1"/>
  <c r="Z202" i="3" s="1"/>
  <c r="AA202" i="3" s="1"/>
  <c r="AB202" i="3" s="1"/>
  <c r="AC202" i="3" s="1"/>
  <c r="AD202" i="3" s="1"/>
  <c r="AE202" i="3" s="1"/>
  <c r="AF202" i="3" s="1"/>
  <c r="AG202" i="3" s="1"/>
  <c r="AH202" i="3" s="1"/>
  <c r="AI202" i="3" s="1"/>
  <c r="AJ202" i="3" s="1"/>
  <c r="AK202" i="3" s="1"/>
  <c r="AL202" i="3" s="1"/>
  <c r="AM202" i="3" s="1"/>
  <c r="AN202" i="3" s="1"/>
  <c r="E203" i="3"/>
  <c r="F203" i="3" s="1"/>
  <c r="G203" i="3" s="1"/>
  <c r="H203" i="3" s="1"/>
  <c r="I203" i="3" s="1"/>
  <c r="J203" i="3" s="1"/>
  <c r="K203" i="3" s="1"/>
  <c r="L203" i="3" s="1"/>
  <c r="M203" i="3" s="1"/>
  <c r="N203" i="3" s="1"/>
  <c r="O203" i="3" s="1"/>
  <c r="P203" i="3" s="1"/>
  <c r="Q203" i="3" s="1"/>
  <c r="R203" i="3" s="1"/>
  <c r="S203" i="3" s="1"/>
  <c r="T203" i="3" s="1"/>
  <c r="U203" i="3" s="1"/>
  <c r="V203" i="3" s="1"/>
  <c r="W203" i="3" s="1"/>
  <c r="X203" i="3" s="1"/>
  <c r="Y203" i="3" s="1"/>
  <c r="Z203" i="3" s="1"/>
  <c r="AA203" i="3" s="1"/>
  <c r="AB203" i="3" s="1"/>
  <c r="AC203" i="3" s="1"/>
  <c r="AD203" i="3" s="1"/>
  <c r="AE203" i="3" s="1"/>
  <c r="AF203" i="3" s="1"/>
  <c r="AG203" i="3" s="1"/>
  <c r="AH203" i="3" s="1"/>
  <c r="AI203" i="3" s="1"/>
  <c r="AJ203" i="3" s="1"/>
  <c r="AK203" i="3" s="1"/>
  <c r="AL203" i="3" s="1"/>
  <c r="AM203" i="3" s="1"/>
  <c r="AN203" i="3" s="1"/>
  <c r="E204" i="3"/>
  <c r="F204" i="3" s="1"/>
  <c r="G204" i="3" s="1"/>
  <c r="H204" i="3" s="1"/>
  <c r="I204" i="3" s="1"/>
  <c r="J204" i="3" s="1"/>
  <c r="K204" i="3" s="1"/>
  <c r="L204" i="3" s="1"/>
  <c r="M204" i="3" s="1"/>
  <c r="N204" i="3" s="1"/>
  <c r="O204" i="3" s="1"/>
  <c r="P204" i="3" s="1"/>
  <c r="Q204" i="3" s="1"/>
  <c r="R204" i="3" s="1"/>
  <c r="S204" i="3" s="1"/>
  <c r="T204" i="3" s="1"/>
  <c r="U204" i="3" s="1"/>
  <c r="V204" i="3" s="1"/>
  <c r="W204" i="3" s="1"/>
  <c r="X204" i="3" s="1"/>
  <c r="Y204" i="3" s="1"/>
  <c r="Z204" i="3" s="1"/>
  <c r="AA204" i="3" s="1"/>
  <c r="AB204" i="3" s="1"/>
  <c r="AC204" i="3" s="1"/>
  <c r="AD204" i="3" s="1"/>
  <c r="AE204" i="3" s="1"/>
  <c r="AF204" i="3" s="1"/>
  <c r="AG204" i="3" s="1"/>
  <c r="AH204" i="3" s="1"/>
  <c r="AI204" i="3" s="1"/>
  <c r="AJ204" i="3" s="1"/>
  <c r="AK204" i="3" s="1"/>
  <c r="AL204" i="3" s="1"/>
  <c r="AM204" i="3" s="1"/>
  <c r="AN204" i="3" s="1"/>
  <c r="E205" i="3"/>
  <c r="F205" i="3" s="1"/>
  <c r="G205" i="3" s="1"/>
  <c r="H205" i="3" s="1"/>
  <c r="I205" i="3" s="1"/>
  <c r="J205" i="3" s="1"/>
  <c r="K205" i="3" s="1"/>
  <c r="L205" i="3" s="1"/>
  <c r="M205" i="3" s="1"/>
  <c r="N205" i="3" s="1"/>
  <c r="O205" i="3" s="1"/>
  <c r="P205" i="3" s="1"/>
  <c r="Q205" i="3" s="1"/>
  <c r="R205" i="3" s="1"/>
  <c r="S205" i="3" s="1"/>
  <c r="T205" i="3" s="1"/>
  <c r="U205" i="3" s="1"/>
  <c r="V205" i="3" s="1"/>
  <c r="W205" i="3" s="1"/>
  <c r="X205" i="3" s="1"/>
  <c r="Y205" i="3" s="1"/>
  <c r="Z205" i="3" s="1"/>
  <c r="AA205" i="3" s="1"/>
  <c r="AB205" i="3" s="1"/>
  <c r="AC205" i="3" s="1"/>
  <c r="AD205" i="3" s="1"/>
  <c r="AE205" i="3" s="1"/>
  <c r="AF205" i="3" s="1"/>
  <c r="AG205" i="3" s="1"/>
  <c r="AH205" i="3" s="1"/>
  <c r="AI205" i="3" s="1"/>
  <c r="AJ205" i="3" s="1"/>
  <c r="AK205" i="3" s="1"/>
  <c r="AL205" i="3" s="1"/>
  <c r="AM205" i="3" s="1"/>
  <c r="AN205" i="3" s="1"/>
  <c r="E206" i="3"/>
  <c r="F206" i="3" s="1"/>
  <c r="G206" i="3" s="1"/>
  <c r="H206" i="3" s="1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E207" i="3"/>
  <c r="F207" i="3" s="1"/>
  <c r="G207" i="3" s="1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E208" i="3"/>
  <c r="F208" i="3" s="1"/>
  <c r="G208" i="3" s="1"/>
  <c r="H208" i="3" s="1"/>
  <c r="I208" i="3" s="1"/>
  <c r="J208" i="3" s="1"/>
  <c r="K208" i="3" s="1"/>
  <c r="L208" i="3" s="1"/>
  <c r="M208" i="3" s="1"/>
  <c r="N208" i="3" s="1"/>
  <c r="O208" i="3" s="1"/>
  <c r="P208" i="3" s="1"/>
  <c r="Q208" i="3" s="1"/>
  <c r="R208" i="3" s="1"/>
  <c r="S208" i="3" s="1"/>
  <c r="T208" i="3" s="1"/>
  <c r="U208" i="3" s="1"/>
  <c r="V208" i="3" s="1"/>
  <c r="W208" i="3" s="1"/>
  <c r="X208" i="3" s="1"/>
  <c r="Y208" i="3" s="1"/>
  <c r="Z208" i="3" s="1"/>
  <c r="AA208" i="3" s="1"/>
  <c r="AB208" i="3" s="1"/>
  <c r="AC208" i="3" s="1"/>
  <c r="AD208" i="3" s="1"/>
  <c r="AE208" i="3" s="1"/>
  <c r="AF208" i="3" s="1"/>
  <c r="AG208" i="3" s="1"/>
  <c r="AH208" i="3" s="1"/>
  <c r="AI208" i="3" s="1"/>
  <c r="AJ208" i="3" s="1"/>
  <c r="AK208" i="3" s="1"/>
  <c r="AL208" i="3" s="1"/>
  <c r="AM208" i="3" s="1"/>
  <c r="AN208" i="3" s="1"/>
  <c r="E209" i="3"/>
  <c r="F209" i="3" s="1"/>
  <c r="G209" i="3" s="1"/>
  <c r="H209" i="3" s="1"/>
  <c r="I209" i="3" s="1"/>
  <c r="J209" i="3" s="1"/>
  <c r="K209" i="3" s="1"/>
  <c r="L209" i="3" s="1"/>
  <c r="M209" i="3" s="1"/>
  <c r="N209" i="3" s="1"/>
  <c r="O209" i="3" s="1"/>
  <c r="P209" i="3" s="1"/>
  <c r="Q209" i="3" s="1"/>
  <c r="R209" i="3" s="1"/>
  <c r="S209" i="3" s="1"/>
  <c r="T209" i="3" s="1"/>
  <c r="U209" i="3" s="1"/>
  <c r="V209" i="3" s="1"/>
  <c r="W209" i="3" s="1"/>
  <c r="X209" i="3" s="1"/>
  <c r="Y209" i="3" s="1"/>
  <c r="Z209" i="3" s="1"/>
  <c r="AA209" i="3" s="1"/>
  <c r="AB209" i="3" s="1"/>
  <c r="AC209" i="3" s="1"/>
  <c r="AD209" i="3" s="1"/>
  <c r="AE209" i="3" s="1"/>
  <c r="AF209" i="3" s="1"/>
  <c r="AG209" i="3" s="1"/>
  <c r="AH209" i="3" s="1"/>
  <c r="AI209" i="3" s="1"/>
  <c r="AJ209" i="3" s="1"/>
  <c r="AK209" i="3" s="1"/>
  <c r="AL209" i="3" s="1"/>
  <c r="AM209" i="3" s="1"/>
  <c r="AN209" i="3" s="1"/>
  <c r="E210" i="3"/>
  <c r="F210" i="3" s="1"/>
  <c r="G210" i="3" s="1"/>
  <c r="H210" i="3" s="1"/>
  <c r="I210" i="3" s="1"/>
  <c r="J210" i="3" s="1"/>
  <c r="K210" i="3" s="1"/>
  <c r="L210" i="3" s="1"/>
  <c r="M210" i="3" s="1"/>
  <c r="N210" i="3" s="1"/>
  <c r="O210" i="3" s="1"/>
  <c r="P210" i="3" s="1"/>
  <c r="Q210" i="3" s="1"/>
  <c r="R210" i="3" s="1"/>
  <c r="S210" i="3" s="1"/>
  <c r="T210" i="3" s="1"/>
  <c r="U210" i="3" s="1"/>
  <c r="V210" i="3" s="1"/>
  <c r="W210" i="3" s="1"/>
  <c r="X210" i="3" s="1"/>
  <c r="Y210" i="3" s="1"/>
  <c r="Z210" i="3" s="1"/>
  <c r="AA210" i="3" s="1"/>
  <c r="AB210" i="3" s="1"/>
  <c r="AC210" i="3" s="1"/>
  <c r="AD210" i="3" s="1"/>
  <c r="AE210" i="3" s="1"/>
  <c r="AF210" i="3" s="1"/>
  <c r="AG210" i="3" s="1"/>
  <c r="AH210" i="3" s="1"/>
  <c r="AI210" i="3" s="1"/>
  <c r="AJ210" i="3" s="1"/>
  <c r="AK210" i="3" s="1"/>
  <c r="AL210" i="3" s="1"/>
  <c r="AM210" i="3" s="1"/>
  <c r="AN210" i="3" s="1"/>
  <c r="E211" i="3"/>
  <c r="F211" i="3" s="1"/>
  <c r="G211" i="3" s="1"/>
  <c r="H211" i="3" s="1"/>
  <c r="I211" i="3" s="1"/>
  <c r="J211" i="3" s="1"/>
  <c r="K211" i="3" s="1"/>
  <c r="L211" i="3" s="1"/>
  <c r="M211" i="3" s="1"/>
  <c r="N211" i="3" s="1"/>
  <c r="O211" i="3" s="1"/>
  <c r="P211" i="3" s="1"/>
  <c r="Q211" i="3" s="1"/>
  <c r="R211" i="3" s="1"/>
  <c r="S211" i="3" s="1"/>
  <c r="T211" i="3" s="1"/>
  <c r="U211" i="3" s="1"/>
  <c r="V211" i="3" s="1"/>
  <c r="W211" i="3" s="1"/>
  <c r="X211" i="3" s="1"/>
  <c r="Y211" i="3" s="1"/>
  <c r="Z211" i="3" s="1"/>
  <c r="AA211" i="3" s="1"/>
  <c r="AB211" i="3" s="1"/>
  <c r="AC211" i="3" s="1"/>
  <c r="AD211" i="3" s="1"/>
  <c r="AE211" i="3" s="1"/>
  <c r="AF211" i="3" s="1"/>
  <c r="AG211" i="3" s="1"/>
  <c r="AH211" i="3" s="1"/>
  <c r="AI211" i="3" s="1"/>
  <c r="AJ211" i="3" s="1"/>
  <c r="AK211" i="3" s="1"/>
  <c r="AL211" i="3" s="1"/>
  <c r="AM211" i="3" s="1"/>
  <c r="AN211" i="3" s="1"/>
  <c r="E212" i="3"/>
  <c r="F212" i="3" s="1"/>
  <c r="G212" i="3" s="1"/>
  <c r="H212" i="3" s="1"/>
  <c r="I212" i="3" s="1"/>
  <c r="J212" i="3" s="1"/>
  <c r="K212" i="3" s="1"/>
  <c r="L212" i="3" s="1"/>
  <c r="M212" i="3" s="1"/>
  <c r="N212" i="3" s="1"/>
  <c r="O212" i="3" s="1"/>
  <c r="P212" i="3" s="1"/>
  <c r="Q212" i="3" s="1"/>
  <c r="R212" i="3" s="1"/>
  <c r="S212" i="3" s="1"/>
  <c r="T212" i="3" s="1"/>
  <c r="U212" i="3" s="1"/>
  <c r="V212" i="3" s="1"/>
  <c r="W212" i="3" s="1"/>
  <c r="X212" i="3" s="1"/>
  <c r="Y212" i="3" s="1"/>
  <c r="Z212" i="3" s="1"/>
  <c r="AA212" i="3" s="1"/>
  <c r="AB212" i="3" s="1"/>
  <c r="AC212" i="3" s="1"/>
  <c r="AD212" i="3" s="1"/>
  <c r="AE212" i="3" s="1"/>
  <c r="AF212" i="3" s="1"/>
  <c r="AG212" i="3" s="1"/>
  <c r="AH212" i="3" s="1"/>
  <c r="AI212" i="3" s="1"/>
  <c r="AJ212" i="3" s="1"/>
  <c r="AK212" i="3" s="1"/>
  <c r="AL212" i="3" s="1"/>
  <c r="AM212" i="3" s="1"/>
  <c r="AN212" i="3" s="1"/>
  <c r="E213" i="3"/>
  <c r="F213" i="3" s="1"/>
  <c r="G213" i="3" s="1"/>
  <c r="H213" i="3" s="1"/>
  <c r="I213" i="3" s="1"/>
  <c r="J213" i="3" s="1"/>
  <c r="K213" i="3" s="1"/>
  <c r="L213" i="3" s="1"/>
  <c r="M213" i="3" s="1"/>
  <c r="N213" i="3" s="1"/>
  <c r="O213" i="3" s="1"/>
  <c r="P213" i="3" s="1"/>
  <c r="Q213" i="3" s="1"/>
  <c r="R213" i="3" s="1"/>
  <c r="S213" i="3" s="1"/>
  <c r="T213" i="3" s="1"/>
  <c r="U213" i="3" s="1"/>
  <c r="V213" i="3" s="1"/>
  <c r="W213" i="3" s="1"/>
  <c r="X213" i="3" s="1"/>
  <c r="Y213" i="3" s="1"/>
  <c r="Z213" i="3" s="1"/>
  <c r="AA213" i="3" s="1"/>
  <c r="AB213" i="3" s="1"/>
  <c r="AC213" i="3" s="1"/>
  <c r="AD213" i="3" s="1"/>
  <c r="AE213" i="3" s="1"/>
  <c r="AF213" i="3" s="1"/>
  <c r="AG213" i="3" s="1"/>
  <c r="AH213" i="3" s="1"/>
  <c r="AI213" i="3" s="1"/>
  <c r="AJ213" i="3" s="1"/>
  <c r="AK213" i="3" s="1"/>
  <c r="AL213" i="3" s="1"/>
  <c r="AM213" i="3" s="1"/>
  <c r="AN213" i="3" s="1"/>
  <c r="CA213" i="3" s="1"/>
  <c r="E214" i="3"/>
  <c r="F214" i="3" s="1"/>
  <c r="G214" i="3" s="1"/>
  <c r="H214" i="3" s="1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CA214" i="3" s="1"/>
  <c r="E215" i="3"/>
  <c r="F215" i="3" s="1"/>
  <c r="G215" i="3" s="1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CA215" i="3" s="1"/>
  <c r="E216" i="3"/>
  <c r="F216" i="3" s="1"/>
  <c r="G216" i="3" s="1"/>
  <c r="H216" i="3" s="1"/>
  <c r="I216" i="3" s="1"/>
  <c r="J216" i="3" s="1"/>
  <c r="K216" i="3" s="1"/>
  <c r="L216" i="3" s="1"/>
  <c r="M216" i="3" s="1"/>
  <c r="N216" i="3" s="1"/>
  <c r="O216" i="3" s="1"/>
  <c r="P216" i="3" s="1"/>
  <c r="Q216" i="3" s="1"/>
  <c r="R216" i="3" s="1"/>
  <c r="S216" i="3" s="1"/>
  <c r="T216" i="3" s="1"/>
  <c r="U216" i="3" s="1"/>
  <c r="V216" i="3" s="1"/>
  <c r="W216" i="3" s="1"/>
  <c r="X216" i="3" s="1"/>
  <c r="Y216" i="3" s="1"/>
  <c r="Z216" i="3" s="1"/>
  <c r="AA216" i="3" s="1"/>
  <c r="AB216" i="3" s="1"/>
  <c r="AC216" i="3" s="1"/>
  <c r="AD216" i="3" s="1"/>
  <c r="AE216" i="3" s="1"/>
  <c r="AF216" i="3" s="1"/>
  <c r="AG216" i="3" s="1"/>
  <c r="AH216" i="3" s="1"/>
  <c r="AI216" i="3" s="1"/>
  <c r="AJ216" i="3" s="1"/>
  <c r="AK216" i="3" s="1"/>
  <c r="AL216" i="3" s="1"/>
  <c r="AM216" i="3" s="1"/>
  <c r="AN216" i="3" s="1"/>
  <c r="CA216" i="3" s="1"/>
  <c r="E217" i="3"/>
  <c r="F217" i="3" s="1"/>
  <c r="G217" i="3" s="1"/>
  <c r="H217" i="3" s="1"/>
  <c r="I217" i="3" s="1"/>
  <c r="J217" i="3" s="1"/>
  <c r="K217" i="3" s="1"/>
  <c r="L217" i="3" s="1"/>
  <c r="M217" i="3" s="1"/>
  <c r="N217" i="3" s="1"/>
  <c r="O217" i="3" s="1"/>
  <c r="P217" i="3" s="1"/>
  <c r="Q217" i="3" s="1"/>
  <c r="R217" i="3" s="1"/>
  <c r="S217" i="3" s="1"/>
  <c r="T217" i="3" s="1"/>
  <c r="U217" i="3" s="1"/>
  <c r="V217" i="3" s="1"/>
  <c r="W217" i="3" s="1"/>
  <c r="X217" i="3" s="1"/>
  <c r="Y217" i="3" s="1"/>
  <c r="Z217" i="3" s="1"/>
  <c r="AA217" i="3" s="1"/>
  <c r="AB217" i="3" s="1"/>
  <c r="AC217" i="3" s="1"/>
  <c r="AD217" i="3" s="1"/>
  <c r="AE217" i="3" s="1"/>
  <c r="AF217" i="3" s="1"/>
  <c r="AG217" i="3" s="1"/>
  <c r="AH217" i="3" s="1"/>
  <c r="AI217" i="3" s="1"/>
  <c r="AJ217" i="3" s="1"/>
  <c r="AK217" i="3" s="1"/>
  <c r="AL217" i="3" s="1"/>
  <c r="AM217" i="3" s="1"/>
  <c r="AN217" i="3" s="1"/>
  <c r="CA217" i="3" s="1"/>
  <c r="E218" i="3"/>
  <c r="F218" i="3" s="1"/>
  <c r="G218" i="3" s="1"/>
  <c r="H218" i="3" s="1"/>
  <c r="I218" i="3" s="1"/>
  <c r="J218" i="3" s="1"/>
  <c r="K218" i="3" s="1"/>
  <c r="L218" i="3" s="1"/>
  <c r="M218" i="3" s="1"/>
  <c r="N218" i="3" s="1"/>
  <c r="O218" i="3" s="1"/>
  <c r="P218" i="3" s="1"/>
  <c r="Q218" i="3" s="1"/>
  <c r="R218" i="3" s="1"/>
  <c r="S218" i="3" s="1"/>
  <c r="T218" i="3" s="1"/>
  <c r="U218" i="3" s="1"/>
  <c r="V218" i="3" s="1"/>
  <c r="W218" i="3" s="1"/>
  <c r="X218" i="3" s="1"/>
  <c r="Y218" i="3" s="1"/>
  <c r="Z218" i="3" s="1"/>
  <c r="AA218" i="3" s="1"/>
  <c r="AB218" i="3" s="1"/>
  <c r="AC218" i="3" s="1"/>
  <c r="AD218" i="3" s="1"/>
  <c r="AE218" i="3" s="1"/>
  <c r="AF218" i="3" s="1"/>
  <c r="AG218" i="3" s="1"/>
  <c r="AH218" i="3" s="1"/>
  <c r="AI218" i="3" s="1"/>
  <c r="AJ218" i="3" s="1"/>
  <c r="AK218" i="3" s="1"/>
  <c r="AL218" i="3" s="1"/>
  <c r="AM218" i="3" s="1"/>
  <c r="AN218" i="3" s="1"/>
  <c r="CA218" i="3" s="1"/>
  <c r="E219" i="3"/>
  <c r="F219" i="3" s="1"/>
  <c r="G219" i="3" s="1"/>
  <c r="H219" i="3" s="1"/>
  <c r="I219" i="3" s="1"/>
  <c r="J219" i="3" s="1"/>
  <c r="K219" i="3" s="1"/>
  <c r="L219" i="3" s="1"/>
  <c r="M219" i="3" s="1"/>
  <c r="N219" i="3" s="1"/>
  <c r="O219" i="3" s="1"/>
  <c r="P219" i="3" s="1"/>
  <c r="Q219" i="3" s="1"/>
  <c r="R219" i="3" s="1"/>
  <c r="S219" i="3" s="1"/>
  <c r="T219" i="3" s="1"/>
  <c r="U219" i="3" s="1"/>
  <c r="V219" i="3" s="1"/>
  <c r="W219" i="3" s="1"/>
  <c r="X219" i="3" s="1"/>
  <c r="Y219" i="3" s="1"/>
  <c r="Z219" i="3" s="1"/>
  <c r="AA219" i="3" s="1"/>
  <c r="AB219" i="3" s="1"/>
  <c r="AC219" i="3" s="1"/>
  <c r="AD219" i="3" s="1"/>
  <c r="AE219" i="3" s="1"/>
  <c r="AF219" i="3" s="1"/>
  <c r="AG219" i="3" s="1"/>
  <c r="AH219" i="3" s="1"/>
  <c r="AI219" i="3" s="1"/>
  <c r="AJ219" i="3" s="1"/>
  <c r="AK219" i="3" s="1"/>
  <c r="AL219" i="3" s="1"/>
  <c r="AM219" i="3" s="1"/>
  <c r="AN219" i="3" s="1"/>
  <c r="CA219" i="3" s="1"/>
  <c r="E220" i="3"/>
  <c r="F220" i="3" s="1"/>
  <c r="G220" i="3" s="1"/>
  <c r="H220" i="3" s="1"/>
  <c r="I220" i="3" s="1"/>
  <c r="J220" i="3" s="1"/>
  <c r="K220" i="3" s="1"/>
  <c r="L220" i="3" s="1"/>
  <c r="M220" i="3" s="1"/>
  <c r="N220" i="3" s="1"/>
  <c r="O220" i="3" s="1"/>
  <c r="P220" i="3" s="1"/>
  <c r="Q220" i="3" s="1"/>
  <c r="R220" i="3" s="1"/>
  <c r="S220" i="3" s="1"/>
  <c r="T220" i="3" s="1"/>
  <c r="U220" i="3" s="1"/>
  <c r="V220" i="3" s="1"/>
  <c r="W220" i="3" s="1"/>
  <c r="X220" i="3" s="1"/>
  <c r="Y220" i="3" s="1"/>
  <c r="Z220" i="3" s="1"/>
  <c r="AA220" i="3" s="1"/>
  <c r="AB220" i="3" s="1"/>
  <c r="AC220" i="3" s="1"/>
  <c r="AD220" i="3" s="1"/>
  <c r="AE220" i="3" s="1"/>
  <c r="AF220" i="3" s="1"/>
  <c r="AG220" i="3" s="1"/>
  <c r="AH220" i="3" s="1"/>
  <c r="AI220" i="3" s="1"/>
  <c r="AJ220" i="3" s="1"/>
  <c r="AK220" i="3" s="1"/>
  <c r="AL220" i="3" s="1"/>
  <c r="AM220" i="3" s="1"/>
  <c r="AN220" i="3" s="1"/>
  <c r="CA220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K15" i="10"/>
  <c r="AR129" i="3" l="1"/>
  <c r="AR145" i="3"/>
  <c r="AR138" i="3"/>
  <c r="BG219" i="3"/>
  <c r="BS215" i="3"/>
  <c r="BC215" i="3"/>
  <c r="BK217" i="3"/>
  <c r="BW213" i="3"/>
  <c r="BW219" i="3"/>
  <c r="AU217" i="3"/>
  <c r="BG213" i="3"/>
  <c r="AR212" i="3"/>
  <c r="BO220" i="3"/>
  <c r="AY220" i="3"/>
  <c r="BS219" i="3"/>
  <c r="BC219" i="3"/>
  <c r="BW217" i="3"/>
  <c r="BG217" i="3"/>
  <c r="BK216" i="3"/>
  <c r="AU216" i="3"/>
  <c r="BO215" i="3"/>
  <c r="AY215" i="3"/>
  <c r="BS213" i="3"/>
  <c r="BC213" i="3"/>
  <c r="AR208" i="3"/>
  <c r="AR192" i="3"/>
  <c r="BC220" i="3"/>
  <c r="BK220" i="3"/>
  <c r="AU220" i="3"/>
  <c r="BO219" i="3"/>
  <c r="AY219" i="3"/>
  <c r="BS217" i="3"/>
  <c r="BC217" i="3"/>
  <c r="BW216" i="3"/>
  <c r="BG216" i="3"/>
  <c r="BK215" i="3"/>
  <c r="AU215" i="3"/>
  <c r="BO213" i="3"/>
  <c r="AY213" i="3"/>
  <c r="AR204" i="3"/>
  <c r="AR188" i="3"/>
  <c r="BS220" i="3"/>
  <c r="BO216" i="3"/>
  <c r="AY216" i="3"/>
  <c r="AR196" i="3"/>
  <c r="BW220" i="3"/>
  <c r="BG220" i="3"/>
  <c r="BK219" i="3"/>
  <c r="AU219" i="3"/>
  <c r="BO217" i="3"/>
  <c r="AY217" i="3"/>
  <c r="BS216" i="3"/>
  <c r="BC216" i="3"/>
  <c r="BW215" i="3"/>
  <c r="BG215" i="3"/>
  <c r="BK213" i="3"/>
  <c r="AU213" i="3"/>
  <c r="AR200" i="3"/>
  <c r="AR168" i="3"/>
  <c r="AS210" i="3"/>
  <c r="AS202" i="3"/>
  <c r="AS190" i="3"/>
  <c r="AR175" i="3"/>
  <c r="BS218" i="3"/>
  <c r="BG218" i="3"/>
  <c r="AY218" i="3"/>
  <c r="BW214" i="3"/>
  <c r="BK214" i="3"/>
  <c r="BC214" i="3"/>
  <c r="AU214" i="3"/>
  <c r="AS209" i="3"/>
  <c r="AS205" i="3"/>
  <c r="AS201" i="3"/>
  <c r="AS197" i="3"/>
  <c r="AS193" i="3"/>
  <c r="AS189" i="3"/>
  <c r="AS185" i="3"/>
  <c r="AR182" i="3"/>
  <c r="AR178" i="3"/>
  <c r="AR174" i="3"/>
  <c r="AR170" i="3"/>
  <c r="AR163" i="3"/>
  <c r="AR159" i="3"/>
  <c r="AR155" i="3"/>
  <c r="AR151" i="3"/>
  <c r="AR147" i="3"/>
  <c r="AR144" i="3"/>
  <c r="AR140" i="3"/>
  <c r="AR137" i="3"/>
  <c r="AR133" i="3"/>
  <c r="AR126" i="3"/>
  <c r="AR122" i="3"/>
  <c r="BZ220" i="3"/>
  <c r="BV220" i="3"/>
  <c r="BR220" i="3"/>
  <c r="BN220" i="3"/>
  <c r="BJ220" i="3"/>
  <c r="BF220" i="3"/>
  <c r="BB220" i="3"/>
  <c r="AX220" i="3"/>
  <c r="AT220" i="3"/>
  <c r="BZ219" i="3"/>
  <c r="BV219" i="3"/>
  <c r="BR219" i="3"/>
  <c r="BN219" i="3"/>
  <c r="BJ219" i="3"/>
  <c r="BF219" i="3"/>
  <c r="BB219" i="3"/>
  <c r="AX219" i="3"/>
  <c r="AT219" i="3"/>
  <c r="BZ218" i="3"/>
  <c r="BV218" i="3"/>
  <c r="BR218" i="3"/>
  <c r="BN218" i="3"/>
  <c r="BJ218" i="3"/>
  <c r="BF218" i="3"/>
  <c r="BB218" i="3"/>
  <c r="AX218" i="3"/>
  <c r="AT218" i="3"/>
  <c r="BZ217" i="3"/>
  <c r="BV217" i="3"/>
  <c r="BR217" i="3"/>
  <c r="BN217" i="3"/>
  <c r="BJ217" i="3"/>
  <c r="BF217" i="3"/>
  <c r="BB217" i="3"/>
  <c r="AX217" i="3"/>
  <c r="AT217" i="3"/>
  <c r="BZ216" i="3"/>
  <c r="BV216" i="3"/>
  <c r="BR216" i="3"/>
  <c r="BN216" i="3"/>
  <c r="BJ216" i="3"/>
  <c r="BF216" i="3"/>
  <c r="BB216" i="3"/>
  <c r="AX216" i="3"/>
  <c r="AT216" i="3"/>
  <c r="BZ215" i="3"/>
  <c r="BV215" i="3"/>
  <c r="BR215" i="3"/>
  <c r="BN215" i="3"/>
  <c r="BJ215" i="3"/>
  <c r="BF215" i="3"/>
  <c r="BB215" i="3"/>
  <c r="AX215" i="3"/>
  <c r="AT215" i="3"/>
  <c r="BZ214" i="3"/>
  <c r="BV214" i="3"/>
  <c r="BR214" i="3"/>
  <c r="BN214" i="3"/>
  <c r="BJ214" i="3"/>
  <c r="BF214" i="3"/>
  <c r="BB214" i="3"/>
  <c r="AX214" i="3"/>
  <c r="AT214" i="3"/>
  <c r="BZ213" i="3"/>
  <c r="BV213" i="3"/>
  <c r="BR213" i="3"/>
  <c r="BN213" i="3"/>
  <c r="BJ213" i="3"/>
  <c r="BF213" i="3"/>
  <c r="BB213" i="3"/>
  <c r="AX213" i="3"/>
  <c r="AT213" i="3"/>
  <c r="AR211" i="3"/>
  <c r="AR207" i="3"/>
  <c r="AR203" i="3"/>
  <c r="AR199" i="3"/>
  <c r="AR195" i="3"/>
  <c r="AR191" i="3"/>
  <c r="AR187" i="3"/>
  <c r="AR181" i="3"/>
  <c r="AS194" i="3"/>
  <c r="BO218" i="3"/>
  <c r="BC218" i="3"/>
  <c r="AU218" i="3"/>
  <c r="BS214" i="3"/>
  <c r="BG214" i="3"/>
  <c r="AS204" i="3"/>
  <c r="AS196" i="3"/>
  <c r="AS188" i="3"/>
  <c r="AR184" i="3"/>
  <c r="AR173" i="3"/>
  <c r="AR166" i="3"/>
  <c r="AR158" i="3"/>
  <c r="AR150" i="3"/>
  <c r="AR139" i="3"/>
  <c r="AR132" i="3"/>
  <c r="AR121" i="3"/>
  <c r="AR118" i="3"/>
  <c r="BY220" i="3"/>
  <c r="BU220" i="3"/>
  <c r="BQ220" i="3"/>
  <c r="BM220" i="3"/>
  <c r="BI220" i="3"/>
  <c r="BE220" i="3"/>
  <c r="BA220" i="3"/>
  <c r="AW220" i="3"/>
  <c r="AS220" i="3"/>
  <c r="BY219" i="3"/>
  <c r="BU219" i="3"/>
  <c r="BQ219" i="3"/>
  <c r="BM219" i="3"/>
  <c r="BI219" i="3"/>
  <c r="BE219" i="3"/>
  <c r="BA219" i="3"/>
  <c r="AW219" i="3"/>
  <c r="AS219" i="3"/>
  <c r="BY218" i="3"/>
  <c r="BU218" i="3"/>
  <c r="BQ218" i="3"/>
  <c r="BM218" i="3"/>
  <c r="BI218" i="3"/>
  <c r="BE218" i="3"/>
  <c r="BA218" i="3"/>
  <c r="AW218" i="3"/>
  <c r="AS218" i="3"/>
  <c r="BY217" i="3"/>
  <c r="BU217" i="3"/>
  <c r="BQ217" i="3"/>
  <c r="BM217" i="3"/>
  <c r="BI217" i="3"/>
  <c r="BE217" i="3"/>
  <c r="BA217" i="3"/>
  <c r="AW217" i="3"/>
  <c r="AS217" i="3"/>
  <c r="BY216" i="3"/>
  <c r="BU216" i="3"/>
  <c r="BQ216" i="3"/>
  <c r="BM216" i="3"/>
  <c r="BI216" i="3"/>
  <c r="BE216" i="3"/>
  <c r="BA216" i="3"/>
  <c r="AW216" i="3"/>
  <c r="AS216" i="3"/>
  <c r="BY215" i="3"/>
  <c r="BU215" i="3"/>
  <c r="BQ215" i="3"/>
  <c r="BM215" i="3"/>
  <c r="BI215" i="3"/>
  <c r="BE215" i="3"/>
  <c r="BA215" i="3"/>
  <c r="AW215" i="3"/>
  <c r="AS215" i="3"/>
  <c r="BY214" i="3"/>
  <c r="BU214" i="3"/>
  <c r="BQ214" i="3"/>
  <c r="BM214" i="3"/>
  <c r="BI214" i="3"/>
  <c r="BE214" i="3"/>
  <c r="BA214" i="3"/>
  <c r="AW214" i="3"/>
  <c r="AS214" i="3"/>
  <c r="BY213" i="3"/>
  <c r="BU213" i="3"/>
  <c r="BQ213" i="3"/>
  <c r="BM213" i="3"/>
  <c r="BI213" i="3"/>
  <c r="BE213" i="3"/>
  <c r="BA213" i="3"/>
  <c r="AW213" i="3"/>
  <c r="AS213" i="3"/>
  <c r="AR210" i="3"/>
  <c r="AR206" i="3"/>
  <c r="AR202" i="3"/>
  <c r="AR198" i="3"/>
  <c r="AR194" i="3"/>
  <c r="AR190" i="3"/>
  <c r="AR186" i="3"/>
  <c r="AR185" i="3"/>
  <c r="AR176" i="3"/>
  <c r="AS206" i="3"/>
  <c r="AS198" i="3"/>
  <c r="AS186" i="3"/>
  <c r="AR179" i="3"/>
  <c r="AR171" i="3"/>
  <c r="AR167" i="3"/>
  <c r="AR164" i="3"/>
  <c r="AR160" i="3"/>
  <c r="AR156" i="3"/>
  <c r="AR152" i="3"/>
  <c r="AR148" i="3"/>
  <c r="AR141" i="3"/>
  <c r="AR134" i="3"/>
  <c r="AR130" i="3"/>
  <c r="AR127" i="3"/>
  <c r="AR123" i="3"/>
  <c r="AR119" i="3"/>
  <c r="AR116" i="3"/>
  <c r="BW218" i="3"/>
  <c r="BK218" i="3"/>
  <c r="BO214" i="3"/>
  <c r="AY214" i="3"/>
  <c r="AS212" i="3"/>
  <c r="AS208" i="3"/>
  <c r="AS200" i="3"/>
  <c r="AS192" i="3"/>
  <c r="AS181" i="3"/>
  <c r="AR177" i="3"/>
  <c r="AR169" i="3"/>
  <c r="AR162" i="3"/>
  <c r="AR154" i="3"/>
  <c r="AR146" i="3"/>
  <c r="AR143" i="3"/>
  <c r="AR136" i="3"/>
  <c r="AR125" i="3"/>
  <c r="AS211" i="3"/>
  <c r="AS207" i="3"/>
  <c r="AS203" i="3"/>
  <c r="AS199" i="3"/>
  <c r="AS195" i="3"/>
  <c r="AS191" i="3"/>
  <c r="AS187" i="3"/>
  <c r="AR183" i="3"/>
  <c r="AR180" i="3"/>
  <c r="AS176" i="3"/>
  <c r="AS172" i="3"/>
  <c r="AS168" i="3"/>
  <c r="AR165" i="3"/>
  <c r="AR161" i="3"/>
  <c r="AR157" i="3"/>
  <c r="AR153" i="3"/>
  <c r="AR149" i="3"/>
  <c r="AR142" i="3"/>
  <c r="AR135" i="3"/>
  <c r="AR131" i="3"/>
  <c r="AR128" i="3"/>
  <c r="AR124" i="3"/>
  <c r="AR120" i="3"/>
  <c r="AR117" i="3"/>
  <c r="BX220" i="3"/>
  <c r="BT220" i="3"/>
  <c r="BP220" i="3"/>
  <c r="BL220" i="3"/>
  <c r="BH220" i="3"/>
  <c r="BD220" i="3"/>
  <c r="AZ220" i="3"/>
  <c r="AV220" i="3"/>
  <c r="AR220" i="3"/>
  <c r="BX219" i="3"/>
  <c r="BT219" i="3"/>
  <c r="BP219" i="3"/>
  <c r="BL219" i="3"/>
  <c r="BH219" i="3"/>
  <c r="BD219" i="3"/>
  <c r="AZ219" i="3"/>
  <c r="AV219" i="3"/>
  <c r="AR219" i="3"/>
  <c r="BX218" i="3"/>
  <c r="BT218" i="3"/>
  <c r="BP218" i="3"/>
  <c r="BL218" i="3"/>
  <c r="BH218" i="3"/>
  <c r="BD218" i="3"/>
  <c r="AZ218" i="3"/>
  <c r="AV218" i="3"/>
  <c r="AR218" i="3"/>
  <c r="BX217" i="3"/>
  <c r="BT217" i="3"/>
  <c r="BP217" i="3"/>
  <c r="BL217" i="3"/>
  <c r="BH217" i="3"/>
  <c r="BD217" i="3"/>
  <c r="AZ217" i="3"/>
  <c r="AV217" i="3"/>
  <c r="AR217" i="3"/>
  <c r="BX216" i="3"/>
  <c r="BT216" i="3"/>
  <c r="BP216" i="3"/>
  <c r="BL216" i="3"/>
  <c r="BH216" i="3"/>
  <c r="BD216" i="3"/>
  <c r="AZ216" i="3"/>
  <c r="AV216" i="3"/>
  <c r="AR216" i="3"/>
  <c r="BX215" i="3"/>
  <c r="BT215" i="3"/>
  <c r="BP215" i="3"/>
  <c r="BL215" i="3"/>
  <c r="BH215" i="3"/>
  <c r="BD215" i="3"/>
  <c r="AZ215" i="3"/>
  <c r="AV215" i="3"/>
  <c r="AR215" i="3"/>
  <c r="BX214" i="3"/>
  <c r="BT214" i="3"/>
  <c r="BP214" i="3"/>
  <c r="BL214" i="3"/>
  <c r="BH214" i="3"/>
  <c r="BD214" i="3"/>
  <c r="AZ214" i="3"/>
  <c r="AV214" i="3"/>
  <c r="AR214" i="3"/>
  <c r="BX213" i="3"/>
  <c r="BT213" i="3"/>
  <c r="BP213" i="3"/>
  <c r="BL213" i="3"/>
  <c r="BH213" i="3"/>
  <c r="BD213" i="3"/>
  <c r="AZ213" i="3"/>
  <c r="AV213" i="3"/>
  <c r="AR213" i="3"/>
  <c r="AR209" i="3"/>
  <c r="AR205" i="3"/>
  <c r="AR201" i="3"/>
  <c r="AR197" i="3"/>
  <c r="AR193" i="3"/>
  <c r="AR189" i="3"/>
  <c r="AR172" i="3"/>
  <c r="AR14" i="3"/>
  <c r="AR22" i="3"/>
  <c r="AR30" i="3"/>
  <c r="AR38" i="3"/>
  <c r="AR46" i="3"/>
  <c r="AR54" i="3"/>
  <c r="AR62" i="3"/>
  <c r="AR70" i="3"/>
  <c r="AR78" i="3"/>
  <c r="AR90" i="3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56" i="3"/>
  <c r="AR60" i="3"/>
  <c r="AR64" i="3"/>
  <c r="AR68" i="3"/>
  <c r="AR72" i="3"/>
  <c r="AR76" i="3"/>
  <c r="AR80" i="3"/>
  <c r="AR84" i="3"/>
  <c r="AR88" i="3"/>
  <c r="AR92" i="3"/>
  <c r="AR96" i="3"/>
  <c r="AR100" i="3"/>
  <c r="AR104" i="3"/>
  <c r="AR108" i="3"/>
  <c r="AR112" i="3"/>
  <c r="AR5" i="3"/>
  <c r="AR9" i="3"/>
  <c r="AR13" i="3"/>
  <c r="AR17" i="3"/>
  <c r="AR21" i="3"/>
  <c r="AR25" i="3"/>
  <c r="AR29" i="3"/>
  <c r="AR33" i="3"/>
  <c r="AR37" i="3"/>
  <c r="AR41" i="3"/>
  <c r="AR45" i="3"/>
  <c r="AR49" i="3"/>
  <c r="AR53" i="3"/>
  <c r="AR57" i="3"/>
  <c r="AR61" i="3"/>
  <c r="AR65" i="3"/>
  <c r="AR69" i="3"/>
  <c r="AR73" i="3"/>
  <c r="AR77" i="3"/>
  <c r="AR81" i="3"/>
  <c r="AR85" i="3"/>
  <c r="AR89" i="3"/>
  <c r="AR93" i="3"/>
  <c r="AR97" i="3"/>
  <c r="AR101" i="3"/>
  <c r="AR105" i="3"/>
  <c r="AR109" i="3"/>
  <c r="AR113" i="3"/>
  <c r="AR6" i="3"/>
  <c r="AR82" i="3"/>
  <c r="AR10" i="3"/>
  <c r="AR18" i="3"/>
  <c r="AR26" i="3"/>
  <c r="AR34" i="3"/>
  <c r="AR42" i="3"/>
  <c r="AR50" i="3"/>
  <c r="AR58" i="3"/>
  <c r="AR66" i="3"/>
  <c r="AR74" i="3"/>
  <c r="AR86" i="3"/>
  <c r="AR94" i="3"/>
  <c r="AR98" i="3"/>
  <c r="AR102" i="3"/>
  <c r="AR106" i="3"/>
  <c r="AR110" i="3"/>
  <c r="AR114" i="3"/>
  <c r="AR3" i="3"/>
  <c r="AR7" i="3"/>
  <c r="AR11" i="3"/>
  <c r="AR15" i="3"/>
  <c r="AR19" i="3"/>
  <c r="AR23" i="3"/>
  <c r="AR27" i="3"/>
  <c r="AR31" i="3"/>
  <c r="AR35" i="3"/>
  <c r="AR39" i="3"/>
  <c r="AR43" i="3"/>
  <c r="AR47" i="3"/>
  <c r="AR51" i="3"/>
  <c r="AR55" i="3"/>
  <c r="AR59" i="3"/>
  <c r="AR63" i="3"/>
  <c r="AR67" i="3"/>
  <c r="AR71" i="3"/>
  <c r="AR75" i="3"/>
  <c r="AR79" i="3"/>
  <c r="AR83" i="3"/>
  <c r="AR87" i="3"/>
  <c r="AR91" i="3"/>
  <c r="AR95" i="3"/>
  <c r="AR99" i="3"/>
  <c r="AR103" i="3"/>
  <c r="AR107" i="3"/>
  <c r="AR111" i="3"/>
  <c r="AR115" i="3"/>
  <c r="AR2" i="3"/>
  <c r="B128" i="2"/>
  <c r="B125" i="2"/>
  <c r="B124" i="2"/>
  <c r="AS121" i="3" l="1"/>
  <c r="AS158" i="3"/>
  <c r="AT204" i="3"/>
  <c r="AS137" i="3"/>
  <c r="AS144" i="3"/>
  <c r="AS151" i="3"/>
  <c r="AS159" i="3"/>
  <c r="AS170" i="3"/>
  <c r="AS178" i="3"/>
  <c r="AT185" i="3"/>
  <c r="AT193" i="3"/>
  <c r="AT201" i="3"/>
  <c r="AT209" i="3"/>
  <c r="AS117" i="3"/>
  <c r="AS124" i="3"/>
  <c r="AS131" i="3"/>
  <c r="AS149" i="3"/>
  <c r="AS157" i="3"/>
  <c r="AS165" i="3"/>
  <c r="AT172" i="3"/>
  <c r="AS180" i="3"/>
  <c r="AT187" i="3"/>
  <c r="AT195" i="3"/>
  <c r="AT203" i="3"/>
  <c r="AT211" i="3"/>
  <c r="AS136" i="3"/>
  <c r="AS146" i="3"/>
  <c r="AS162" i="3"/>
  <c r="AS177" i="3"/>
  <c r="AT192" i="3"/>
  <c r="AT208" i="3"/>
  <c r="AS116" i="3"/>
  <c r="AS123" i="3"/>
  <c r="AS130" i="3"/>
  <c r="AS141" i="3"/>
  <c r="AS152" i="3"/>
  <c r="AS160" i="3"/>
  <c r="AS167" i="3"/>
  <c r="AS179" i="3"/>
  <c r="AT198" i="3"/>
  <c r="AS122" i="3"/>
  <c r="AS175" i="3"/>
  <c r="AT202" i="3"/>
  <c r="AS138" i="3"/>
  <c r="AS173" i="3"/>
  <c r="AS142" i="3"/>
  <c r="AS118" i="3"/>
  <c r="AS132" i="3"/>
  <c r="AS150" i="3"/>
  <c r="AS166" i="3"/>
  <c r="AS184" i="3"/>
  <c r="AT196" i="3"/>
  <c r="AS133" i="3"/>
  <c r="AS140" i="3"/>
  <c r="AS147" i="3"/>
  <c r="AS155" i="3"/>
  <c r="AS163" i="3"/>
  <c r="AS174" i="3"/>
  <c r="AS182" i="3"/>
  <c r="AT189" i="3"/>
  <c r="AT197" i="3"/>
  <c r="AT205" i="3"/>
  <c r="AS139" i="3"/>
  <c r="AT188" i="3"/>
  <c r="AS129" i="3"/>
  <c r="AS120" i="3"/>
  <c r="AS128" i="3"/>
  <c r="AS135" i="3"/>
  <c r="AS145" i="3"/>
  <c r="AS153" i="3"/>
  <c r="AS161" i="3"/>
  <c r="AT168" i="3"/>
  <c r="AT176" i="3"/>
  <c r="AS183" i="3"/>
  <c r="AT191" i="3"/>
  <c r="AT199" i="3"/>
  <c r="AT207" i="3"/>
  <c r="AS125" i="3"/>
  <c r="AS143" i="3"/>
  <c r="AS154" i="3"/>
  <c r="AS169" i="3"/>
  <c r="AT181" i="3"/>
  <c r="AT200" i="3"/>
  <c r="AT212" i="3"/>
  <c r="AS119" i="3"/>
  <c r="AS127" i="3"/>
  <c r="AS134" i="3"/>
  <c r="AS148" i="3"/>
  <c r="AS156" i="3"/>
  <c r="AS164" i="3"/>
  <c r="AS171" i="3"/>
  <c r="AT186" i="3"/>
  <c r="AT206" i="3"/>
  <c r="AT194" i="3"/>
  <c r="AS126" i="3"/>
  <c r="AT190" i="3"/>
  <c r="AT210" i="3"/>
  <c r="AS111" i="3"/>
  <c r="AS103" i="3"/>
  <c r="AS95" i="3"/>
  <c r="AS87" i="3"/>
  <c r="AS79" i="3"/>
  <c r="AS71" i="3"/>
  <c r="AS63" i="3"/>
  <c r="AS55" i="3"/>
  <c r="AS47" i="3"/>
  <c r="AS39" i="3"/>
  <c r="AS31" i="3"/>
  <c r="AS23" i="3"/>
  <c r="AS15" i="3"/>
  <c r="AS7" i="3"/>
  <c r="AS114" i="3"/>
  <c r="AS106" i="3"/>
  <c r="AS98" i="3"/>
  <c r="AS86" i="3"/>
  <c r="AS66" i="3"/>
  <c r="AS50" i="3"/>
  <c r="AS34" i="3"/>
  <c r="AS18" i="3"/>
  <c r="AS82" i="3"/>
  <c r="AS113" i="3"/>
  <c r="AS105" i="3"/>
  <c r="AS97" i="3"/>
  <c r="AS89" i="3"/>
  <c r="AS81" i="3"/>
  <c r="AS73" i="3"/>
  <c r="AS65" i="3"/>
  <c r="AS57" i="3"/>
  <c r="AS49" i="3"/>
  <c r="AS41" i="3"/>
  <c r="AS33" i="3"/>
  <c r="AS25" i="3"/>
  <c r="AS17" i="3"/>
  <c r="AS9" i="3"/>
  <c r="AS112" i="3"/>
  <c r="AS104" i="3"/>
  <c r="AS96" i="3"/>
  <c r="AS88" i="3"/>
  <c r="AS80" i="3"/>
  <c r="AS72" i="3"/>
  <c r="AS64" i="3"/>
  <c r="AS56" i="3"/>
  <c r="AS48" i="3"/>
  <c r="AS40" i="3"/>
  <c r="AS32" i="3"/>
  <c r="AS24" i="3"/>
  <c r="AS16" i="3"/>
  <c r="AS8" i="3"/>
  <c r="AS90" i="3"/>
  <c r="AS70" i="3"/>
  <c r="AS54" i="3"/>
  <c r="AS38" i="3"/>
  <c r="AS22" i="3"/>
  <c r="AS115" i="3"/>
  <c r="AS107" i="3"/>
  <c r="AS99" i="3"/>
  <c r="AS91" i="3"/>
  <c r="AS83" i="3"/>
  <c r="AS75" i="3"/>
  <c r="AS67" i="3"/>
  <c r="AS59" i="3"/>
  <c r="AS51" i="3"/>
  <c r="AS43" i="3"/>
  <c r="AS35" i="3"/>
  <c r="AS27" i="3"/>
  <c r="AS19" i="3"/>
  <c r="AS11" i="3"/>
  <c r="AS3" i="3"/>
  <c r="AS110" i="3"/>
  <c r="AS102" i="3"/>
  <c r="AS94" i="3"/>
  <c r="AS74" i="3"/>
  <c r="AS58" i="3"/>
  <c r="AS42" i="3"/>
  <c r="AS26" i="3"/>
  <c r="AS10" i="3"/>
  <c r="AS6" i="3"/>
  <c r="AS109" i="3"/>
  <c r="AS101" i="3"/>
  <c r="AS93" i="3"/>
  <c r="AS85" i="3"/>
  <c r="AS77" i="3"/>
  <c r="AS69" i="3"/>
  <c r="AS61" i="3"/>
  <c r="AS53" i="3"/>
  <c r="AS45" i="3"/>
  <c r="AS37" i="3"/>
  <c r="AS29" i="3"/>
  <c r="AS21" i="3"/>
  <c r="AS13" i="3"/>
  <c r="AS5" i="3"/>
  <c r="AS108" i="3"/>
  <c r="AS100" i="3"/>
  <c r="AS92" i="3"/>
  <c r="AS84" i="3"/>
  <c r="AS76" i="3"/>
  <c r="AS68" i="3"/>
  <c r="AS60" i="3"/>
  <c r="AS52" i="3"/>
  <c r="AS44" i="3"/>
  <c r="AS36" i="3"/>
  <c r="AS28" i="3"/>
  <c r="AS20" i="3"/>
  <c r="AS12" i="3"/>
  <c r="AS4" i="3"/>
  <c r="AS78" i="3"/>
  <c r="AS62" i="3"/>
  <c r="AS46" i="3"/>
  <c r="AS30" i="3"/>
  <c r="AS14" i="3"/>
  <c r="AS2" i="3"/>
  <c r="AU190" i="3" l="1"/>
  <c r="AU194" i="3"/>
  <c r="AU186" i="3"/>
  <c r="AT164" i="3"/>
  <c r="AT148" i="3"/>
  <c r="AT127" i="3"/>
  <c r="AU212" i="3"/>
  <c r="AU181" i="3"/>
  <c r="AT154" i="3"/>
  <c r="AT125" i="3"/>
  <c r="AU199" i="3"/>
  <c r="AT183" i="3"/>
  <c r="AU168" i="3"/>
  <c r="AT153" i="3"/>
  <c r="AT135" i="3"/>
  <c r="AT120" i="3"/>
  <c r="AU188" i="3"/>
  <c r="AU205" i="3"/>
  <c r="AU189" i="3"/>
  <c r="AT174" i="3"/>
  <c r="AT155" i="3"/>
  <c r="AT140" i="3"/>
  <c r="AU196" i="3"/>
  <c r="AT166" i="3"/>
  <c r="AT132" i="3"/>
  <c r="AT142" i="3"/>
  <c r="AT138" i="3"/>
  <c r="AT175" i="3"/>
  <c r="AU198" i="3"/>
  <c r="AT167" i="3"/>
  <c r="AT152" i="3"/>
  <c r="AT130" i="3"/>
  <c r="AT116" i="3"/>
  <c r="AU192" i="3"/>
  <c r="AT162" i="3"/>
  <c r="AT136" i="3"/>
  <c r="AU203" i="3"/>
  <c r="AU187" i="3"/>
  <c r="AU172" i="3"/>
  <c r="AT157" i="3"/>
  <c r="AT131" i="3"/>
  <c r="AT117" i="3"/>
  <c r="AU201" i="3"/>
  <c r="AU185" i="3"/>
  <c r="AT170" i="3"/>
  <c r="AT151" i="3"/>
  <c r="AT137" i="3"/>
  <c r="AT158" i="3"/>
  <c r="AU210" i="3"/>
  <c r="AT126" i="3"/>
  <c r="AU206" i="3"/>
  <c r="AT171" i="3"/>
  <c r="AT156" i="3"/>
  <c r="AT134" i="3"/>
  <c r="AT119" i="3"/>
  <c r="AU200" i="3"/>
  <c r="AT169" i="3"/>
  <c r="AT143" i="3"/>
  <c r="AU207" i="3"/>
  <c r="AU191" i="3"/>
  <c r="AU176" i="3"/>
  <c r="AT161" i="3"/>
  <c r="AT145" i="3"/>
  <c r="AT128" i="3"/>
  <c r="AT129" i="3"/>
  <c r="AT139" i="3"/>
  <c r="AU197" i="3"/>
  <c r="AT182" i="3"/>
  <c r="AT163" i="3"/>
  <c r="AT147" i="3"/>
  <c r="AT133" i="3"/>
  <c r="AT184" i="3"/>
  <c r="AT150" i="3"/>
  <c r="AT118" i="3"/>
  <c r="AT173" i="3"/>
  <c r="AU202" i="3"/>
  <c r="AT122" i="3"/>
  <c r="AT179" i="3"/>
  <c r="AT160" i="3"/>
  <c r="AT141" i="3"/>
  <c r="AT123" i="3"/>
  <c r="AU208" i="3"/>
  <c r="AT177" i="3"/>
  <c r="AT146" i="3"/>
  <c r="AU211" i="3"/>
  <c r="AU195" i="3"/>
  <c r="AT180" i="3"/>
  <c r="AT165" i="3"/>
  <c r="AT149" i="3"/>
  <c r="AT124" i="3"/>
  <c r="AU209" i="3"/>
  <c r="AU193" i="3"/>
  <c r="AT178" i="3"/>
  <c r="AT159" i="3"/>
  <c r="AT144" i="3"/>
  <c r="AU204" i="3"/>
  <c r="AT121" i="3"/>
  <c r="AT14" i="3"/>
  <c r="AT46" i="3"/>
  <c r="AT12" i="3"/>
  <c r="AT44" i="3"/>
  <c r="AT76" i="3"/>
  <c r="AT108" i="3"/>
  <c r="AT13" i="3"/>
  <c r="AT45" i="3"/>
  <c r="AT77" i="3"/>
  <c r="AT109" i="3"/>
  <c r="AT10" i="3"/>
  <c r="AT74" i="3"/>
  <c r="AT3" i="3"/>
  <c r="AT35" i="3"/>
  <c r="AT51" i="3"/>
  <c r="AT83" i="3"/>
  <c r="AT115" i="3"/>
  <c r="AT38" i="3"/>
  <c r="AT8" i="3"/>
  <c r="AT40" i="3"/>
  <c r="AT56" i="3"/>
  <c r="AT88" i="3"/>
  <c r="AT9" i="3"/>
  <c r="AT25" i="3"/>
  <c r="AT57" i="3"/>
  <c r="AT89" i="3"/>
  <c r="AT98" i="3"/>
  <c r="AT30" i="3"/>
  <c r="AT62" i="3"/>
  <c r="AT4" i="3"/>
  <c r="AT20" i="3"/>
  <c r="AT36" i="3"/>
  <c r="AT52" i="3"/>
  <c r="AT68" i="3"/>
  <c r="AT84" i="3"/>
  <c r="AT100" i="3"/>
  <c r="AT5" i="3"/>
  <c r="AT21" i="3"/>
  <c r="AT37" i="3"/>
  <c r="AT53" i="3"/>
  <c r="AT69" i="3"/>
  <c r="AT85" i="3"/>
  <c r="AT101" i="3"/>
  <c r="AT6" i="3"/>
  <c r="AT26" i="3"/>
  <c r="AT58" i="3"/>
  <c r="AT94" i="3"/>
  <c r="AT110" i="3"/>
  <c r="AT11" i="3"/>
  <c r="AT27" i="3"/>
  <c r="AT43" i="3"/>
  <c r="AT59" i="3"/>
  <c r="AT75" i="3"/>
  <c r="AT91" i="3"/>
  <c r="AT107" i="3"/>
  <c r="AT22" i="3"/>
  <c r="AT54" i="3"/>
  <c r="AT90" i="3"/>
  <c r="AT16" i="3"/>
  <c r="AT32" i="3"/>
  <c r="AT48" i="3"/>
  <c r="AT64" i="3"/>
  <c r="AT80" i="3"/>
  <c r="AT96" i="3"/>
  <c r="AT112" i="3"/>
  <c r="AT17" i="3"/>
  <c r="AT33" i="3"/>
  <c r="AT49" i="3"/>
  <c r="AT65" i="3"/>
  <c r="AT81" i="3"/>
  <c r="AT97" i="3"/>
  <c r="AT113" i="3"/>
  <c r="AT18" i="3"/>
  <c r="AT50" i="3"/>
  <c r="AT86" i="3"/>
  <c r="AT106" i="3"/>
  <c r="AT7" i="3"/>
  <c r="AT23" i="3"/>
  <c r="AT39" i="3"/>
  <c r="AT55" i="3"/>
  <c r="AT71" i="3"/>
  <c r="AT87" i="3"/>
  <c r="AT103" i="3"/>
  <c r="AT78" i="3"/>
  <c r="AT28" i="3"/>
  <c r="AT60" i="3"/>
  <c r="AT92" i="3"/>
  <c r="AT29" i="3"/>
  <c r="AT61" i="3"/>
  <c r="AT93" i="3"/>
  <c r="AT42" i="3"/>
  <c r="AT102" i="3"/>
  <c r="AT19" i="3"/>
  <c r="AT67" i="3"/>
  <c r="AT99" i="3"/>
  <c r="AT70" i="3"/>
  <c r="AT24" i="3"/>
  <c r="AT72" i="3"/>
  <c r="AT104" i="3"/>
  <c r="AT41" i="3"/>
  <c r="AT73" i="3"/>
  <c r="AT105" i="3"/>
  <c r="AT82" i="3"/>
  <c r="AT34" i="3"/>
  <c r="AT66" i="3"/>
  <c r="AT114" i="3"/>
  <c r="AT15" i="3"/>
  <c r="AT31" i="3"/>
  <c r="AT47" i="3"/>
  <c r="AT63" i="3"/>
  <c r="AT79" i="3"/>
  <c r="AT95" i="3"/>
  <c r="AT111" i="3"/>
  <c r="AT2" i="3"/>
  <c r="AU166" i="3" l="1"/>
  <c r="AV204" i="3"/>
  <c r="AU159" i="3"/>
  <c r="AV193" i="3"/>
  <c r="AU124" i="3"/>
  <c r="AU165" i="3"/>
  <c r="AV195" i="3"/>
  <c r="AU146" i="3"/>
  <c r="AV208" i="3"/>
  <c r="AU141" i="3"/>
  <c r="AU179" i="3"/>
  <c r="AV202" i="3"/>
  <c r="AU118" i="3"/>
  <c r="AU184" i="3"/>
  <c r="AU147" i="3"/>
  <c r="AU182" i="3"/>
  <c r="AU139" i="3"/>
  <c r="AU128" i="3"/>
  <c r="AU161" i="3"/>
  <c r="AV191" i="3"/>
  <c r="AU143" i="3"/>
  <c r="AV200" i="3"/>
  <c r="AU134" i="3"/>
  <c r="AU171" i="3"/>
  <c r="AU126" i="3"/>
  <c r="AU158" i="3"/>
  <c r="AU151" i="3"/>
  <c r="AV185" i="3"/>
  <c r="AU117" i="3"/>
  <c r="AU157" i="3"/>
  <c r="AV187" i="3"/>
  <c r="AU136" i="3"/>
  <c r="AV192" i="3"/>
  <c r="AU130" i="3"/>
  <c r="AU167" i="3"/>
  <c r="AU175" i="3"/>
  <c r="AU142" i="3"/>
  <c r="AU140" i="3"/>
  <c r="AU174" i="3"/>
  <c r="AV205" i="3"/>
  <c r="AU120" i="3"/>
  <c r="AU153" i="3"/>
  <c r="AU183" i="3"/>
  <c r="AU125" i="3"/>
  <c r="AV181" i="3"/>
  <c r="AU127" i="3"/>
  <c r="AU164" i="3"/>
  <c r="AV194" i="3"/>
  <c r="AU121" i="3"/>
  <c r="AU144" i="3"/>
  <c r="AU178" i="3"/>
  <c r="AV209" i="3"/>
  <c r="AU149" i="3"/>
  <c r="AU180" i="3"/>
  <c r="AV211" i="3"/>
  <c r="AU177" i="3"/>
  <c r="AU123" i="3"/>
  <c r="AU160" i="3"/>
  <c r="AU122" i="3"/>
  <c r="AU173" i="3"/>
  <c r="AU150" i="3"/>
  <c r="AU133" i="3"/>
  <c r="AU163" i="3"/>
  <c r="AV197" i="3"/>
  <c r="AU129" i="3"/>
  <c r="AU145" i="3"/>
  <c r="AV176" i="3"/>
  <c r="AV207" i="3"/>
  <c r="AU169" i="3"/>
  <c r="AU119" i="3"/>
  <c r="AU156" i="3"/>
  <c r="AV206" i="3"/>
  <c r="AV210" i="3"/>
  <c r="AU137" i="3"/>
  <c r="AU170" i="3"/>
  <c r="AV201" i="3"/>
  <c r="AU131" i="3"/>
  <c r="AV172" i="3"/>
  <c r="AV203" i="3"/>
  <c r="AU162" i="3"/>
  <c r="AU116" i="3"/>
  <c r="AU152" i="3"/>
  <c r="AV198" i="3"/>
  <c r="AU138" i="3"/>
  <c r="AU132" i="3"/>
  <c r="AV196" i="3"/>
  <c r="AU155" i="3"/>
  <c r="AV189" i="3"/>
  <c r="AV188" i="3"/>
  <c r="AU135" i="3"/>
  <c r="AV168" i="3"/>
  <c r="AV199" i="3"/>
  <c r="AU154" i="3"/>
  <c r="AV212" i="3"/>
  <c r="AU148" i="3"/>
  <c r="AV186" i="3"/>
  <c r="AV190" i="3"/>
  <c r="AU63" i="3"/>
  <c r="AU114" i="3"/>
  <c r="AU105" i="3"/>
  <c r="AU41" i="3"/>
  <c r="AU72" i="3"/>
  <c r="AU70" i="3"/>
  <c r="AU67" i="3"/>
  <c r="AU102" i="3"/>
  <c r="AU93" i="3"/>
  <c r="AU29" i="3"/>
  <c r="AU60" i="3"/>
  <c r="AU78" i="3"/>
  <c r="AU87" i="3"/>
  <c r="AU55" i="3"/>
  <c r="AU23" i="3"/>
  <c r="AU106" i="3"/>
  <c r="AU50" i="3"/>
  <c r="AU113" i="3"/>
  <c r="AU81" i="3"/>
  <c r="AU49" i="3"/>
  <c r="AU17" i="3"/>
  <c r="AU96" i="3"/>
  <c r="AU64" i="3"/>
  <c r="AU32" i="3"/>
  <c r="AU90" i="3"/>
  <c r="AU22" i="3"/>
  <c r="AU91" i="3"/>
  <c r="AU59" i="3"/>
  <c r="AU27" i="3"/>
  <c r="AU110" i="3"/>
  <c r="AU58" i="3"/>
  <c r="AU6" i="3"/>
  <c r="AU85" i="3"/>
  <c r="AU53" i="3"/>
  <c r="AU21" i="3"/>
  <c r="AU100" i="3"/>
  <c r="AU68" i="3"/>
  <c r="AU36" i="3"/>
  <c r="AU4" i="3"/>
  <c r="AU30" i="3"/>
  <c r="AU89" i="3"/>
  <c r="AU25" i="3"/>
  <c r="AU88" i="3"/>
  <c r="AU40" i="3"/>
  <c r="AU38" i="3"/>
  <c r="AU83" i="3"/>
  <c r="AU35" i="3"/>
  <c r="AU74" i="3"/>
  <c r="AU109" i="3"/>
  <c r="AU45" i="3"/>
  <c r="AU108" i="3"/>
  <c r="AU44" i="3"/>
  <c r="AU46" i="3"/>
  <c r="AU34" i="3"/>
  <c r="AU95" i="3"/>
  <c r="AU31" i="3"/>
  <c r="AU111" i="3"/>
  <c r="AU79" i="3"/>
  <c r="AU47" i="3"/>
  <c r="AU15" i="3"/>
  <c r="AU66" i="3"/>
  <c r="AU82" i="3"/>
  <c r="AU73" i="3"/>
  <c r="AU104" i="3"/>
  <c r="AU24" i="3"/>
  <c r="AU99" i="3"/>
  <c r="AU19" i="3"/>
  <c r="AU42" i="3"/>
  <c r="AU61" i="3"/>
  <c r="AU92" i="3"/>
  <c r="AU28" i="3"/>
  <c r="AU103" i="3"/>
  <c r="AU71" i="3"/>
  <c r="AU39" i="3"/>
  <c r="AU7" i="3"/>
  <c r="AU86" i="3"/>
  <c r="AU18" i="3"/>
  <c r="AU97" i="3"/>
  <c r="AU65" i="3"/>
  <c r="AU33" i="3"/>
  <c r="AU112" i="3"/>
  <c r="AU80" i="3"/>
  <c r="AU48" i="3"/>
  <c r="AU16" i="3"/>
  <c r="AU54" i="3"/>
  <c r="AU107" i="3"/>
  <c r="AU75" i="3"/>
  <c r="AU43" i="3"/>
  <c r="AU11" i="3"/>
  <c r="AU94" i="3"/>
  <c r="AU26" i="3"/>
  <c r="AU101" i="3"/>
  <c r="AU69" i="3"/>
  <c r="AU37" i="3"/>
  <c r="AU5" i="3"/>
  <c r="AU84" i="3"/>
  <c r="AU52" i="3"/>
  <c r="AU20" i="3"/>
  <c r="AU62" i="3"/>
  <c r="AU98" i="3"/>
  <c r="AU57" i="3"/>
  <c r="AU9" i="3"/>
  <c r="AU56" i="3"/>
  <c r="AU8" i="3"/>
  <c r="AU115" i="3"/>
  <c r="AU51" i="3"/>
  <c r="AU3" i="3"/>
  <c r="AU10" i="3"/>
  <c r="AU77" i="3"/>
  <c r="AU13" i="3"/>
  <c r="AU76" i="3"/>
  <c r="AU12" i="3"/>
  <c r="AU14" i="3"/>
  <c r="AU2" i="3"/>
  <c r="AW186" i="3" l="1"/>
  <c r="AW212" i="3"/>
  <c r="AW199" i="3"/>
  <c r="AV135" i="3"/>
  <c r="AW189" i="3"/>
  <c r="AW196" i="3"/>
  <c r="AV138" i="3"/>
  <c r="AV152" i="3"/>
  <c r="AV162" i="3"/>
  <c r="AW172" i="3"/>
  <c r="AW201" i="3"/>
  <c r="AV137" i="3"/>
  <c r="AW206" i="3"/>
  <c r="AV119" i="3"/>
  <c r="AW207" i="3"/>
  <c r="AV145" i="3"/>
  <c r="AW197" i="3"/>
  <c r="AV133" i="3"/>
  <c r="AV173" i="3"/>
  <c r="AV160" i="3"/>
  <c r="AV177" i="3"/>
  <c r="AV180" i="3"/>
  <c r="AW209" i="3"/>
  <c r="AV144" i="3"/>
  <c r="AW194" i="3"/>
  <c r="AV127" i="3"/>
  <c r="AV125" i="3"/>
  <c r="AV153" i="3"/>
  <c r="AW205" i="3"/>
  <c r="AV140" i="3"/>
  <c r="AV175" i="3"/>
  <c r="AV130" i="3"/>
  <c r="AV136" i="3"/>
  <c r="AV157" i="3"/>
  <c r="AW185" i="3"/>
  <c r="AV158" i="3"/>
  <c r="AV171" i="3"/>
  <c r="AW200" i="3"/>
  <c r="AW191" i="3"/>
  <c r="AV128" i="3"/>
  <c r="AV182" i="3"/>
  <c r="AV184" i="3"/>
  <c r="AW202" i="3"/>
  <c r="AV141" i="3"/>
  <c r="AV146" i="3"/>
  <c r="AV165" i="3"/>
  <c r="AW193" i="3"/>
  <c r="AW204" i="3"/>
  <c r="AW190" i="3"/>
  <c r="AV148" i="3"/>
  <c r="AV154" i="3"/>
  <c r="AW168" i="3"/>
  <c r="AW188" i="3"/>
  <c r="AV155" i="3"/>
  <c r="AV132" i="3"/>
  <c r="AW198" i="3"/>
  <c r="AV116" i="3"/>
  <c r="AW203" i="3"/>
  <c r="AV131" i="3"/>
  <c r="AV170" i="3"/>
  <c r="AW210" i="3"/>
  <c r="AV156" i="3"/>
  <c r="AV169" i="3"/>
  <c r="AW176" i="3"/>
  <c r="AV129" i="3"/>
  <c r="AV163" i="3"/>
  <c r="AV150" i="3"/>
  <c r="AV122" i="3"/>
  <c r="AV123" i="3"/>
  <c r="AW211" i="3"/>
  <c r="AV149" i="3"/>
  <c r="AV178" i="3"/>
  <c r="AV121" i="3"/>
  <c r="AV164" i="3"/>
  <c r="AW181" i="3"/>
  <c r="AV183" i="3"/>
  <c r="AV120" i="3"/>
  <c r="AV174" i="3"/>
  <c r="AV142" i="3"/>
  <c r="AV167" i="3"/>
  <c r="AW192" i="3"/>
  <c r="AW187" i="3"/>
  <c r="AV117" i="3"/>
  <c r="AV151" i="3"/>
  <c r="AV126" i="3"/>
  <c r="AV134" i="3"/>
  <c r="AV143" i="3"/>
  <c r="AV161" i="3"/>
  <c r="AV139" i="3"/>
  <c r="AV147" i="3"/>
  <c r="AV118" i="3"/>
  <c r="AV179" i="3"/>
  <c r="AW208" i="3"/>
  <c r="AW195" i="3"/>
  <c r="AV124" i="3"/>
  <c r="AV159" i="3"/>
  <c r="AV166" i="3"/>
  <c r="AV12" i="3"/>
  <c r="AV13" i="3"/>
  <c r="AV10" i="3"/>
  <c r="AV51" i="3"/>
  <c r="AV8" i="3"/>
  <c r="AV9" i="3"/>
  <c r="AV98" i="3"/>
  <c r="AV20" i="3"/>
  <c r="AV84" i="3"/>
  <c r="AV37" i="3"/>
  <c r="AV101" i="3"/>
  <c r="AV94" i="3"/>
  <c r="AV43" i="3"/>
  <c r="AV107" i="3"/>
  <c r="AV16" i="3"/>
  <c r="AV80" i="3"/>
  <c r="AV33" i="3"/>
  <c r="AV97" i="3"/>
  <c r="AV86" i="3"/>
  <c r="AV39" i="3"/>
  <c r="AV103" i="3"/>
  <c r="AV92" i="3"/>
  <c r="AV42" i="3"/>
  <c r="AV99" i="3"/>
  <c r="AV104" i="3"/>
  <c r="AV82" i="3"/>
  <c r="AV15" i="3"/>
  <c r="AV79" i="3"/>
  <c r="AV31" i="3"/>
  <c r="AV34" i="3"/>
  <c r="AV44" i="3"/>
  <c r="AV45" i="3"/>
  <c r="AV74" i="3"/>
  <c r="AV83" i="3"/>
  <c r="AV40" i="3"/>
  <c r="AV25" i="3"/>
  <c r="AV30" i="3"/>
  <c r="AV36" i="3"/>
  <c r="AV100" i="3"/>
  <c r="AV53" i="3"/>
  <c r="AV6" i="3"/>
  <c r="AV110" i="3"/>
  <c r="AV59" i="3"/>
  <c r="AV22" i="3"/>
  <c r="AV32" i="3"/>
  <c r="AV96" i="3"/>
  <c r="AV49" i="3"/>
  <c r="AV113" i="3"/>
  <c r="AV106" i="3"/>
  <c r="AV55" i="3"/>
  <c r="AV78" i="3"/>
  <c r="AV29" i="3"/>
  <c r="AV102" i="3"/>
  <c r="AV70" i="3"/>
  <c r="AV41" i="3"/>
  <c r="AV114" i="3"/>
  <c r="AV14" i="3"/>
  <c r="AV76" i="3"/>
  <c r="AV77" i="3"/>
  <c r="AV3" i="3"/>
  <c r="AV115" i="3"/>
  <c r="AV56" i="3"/>
  <c r="AV57" i="3"/>
  <c r="AV62" i="3"/>
  <c r="AV52" i="3"/>
  <c r="AV5" i="3"/>
  <c r="AV69" i="3"/>
  <c r="AV26" i="3"/>
  <c r="AV11" i="3"/>
  <c r="AV75" i="3"/>
  <c r="AV54" i="3"/>
  <c r="AV48" i="3"/>
  <c r="AV112" i="3"/>
  <c r="AV65" i="3"/>
  <c r="AV18" i="3"/>
  <c r="AV7" i="3"/>
  <c r="AV71" i="3"/>
  <c r="AV28" i="3"/>
  <c r="AV61" i="3"/>
  <c r="AV19" i="3"/>
  <c r="AV24" i="3"/>
  <c r="AV73" i="3"/>
  <c r="AV66" i="3"/>
  <c r="AV47" i="3"/>
  <c r="AV111" i="3"/>
  <c r="AV95" i="3"/>
  <c r="AV46" i="3"/>
  <c r="AV108" i="3"/>
  <c r="AV109" i="3"/>
  <c r="AV35" i="3"/>
  <c r="AV38" i="3"/>
  <c r="AV88" i="3"/>
  <c r="AV89" i="3"/>
  <c r="AV4" i="3"/>
  <c r="AV68" i="3"/>
  <c r="AV21" i="3"/>
  <c r="AV85" i="3"/>
  <c r="AV58" i="3"/>
  <c r="AV27" i="3"/>
  <c r="AV91" i="3"/>
  <c r="AV90" i="3"/>
  <c r="AV64" i="3"/>
  <c r="AV17" i="3"/>
  <c r="AV81" i="3"/>
  <c r="AV50" i="3"/>
  <c r="AV23" i="3"/>
  <c r="AV87" i="3"/>
  <c r="AV60" i="3"/>
  <c r="AV93" i="3"/>
  <c r="AV67" i="3"/>
  <c r="AV72" i="3"/>
  <c r="AV105" i="3"/>
  <c r="AV63" i="3"/>
  <c r="AV2" i="3"/>
  <c r="AW159" i="3" l="1"/>
  <c r="AX195" i="3"/>
  <c r="AW179" i="3"/>
  <c r="AW147" i="3"/>
  <c r="AW161" i="3"/>
  <c r="AW134" i="3"/>
  <c r="AW151" i="3"/>
  <c r="AX187" i="3"/>
  <c r="AW167" i="3"/>
  <c r="AW174" i="3"/>
  <c r="AW183" i="3"/>
  <c r="AW164" i="3"/>
  <c r="AW178" i="3"/>
  <c r="AX211" i="3"/>
  <c r="AW122" i="3"/>
  <c r="AW163" i="3"/>
  <c r="AX176" i="3"/>
  <c r="AW156" i="3"/>
  <c r="AW170" i="3"/>
  <c r="AX203" i="3"/>
  <c r="AX198" i="3"/>
  <c r="AW155" i="3"/>
  <c r="AX168" i="3"/>
  <c r="AW148" i="3"/>
  <c r="AX204" i="3"/>
  <c r="AW165" i="3"/>
  <c r="AW141" i="3"/>
  <c r="AW184" i="3"/>
  <c r="AW128" i="3"/>
  <c r="AX200" i="3"/>
  <c r="AW158" i="3"/>
  <c r="AW157" i="3"/>
  <c r="AW130" i="3"/>
  <c r="AW140" i="3"/>
  <c r="AW153" i="3"/>
  <c r="AW127" i="3"/>
  <c r="AW144" i="3"/>
  <c r="AW180" i="3"/>
  <c r="AW160" i="3"/>
  <c r="AW133" i="3"/>
  <c r="AW145" i="3"/>
  <c r="AW119" i="3"/>
  <c r="AW137" i="3"/>
  <c r="AX172" i="3"/>
  <c r="AW152" i="3"/>
  <c r="AX196" i="3"/>
  <c r="AW135" i="3"/>
  <c r="AX212" i="3"/>
  <c r="AW166" i="3"/>
  <c r="AW124" i="3"/>
  <c r="AX208" i="3"/>
  <c r="AW118" i="3"/>
  <c r="AW139" i="3"/>
  <c r="AW143" i="3"/>
  <c r="AW126" i="3"/>
  <c r="AW117" i="3"/>
  <c r="AX192" i="3"/>
  <c r="AW142" i="3"/>
  <c r="AW120" i="3"/>
  <c r="AX181" i="3"/>
  <c r="AW121" i="3"/>
  <c r="AW149" i="3"/>
  <c r="AW123" i="3"/>
  <c r="AW150" i="3"/>
  <c r="AW129" i="3"/>
  <c r="AW169" i="3"/>
  <c r="AX210" i="3"/>
  <c r="AW131" i="3"/>
  <c r="AW116" i="3"/>
  <c r="AW132" i="3"/>
  <c r="AX188" i="3"/>
  <c r="AW154" i="3"/>
  <c r="AX190" i="3"/>
  <c r="AX193" i="3"/>
  <c r="AW146" i="3"/>
  <c r="AX202" i="3"/>
  <c r="AW182" i="3"/>
  <c r="AX191" i="3"/>
  <c r="AW171" i="3"/>
  <c r="AX185" i="3"/>
  <c r="AW136" i="3"/>
  <c r="AW175" i="3"/>
  <c r="AX205" i="3"/>
  <c r="AW125" i="3"/>
  <c r="AX194" i="3"/>
  <c r="AX209" i="3"/>
  <c r="AW177" i="3"/>
  <c r="AW173" i="3"/>
  <c r="AX197" i="3"/>
  <c r="AX207" i="3"/>
  <c r="AX206" i="3"/>
  <c r="AX201" i="3"/>
  <c r="AW162" i="3"/>
  <c r="AW138" i="3"/>
  <c r="AX189" i="3"/>
  <c r="AX199" i="3"/>
  <c r="AX186" i="3"/>
  <c r="AW105" i="3"/>
  <c r="AW60" i="3"/>
  <c r="AW23" i="3"/>
  <c r="AW81" i="3"/>
  <c r="AW64" i="3"/>
  <c r="AW91" i="3"/>
  <c r="AW58" i="3"/>
  <c r="AW21" i="3"/>
  <c r="AW4" i="3"/>
  <c r="AW88" i="3"/>
  <c r="AW35" i="3"/>
  <c r="AW108" i="3"/>
  <c r="AW95" i="3"/>
  <c r="AW47" i="3"/>
  <c r="AW73" i="3"/>
  <c r="AW19" i="3"/>
  <c r="AW28" i="3"/>
  <c r="AW7" i="3"/>
  <c r="AW65" i="3"/>
  <c r="AW48" i="3"/>
  <c r="AW75" i="3"/>
  <c r="AW26" i="3"/>
  <c r="AW5" i="3"/>
  <c r="AW62" i="3"/>
  <c r="AW56" i="3"/>
  <c r="AW3" i="3"/>
  <c r="AW76" i="3"/>
  <c r="AW114" i="3"/>
  <c r="AW70" i="3"/>
  <c r="AW29" i="3"/>
  <c r="AW55" i="3"/>
  <c r="AW113" i="3"/>
  <c r="AW96" i="3"/>
  <c r="AW22" i="3"/>
  <c r="AW110" i="3"/>
  <c r="AW53" i="3"/>
  <c r="AW36" i="3"/>
  <c r="AW25" i="3"/>
  <c r="AW83" i="3"/>
  <c r="AW45" i="3"/>
  <c r="AW34" i="3"/>
  <c r="AW79" i="3"/>
  <c r="AW82" i="3"/>
  <c r="AW99" i="3"/>
  <c r="AW92" i="3"/>
  <c r="AW39" i="3"/>
  <c r="AW97" i="3"/>
  <c r="AW80" i="3"/>
  <c r="AW107" i="3"/>
  <c r="AW94" i="3"/>
  <c r="AW37" i="3"/>
  <c r="AW20" i="3"/>
  <c r="AW9" i="3"/>
  <c r="AW51" i="3"/>
  <c r="AW13" i="3"/>
  <c r="AW67" i="3"/>
  <c r="AW63" i="3"/>
  <c r="AW72" i="3"/>
  <c r="AW93" i="3"/>
  <c r="AW87" i="3"/>
  <c r="AW50" i="3"/>
  <c r="AW17" i="3"/>
  <c r="AW90" i="3"/>
  <c r="AW27" i="3"/>
  <c r="AW85" i="3"/>
  <c r="AW68" i="3"/>
  <c r="AW89" i="3"/>
  <c r="AW38" i="3"/>
  <c r="AW109" i="3"/>
  <c r="AW46" i="3"/>
  <c r="AW111" i="3"/>
  <c r="AW66" i="3"/>
  <c r="AW24" i="3"/>
  <c r="AW61" i="3"/>
  <c r="AW71" i="3"/>
  <c r="AW18" i="3"/>
  <c r="AW112" i="3"/>
  <c r="AW54" i="3"/>
  <c r="AW11" i="3"/>
  <c r="AW69" i="3"/>
  <c r="AW52" i="3"/>
  <c r="AW57" i="3"/>
  <c r="AW115" i="3"/>
  <c r="AW77" i="3"/>
  <c r="AW14" i="3"/>
  <c r="AW41" i="3"/>
  <c r="AW102" i="3"/>
  <c r="AW78" i="3"/>
  <c r="AW106" i="3"/>
  <c r="AW49" i="3"/>
  <c r="AW32" i="3"/>
  <c r="AW59" i="3"/>
  <c r="AW6" i="3"/>
  <c r="AW100" i="3"/>
  <c r="AW30" i="3"/>
  <c r="AW40" i="3"/>
  <c r="AW74" i="3"/>
  <c r="AW44" i="3"/>
  <c r="AW31" i="3"/>
  <c r="AW15" i="3"/>
  <c r="AW104" i="3"/>
  <c r="AW42" i="3"/>
  <c r="AW103" i="3"/>
  <c r="AW86" i="3"/>
  <c r="AW33" i="3"/>
  <c r="AW16" i="3"/>
  <c r="AW43" i="3"/>
  <c r="AW101" i="3"/>
  <c r="AW84" i="3"/>
  <c r="AW98" i="3"/>
  <c r="AW8" i="3"/>
  <c r="AW10" i="3"/>
  <c r="AW12" i="3"/>
  <c r="AW2" i="3"/>
  <c r="AY199" i="3" l="1"/>
  <c r="AX138" i="3"/>
  <c r="AY201" i="3"/>
  <c r="AY207" i="3"/>
  <c r="AX173" i="3"/>
  <c r="AY209" i="3"/>
  <c r="AX125" i="3"/>
  <c r="AX175" i="3"/>
  <c r="AY185" i="3"/>
  <c r="AY191" i="3"/>
  <c r="AY202" i="3"/>
  <c r="AY193" i="3"/>
  <c r="AX154" i="3"/>
  <c r="AX132" i="3"/>
  <c r="AX131" i="3"/>
  <c r="AX169" i="3"/>
  <c r="AX150" i="3"/>
  <c r="AX149" i="3"/>
  <c r="AY181" i="3"/>
  <c r="AX142" i="3"/>
  <c r="AX117" i="3"/>
  <c r="AX143" i="3"/>
  <c r="AX118" i="3"/>
  <c r="AX124" i="3"/>
  <c r="AY212" i="3"/>
  <c r="AY196" i="3"/>
  <c r="AY172" i="3"/>
  <c r="AX119" i="3"/>
  <c r="AX133" i="3"/>
  <c r="AX180" i="3"/>
  <c r="AX127" i="3"/>
  <c r="AX140" i="3"/>
  <c r="AX157" i="3"/>
  <c r="AY200" i="3"/>
  <c r="AX184" i="3"/>
  <c r="AX165" i="3"/>
  <c r="AX148" i="3"/>
  <c r="AX155" i="3"/>
  <c r="AY203" i="3"/>
  <c r="AX156" i="3"/>
  <c r="AX163" i="3"/>
  <c r="AY211" i="3"/>
  <c r="AX164" i="3"/>
  <c r="AX174" i="3"/>
  <c r="AY187" i="3"/>
  <c r="AX134" i="3"/>
  <c r="AX147" i="3"/>
  <c r="AY195" i="3"/>
  <c r="AY186" i="3"/>
  <c r="AY189" i="3"/>
  <c r="AX162" i="3"/>
  <c r="AY206" i="3"/>
  <c r="AY197" i="3"/>
  <c r="AX177" i="3"/>
  <c r="AY194" i="3"/>
  <c r="AY205" i="3"/>
  <c r="AX136" i="3"/>
  <c r="AX171" i="3"/>
  <c r="AX182" i="3"/>
  <c r="AX146" i="3"/>
  <c r="AY190" i="3"/>
  <c r="AY188" i="3"/>
  <c r="AX116" i="3"/>
  <c r="AY210" i="3"/>
  <c r="AX129" i="3"/>
  <c r="AX123" i="3"/>
  <c r="AX121" i="3"/>
  <c r="AX120" i="3"/>
  <c r="AY192" i="3"/>
  <c r="AX126" i="3"/>
  <c r="AX139" i="3"/>
  <c r="AY208" i="3"/>
  <c r="AX166" i="3"/>
  <c r="AX135" i="3"/>
  <c r="AX152" i="3"/>
  <c r="AX137" i="3"/>
  <c r="AX145" i="3"/>
  <c r="AX160" i="3"/>
  <c r="AX144" i="3"/>
  <c r="AX153" i="3"/>
  <c r="AX130" i="3"/>
  <c r="AX158" i="3"/>
  <c r="AX128" i="3"/>
  <c r="AX141" i="3"/>
  <c r="AY204" i="3"/>
  <c r="AY168" i="3"/>
  <c r="AY198" i="3"/>
  <c r="AX170" i="3"/>
  <c r="AY176" i="3"/>
  <c r="AX122" i="3"/>
  <c r="AX178" i="3"/>
  <c r="AX183" i="3"/>
  <c r="AX167" i="3"/>
  <c r="AX151" i="3"/>
  <c r="AX161" i="3"/>
  <c r="AX179" i="3"/>
  <c r="AX159" i="3"/>
  <c r="AX12" i="3"/>
  <c r="AX84" i="3"/>
  <c r="AX33" i="3"/>
  <c r="AX104" i="3"/>
  <c r="AX74" i="3"/>
  <c r="AX6" i="3"/>
  <c r="AX106" i="3"/>
  <c r="AX14" i="3"/>
  <c r="AX52" i="3"/>
  <c r="AX112" i="3"/>
  <c r="AX111" i="3"/>
  <c r="AX89" i="3"/>
  <c r="AX50" i="3"/>
  <c r="AX13" i="3"/>
  <c r="AX37" i="3"/>
  <c r="AX92" i="3"/>
  <c r="AX110" i="3"/>
  <c r="AX10" i="3"/>
  <c r="AX101" i="3"/>
  <c r="AX16" i="3"/>
  <c r="AX86" i="3"/>
  <c r="AX42" i="3"/>
  <c r="AX15" i="3"/>
  <c r="AX44" i="3"/>
  <c r="AX40" i="3"/>
  <c r="AX100" i="3"/>
  <c r="AX59" i="3"/>
  <c r="AX49" i="3"/>
  <c r="AX78" i="3"/>
  <c r="AX41" i="3"/>
  <c r="AX77" i="3"/>
  <c r="AX57" i="3"/>
  <c r="AX69" i="3"/>
  <c r="AX54" i="3"/>
  <c r="AX18" i="3"/>
  <c r="AX61" i="3"/>
  <c r="AX66" i="3"/>
  <c r="AX46" i="3"/>
  <c r="AX38" i="3"/>
  <c r="AX68" i="3"/>
  <c r="AX27" i="3"/>
  <c r="AX17" i="3"/>
  <c r="AX87" i="3"/>
  <c r="AX72" i="3"/>
  <c r="AX67" i="3"/>
  <c r="AX51" i="3"/>
  <c r="AX20" i="3"/>
  <c r="AX94" i="3"/>
  <c r="AX80" i="3"/>
  <c r="AX39" i="3"/>
  <c r="AX99" i="3"/>
  <c r="AX79" i="3"/>
  <c r="AX45" i="3"/>
  <c r="AX25" i="3"/>
  <c r="AX53" i="3"/>
  <c r="AX22" i="3"/>
  <c r="AX113" i="3"/>
  <c r="AX29" i="3"/>
  <c r="AX114" i="3"/>
  <c r="AX3" i="3"/>
  <c r="AX62" i="3"/>
  <c r="AX26" i="3"/>
  <c r="AX48" i="3"/>
  <c r="AX7" i="3"/>
  <c r="AX19" i="3"/>
  <c r="AX47" i="3"/>
  <c r="AX108" i="3"/>
  <c r="AX88" i="3"/>
  <c r="AX21" i="3"/>
  <c r="AX91" i="3"/>
  <c r="AX81" i="3"/>
  <c r="AX60" i="3"/>
  <c r="AX8" i="3"/>
  <c r="AX43" i="3"/>
  <c r="AX103" i="3"/>
  <c r="AX31" i="3"/>
  <c r="AX30" i="3"/>
  <c r="AX32" i="3"/>
  <c r="AX102" i="3"/>
  <c r="AX115" i="3"/>
  <c r="AX11" i="3"/>
  <c r="AX71" i="3"/>
  <c r="AX109" i="3"/>
  <c r="AX90" i="3"/>
  <c r="AX93" i="3"/>
  <c r="AX9" i="3"/>
  <c r="AX97" i="3"/>
  <c r="AX34" i="3"/>
  <c r="AX55" i="3"/>
  <c r="AX98" i="3"/>
  <c r="AX24" i="3"/>
  <c r="AX85" i="3"/>
  <c r="AX63" i="3"/>
  <c r="AX107" i="3"/>
  <c r="AX82" i="3"/>
  <c r="AX83" i="3"/>
  <c r="AX36" i="3"/>
  <c r="AX96" i="3"/>
  <c r="AX70" i="3"/>
  <c r="AX76" i="3"/>
  <c r="AX56" i="3"/>
  <c r="AX5" i="3"/>
  <c r="AX75" i="3"/>
  <c r="AX65" i="3"/>
  <c r="AX28" i="3"/>
  <c r="AX73" i="3"/>
  <c r="AX95" i="3"/>
  <c r="AX35" i="3"/>
  <c r="AX4" i="3"/>
  <c r="AX58" i="3"/>
  <c r="AX64" i="3"/>
  <c r="AX23" i="3"/>
  <c r="AX105" i="3"/>
  <c r="AX2" i="3"/>
  <c r="AY179" i="3" l="1"/>
  <c r="AY151" i="3"/>
  <c r="AY183" i="3"/>
  <c r="AY122" i="3"/>
  <c r="AY170" i="3"/>
  <c r="AZ168" i="3"/>
  <c r="AY141" i="3"/>
  <c r="AY158" i="3"/>
  <c r="AY153" i="3"/>
  <c r="AY160" i="3"/>
  <c r="AY137" i="3"/>
  <c r="AY135" i="3"/>
  <c r="AZ208" i="3"/>
  <c r="AY126" i="3"/>
  <c r="AY120" i="3"/>
  <c r="AY123" i="3"/>
  <c r="AZ210" i="3"/>
  <c r="AZ188" i="3"/>
  <c r="AY146" i="3"/>
  <c r="AY171" i="3"/>
  <c r="AZ205" i="3"/>
  <c r="AY177" i="3"/>
  <c r="AZ206" i="3"/>
  <c r="AZ189" i="3"/>
  <c r="AZ195" i="3"/>
  <c r="AY134" i="3"/>
  <c r="AY174" i="3"/>
  <c r="AZ211" i="3"/>
  <c r="AY156" i="3"/>
  <c r="AY155" i="3"/>
  <c r="AY165" i="3"/>
  <c r="AZ200" i="3"/>
  <c r="AY140" i="3"/>
  <c r="AY180" i="3"/>
  <c r="AY119" i="3"/>
  <c r="AZ196" i="3"/>
  <c r="AY124" i="3"/>
  <c r="AY143" i="3"/>
  <c r="AY142" i="3"/>
  <c r="AY149" i="3"/>
  <c r="AY169" i="3"/>
  <c r="AY132" i="3"/>
  <c r="AZ193" i="3"/>
  <c r="AZ191" i="3"/>
  <c r="AY175" i="3"/>
  <c r="AZ209" i="3"/>
  <c r="AZ207" i="3"/>
  <c r="AY138" i="3"/>
  <c r="AY159" i="3"/>
  <c r="AY161" i="3"/>
  <c r="AY167" i="3"/>
  <c r="AY178" i="3"/>
  <c r="AZ176" i="3"/>
  <c r="AZ198" i="3"/>
  <c r="AZ204" i="3"/>
  <c r="AY128" i="3"/>
  <c r="AY130" i="3"/>
  <c r="AY144" i="3"/>
  <c r="AY145" i="3"/>
  <c r="AY152" i="3"/>
  <c r="AY166" i="3"/>
  <c r="AY139" i="3"/>
  <c r="AZ192" i="3"/>
  <c r="AY121" i="3"/>
  <c r="AY129" i="3"/>
  <c r="AY116" i="3"/>
  <c r="AZ190" i="3"/>
  <c r="AY182" i="3"/>
  <c r="AY136" i="3"/>
  <c r="AZ194" i="3"/>
  <c r="AZ197" i="3"/>
  <c r="AY162" i="3"/>
  <c r="AZ186" i="3"/>
  <c r="AY147" i="3"/>
  <c r="AZ187" i="3"/>
  <c r="AY164" i="3"/>
  <c r="AY163" i="3"/>
  <c r="AZ203" i="3"/>
  <c r="AY148" i="3"/>
  <c r="AY184" i="3"/>
  <c r="AY157" i="3"/>
  <c r="AY127" i="3"/>
  <c r="AY133" i="3"/>
  <c r="AZ172" i="3"/>
  <c r="AZ212" i="3"/>
  <c r="AY118" i="3"/>
  <c r="AY117" i="3"/>
  <c r="AZ181" i="3"/>
  <c r="AY150" i="3"/>
  <c r="AY131" i="3"/>
  <c r="AY154" i="3"/>
  <c r="AZ202" i="3"/>
  <c r="AZ185" i="3"/>
  <c r="AY125" i="3"/>
  <c r="AY173" i="3"/>
  <c r="AZ201" i="3"/>
  <c r="AZ199" i="3"/>
  <c r="AY4" i="3"/>
  <c r="AY28" i="3"/>
  <c r="AY56" i="3"/>
  <c r="AY82" i="3"/>
  <c r="AY23" i="3"/>
  <c r="AY58" i="3"/>
  <c r="AY35" i="3"/>
  <c r="AY73" i="3"/>
  <c r="AY65" i="3"/>
  <c r="AY5" i="3"/>
  <c r="AY76" i="3"/>
  <c r="AY96" i="3"/>
  <c r="AY83" i="3"/>
  <c r="AY107" i="3"/>
  <c r="AY85" i="3"/>
  <c r="AY98" i="3"/>
  <c r="AY34" i="3"/>
  <c r="AY9" i="3"/>
  <c r="AY90" i="3"/>
  <c r="AY71" i="3"/>
  <c r="AY115" i="3"/>
  <c r="AY32" i="3"/>
  <c r="AY31" i="3"/>
  <c r="AY43" i="3"/>
  <c r="AY60" i="3"/>
  <c r="AY91" i="3"/>
  <c r="AY88" i="3"/>
  <c r="AY47" i="3"/>
  <c r="AY7" i="3"/>
  <c r="AY26" i="3"/>
  <c r="AY3" i="3"/>
  <c r="AY29" i="3"/>
  <c r="AY22" i="3"/>
  <c r="AY25" i="3"/>
  <c r="AY79" i="3"/>
  <c r="AY39" i="3"/>
  <c r="AY94" i="3"/>
  <c r="AY51" i="3"/>
  <c r="AY72" i="3"/>
  <c r="AY17" i="3"/>
  <c r="AY68" i="3"/>
  <c r="AY46" i="3"/>
  <c r="AY61" i="3"/>
  <c r="AY54" i="3"/>
  <c r="AY57" i="3"/>
  <c r="AY41" i="3"/>
  <c r="AY49" i="3"/>
  <c r="AY100" i="3"/>
  <c r="AY44" i="3"/>
  <c r="AY42" i="3"/>
  <c r="AY16" i="3"/>
  <c r="AY10" i="3"/>
  <c r="AY92" i="3"/>
  <c r="AY13" i="3"/>
  <c r="AY89" i="3"/>
  <c r="AY112" i="3"/>
  <c r="AY14" i="3"/>
  <c r="AY6" i="3"/>
  <c r="AY104" i="3"/>
  <c r="AY84" i="3"/>
  <c r="AY105" i="3"/>
  <c r="AY70" i="3"/>
  <c r="AY64" i="3"/>
  <c r="AY95" i="3"/>
  <c r="AY75" i="3"/>
  <c r="AY36" i="3"/>
  <c r="AY63" i="3"/>
  <c r="AY24" i="3"/>
  <c r="AY55" i="3"/>
  <c r="AY97" i="3"/>
  <c r="AY93" i="3"/>
  <c r="AY109" i="3"/>
  <c r="AY11" i="3"/>
  <c r="AY102" i="3"/>
  <c r="AY30" i="3"/>
  <c r="AY103" i="3"/>
  <c r="AY8" i="3"/>
  <c r="AY81" i="3"/>
  <c r="AY21" i="3"/>
  <c r="AY108" i="3"/>
  <c r="AY19" i="3"/>
  <c r="AY48" i="3"/>
  <c r="AY62" i="3"/>
  <c r="AY114" i="3"/>
  <c r="AY113" i="3"/>
  <c r="AY53" i="3"/>
  <c r="AY45" i="3"/>
  <c r="AY99" i="3"/>
  <c r="AY80" i="3"/>
  <c r="AY20" i="3"/>
  <c r="AY67" i="3"/>
  <c r="AY87" i="3"/>
  <c r="AY27" i="3"/>
  <c r="AY38" i="3"/>
  <c r="AY66" i="3"/>
  <c r="AY18" i="3"/>
  <c r="AY69" i="3"/>
  <c r="AY77" i="3"/>
  <c r="AY78" i="3"/>
  <c r="AY59" i="3"/>
  <c r="AY40" i="3"/>
  <c r="AY15" i="3"/>
  <c r="AY86" i="3"/>
  <c r="AY101" i="3"/>
  <c r="AY110" i="3"/>
  <c r="AY37" i="3"/>
  <c r="AY50" i="3"/>
  <c r="AY111" i="3"/>
  <c r="AY52" i="3"/>
  <c r="AY106" i="3"/>
  <c r="AY74" i="3"/>
  <c r="AY33" i="3"/>
  <c r="AY12" i="3"/>
  <c r="AY2" i="3"/>
  <c r="BA201" i="3" l="1"/>
  <c r="AZ125" i="3"/>
  <c r="BA202" i="3"/>
  <c r="AZ131" i="3"/>
  <c r="BA181" i="3"/>
  <c r="AZ118" i="3"/>
  <c r="BA172" i="3"/>
  <c r="AZ127" i="3"/>
  <c r="AZ184" i="3"/>
  <c r="BA203" i="3"/>
  <c r="AZ164" i="3"/>
  <c r="AZ147" i="3"/>
  <c r="AZ162" i="3"/>
  <c r="BA194" i="3"/>
  <c r="AZ182" i="3"/>
  <c r="AZ116" i="3"/>
  <c r="AZ121" i="3"/>
  <c r="AZ139" i="3"/>
  <c r="AZ152" i="3"/>
  <c r="AZ144" i="3"/>
  <c r="AZ128" i="3"/>
  <c r="BA198" i="3"/>
  <c r="AZ178" i="3"/>
  <c r="AZ161" i="3"/>
  <c r="AZ138" i="3"/>
  <c r="BA209" i="3"/>
  <c r="BA191" i="3"/>
  <c r="AZ132" i="3"/>
  <c r="AZ149" i="3"/>
  <c r="AZ143" i="3"/>
  <c r="BA196" i="3"/>
  <c r="AZ180" i="3"/>
  <c r="BA200" i="3"/>
  <c r="AZ155" i="3"/>
  <c r="BA211" i="3"/>
  <c r="AZ134" i="3"/>
  <c r="BA189" i="3"/>
  <c r="AZ177" i="3"/>
  <c r="AZ171" i="3"/>
  <c r="BA188" i="3"/>
  <c r="AZ123" i="3"/>
  <c r="AZ126" i="3"/>
  <c r="AZ135" i="3"/>
  <c r="AZ160" i="3"/>
  <c r="AZ158" i="3"/>
  <c r="BA168" i="3"/>
  <c r="AZ122" i="3"/>
  <c r="AZ151" i="3"/>
  <c r="BA199" i="3"/>
  <c r="AZ173" i="3"/>
  <c r="BA185" i="3"/>
  <c r="AZ154" i="3"/>
  <c r="AZ150" i="3"/>
  <c r="AZ117" i="3"/>
  <c r="BA212" i="3"/>
  <c r="AZ133" i="3"/>
  <c r="AZ157" i="3"/>
  <c r="AZ148" i="3"/>
  <c r="AZ163" i="3"/>
  <c r="BA187" i="3"/>
  <c r="BA186" i="3"/>
  <c r="BA197" i="3"/>
  <c r="AZ136" i="3"/>
  <c r="BA190" i="3"/>
  <c r="AZ129" i="3"/>
  <c r="BA192" i="3"/>
  <c r="AZ166" i="3"/>
  <c r="AZ145" i="3"/>
  <c r="AZ130" i="3"/>
  <c r="BA204" i="3"/>
  <c r="BA176" i="3"/>
  <c r="AZ167" i="3"/>
  <c r="AZ159" i="3"/>
  <c r="BA207" i="3"/>
  <c r="AZ175" i="3"/>
  <c r="BA193" i="3"/>
  <c r="AZ169" i="3"/>
  <c r="AZ142" i="3"/>
  <c r="AZ124" i="3"/>
  <c r="AZ119" i="3"/>
  <c r="AZ140" i="3"/>
  <c r="AZ165" i="3"/>
  <c r="AZ156" i="3"/>
  <c r="AZ174" i="3"/>
  <c r="BA195" i="3"/>
  <c r="BA206" i="3"/>
  <c r="BA205" i="3"/>
  <c r="AZ146" i="3"/>
  <c r="BA210" i="3"/>
  <c r="AZ120" i="3"/>
  <c r="BA208" i="3"/>
  <c r="AZ137" i="3"/>
  <c r="AZ153" i="3"/>
  <c r="AZ141" i="3"/>
  <c r="AZ170" i="3"/>
  <c r="AZ183" i="3"/>
  <c r="AZ179" i="3"/>
  <c r="AZ52" i="3"/>
  <c r="AZ106" i="3"/>
  <c r="AZ111" i="3"/>
  <c r="AZ101" i="3"/>
  <c r="AZ15" i="3"/>
  <c r="AZ59" i="3"/>
  <c r="AZ77" i="3"/>
  <c r="AZ18" i="3"/>
  <c r="AZ38" i="3"/>
  <c r="AZ87" i="3"/>
  <c r="AZ20" i="3"/>
  <c r="AZ99" i="3"/>
  <c r="AZ53" i="3"/>
  <c r="AZ114" i="3"/>
  <c r="AZ48" i="3"/>
  <c r="AZ108" i="3"/>
  <c r="AZ81" i="3"/>
  <c r="AZ103" i="3"/>
  <c r="AZ102" i="3"/>
  <c r="AZ109" i="3"/>
  <c r="AZ97" i="3"/>
  <c r="AZ24" i="3"/>
  <c r="AZ36" i="3"/>
  <c r="AZ95" i="3"/>
  <c r="AZ70" i="3"/>
  <c r="AZ84" i="3"/>
  <c r="AZ6" i="3"/>
  <c r="AZ112" i="3"/>
  <c r="AZ13" i="3"/>
  <c r="AZ10" i="3"/>
  <c r="AZ42" i="3"/>
  <c r="AZ100" i="3"/>
  <c r="AZ41" i="3"/>
  <c r="AZ54" i="3"/>
  <c r="AZ46" i="3"/>
  <c r="AZ17" i="3"/>
  <c r="AZ51" i="3"/>
  <c r="AZ39" i="3"/>
  <c r="AZ25" i="3"/>
  <c r="AZ29" i="3"/>
  <c r="AZ26" i="3"/>
  <c r="AZ47" i="3"/>
  <c r="AZ91" i="3"/>
  <c r="AZ43" i="3"/>
  <c r="AZ32" i="3"/>
  <c r="AZ71" i="3"/>
  <c r="AZ9" i="3"/>
  <c r="AZ98" i="3"/>
  <c r="AZ107" i="3"/>
  <c r="AZ96" i="3"/>
  <c r="AZ5" i="3"/>
  <c r="AZ73" i="3"/>
  <c r="AZ58" i="3"/>
  <c r="AZ82" i="3"/>
  <c r="AZ28" i="3"/>
  <c r="AZ74" i="3"/>
  <c r="AZ110" i="3"/>
  <c r="AZ33" i="3"/>
  <c r="AZ37" i="3"/>
  <c r="AZ12" i="3"/>
  <c r="AZ50" i="3"/>
  <c r="AZ86" i="3"/>
  <c r="AZ40" i="3"/>
  <c r="AZ78" i="3"/>
  <c r="AZ69" i="3"/>
  <c r="AZ66" i="3"/>
  <c r="AZ27" i="3"/>
  <c r="AZ67" i="3"/>
  <c r="AZ80" i="3"/>
  <c r="AZ45" i="3"/>
  <c r="AZ113" i="3"/>
  <c r="AZ62" i="3"/>
  <c r="AZ19" i="3"/>
  <c r="AZ21" i="3"/>
  <c r="AZ8" i="3"/>
  <c r="AZ30" i="3"/>
  <c r="AZ11" i="3"/>
  <c r="AZ93" i="3"/>
  <c r="AZ55" i="3"/>
  <c r="AZ63" i="3"/>
  <c r="AZ75" i="3"/>
  <c r="AZ64" i="3"/>
  <c r="AZ105" i="3"/>
  <c r="AZ104" i="3"/>
  <c r="AZ14" i="3"/>
  <c r="AZ89" i="3"/>
  <c r="AZ92" i="3"/>
  <c r="AZ16" i="3"/>
  <c r="AZ44" i="3"/>
  <c r="AZ49" i="3"/>
  <c r="AZ57" i="3"/>
  <c r="AZ61" i="3"/>
  <c r="AZ68" i="3"/>
  <c r="AZ72" i="3"/>
  <c r="AZ94" i="3"/>
  <c r="AZ79" i="3"/>
  <c r="AZ22" i="3"/>
  <c r="AZ3" i="3"/>
  <c r="AZ7" i="3"/>
  <c r="AZ88" i="3"/>
  <c r="AZ60" i="3"/>
  <c r="AZ31" i="3"/>
  <c r="AZ115" i="3"/>
  <c r="AZ90" i="3"/>
  <c r="AZ34" i="3"/>
  <c r="AZ85" i="3"/>
  <c r="AZ83" i="3"/>
  <c r="AZ76" i="3"/>
  <c r="AZ65" i="3"/>
  <c r="AZ35" i="3"/>
  <c r="AZ23" i="3"/>
  <c r="AZ56" i="3"/>
  <c r="AZ4" i="3"/>
  <c r="AZ2" i="3"/>
  <c r="BA183" i="3" l="1"/>
  <c r="BA141" i="3"/>
  <c r="BA137" i="3"/>
  <c r="BA120" i="3"/>
  <c r="BA146" i="3"/>
  <c r="BB206" i="3"/>
  <c r="BA174" i="3"/>
  <c r="BA165" i="3"/>
  <c r="BA119" i="3"/>
  <c r="BA142" i="3"/>
  <c r="BB193" i="3"/>
  <c r="BB207" i="3"/>
  <c r="BA167" i="3"/>
  <c r="BB204" i="3"/>
  <c r="BA145" i="3"/>
  <c r="BB192" i="3"/>
  <c r="BB190" i="3"/>
  <c r="BB197" i="3"/>
  <c r="BB187" i="3"/>
  <c r="BA148" i="3"/>
  <c r="BA133" i="3"/>
  <c r="BA117" i="3"/>
  <c r="BA154" i="3"/>
  <c r="BA173" i="3"/>
  <c r="BA151" i="3"/>
  <c r="BB168" i="3"/>
  <c r="BA160" i="3"/>
  <c r="BA126" i="3"/>
  <c r="BB188" i="3"/>
  <c r="BA177" i="3"/>
  <c r="BA134" i="3"/>
  <c r="BA155" i="3"/>
  <c r="BA180" i="3"/>
  <c r="BA143" i="3"/>
  <c r="BA132" i="3"/>
  <c r="BB209" i="3"/>
  <c r="BA161" i="3"/>
  <c r="BB198" i="3"/>
  <c r="BA144" i="3"/>
  <c r="BA139" i="3"/>
  <c r="BA116" i="3"/>
  <c r="BB194" i="3"/>
  <c r="BA147" i="3"/>
  <c r="BB203" i="3"/>
  <c r="BA127" i="3"/>
  <c r="BA118" i="3"/>
  <c r="BA131" i="3"/>
  <c r="BA125" i="3"/>
  <c r="BA179" i="3"/>
  <c r="BA170" i="3"/>
  <c r="BA153" i="3"/>
  <c r="BB208" i="3"/>
  <c r="BB210" i="3"/>
  <c r="BB205" i="3"/>
  <c r="BB195" i="3"/>
  <c r="BA156" i="3"/>
  <c r="BA140" i="3"/>
  <c r="BA124" i="3"/>
  <c r="BA169" i="3"/>
  <c r="BA175" i="3"/>
  <c r="BA159" i="3"/>
  <c r="BB176" i="3"/>
  <c r="BA130" i="3"/>
  <c r="BA166" i="3"/>
  <c r="BA129" i="3"/>
  <c r="BA136" i="3"/>
  <c r="BB186" i="3"/>
  <c r="BA163" i="3"/>
  <c r="BA157" i="3"/>
  <c r="BB212" i="3"/>
  <c r="BA150" i="3"/>
  <c r="BB185" i="3"/>
  <c r="BB199" i="3"/>
  <c r="BA122" i="3"/>
  <c r="BA158" i="3"/>
  <c r="BA135" i="3"/>
  <c r="BA123" i="3"/>
  <c r="BA171" i="3"/>
  <c r="BB189" i="3"/>
  <c r="BB211" i="3"/>
  <c r="BB200" i="3"/>
  <c r="BB196" i="3"/>
  <c r="BA149" i="3"/>
  <c r="BB191" i="3"/>
  <c r="BA138" i="3"/>
  <c r="BA178" i="3"/>
  <c r="BA128" i="3"/>
  <c r="BA152" i="3"/>
  <c r="BA121" i="3"/>
  <c r="BA182" i="3"/>
  <c r="BA162" i="3"/>
  <c r="BA164" i="3"/>
  <c r="BA184" i="3"/>
  <c r="BB172" i="3"/>
  <c r="BB181" i="3"/>
  <c r="BB202" i="3"/>
  <c r="BB201" i="3"/>
  <c r="BA65" i="3"/>
  <c r="BA7" i="3"/>
  <c r="BA35" i="3"/>
  <c r="BA85" i="3"/>
  <c r="BA90" i="3"/>
  <c r="BA88" i="3"/>
  <c r="BA3" i="3"/>
  <c r="BA79" i="3"/>
  <c r="BA72" i="3"/>
  <c r="BA61" i="3"/>
  <c r="BA49" i="3"/>
  <c r="BA16" i="3"/>
  <c r="BA89" i="3"/>
  <c r="BA104" i="3"/>
  <c r="BA64" i="3"/>
  <c r="BA63" i="3"/>
  <c r="BA93" i="3"/>
  <c r="BA30" i="3"/>
  <c r="BA21" i="3"/>
  <c r="BA62" i="3"/>
  <c r="BA45" i="3"/>
  <c r="BA67" i="3"/>
  <c r="BA66" i="3"/>
  <c r="BA78" i="3"/>
  <c r="BA86" i="3"/>
  <c r="BA12" i="3"/>
  <c r="BA33" i="3"/>
  <c r="BA74" i="3"/>
  <c r="BA82" i="3"/>
  <c r="BA73" i="3"/>
  <c r="BA96" i="3"/>
  <c r="BA98" i="3"/>
  <c r="BA71" i="3"/>
  <c r="BA43" i="3"/>
  <c r="BA47" i="3"/>
  <c r="BA29" i="3"/>
  <c r="BA39" i="3"/>
  <c r="BA17" i="3"/>
  <c r="BA54" i="3"/>
  <c r="BA100" i="3"/>
  <c r="BA10" i="3"/>
  <c r="BA112" i="3"/>
  <c r="BA84" i="3"/>
  <c r="BA95" i="3"/>
  <c r="BA24" i="3"/>
  <c r="BA109" i="3"/>
  <c r="BA103" i="3"/>
  <c r="BA108" i="3"/>
  <c r="BA114" i="3"/>
  <c r="BA99" i="3"/>
  <c r="BA87" i="3"/>
  <c r="BA18" i="3"/>
  <c r="BA59" i="3"/>
  <c r="BA101" i="3"/>
  <c r="BA106" i="3"/>
  <c r="BA23" i="3"/>
  <c r="BA83" i="3"/>
  <c r="BA115" i="3"/>
  <c r="BA56" i="3"/>
  <c r="BA76" i="3"/>
  <c r="BA31" i="3"/>
  <c r="BA4" i="3"/>
  <c r="BA34" i="3"/>
  <c r="BA60" i="3"/>
  <c r="BA22" i="3"/>
  <c r="BA94" i="3"/>
  <c r="BA68" i="3"/>
  <c r="BA57" i="3"/>
  <c r="BA44" i="3"/>
  <c r="BA92" i="3"/>
  <c r="BA14" i="3"/>
  <c r="BA105" i="3"/>
  <c r="BA75" i="3"/>
  <c r="BA55" i="3"/>
  <c r="BA11" i="3"/>
  <c r="BA8" i="3"/>
  <c r="BA19" i="3"/>
  <c r="BA113" i="3"/>
  <c r="BA80" i="3"/>
  <c r="BA27" i="3"/>
  <c r="BA69" i="3"/>
  <c r="BA40" i="3"/>
  <c r="BA50" i="3"/>
  <c r="BA37" i="3"/>
  <c r="BA110" i="3"/>
  <c r="BA28" i="3"/>
  <c r="BA58" i="3"/>
  <c r="BA5" i="3"/>
  <c r="BA107" i="3"/>
  <c r="BA9" i="3"/>
  <c r="BA32" i="3"/>
  <c r="BA91" i="3"/>
  <c r="BA26" i="3"/>
  <c r="BA25" i="3"/>
  <c r="BA51" i="3"/>
  <c r="BA46" i="3"/>
  <c r="BA41" i="3"/>
  <c r="BA42" i="3"/>
  <c r="BA13" i="3"/>
  <c r="BA6" i="3"/>
  <c r="BA70" i="3"/>
  <c r="BA36" i="3"/>
  <c r="BA97" i="3"/>
  <c r="BA102" i="3"/>
  <c r="BA81" i="3"/>
  <c r="BA48" i="3"/>
  <c r="BA53" i="3"/>
  <c r="BA20" i="3"/>
  <c r="BA38" i="3"/>
  <c r="BA77" i="3"/>
  <c r="BA15" i="3"/>
  <c r="BA111" i="3"/>
  <c r="BA52" i="3"/>
  <c r="BA2" i="3"/>
  <c r="BC202" i="3" l="1"/>
  <c r="BC172" i="3"/>
  <c r="BB164" i="3"/>
  <c r="BB182" i="3"/>
  <c r="BB152" i="3"/>
  <c r="BB178" i="3"/>
  <c r="BC191" i="3"/>
  <c r="BC196" i="3"/>
  <c r="BC211" i="3"/>
  <c r="BB171" i="3"/>
  <c r="BB135" i="3"/>
  <c r="BB122" i="3"/>
  <c r="BC185" i="3"/>
  <c r="BC212" i="3"/>
  <c r="BB163" i="3"/>
  <c r="BB136" i="3"/>
  <c r="BB166" i="3"/>
  <c r="BC176" i="3"/>
  <c r="BB175" i="3"/>
  <c r="BB124" i="3"/>
  <c r="BB156" i="3"/>
  <c r="BC205" i="3"/>
  <c r="BC208" i="3"/>
  <c r="BB170" i="3"/>
  <c r="BB125" i="3"/>
  <c r="BB118" i="3"/>
  <c r="BC203" i="3"/>
  <c r="BC194" i="3"/>
  <c r="BB139" i="3"/>
  <c r="BC198" i="3"/>
  <c r="BC209" i="3"/>
  <c r="BB143" i="3"/>
  <c r="BB155" i="3"/>
  <c r="BB177" i="3"/>
  <c r="BB126" i="3"/>
  <c r="BC168" i="3"/>
  <c r="BB173" i="3"/>
  <c r="BB117" i="3"/>
  <c r="BB148" i="3"/>
  <c r="BC197" i="3"/>
  <c r="BC192" i="3"/>
  <c r="BC204" i="3"/>
  <c r="BC207" i="3"/>
  <c r="BB142" i="3"/>
  <c r="BB165" i="3"/>
  <c r="BC206" i="3"/>
  <c r="BB120" i="3"/>
  <c r="BB141" i="3"/>
  <c r="BC201" i="3"/>
  <c r="BC181" i="3"/>
  <c r="BB184" i="3"/>
  <c r="BB162" i="3"/>
  <c r="BB121" i="3"/>
  <c r="BB128" i="3"/>
  <c r="BB138" i="3"/>
  <c r="BB149" i="3"/>
  <c r="BC200" i="3"/>
  <c r="BC189" i="3"/>
  <c r="BB123" i="3"/>
  <c r="BB158" i="3"/>
  <c r="BC199" i="3"/>
  <c r="BB150" i="3"/>
  <c r="BB157" i="3"/>
  <c r="BC186" i="3"/>
  <c r="BB129" i="3"/>
  <c r="BB130" i="3"/>
  <c r="BB159" i="3"/>
  <c r="BB169" i="3"/>
  <c r="BB140" i="3"/>
  <c r="BC195" i="3"/>
  <c r="BC210" i="3"/>
  <c r="BB153" i="3"/>
  <c r="BB179" i="3"/>
  <c r="BB131" i="3"/>
  <c r="BB127" i="3"/>
  <c r="BB147" i="3"/>
  <c r="BB116" i="3"/>
  <c r="BB144" i="3"/>
  <c r="BB161" i="3"/>
  <c r="BB132" i="3"/>
  <c r="BB180" i="3"/>
  <c r="BB134" i="3"/>
  <c r="BC188" i="3"/>
  <c r="BB160" i="3"/>
  <c r="BB151" i="3"/>
  <c r="BB154" i="3"/>
  <c r="BB133" i="3"/>
  <c r="BC187" i="3"/>
  <c r="BC190" i="3"/>
  <c r="BB145" i="3"/>
  <c r="BB167" i="3"/>
  <c r="BC193" i="3"/>
  <c r="BB119" i="3"/>
  <c r="BB174" i="3"/>
  <c r="BB146" i="3"/>
  <c r="BB137" i="3"/>
  <c r="BB183" i="3"/>
  <c r="BB38" i="3"/>
  <c r="BB70" i="3"/>
  <c r="BB111" i="3"/>
  <c r="BB20" i="3"/>
  <c r="BB48" i="3"/>
  <c r="BB102" i="3"/>
  <c r="BB36" i="3"/>
  <c r="BB6" i="3"/>
  <c r="BB42" i="3"/>
  <c r="BB46" i="3"/>
  <c r="BB25" i="3"/>
  <c r="BB91" i="3"/>
  <c r="BB9" i="3"/>
  <c r="BB5" i="3"/>
  <c r="BB28" i="3"/>
  <c r="BB37" i="3"/>
  <c r="BB40" i="3"/>
  <c r="BB27" i="3"/>
  <c r="BB113" i="3"/>
  <c r="BB8" i="3"/>
  <c r="BB55" i="3"/>
  <c r="BB105" i="3"/>
  <c r="BB92" i="3"/>
  <c r="BB57" i="3"/>
  <c r="BB94" i="3"/>
  <c r="BB60" i="3"/>
  <c r="BB4" i="3"/>
  <c r="BB76" i="3"/>
  <c r="BB115" i="3"/>
  <c r="BB23" i="3"/>
  <c r="BB101" i="3"/>
  <c r="BB18" i="3"/>
  <c r="BB99" i="3"/>
  <c r="BB108" i="3"/>
  <c r="BB109" i="3"/>
  <c r="BB95" i="3"/>
  <c r="BB112" i="3"/>
  <c r="BB100" i="3"/>
  <c r="BB17" i="3"/>
  <c r="BB29" i="3"/>
  <c r="BB43" i="3"/>
  <c r="BB98" i="3"/>
  <c r="BB73" i="3"/>
  <c r="BB74" i="3"/>
  <c r="BB12" i="3"/>
  <c r="BB78" i="3"/>
  <c r="BB67" i="3"/>
  <c r="BB62" i="3"/>
  <c r="BB30" i="3"/>
  <c r="BB63" i="3"/>
  <c r="BB104" i="3"/>
  <c r="BB16" i="3"/>
  <c r="BB61" i="3"/>
  <c r="BB79" i="3"/>
  <c r="BB88" i="3"/>
  <c r="BB85" i="3"/>
  <c r="BB7" i="3"/>
  <c r="BB15" i="3"/>
  <c r="BB81" i="3"/>
  <c r="BB77" i="3"/>
  <c r="BB52" i="3"/>
  <c r="BB53" i="3"/>
  <c r="BB97" i="3"/>
  <c r="BB13" i="3"/>
  <c r="BB41" i="3"/>
  <c r="BB51" i="3"/>
  <c r="BB26" i="3"/>
  <c r="BB32" i="3"/>
  <c r="BB107" i="3"/>
  <c r="BB58" i="3"/>
  <c r="BB110" i="3"/>
  <c r="BB50" i="3"/>
  <c r="BB69" i="3"/>
  <c r="BB80" i="3"/>
  <c r="BB19" i="3"/>
  <c r="BB11" i="3"/>
  <c r="BB75" i="3"/>
  <c r="BB14" i="3"/>
  <c r="BB44" i="3"/>
  <c r="BB68" i="3"/>
  <c r="BB22" i="3"/>
  <c r="BB34" i="3"/>
  <c r="BB31" i="3"/>
  <c r="BB56" i="3"/>
  <c r="BB83" i="3"/>
  <c r="BB106" i="3"/>
  <c r="BB59" i="3"/>
  <c r="BB87" i="3"/>
  <c r="BB114" i="3"/>
  <c r="BB103" i="3"/>
  <c r="BB24" i="3"/>
  <c r="BB84" i="3"/>
  <c r="BB10" i="3"/>
  <c r="BB54" i="3"/>
  <c r="BB39" i="3"/>
  <c r="BB47" i="3"/>
  <c r="BB71" i="3"/>
  <c r="BB96" i="3"/>
  <c r="BB82" i="3"/>
  <c r="BB33" i="3"/>
  <c r="BB86" i="3"/>
  <c r="BB66" i="3"/>
  <c r="BB45" i="3"/>
  <c r="BB21" i="3"/>
  <c r="BB93" i="3"/>
  <c r="BB64" i="3"/>
  <c r="BB89" i="3"/>
  <c r="BB49" i="3"/>
  <c r="BB72" i="3"/>
  <c r="BB3" i="3"/>
  <c r="BB90" i="3"/>
  <c r="BB35" i="3"/>
  <c r="BB65" i="3"/>
  <c r="BB2" i="3"/>
  <c r="BC137" i="3" l="1"/>
  <c r="BC174" i="3"/>
  <c r="BD193" i="3"/>
  <c r="BC145" i="3"/>
  <c r="BD187" i="3"/>
  <c r="BC154" i="3"/>
  <c r="BC160" i="3"/>
  <c r="BC134" i="3"/>
  <c r="BC132" i="3"/>
  <c r="BC144" i="3"/>
  <c r="BC147" i="3"/>
  <c r="BC131" i="3"/>
  <c r="BC153" i="3"/>
  <c r="BD195" i="3"/>
  <c r="BC169" i="3"/>
  <c r="BC130" i="3"/>
  <c r="BD186" i="3"/>
  <c r="BC150" i="3"/>
  <c r="BC158" i="3"/>
  <c r="BD189" i="3"/>
  <c r="BC149" i="3"/>
  <c r="BC128" i="3"/>
  <c r="BC162" i="3"/>
  <c r="BD181" i="3"/>
  <c r="BC141" i="3"/>
  <c r="BD206" i="3"/>
  <c r="BC142" i="3"/>
  <c r="BD204" i="3"/>
  <c r="BD197" i="3"/>
  <c r="BC117" i="3"/>
  <c r="BD168" i="3"/>
  <c r="BC177" i="3"/>
  <c r="BC143" i="3"/>
  <c r="BD198" i="3"/>
  <c r="BD194" i="3"/>
  <c r="BC170" i="3"/>
  <c r="BD205" i="3"/>
  <c r="BC124" i="3"/>
  <c r="BD176" i="3"/>
  <c r="BC136" i="3"/>
  <c r="BD212" i="3"/>
  <c r="BC122" i="3"/>
  <c r="BC171" i="3"/>
  <c r="BD196" i="3"/>
  <c r="BC178" i="3"/>
  <c r="BC182" i="3"/>
  <c r="BD172" i="3"/>
  <c r="BC118" i="3"/>
  <c r="BC183" i="3"/>
  <c r="BC146" i="3"/>
  <c r="BC119" i="3"/>
  <c r="BC167" i="3"/>
  <c r="BD190" i="3"/>
  <c r="BC133" i="3"/>
  <c r="BC151" i="3"/>
  <c r="BD188" i="3"/>
  <c r="BC180" i="3"/>
  <c r="BC161" i="3"/>
  <c r="BC116" i="3"/>
  <c r="BC127" i="3"/>
  <c r="BC179" i="3"/>
  <c r="BD210" i="3"/>
  <c r="BC140" i="3"/>
  <c r="BC159" i="3"/>
  <c r="BC129" i="3"/>
  <c r="BC157" i="3"/>
  <c r="BD199" i="3"/>
  <c r="BC123" i="3"/>
  <c r="BD200" i="3"/>
  <c r="BC138" i="3"/>
  <c r="BC121" i="3"/>
  <c r="BC184" i="3"/>
  <c r="BD201" i="3"/>
  <c r="BC120" i="3"/>
  <c r="BC165" i="3"/>
  <c r="BD207" i="3"/>
  <c r="BD192" i="3"/>
  <c r="BC148" i="3"/>
  <c r="BC173" i="3"/>
  <c r="BC126" i="3"/>
  <c r="BC155" i="3"/>
  <c r="BD209" i="3"/>
  <c r="BC139" i="3"/>
  <c r="BD203" i="3"/>
  <c r="BC125" i="3"/>
  <c r="BD208" i="3"/>
  <c r="BC156" i="3"/>
  <c r="BC175" i="3"/>
  <c r="BC166" i="3"/>
  <c r="BC163" i="3"/>
  <c r="BD185" i="3"/>
  <c r="BC135" i="3"/>
  <c r="BD211" i="3"/>
  <c r="BD191" i="3"/>
  <c r="BC152" i="3"/>
  <c r="BC164" i="3"/>
  <c r="BD202" i="3"/>
  <c r="BC35" i="3"/>
  <c r="BC3" i="3"/>
  <c r="BC49" i="3"/>
  <c r="BC64" i="3"/>
  <c r="BC21" i="3"/>
  <c r="BC66" i="3"/>
  <c r="BC33" i="3"/>
  <c r="BC96" i="3"/>
  <c r="BC47" i="3"/>
  <c r="BC54" i="3"/>
  <c r="BC84" i="3"/>
  <c r="BC103" i="3"/>
  <c r="BC87" i="3"/>
  <c r="BC106" i="3"/>
  <c r="BC56" i="3"/>
  <c r="BC34" i="3"/>
  <c r="BC68" i="3"/>
  <c r="BC14" i="3"/>
  <c r="BC11" i="3"/>
  <c r="BC80" i="3"/>
  <c r="BC50" i="3"/>
  <c r="BC58" i="3"/>
  <c r="BC32" i="3"/>
  <c r="BC51" i="3"/>
  <c r="BC13" i="3"/>
  <c r="BC53" i="3"/>
  <c r="BC77" i="3"/>
  <c r="BC15" i="3"/>
  <c r="BC85" i="3"/>
  <c r="BC79" i="3"/>
  <c r="BC16" i="3"/>
  <c r="BC63" i="3"/>
  <c r="BC62" i="3"/>
  <c r="BC78" i="3"/>
  <c r="BC74" i="3"/>
  <c r="BC98" i="3"/>
  <c r="BC29" i="3"/>
  <c r="BC100" i="3"/>
  <c r="BC95" i="3"/>
  <c r="BC108" i="3"/>
  <c r="BC18" i="3"/>
  <c r="BC23" i="3"/>
  <c r="BC76" i="3"/>
  <c r="BC60" i="3"/>
  <c r="BC57" i="3"/>
  <c r="BC105" i="3"/>
  <c r="BC8" i="3"/>
  <c r="BC27" i="3"/>
  <c r="BC37" i="3"/>
  <c r="BC5" i="3"/>
  <c r="BC91" i="3"/>
  <c r="BC46" i="3"/>
  <c r="BC6" i="3"/>
  <c r="BC102" i="3"/>
  <c r="BC20" i="3"/>
  <c r="BC70" i="3"/>
  <c r="BC65" i="3"/>
  <c r="BC90" i="3"/>
  <c r="BC72" i="3"/>
  <c r="BC89" i="3"/>
  <c r="BC93" i="3"/>
  <c r="BC45" i="3"/>
  <c r="BC86" i="3"/>
  <c r="BC82" i="3"/>
  <c r="BC71" i="3"/>
  <c r="BC39" i="3"/>
  <c r="BC10" i="3"/>
  <c r="BC24" i="3"/>
  <c r="BC114" i="3"/>
  <c r="BC59" i="3"/>
  <c r="BC83" i="3"/>
  <c r="BC31" i="3"/>
  <c r="BC22" i="3"/>
  <c r="BC44" i="3"/>
  <c r="BC75" i="3"/>
  <c r="BC19" i="3"/>
  <c r="BC69" i="3"/>
  <c r="BC110" i="3"/>
  <c r="BC107" i="3"/>
  <c r="BC26" i="3"/>
  <c r="BC41" i="3"/>
  <c r="BC97" i="3"/>
  <c r="BC52" i="3"/>
  <c r="BC81" i="3"/>
  <c r="BC7" i="3"/>
  <c r="BC88" i="3"/>
  <c r="BC61" i="3"/>
  <c r="BC104" i="3"/>
  <c r="BC30" i="3"/>
  <c r="BC67" i="3"/>
  <c r="BC12" i="3"/>
  <c r="BC73" i="3"/>
  <c r="BC43" i="3"/>
  <c r="BC17" i="3"/>
  <c r="BC112" i="3"/>
  <c r="BC109" i="3"/>
  <c r="BC99" i="3"/>
  <c r="BC101" i="3"/>
  <c r="BC115" i="3"/>
  <c r="BC4" i="3"/>
  <c r="BC94" i="3"/>
  <c r="BC92" i="3"/>
  <c r="BC55" i="3"/>
  <c r="BC113" i="3"/>
  <c r="BC40" i="3"/>
  <c r="BC28" i="3"/>
  <c r="BC9" i="3"/>
  <c r="BC25" i="3"/>
  <c r="BC42" i="3"/>
  <c r="BC36" i="3"/>
  <c r="BC48" i="3"/>
  <c r="BC111" i="3"/>
  <c r="BC38" i="3"/>
  <c r="BC2" i="3"/>
  <c r="BD164" i="3" l="1"/>
  <c r="BE191" i="3"/>
  <c r="BD135" i="3"/>
  <c r="BD163" i="3"/>
  <c r="BD175" i="3"/>
  <c r="BE208" i="3"/>
  <c r="BE203" i="3"/>
  <c r="BE209" i="3"/>
  <c r="BD126" i="3"/>
  <c r="BD148" i="3"/>
  <c r="BE207" i="3"/>
  <c r="BD120" i="3"/>
  <c r="BD184" i="3"/>
  <c r="BD138" i="3"/>
  <c r="BD123" i="3"/>
  <c r="BD157" i="3"/>
  <c r="BD159" i="3"/>
  <c r="BE210" i="3"/>
  <c r="BD127" i="3"/>
  <c r="BD161" i="3"/>
  <c r="BE188" i="3"/>
  <c r="BD133" i="3"/>
  <c r="BD167" i="3"/>
  <c r="BD146" i="3"/>
  <c r="BD118" i="3"/>
  <c r="BD182" i="3"/>
  <c r="BE196" i="3"/>
  <c r="BD122" i="3"/>
  <c r="BD136" i="3"/>
  <c r="BD124" i="3"/>
  <c r="BD170" i="3"/>
  <c r="BE198" i="3"/>
  <c r="BD177" i="3"/>
  <c r="BD117" i="3"/>
  <c r="BE204" i="3"/>
  <c r="BE206" i="3"/>
  <c r="BE181" i="3"/>
  <c r="BD128" i="3"/>
  <c r="BE189" i="3"/>
  <c r="BD150" i="3"/>
  <c r="BD130" i="3"/>
  <c r="BE195" i="3"/>
  <c r="BD131" i="3"/>
  <c r="BD144" i="3"/>
  <c r="BD134" i="3"/>
  <c r="BD154" i="3"/>
  <c r="BD145" i="3"/>
  <c r="BD174" i="3"/>
  <c r="BE202" i="3"/>
  <c r="BD152" i="3"/>
  <c r="BE211" i="3"/>
  <c r="BE185" i="3"/>
  <c r="BD166" i="3"/>
  <c r="BD156" i="3"/>
  <c r="BD125" i="3"/>
  <c r="BD139" i="3"/>
  <c r="BD155" i="3"/>
  <c r="BD173" i="3"/>
  <c r="BE192" i="3"/>
  <c r="BD165" i="3"/>
  <c r="BE201" i="3"/>
  <c r="BD121" i="3"/>
  <c r="BE200" i="3"/>
  <c r="BE199" i="3"/>
  <c r="BD129" i="3"/>
  <c r="BD140" i="3"/>
  <c r="BD179" i="3"/>
  <c r="BD116" i="3"/>
  <c r="BD180" i="3"/>
  <c r="BD151" i="3"/>
  <c r="BE190" i="3"/>
  <c r="BD119" i="3"/>
  <c r="BD183" i="3"/>
  <c r="BE172" i="3"/>
  <c r="BD178" i="3"/>
  <c r="BD171" i="3"/>
  <c r="BE212" i="3"/>
  <c r="BE176" i="3"/>
  <c r="BE205" i="3"/>
  <c r="BE194" i="3"/>
  <c r="BD143" i="3"/>
  <c r="BE168" i="3"/>
  <c r="BE197" i="3"/>
  <c r="BD142" i="3"/>
  <c r="BD141" i="3"/>
  <c r="BD162" i="3"/>
  <c r="BD149" i="3"/>
  <c r="BD158" i="3"/>
  <c r="BE186" i="3"/>
  <c r="BD169" i="3"/>
  <c r="BD153" i="3"/>
  <c r="BD147" i="3"/>
  <c r="BD132" i="3"/>
  <c r="BD160" i="3"/>
  <c r="BE187" i="3"/>
  <c r="BE193" i="3"/>
  <c r="BD137" i="3"/>
  <c r="BD111" i="3"/>
  <c r="BD36" i="3"/>
  <c r="BD25" i="3"/>
  <c r="BD28" i="3"/>
  <c r="BD113" i="3"/>
  <c r="BD92" i="3"/>
  <c r="BD4" i="3"/>
  <c r="BD101" i="3"/>
  <c r="BD109" i="3"/>
  <c r="BD17" i="3"/>
  <c r="BD73" i="3"/>
  <c r="BD67" i="3"/>
  <c r="BD104" i="3"/>
  <c r="BD88" i="3"/>
  <c r="BD81" i="3"/>
  <c r="BD97" i="3"/>
  <c r="BD26" i="3"/>
  <c r="BD110" i="3"/>
  <c r="BD19" i="3"/>
  <c r="BD44" i="3"/>
  <c r="BD31" i="3"/>
  <c r="BD59" i="3"/>
  <c r="BD24" i="3"/>
  <c r="BD39" i="3"/>
  <c r="BD82" i="3"/>
  <c r="BD45" i="3"/>
  <c r="BD89" i="3"/>
  <c r="BD90" i="3"/>
  <c r="BD70" i="3"/>
  <c r="BD102" i="3"/>
  <c r="BD46" i="3"/>
  <c r="BD5" i="3"/>
  <c r="BD27" i="3"/>
  <c r="BD105" i="3"/>
  <c r="BD60" i="3"/>
  <c r="BD23" i="3"/>
  <c r="BD108" i="3"/>
  <c r="BD100" i="3"/>
  <c r="BD98" i="3"/>
  <c r="BD78" i="3"/>
  <c r="BD63" i="3"/>
  <c r="BD79" i="3"/>
  <c r="BD15" i="3"/>
  <c r="BD53" i="3"/>
  <c r="BD51" i="3"/>
  <c r="BD58" i="3"/>
  <c r="BD80" i="3"/>
  <c r="BD14" i="3"/>
  <c r="BD34" i="3"/>
  <c r="BD106" i="3"/>
  <c r="BD103" i="3"/>
  <c r="BD54" i="3"/>
  <c r="BD96" i="3"/>
  <c r="BD66" i="3"/>
  <c r="BD64" i="3"/>
  <c r="BD3" i="3"/>
  <c r="BD38" i="3"/>
  <c r="BD48" i="3"/>
  <c r="BD42" i="3"/>
  <c r="BD9" i="3"/>
  <c r="BD40" i="3"/>
  <c r="BD55" i="3"/>
  <c r="BD94" i="3"/>
  <c r="BD115" i="3"/>
  <c r="BD99" i="3"/>
  <c r="BD112" i="3"/>
  <c r="BD43" i="3"/>
  <c r="BD12" i="3"/>
  <c r="BD30" i="3"/>
  <c r="BD61" i="3"/>
  <c r="BD7" i="3"/>
  <c r="BD52" i="3"/>
  <c r="BD41" i="3"/>
  <c r="BD107" i="3"/>
  <c r="BD69" i="3"/>
  <c r="BD75" i="3"/>
  <c r="BD22" i="3"/>
  <c r="BD83" i="3"/>
  <c r="BD114" i="3"/>
  <c r="BD10" i="3"/>
  <c r="BD71" i="3"/>
  <c r="BD86" i="3"/>
  <c r="BD93" i="3"/>
  <c r="BD72" i="3"/>
  <c r="BD65" i="3"/>
  <c r="BD20" i="3"/>
  <c r="BD6" i="3"/>
  <c r="BD91" i="3"/>
  <c r="BD37" i="3"/>
  <c r="BD8" i="3"/>
  <c r="BD57" i="3"/>
  <c r="BD76" i="3"/>
  <c r="BD18" i="3"/>
  <c r="BD95" i="3"/>
  <c r="BD29" i="3"/>
  <c r="BD74" i="3"/>
  <c r="BD62" i="3"/>
  <c r="BD16" i="3"/>
  <c r="BD85" i="3"/>
  <c r="BD77" i="3"/>
  <c r="BD13" i="3"/>
  <c r="BD32" i="3"/>
  <c r="BD50" i="3"/>
  <c r="BD11" i="3"/>
  <c r="BD68" i="3"/>
  <c r="BD56" i="3"/>
  <c r="BD87" i="3"/>
  <c r="BD84" i="3"/>
  <c r="BD47" i="3"/>
  <c r="BD33" i="3"/>
  <c r="BD21" i="3"/>
  <c r="BD49" i="3"/>
  <c r="BD35" i="3"/>
  <c r="BD2" i="3"/>
  <c r="BF193" i="3" l="1"/>
  <c r="BE160" i="3"/>
  <c r="BE147" i="3"/>
  <c r="BE169" i="3"/>
  <c r="BE158" i="3"/>
  <c r="BE162" i="3"/>
  <c r="BE142" i="3"/>
  <c r="BF168" i="3"/>
  <c r="BF194" i="3"/>
  <c r="BF176" i="3"/>
  <c r="BE171" i="3"/>
  <c r="BF172" i="3"/>
  <c r="BE119" i="3"/>
  <c r="BE151" i="3"/>
  <c r="BE116" i="3"/>
  <c r="BE140" i="3"/>
  <c r="BF199" i="3"/>
  <c r="BE121" i="3"/>
  <c r="BE165" i="3"/>
  <c r="BE173" i="3"/>
  <c r="BE139" i="3"/>
  <c r="BE156" i="3"/>
  <c r="BF185" i="3"/>
  <c r="BE152" i="3"/>
  <c r="BE174" i="3"/>
  <c r="BE154" i="3"/>
  <c r="BE144" i="3"/>
  <c r="BF195" i="3"/>
  <c r="BE150" i="3"/>
  <c r="BE128" i="3"/>
  <c r="BF206" i="3"/>
  <c r="BE117" i="3"/>
  <c r="BF198" i="3"/>
  <c r="BE124" i="3"/>
  <c r="BE122" i="3"/>
  <c r="BE182" i="3"/>
  <c r="BE146" i="3"/>
  <c r="BE133" i="3"/>
  <c r="BE161" i="3"/>
  <c r="BF210" i="3"/>
  <c r="BE157" i="3"/>
  <c r="BE138" i="3"/>
  <c r="BE120" i="3"/>
  <c r="BE148" i="3"/>
  <c r="BF209" i="3"/>
  <c r="BF208" i="3"/>
  <c r="BE163" i="3"/>
  <c r="BF191" i="3"/>
  <c r="BE137" i="3"/>
  <c r="BF187" i="3"/>
  <c r="BE132" i="3"/>
  <c r="BE153" i="3"/>
  <c r="BF186" i="3"/>
  <c r="BE149" i="3"/>
  <c r="BE141" i="3"/>
  <c r="BF197" i="3"/>
  <c r="BE143" i="3"/>
  <c r="BF205" i="3"/>
  <c r="BF212" i="3"/>
  <c r="BE178" i="3"/>
  <c r="BE183" i="3"/>
  <c r="BF190" i="3"/>
  <c r="BE180" i="3"/>
  <c r="BE179" i="3"/>
  <c r="BE129" i="3"/>
  <c r="BF200" i="3"/>
  <c r="BF201" i="3"/>
  <c r="BF192" i="3"/>
  <c r="BE155" i="3"/>
  <c r="BE125" i="3"/>
  <c r="BE166" i="3"/>
  <c r="BF211" i="3"/>
  <c r="BF202" i="3"/>
  <c r="BE145" i="3"/>
  <c r="BE134" i="3"/>
  <c r="BE131" i="3"/>
  <c r="BE130" i="3"/>
  <c r="BF189" i="3"/>
  <c r="BF181" i="3"/>
  <c r="BF204" i="3"/>
  <c r="BE177" i="3"/>
  <c r="BE170" i="3"/>
  <c r="BE136" i="3"/>
  <c r="BF196" i="3"/>
  <c r="BE118" i="3"/>
  <c r="BE167" i="3"/>
  <c r="BF188" i="3"/>
  <c r="BE127" i="3"/>
  <c r="BE159" i="3"/>
  <c r="BE123" i="3"/>
  <c r="BE184" i="3"/>
  <c r="BF207" i="3"/>
  <c r="BE126" i="3"/>
  <c r="BF203" i="3"/>
  <c r="BE175" i="3"/>
  <c r="BE135" i="3"/>
  <c r="BE164" i="3"/>
  <c r="BE35" i="3"/>
  <c r="BE47" i="3"/>
  <c r="BE87" i="3"/>
  <c r="BE50" i="3"/>
  <c r="BE13" i="3"/>
  <c r="BE62" i="3"/>
  <c r="BE29" i="3"/>
  <c r="BE57" i="3"/>
  <c r="BE37" i="3"/>
  <c r="BE65" i="3"/>
  <c r="BE93" i="3"/>
  <c r="BE114" i="3"/>
  <c r="BE22" i="3"/>
  <c r="BE41" i="3"/>
  <c r="BE30" i="3"/>
  <c r="BE94" i="3"/>
  <c r="BE49" i="3"/>
  <c r="BE33" i="3"/>
  <c r="BE84" i="3"/>
  <c r="BE56" i="3"/>
  <c r="BE11" i="3"/>
  <c r="BE32" i="3"/>
  <c r="BE77" i="3"/>
  <c r="BE16" i="3"/>
  <c r="BE74" i="3"/>
  <c r="BE95" i="3"/>
  <c r="BE76" i="3"/>
  <c r="BE8" i="3"/>
  <c r="BE91" i="3"/>
  <c r="BE20" i="3"/>
  <c r="BE72" i="3"/>
  <c r="BE86" i="3"/>
  <c r="BE10" i="3"/>
  <c r="BE83" i="3"/>
  <c r="BE75" i="3"/>
  <c r="BE107" i="3"/>
  <c r="BE52" i="3"/>
  <c r="BE61" i="3"/>
  <c r="BE12" i="3"/>
  <c r="BE112" i="3"/>
  <c r="BE115" i="3"/>
  <c r="BE55" i="3"/>
  <c r="BE9" i="3"/>
  <c r="BE48" i="3"/>
  <c r="BE3" i="3"/>
  <c r="BE66" i="3"/>
  <c r="BE54" i="3"/>
  <c r="BE106" i="3"/>
  <c r="BE14" i="3"/>
  <c r="BE58" i="3"/>
  <c r="BE53" i="3"/>
  <c r="BE79" i="3"/>
  <c r="BE78" i="3"/>
  <c r="BE100" i="3"/>
  <c r="BE23" i="3"/>
  <c r="BE105" i="3"/>
  <c r="BE5" i="3"/>
  <c r="BE102" i="3"/>
  <c r="BE90" i="3"/>
  <c r="BE45" i="3"/>
  <c r="BE39" i="3"/>
  <c r="BE59" i="3"/>
  <c r="BE44" i="3"/>
  <c r="BE110" i="3"/>
  <c r="BE97" i="3"/>
  <c r="BE88" i="3"/>
  <c r="BE67" i="3"/>
  <c r="BE17" i="3"/>
  <c r="BE101" i="3"/>
  <c r="BE92" i="3"/>
  <c r="BE28" i="3"/>
  <c r="BE36" i="3"/>
  <c r="BE21" i="3"/>
  <c r="BE68" i="3"/>
  <c r="BE85" i="3"/>
  <c r="BE18" i="3"/>
  <c r="BE6" i="3"/>
  <c r="BE71" i="3"/>
  <c r="BE69" i="3"/>
  <c r="BE7" i="3"/>
  <c r="BE43" i="3"/>
  <c r="BE99" i="3"/>
  <c r="BE40" i="3"/>
  <c r="BE42" i="3"/>
  <c r="BE38" i="3"/>
  <c r="BE64" i="3"/>
  <c r="BE96" i="3"/>
  <c r="BE103" i="3"/>
  <c r="BE34" i="3"/>
  <c r="BE80" i="3"/>
  <c r="BE51" i="3"/>
  <c r="BE15" i="3"/>
  <c r="BE63" i="3"/>
  <c r="BE98" i="3"/>
  <c r="BE108" i="3"/>
  <c r="BE60" i="3"/>
  <c r="BE27" i="3"/>
  <c r="BE46" i="3"/>
  <c r="BE70" i="3"/>
  <c r="BE89" i="3"/>
  <c r="BE82" i="3"/>
  <c r="BE24" i="3"/>
  <c r="BE31" i="3"/>
  <c r="BE19" i="3"/>
  <c r="BE26" i="3"/>
  <c r="BE81" i="3"/>
  <c r="BE104" i="3"/>
  <c r="BE73" i="3"/>
  <c r="BE109" i="3"/>
  <c r="BE4" i="3"/>
  <c r="BE113" i="3"/>
  <c r="BE25" i="3"/>
  <c r="BE111" i="3"/>
  <c r="BE2" i="3"/>
  <c r="BF135" i="3" l="1"/>
  <c r="BG203" i="3"/>
  <c r="BG207" i="3"/>
  <c r="BF123" i="3"/>
  <c r="BF127" i="3"/>
  <c r="BF167" i="3"/>
  <c r="BG196" i="3"/>
  <c r="BF170" i="3"/>
  <c r="BG204" i="3"/>
  <c r="BG189" i="3"/>
  <c r="BF131" i="3"/>
  <c r="BF145" i="3"/>
  <c r="BG211" i="3"/>
  <c r="BF125" i="3"/>
  <c r="BG192" i="3"/>
  <c r="BG200" i="3"/>
  <c r="BF179" i="3"/>
  <c r="BG190" i="3"/>
  <c r="BF178" i="3"/>
  <c r="BG205" i="3"/>
  <c r="BG197" i="3"/>
  <c r="BF149" i="3"/>
  <c r="BF153" i="3"/>
  <c r="BG187" i="3"/>
  <c r="BG191" i="3"/>
  <c r="BG208" i="3"/>
  <c r="BF148" i="3"/>
  <c r="BF138" i="3"/>
  <c r="BG210" i="3"/>
  <c r="BF133" i="3"/>
  <c r="BF182" i="3"/>
  <c r="BF124" i="3"/>
  <c r="BF117" i="3"/>
  <c r="BF128" i="3"/>
  <c r="BG195" i="3"/>
  <c r="BF154" i="3"/>
  <c r="BF152" i="3"/>
  <c r="BF156" i="3"/>
  <c r="BF173" i="3"/>
  <c r="BF121" i="3"/>
  <c r="BF140" i="3"/>
  <c r="BF151" i="3"/>
  <c r="BG172" i="3"/>
  <c r="BG176" i="3"/>
  <c r="BG168" i="3"/>
  <c r="BF162" i="3"/>
  <c r="BF169" i="3"/>
  <c r="BF160" i="3"/>
  <c r="BF164" i="3"/>
  <c r="BF175" i="3"/>
  <c r="BF126" i="3"/>
  <c r="BF184" i="3"/>
  <c r="BF159" i="3"/>
  <c r="BG188" i="3"/>
  <c r="BF118" i="3"/>
  <c r="BF136" i="3"/>
  <c r="BF177" i="3"/>
  <c r="BG181" i="3"/>
  <c r="BF130" i="3"/>
  <c r="BF134" i="3"/>
  <c r="BG202" i="3"/>
  <c r="BF166" i="3"/>
  <c r="BF155" i="3"/>
  <c r="BG201" i="3"/>
  <c r="BF129" i="3"/>
  <c r="BF180" i="3"/>
  <c r="BF183" i="3"/>
  <c r="BG212" i="3"/>
  <c r="BF143" i="3"/>
  <c r="BF141" i="3"/>
  <c r="BG186" i="3"/>
  <c r="BF132" i="3"/>
  <c r="BF137" i="3"/>
  <c r="BF163" i="3"/>
  <c r="BG209" i="3"/>
  <c r="BF120" i="3"/>
  <c r="BF157" i="3"/>
  <c r="BF161" i="3"/>
  <c r="BF146" i="3"/>
  <c r="BF122" i="3"/>
  <c r="BG198" i="3"/>
  <c r="BG206" i="3"/>
  <c r="BF150" i="3"/>
  <c r="BF144" i="3"/>
  <c r="BF174" i="3"/>
  <c r="BG185" i="3"/>
  <c r="BF139" i="3"/>
  <c r="BF165" i="3"/>
  <c r="BG199" i="3"/>
  <c r="BF116" i="3"/>
  <c r="BF119" i="3"/>
  <c r="BF171" i="3"/>
  <c r="BG194" i="3"/>
  <c r="BF142" i="3"/>
  <c r="BF158" i="3"/>
  <c r="BF147" i="3"/>
  <c r="BG193" i="3"/>
  <c r="BF25" i="3"/>
  <c r="BF73" i="3"/>
  <c r="BF19" i="3"/>
  <c r="BF24" i="3"/>
  <c r="BF46" i="3"/>
  <c r="BF60" i="3"/>
  <c r="BF98" i="3"/>
  <c r="BF15" i="3"/>
  <c r="BF80" i="3"/>
  <c r="BF103" i="3"/>
  <c r="BF64" i="3"/>
  <c r="BF42" i="3"/>
  <c r="BF99" i="3"/>
  <c r="BF7" i="3"/>
  <c r="BF71" i="3"/>
  <c r="BF18" i="3"/>
  <c r="BF68" i="3"/>
  <c r="BF36" i="3"/>
  <c r="BF92" i="3"/>
  <c r="BF17" i="3"/>
  <c r="BF88" i="3"/>
  <c r="BF110" i="3"/>
  <c r="BF59" i="3"/>
  <c r="BF45" i="3"/>
  <c r="BF102" i="3"/>
  <c r="BF105" i="3"/>
  <c r="BF100" i="3"/>
  <c r="BF79" i="3"/>
  <c r="BF58" i="3"/>
  <c r="BF106" i="3"/>
  <c r="BF66" i="3"/>
  <c r="BF48" i="3"/>
  <c r="BF55" i="3"/>
  <c r="BF112" i="3"/>
  <c r="BF61" i="3"/>
  <c r="BF107" i="3"/>
  <c r="BF83" i="3"/>
  <c r="BF86" i="3"/>
  <c r="BF20" i="3"/>
  <c r="BF8" i="3"/>
  <c r="BF95" i="3"/>
  <c r="BF16" i="3"/>
  <c r="BF32" i="3"/>
  <c r="BF56" i="3"/>
  <c r="BF33" i="3"/>
  <c r="BF94" i="3"/>
  <c r="BF41" i="3"/>
  <c r="BF114" i="3"/>
  <c r="BF65" i="3"/>
  <c r="BF57" i="3"/>
  <c r="BF62" i="3"/>
  <c r="BF50" i="3"/>
  <c r="BF47" i="3"/>
  <c r="BF4" i="3"/>
  <c r="BF81" i="3"/>
  <c r="BF89" i="3"/>
  <c r="BF111" i="3"/>
  <c r="BF113" i="3"/>
  <c r="BF109" i="3"/>
  <c r="BF104" i="3"/>
  <c r="BF26" i="3"/>
  <c r="BF31" i="3"/>
  <c r="BF82" i="3"/>
  <c r="BF70" i="3"/>
  <c r="BF27" i="3"/>
  <c r="BF108" i="3"/>
  <c r="BF63" i="3"/>
  <c r="BF51" i="3"/>
  <c r="BF34" i="3"/>
  <c r="BF96" i="3"/>
  <c r="BF38" i="3"/>
  <c r="BF40" i="3"/>
  <c r="BF43" i="3"/>
  <c r="BF69" i="3"/>
  <c r="BF6" i="3"/>
  <c r="BF85" i="3"/>
  <c r="BF21" i="3"/>
  <c r="BF28" i="3"/>
  <c r="BF101" i="3"/>
  <c r="BF67" i="3"/>
  <c r="BF97" i="3"/>
  <c r="BF44" i="3"/>
  <c r="BF39" i="3"/>
  <c r="BF90" i="3"/>
  <c r="BF5" i="3"/>
  <c r="BF23" i="3"/>
  <c r="BF78" i="3"/>
  <c r="BF53" i="3"/>
  <c r="BF14" i="3"/>
  <c r="BF54" i="3"/>
  <c r="BF3" i="3"/>
  <c r="BF9" i="3"/>
  <c r="BF115" i="3"/>
  <c r="BF12" i="3"/>
  <c r="BF52" i="3"/>
  <c r="BF75" i="3"/>
  <c r="BF10" i="3"/>
  <c r="BF72" i="3"/>
  <c r="BF91" i="3"/>
  <c r="BF76" i="3"/>
  <c r="BF74" i="3"/>
  <c r="BF77" i="3"/>
  <c r="BF11" i="3"/>
  <c r="BF84" i="3"/>
  <c r="BF49" i="3"/>
  <c r="BF30" i="3"/>
  <c r="BF22" i="3"/>
  <c r="BF93" i="3"/>
  <c r="BF37" i="3"/>
  <c r="BF29" i="3"/>
  <c r="BF13" i="3"/>
  <c r="BF87" i="3"/>
  <c r="BF35" i="3"/>
  <c r="BF2" i="3"/>
  <c r="BG147" i="3" l="1"/>
  <c r="BG142" i="3"/>
  <c r="BG171" i="3"/>
  <c r="BG116" i="3"/>
  <c r="BG165" i="3"/>
  <c r="BH185" i="3"/>
  <c r="BG144" i="3"/>
  <c r="BH206" i="3"/>
  <c r="BG122" i="3"/>
  <c r="BG161" i="3"/>
  <c r="BG120" i="3"/>
  <c r="BG163" i="3"/>
  <c r="BG132" i="3"/>
  <c r="BG141" i="3"/>
  <c r="BH212" i="3"/>
  <c r="BG180" i="3"/>
  <c r="BH201" i="3"/>
  <c r="BG166" i="3"/>
  <c r="BG134" i="3"/>
  <c r="BH181" i="3"/>
  <c r="BG136" i="3"/>
  <c r="BH188" i="3"/>
  <c r="BG184" i="3"/>
  <c r="BG175" i="3"/>
  <c r="BG160" i="3"/>
  <c r="BG162" i="3"/>
  <c r="BH176" i="3"/>
  <c r="BG151" i="3"/>
  <c r="BG121" i="3"/>
  <c r="BG156" i="3"/>
  <c r="BG154" i="3"/>
  <c r="BG128" i="3"/>
  <c r="BG124" i="3"/>
  <c r="BG133" i="3"/>
  <c r="BG138" i="3"/>
  <c r="BH208" i="3"/>
  <c r="BH187" i="3"/>
  <c r="BG149" i="3"/>
  <c r="BH205" i="3"/>
  <c r="BH190" i="3"/>
  <c r="BH200" i="3"/>
  <c r="BG125" i="3"/>
  <c r="BG145" i="3"/>
  <c r="BH189" i="3"/>
  <c r="BG170" i="3"/>
  <c r="BG167" i="3"/>
  <c r="BG123" i="3"/>
  <c r="BH203" i="3"/>
  <c r="BH193" i="3"/>
  <c r="BG158" i="3"/>
  <c r="BH194" i="3"/>
  <c r="BG119" i="3"/>
  <c r="BH199" i="3"/>
  <c r="BG139" i="3"/>
  <c r="BG174" i="3"/>
  <c r="BG150" i="3"/>
  <c r="BH198" i="3"/>
  <c r="BG146" i="3"/>
  <c r="BG157" i="3"/>
  <c r="BH209" i="3"/>
  <c r="BG137" i="3"/>
  <c r="BH186" i="3"/>
  <c r="BG143" i="3"/>
  <c r="BG183" i="3"/>
  <c r="BG129" i="3"/>
  <c r="BG155" i="3"/>
  <c r="BH202" i="3"/>
  <c r="BG130" i="3"/>
  <c r="BG177" i="3"/>
  <c r="BG118" i="3"/>
  <c r="BG159" i="3"/>
  <c r="BG126" i="3"/>
  <c r="BG164" i="3"/>
  <c r="BG169" i="3"/>
  <c r="BH168" i="3"/>
  <c r="BH172" i="3"/>
  <c r="BG140" i="3"/>
  <c r="BG173" i="3"/>
  <c r="BG152" i="3"/>
  <c r="BH195" i="3"/>
  <c r="BG117" i="3"/>
  <c r="BG182" i="3"/>
  <c r="BH210" i="3"/>
  <c r="BG148" i="3"/>
  <c r="BH191" i="3"/>
  <c r="BG153" i="3"/>
  <c r="BH197" i="3"/>
  <c r="BG178" i="3"/>
  <c r="BG179" i="3"/>
  <c r="BH192" i="3"/>
  <c r="BH211" i="3"/>
  <c r="BG131" i="3"/>
  <c r="BH204" i="3"/>
  <c r="BH196" i="3"/>
  <c r="BG127" i="3"/>
  <c r="BH207" i="3"/>
  <c r="BG135" i="3"/>
  <c r="BG35" i="3"/>
  <c r="BG37" i="3"/>
  <c r="BG22" i="3"/>
  <c r="BG49" i="3"/>
  <c r="BG74" i="3"/>
  <c r="BG91" i="3"/>
  <c r="BG52" i="3"/>
  <c r="BG115" i="3"/>
  <c r="BG14" i="3"/>
  <c r="BG78" i="3"/>
  <c r="BG39" i="3"/>
  <c r="BG97" i="3"/>
  <c r="BG21" i="3"/>
  <c r="BG6" i="3"/>
  <c r="BG38" i="3"/>
  <c r="BG27" i="3"/>
  <c r="BG87" i="3"/>
  <c r="BG29" i="3"/>
  <c r="BG93" i="3"/>
  <c r="BG30" i="3"/>
  <c r="BG84" i="3"/>
  <c r="BG77" i="3"/>
  <c r="BG76" i="3"/>
  <c r="BG72" i="3"/>
  <c r="BG75" i="3"/>
  <c r="BG12" i="3"/>
  <c r="BG9" i="3"/>
  <c r="BG54" i="3"/>
  <c r="BG53" i="3"/>
  <c r="BG23" i="3"/>
  <c r="BG90" i="3"/>
  <c r="BG44" i="3"/>
  <c r="BG67" i="3"/>
  <c r="BG28" i="3"/>
  <c r="BG85" i="3"/>
  <c r="BG69" i="3"/>
  <c r="BG40" i="3"/>
  <c r="BG96" i="3"/>
  <c r="BG51" i="3"/>
  <c r="BG108" i="3"/>
  <c r="BG70" i="3"/>
  <c r="BG31" i="3"/>
  <c r="BG104" i="3"/>
  <c r="BG113" i="3"/>
  <c r="BG89" i="3"/>
  <c r="BG4" i="3"/>
  <c r="BG50" i="3"/>
  <c r="BG57" i="3"/>
  <c r="BG114" i="3"/>
  <c r="BG94" i="3"/>
  <c r="BG56" i="3"/>
  <c r="BG16" i="3"/>
  <c r="BG8" i="3"/>
  <c r="BG86" i="3"/>
  <c r="BG107" i="3"/>
  <c r="BG112" i="3"/>
  <c r="BG48" i="3"/>
  <c r="BG106" i="3"/>
  <c r="BG79" i="3"/>
  <c r="BG105" i="3"/>
  <c r="BG45" i="3"/>
  <c r="BG110" i="3"/>
  <c r="BG17" i="3"/>
  <c r="BG36" i="3"/>
  <c r="BG18" i="3"/>
  <c r="BG7" i="3"/>
  <c r="BG42" i="3"/>
  <c r="BG103" i="3"/>
  <c r="BG15" i="3"/>
  <c r="BG60" i="3"/>
  <c r="BG24" i="3"/>
  <c r="BG73" i="3"/>
  <c r="BG13" i="3"/>
  <c r="BG11" i="3"/>
  <c r="BG10" i="3"/>
  <c r="BG3" i="3"/>
  <c r="BG5" i="3"/>
  <c r="BG101" i="3"/>
  <c r="BG43" i="3"/>
  <c r="BG34" i="3"/>
  <c r="BG63" i="3"/>
  <c r="BG82" i="3"/>
  <c r="BG26" i="3"/>
  <c r="BG109" i="3"/>
  <c r="BG111" i="3"/>
  <c r="BG81" i="3"/>
  <c r="BG47" i="3"/>
  <c r="BG62" i="3"/>
  <c r="BG65" i="3"/>
  <c r="BG41" i="3"/>
  <c r="BG33" i="3"/>
  <c r="BG32" i="3"/>
  <c r="BG95" i="3"/>
  <c r="BG20" i="3"/>
  <c r="BG83" i="3"/>
  <c r="BG61" i="3"/>
  <c r="BG55" i="3"/>
  <c r="BG66" i="3"/>
  <c r="BG58" i="3"/>
  <c r="BG100" i="3"/>
  <c r="BG102" i="3"/>
  <c r="BG59" i="3"/>
  <c r="BG88" i="3"/>
  <c r="BG92" i="3"/>
  <c r="BG68" i="3"/>
  <c r="BG71" i="3"/>
  <c r="BG99" i="3"/>
  <c r="BG64" i="3"/>
  <c r="BG80" i="3"/>
  <c r="BG98" i="3"/>
  <c r="BG46" i="3"/>
  <c r="BG19" i="3"/>
  <c r="BG25" i="3"/>
  <c r="BG2" i="3"/>
  <c r="BI207" i="3" l="1"/>
  <c r="BI196" i="3"/>
  <c r="BH131" i="3"/>
  <c r="BI192" i="3"/>
  <c r="BH178" i="3"/>
  <c r="BH153" i="3"/>
  <c r="BH148" i="3"/>
  <c r="BH182" i="3"/>
  <c r="BI195" i="3"/>
  <c r="BH173" i="3"/>
  <c r="BI172" i="3"/>
  <c r="BH169" i="3"/>
  <c r="BH126" i="3"/>
  <c r="BH118" i="3"/>
  <c r="BH130" i="3"/>
  <c r="BH155" i="3"/>
  <c r="BH183" i="3"/>
  <c r="BI186" i="3"/>
  <c r="BI209" i="3"/>
  <c r="BH146" i="3"/>
  <c r="BH150" i="3"/>
  <c r="BH139" i="3"/>
  <c r="BH119" i="3"/>
  <c r="BH158" i="3"/>
  <c r="BI203" i="3"/>
  <c r="BH167" i="3"/>
  <c r="BI189" i="3"/>
  <c r="BH125" i="3"/>
  <c r="BI190" i="3"/>
  <c r="BH149" i="3"/>
  <c r="BI208" i="3"/>
  <c r="BH133" i="3"/>
  <c r="BH128" i="3"/>
  <c r="BH156" i="3"/>
  <c r="BH151" i="3"/>
  <c r="BH162" i="3"/>
  <c r="BH175" i="3"/>
  <c r="BI188" i="3"/>
  <c r="BI181" i="3"/>
  <c r="BH166" i="3"/>
  <c r="BH180" i="3"/>
  <c r="BH141" i="3"/>
  <c r="BH163" i="3"/>
  <c r="BH161" i="3"/>
  <c r="BI206" i="3"/>
  <c r="BI185" i="3"/>
  <c r="BH116" i="3"/>
  <c r="BH142" i="3"/>
  <c r="BH135" i="3"/>
  <c r="BH127" i="3"/>
  <c r="BI204" i="3"/>
  <c r="BI211" i="3"/>
  <c r="BH179" i="3"/>
  <c r="BI197" i="3"/>
  <c r="BI191" i="3"/>
  <c r="BI210" i="3"/>
  <c r="BH117" i="3"/>
  <c r="BH152" i="3"/>
  <c r="BH140" i="3"/>
  <c r="BI168" i="3"/>
  <c r="BH164" i="3"/>
  <c r="BH159" i="3"/>
  <c r="BH177" i="3"/>
  <c r="BI202" i="3"/>
  <c r="BH129" i="3"/>
  <c r="BH143" i="3"/>
  <c r="BH137" i="3"/>
  <c r="BH157" i="3"/>
  <c r="BI198" i="3"/>
  <c r="BH174" i="3"/>
  <c r="BI199" i="3"/>
  <c r="BI194" i="3"/>
  <c r="BI193" i="3"/>
  <c r="BH123" i="3"/>
  <c r="BH170" i="3"/>
  <c r="BH145" i="3"/>
  <c r="BI200" i="3"/>
  <c r="BI205" i="3"/>
  <c r="BI187" i="3"/>
  <c r="BH138" i="3"/>
  <c r="BH124" i="3"/>
  <c r="BH154" i="3"/>
  <c r="BH121" i="3"/>
  <c r="BI176" i="3"/>
  <c r="BH160" i="3"/>
  <c r="BH184" i="3"/>
  <c r="BH136" i="3"/>
  <c r="BH134" i="3"/>
  <c r="BI201" i="3"/>
  <c r="BI212" i="3"/>
  <c r="BH132" i="3"/>
  <c r="BH120" i="3"/>
  <c r="BH122" i="3"/>
  <c r="BH144" i="3"/>
  <c r="BH165" i="3"/>
  <c r="BH171" i="3"/>
  <c r="BH147" i="3"/>
  <c r="BH98" i="3"/>
  <c r="BH92" i="3"/>
  <c r="BH66" i="3"/>
  <c r="BH20" i="3"/>
  <c r="BH41" i="3"/>
  <c r="BH62" i="3"/>
  <c r="BH109" i="3"/>
  <c r="BH82" i="3"/>
  <c r="BH34" i="3"/>
  <c r="BH101" i="3"/>
  <c r="BH3" i="3"/>
  <c r="BH11" i="3"/>
  <c r="BH73" i="3"/>
  <c r="BH60" i="3"/>
  <c r="BH103" i="3"/>
  <c r="BH7" i="3"/>
  <c r="BH36" i="3"/>
  <c r="BH110" i="3"/>
  <c r="BH105" i="3"/>
  <c r="BH106" i="3"/>
  <c r="BH112" i="3"/>
  <c r="BH86" i="3"/>
  <c r="BH16" i="3"/>
  <c r="BH94" i="3"/>
  <c r="BH57" i="3"/>
  <c r="BH4" i="3"/>
  <c r="BH113" i="3"/>
  <c r="BH31" i="3"/>
  <c r="BH108" i="3"/>
  <c r="BH96" i="3"/>
  <c r="BH69" i="3"/>
  <c r="BH28" i="3"/>
  <c r="BH44" i="3"/>
  <c r="BH23" i="3"/>
  <c r="BH54" i="3"/>
  <c r="BH12" i="3"/>
  <c r="BH72" i="3"/>
  <c r="BH77" i="3"/>
  <c r="BH30" i="3"/>
  <c r="BH29" i="3"/>
  <c r="BH27" i="3"/>
  <c r="BH6" i="3"/>
  <c r="BH97" i="3"/>
  <c r="BH78" i="3"/>
  <c r="BH115" i="3"/>
  <c r="BH91" i="3"/>
  <c r="BH49" i="3"/>
  <c r="BH37" i="3"/>
  <c r="BH19" i="3"/>
  <c r="BH71" i="3"/>
  <c r="BH100" i="3"/>
  <c r="BH81" i="3"/>
  <c r="BH64" i="3"/>
  <c r="BH59" i="3"/>
  <c r="BH61" i="3"/>
  <c r="BH32" i="3"/>
  <c r="BH25" i="3"/>
  <c r="BH46" i="3"/>
  <c r="BH80" i="3"/>
  <c r="BH99" i="3"/>
  <c r="BH68" i="3"/>
  <c r="BH88" i="3"/>
  <c r="BH102" i="3"/>
  <c r="BH58" i="3"/>
  <c r="BH55" i="3"/>
  <c r="BH83" i="3"/>
  <c r="BH95" i="3"/>
  <c r="BH33" i="3"/>
  <c r="BH65" i="3"/>
  <c r="BH47" i="3"/>
  <c r="BH111" i="3"/>
  <c r="BH26" i="3"/>
  <c r="BH63" i="3"/>
  <c r="BH43" i="3"/>
  <c r="BH5" i="3"/>
  <c r="BH10" i="3"/>
  <c r="BH13" i="3"/>
  <c r="BH24" i="3"/>
  <c r="BH15" i="3"/>
  <c r="BH42" i="3"/>
  <c r="BH18" i="3"/>
  <c r="BH17" i="3"/>
  <c r="BH45" i="3"/>
  <c r="BH79" i="3"/>
  <c r="BH48" i="3"/>
  <c r="BH107" i="3"/>
  <c r="BH8" i="3"/>
  <c r="BH56" i="3"/>
  <c r="BH114" i="3"/>
  <c r="BH50" i="3"/>
  <c r="BH89" i="3"/>
  <c r="BH104" i="3"/>
  <c r="BH70" i="3"/>
  <c r="BH51" i="3"/>
  <c r="BH40" i="3"/>
  <c r="BH85" i="3"/>
  <c r="BH67" i="3"/>
  <c r="BH90" i="3"/>
  <c r="BH53" i="3"/>
  <c r="BH9" i="3"/>
  <c r="BH75" i="3"/>
  <c r="BH76" i="3"/>
  <c r="BH84" i="3"/>
  <c r="BH93" i="3"/>
  <c r="BH87" i="3"/>
  <c r="BH38" i="3"/>
  <c r="BH21" i="3"/>
  <c r="BH39" i="3"/>
  <c r="BH14" i="3"/>
  <c r="BH52" i="3"/>
  <c r="BH74" i="3"/>
  <c r="BH22" i="3"/>
  <c r="BH35" i="3"/>
  <c r="BH2" i="3"/>
  <c r="BI171" i="3" l="1"/>
  <c r="BI144" i="3"/>
  <c r="BI120" i="3"/>
  <c r="BJ212" i="3"/>
  <c r="BI134" i="3"/>
  <c r="BI184" i="3"/>
  <c r="BJ176" i="3"/>
  <c r="BI154" i="3"/>
  <c r="BI138" i="3"/>
  <c r="BJ205" i="3"/>
  <c r="BI145" i="3"/>
  <c r="BI123" i="3"/>
  <c r="BJ194" i="3"/>
  <c r="BI174" i="3"/>
  <c r="BI157" i="3"/>
  <c r="BI143" i="3"/>
  <c r="BJ202" i="3"/>
  <c r="BI159" i="3"/>
  <c r="BJ168" i="3"/>
  <c r="BI152" i="3"/>
  <c r="BJ210" i="3"/>
  <c r="BJ197" i="3"/>
  <c r="BJ211" i="3"/>
  <c r="BI127" i="3"/>
  <c r="BI142" i="3"/>
  <c r="BJ185" i="3"/>
  <c r="BI161" i="3"/>
  <c r="BI141" i="3"/>
  <c r="BI166" i="3"/>
  <c r="BJ188" i="3"/>
  <c r="BI162" i="3"/>
  <c r="BI156" i="3"/>
  <c r="BI133" i="3"/>
  <c r="BI149" i="3"/>
  <c r="BI125" i="3"/>
  <c r="BI167" i="3"/>
  <c r="BI158" i="3"/>
  <c r="BI139" i="3"/>
  <c r="BI146" i="3"/>
  <c r="BJ186" i="3"/>
  <c r="BI155" i="3"/>
  <c r="BI118" i="3"/>
  <c r="BI169" i="3"/>
  <c r="BI173" i="3"/>
  <c r="BI182" i="3"/>
  <c r="BI153" i="3"/>
  <c r="BJ192" i="3"/>
  <c r="BJ196" i="3"/>
  <c r="BI147" i="3"/>
  <c r="BI165" i="3"/>
  <c r="BI122" i="3"/>
  <c r="BI132" i="3"/>
  <c r="BJ201" i="3"/>
  <c r="BI136" i="3"/>
  <c r="BI160" i="3"/>
  <c r="BI121" i="3"/>
  <c r="BI124" i="3"/>
  <c r="BJ187" i="3"/>
  <c r="BJ200" i="3"/>
  <c r="BI170" i="3"/>
  <c r="BJ193" i="3"/>
  <c r="BJ199" i="3"/>
  <c r="BJ198" i="3"/>
  <c r="BI137" i="3"/>
  <c r="BI129" i="3"/>
  <c r="BI177" i="3"/>
  <c r="BI164" i="3"/>
  <c r="BI140" i="3"/>
  <c r="BI117" i="3"/>
  <c r="BJ191" i="3"/>
  <c r="BI179" i="3"/>
  <c r="BJ204" i="3"/>
  <c r="BI135" i="3"/>
  <c r="BI116" i="3"/>
  <c r="BJ206" i="3"/>
  <c r="BI163" i="3"/>
  <c r="BI180" i="3"/>
  <c r="BJ181" i="3"/>
  <c r="BI175" i="3"/>
  <c r="BI151" i="3"/>
  <c r="BI128" i="3"/>
  <c r="BJ208" i="3"/>
  <c r="BJ190" i="3"/>
  <c r="BJ189" i="3"/>
  <c r="BJ203" i="3"/>
  <c r="BI119" i="3"/>
  <c r="BI150" i="3"/>
  <c r="BJ209" i="3"/>
  <c r="BI183" i="3"/>
  <c r="BI130" i="3"/>
  <c r="BI126" i="3"/>
  <c r="BJ172" i="3"/>
  <c r="BJ195" i="3"/>
  <c r="BI148" i="3"/>
  <c r="BI178" i="3"/>
  <c r="BI131" i="3"/>
  <c r="BJ207" i="3"/>
  <c r="BI22" i="3"/>
  <c r="BI39" i="3"/>
  <c r="BI38" i="3"/>
  <c r="BI76" i="3"/>
  <c r="BI9" i="3"/>
  <c r="BI90" i="3"/>
  <c r="BI85" i="3"/>
  <c r="BI51" i="3"/>
  <c r="BI104" i="3"/>
  <c r="BI50" i="3"/>
  <c r="BI56" i="3"/>
  <c r="BI107" i="3"/>
  <c r="BI79" i="3"/>
  <c r="BI17" i="3"/>
  <c r="BI42" i="3"/>
  <c r="BI24" i="3"/>
  <c r="BI10" i="3"/>
  <c r="BI43" i="3"/>
  <c r="BI26" i="3"/>
  <c r="BI47" i="3"/>
  <c r="BI33" i="3"/>
  <c r="BI83" i="3"/>
  <c r="BI58" i="3"/>
  <c r="BI88" i="3"/>
  <c r="BI99" i="3"/>
  <c r="BI46" i="3"/>
  <c r="BI32" i="3"/>
  <c r="BI59" i="3"/>
  <c r="BI81" i="3"/>
  <c r="BI71" i="3"/>
  <c r="BI37" i="3"/>
  <c r="BI91" i="3"/>
  <c r="BI78" i="3"/>
  <c r="BI6" i="3"/>
  <c r="BI29" i="3"/>
  <c r="BI77" i="3"/>
  <c r="BI12" i="3"/>
  <c r="BI23" i="3"/>
  <c r="BI28" i="3"/>
  <c r="BI96" i="3"/>
  <c r="BI31" i="3"/>
  <c r="BI4" i="3"/>
  <c r="BI94" i="3"/>
  <c r="BI86" i="3"/>
  <c r="BI106" i="3"/>
  <c r="BI110" i="3"/>
  <c r="BI7" i="3"/>
  <c r="BI60" i="3"/>
  <c r="BI11" i="3"/>
  <c r="BI101" i="3"/>
  <c r="BI82" i="3"/>
  <c r="BI62" i="3"/>
  <c r="BI20" i="3"/>
  <c r="BI92" i="3"/>
  <c r="BI93" i="3"/>
  <c r="BI52" i="3"/>
  <c r="BI35" i="3"/>
  <c r="BI74" i="3"/>
  <c r="BI14" i="3"/>
  <c r="BI21" i="3"/>
  <c r="BI87" i="3"/>
  <c r="BI84" i="3"/>
  <c r="BI75" i="3"/>
  <c r="BI53" i="3"/>
  <c r="BI67" i="3"/>
  <c r="BI40" i="3"/>
  <c r="BI70" i="3"/>
  <c r="BI89" i="3"/>
  <c r="BI114" i="3"/>
  <c r="BI8" i="3"/>
  <c r="BI48" i="3"/>
  <c r="BI45" i="3"/>
  <c r="BI18" i="3"/>
  <c r="BI15" i="3"/>
  <c r="BI13" i="3"/>
  <c r="BI5" i="3"/>
  <c r="BI63" i="3"/>
  <c r="BI111" i="3"/>
  <c r="BI65" i="3"/>
  <c r="BI95" i="3"/>
  <c r="BI55" i="3"/>
  <c r="BI102" i="3"/>
  <c r="BI68" i="3"/>
  <c r="BI80" i="3"/>
  <c r="BI25" i="3"/>
  <c r="BI61" i="3"/>
  <c r="BI64" i="3"/>
  <c r="BI100" i="3"/>
  <c r="BI19" i="3"/>
  <c r="BI49" i="3"/>
  <c r="BI115" i="3"/>
  <c r="BI97" i="3"/>
  <c r="BI27" i="3"/>
  <c r="BI30" i="3"/>
  <c r="BI72" i="3"/>
  <c r="BI54" i="3"/>
  <c r="BI44" i="3"/>
  <c r="BI69" i="3"/>
  <c r="BI108" i="3"/>
  <c r="BI113" i="3"/>
  <c r="BI57" i="3"/>
  <c r="BI16" i="3"/>
  <c r="BI112" i="3"/>
  <c r="BI105" i="3"/>
  <c r="BI36" i="3"/>
  <c r="BI103" i="3"/>
  <c r="BI73" i="3"/>
  <c r="BI3" i="3"/>
  <c r="BI34" i="3"/>
  <c r="BI109" i="3"/>
  <c r="BI41" i="3"/>
  <c r="BI66" i="3"/>
  <c r="BI98" i="3"/>
  <c r="BI2" i="3"/>
  <c r="BJ131" i="3" l="1"/>
  <c r="BJ148" i="3"/>
  <c r="BK172" i="3"/>
  <c r="BJ130" i="3"/>
  <c r="BK209" i="3"/>
  <c r="BJ119" i="3"/>
  <c r="BK189" i="3"/>
  <c r="BK208" i="3"/>
  <c r="BJ151" i="3"/>
  <c r="BK181" i="3"/>
  <c r="BJ163" i="3"/>
  <c r="BJ116" i="3"/>
  <c r="BK204" i="3"/>
  <c r="BK191" i="3"/>
  <c r="BJ140" i="3"/>
  <c r="BJ177" i="3"/>
  <c r="BJ137" i="3"/>
  <c r="BK199" i="3"/>
  <c r="BJ170" i="3"/>
  <c r="BK187" i="3"/>
  <c r="BJ121" i="3"/>
  <c r="BJ136" i="3"/>
  <c r="BJ132" i="3"/>
  <c r="BJ165" i="3"/>
  <c r="BK196" i="3"/>
  <c r="BJ153" i="3"/>
  <c r="BJ173" i="3"/>
  <c r="BJ118" i="3"/>
  <c r="BK186" i="3"/>
  <c r="BJ139" i="3"/>
  <c r="BJ167" i="3"/>
  <c r="BJ149" i="3"/>
  <c r="BJ156" i="3"/>
  <c r="BK188" i="3"/>
  <c r="BJ141" i="3"/>
  <c r="BK185" i="3"/>
  <c r="BJ127" i="3"/>
  <c r="BK197" i="3"/>
  <c r="BJ152" i="3"/>
  <c r="BJ159" i="3"/>
  <c r="BJ143" i="3"/>
  <c r="BJ174" i="3"/>
  <c r="BJ123" i="3"/>
  <c r="BK205" i="3"/>
  <c r="BJ154" i="3"/>
  <c r="BJ184" i="3"/>
  <c r="BK212" i="3"/>
  <c r="BJ144" i="3"/>
  <c r="BK207" i="3"/>
  <c r="BJ178" i="3"/>
  <c r="BK195" i="3"/>
  <c r="BJ126" i="3"/>
  <c r="BJ183" i="3"/>
  <c r="BJ150" i="3"/>
  <c r="BK203" i="3"/>
  <c r="BK190" i="3"/>
  <c r="BJ128" i="3"/>
  <c r="BJ175" i="3"/>
  <c r="BJ180" i="3"/>
  <c r="BK206" i="3"/>
  <c r="BJ135" i="3"/>
  <c r="BJ179" i="3"/>
  <c r="BJ117" i="3"/>
  <c r="BJ164" i="3"/>
  <c r="BJ129" i="3"/>
  <c r="BK198" i="3"/>
  <c r="BK193" i="3"/>
  <c r="BK200" i="3"/>
  <c r="BJ124" i="3"/>
  <c r="BJ160" i="3"/>
  <c r="BK201" i="3"/>
  <c r="BJ122" i="3"/>
  <c r="BJ147" i="3"/>
  <c r="BK192" i="3"/>
  <c r="BJ182" i="3"/>
  <c r="BJ169" i="3"/>
  <c r="BJ155" i="3"/>
  <c r="BJ146" i="3"/>
  <c r="BJ158" i="3"/>
  <c r="BJ125" i="3"/>
  <c r="BJ133" i="3"/>
  <c r="BJ162" i="3"/>
  <c r="BJ166" i="3"/>
  <c r="BJ161" i="3"/>
  <c r="BJ142" i="3"/>
  <c r="BK211" i="3"/>
  <c r="BK210" i="3"/>
  <c r="BK168" i="3"/>
  <c r="BK202" i="3"/>
  <c r="BJ157" i="3"/>
  <c r="BK194" i="3"/>
  <c r="BJ145" i="3"/>
  <c r="BJ138" i="3"/>
  <c r="BK176" i="3"/>
  <c r="BJ134" i="3"/>
  <c r="BJ120" i="3"/>
  <c r="BJ171" i="3"/>
  <c r="BJ66" i="3"/>
  <c r="BJ109" i="3"/>
  <c r="BJ3" i="3"/>
  <c r="BJ103" i="3"/>
  <c r="BJ105" i="3"/>
  <c r="BJ16" i="3"/>
  <c r="BJ113" i="3"/>
  <c r="BJ69" i="3"/>
  <c r="BJ54" i="3"/>
  <c r="BJ30" i="3"/>
  <c r="BJ97" i="3"/>
  <c r="BJ49" i="3"/>
  <c r="BJ100" i="3"/>
  <c r="BJ61" i="3"/>
  <c r="BJ80" i="3"/>
  <c r="BJ102" i="3"/>
  <c r="BJ95" i="3"/>
  <c r="BJ111" i="3"/>
  <c r="BJ5" i="3"/>
  <c r="BJ15" i="3"/>
  <c r="BJ45" i="3"/>
  <c r="BJ8" i="3"/>
  <c r="BJ89" i="3"/>
  <c r="BJ40" i="3"/>
  <c r="BJ53" i="3"/>
  <c r="BJ84" i="3"/>
  <c r="BJ21" i="3"/>
  <c r="BJ74" i="3"/>
  <c r="BJ52" i="3"/>
  <c r="BJ92" i="3"/>
  <c r="BJ62" i="3"/>
  <c r="BJ101" i="3"/>
  <c r="BJ60" i="3"/>
  <c r="BJ110" i="3"/>
  <c r="BJ86" i="3"/>
  <c r="BJ4" i="3"/>
  <c r="BJ96" i="3"/>
  <c r="BJ23" i="3"/>
  <c r="BJ77" i="3"/>
  <c r="BJ6" i="3"/>
  <c r="BJ91" i="3"/>
  <c r="BJ71" i="3"/>
  <c r="BJ59" i="3"/>
  <c r="BJ46" i="3"/>
  <c r="BJ88" i="3"/>
  <c r="BJ83" i="3"/>
  <c r="BJ47" i="3"/>
  <c r="BJ43" i="3"/>
  <c r="BJ24" i="3"/>
  <c r="BJ17" i="3"/>
  <c r="BJ107" i="3"/>
  <c r="BJ50" i="3"/>
  <c r="BJ51" i="3"/>
  <c r="BJ90" i="3"/>
  <c r="BJ76" i="3"/>
  <c r="BJ39" i="3"/>
  <c r="BJ98" i="3"/>
  <c r="BJ41" i="3"/>
  <c r="BJ34" i="3"/>
  <c r="BJ73" i="3"/>
  <c r="BJ36" i="3"/>
  <c r="BJ112" i="3"/>
  <c r="BJ57" i="3"/>
  <c r="BJ108" i="3"/>
  <c r="BJ44" i="3"/>
  <c r="BJ72" i="3"/>
  <c r="BJ27" i="3"/>
  <c r="BJ115" i="3"/>
  <c r="BJ19" i="3"/>
  <c r="BJ64" i="3"/>
  <c r="BJ25" i="3"/>
  <c r="BJ68" i="3"/>
  <c r="BJ55" i="3"/>
  <c r="BJ65" i="3"/>
  <c r="BJ63" i="3"/>
  <c r="BJ13" i="3"/>
  <c r="BJ18" i="3"/>
  <c r="BJ48" i="3"/>
  <c r="BJ114" i="3"/>
  <c r="BJ70" i="3"/>
  <c r="BJ67" i="3"/>
  <c r="BJ75" i="3"/>
  <c r="BJ87" i="3"/>
  <c r="BJ14" i="3"/>
  <c r="BJ35" i="3"/>
  <c r="BJ93" i="3"/>
  <c r="BJ20" i="3"/>
  <c r="BJ82" i="3"/>
  <c r="BJ11" i="3"/>
  <c r="BJ7" i="3"/>
  <c r="BJ106" i="3"/>
  <c r="BJ94" i="3"/>
  <c r="BJ31" i="3"/>
  <c r="BJ28" i="3"/>
  <c r="BJ12" i="3"/>
  <c r="BJ29" i="3"/>
  <c r="BJ78" i="3"/>
  <c r="BJ37" i="3"/>
  <c r="BJ81" i="3"/>
  <c r="BJ32" i="3"/>
  <c r="BJ99" i="3"/>
  <c r="BJ58" i="3"/>
  <c r="BJ33" i="3"/>
  <c r="BJ26" i="3"/>
  <c r="BJ10" i="3"/>
  <c r="BJ42" i="3"/>
  <c r="BJ79" i="3"/>
  <c r="BJ56" i="3"/>
  <c r="BJ104" i="3"/>
  <c r="BJ85" i="3"/>
  <c r="BJ9" i="3"/>
  <c r="BJ38" i="3"/>
  <c r="BJ22" i="3"/>
  <c r="BJ2" i="3"/>
  <c r="BK120" i="3" l="1"/>
  <c r="BL176" i="3"/>
  <c r="BK145" i="3"/>
  <c r="BK157" i="3"/>
  <c r="BL168" i="3"/>
  <c r="BL211" i="3"/>
  <c r="BK161" i="3"/>
  <c r="BK162" i="3"/>
  <c r="BK125" i="3"/>
  <c r="BK146" i="3"/>
  <c r="BK169" i="3"/>
  <c r="BL192" i="3"/>
  <c r="BK122" i="3"/>
  <c r="BK160" i="3"/>
  <c r="BL200" i="3"/>
  <c r="BL198" i="3"/>
  <c r="BK164" i="3"/>
  <c r="BK179" i="3"/>
  <c r="BL206" i="3"/>
  <c r="BK175" i="3"/>
  <c r="BL190" i="3"/>
  <c r="BK150" i="3"/>
  <c r="BK126" i="3"/>
  <c r="BK178" i="3"/>
  <c r="BK144" i="3"/>
  <c r="BK184" i="3"/>
  <c r="BL205" i="3"/>
  <c r="BK174" i="3"/>
  <c r="BK159" i="3"/>
  <c r="BL197" i="3"/>
  <c r="BL185" i="3"/>
  <c r="BL188" i="3"/>
  <c r="BK149" i="3"/>
  <c r="BK139" i="3"/>
  <c r="BK118" i="3"/>
  <c r="BK153" i="3"/>
  <c r="BK165" i="3"/>
  <c r="BK136" i="3"/>
  <c r="BL187" i="3"/>
  <c r="BL199" i="3"/>
  <c r="BK177" i="3"/>
  <c r="BL191" i="3"/>
  <c r="BK116" i="3"/>
  <c r="BL181" i="3"/>
  <c r="BL208" i="3"/>
  <c r="BK119" i="3"/>
  <c r="BK130" i="3"/>
  <c r="BK148" i="3"/>
  <c r="BK171" i="3"/>
  <c r="BK134" i="3"/>
  <c r="BK138" i="3"/>
  <c r="BL194" i="3"/>
  <c r="BL202" i="3"/>
  <c r="BL210" i="3"/>
  <c r="BK142" i="3"/>
  <c r="BK166" i="3"/>
  <c r="BK133" i="3"/>
  <c r="BK158" i="3"/>
  <c r="BK155" i="3"/>
  <c r="BK182" i="3"/>
  <c r="BK147" i="3"/>
  <c r="BL201" i="3"/>
  <c r="BK124" i="3"/>
  <c r="BL193" i="3"/>
  <c r="BK129" i="3"/>
  <c r="BK117" i="3"/>
  <c r="BK135" i="3"/>
  <c r="BK180" i="3"/>
  <c r="BK128" i="3"/>
  <c r="BL203" i="3"/>
  <c r="BK183" i="3"/>
  <c r="BL195" i="3"/>
  <c r="BL207" i="3"/>
  <c r="BL212" i="3"/>
  <c r="BK154" i="3"/>
  <c r="BK123" i="3"/>
  <c r="BK143" i="3"/>
  <c r="BK152" i="3"/>
  <c r="BK127" i="3"/>
  <c r="BK141" i="3"/>
  <c r="BK156" i="3"/>
  <c r="BK167" i="3"/>
  <c r="BL186" i="3"/>
  <c r="BK173" i="3"/>
  <c r="BL196" i="3"/>
  <c r="BK132" i="3"/>
  <c r="BK121" i="3"/>
  <c r="BK170" i="3"/>
  <c r="BK137" i="3"/>
  <c r="BK140" i="3"/>
  <c r="BL204" i="3"/>
  <c r="BK163" i="3"/>
  <c r="BK151" i="3"/>
  <c r="BL189" i="3"/>
  <c r="BL209" i="3"/>
  <c r="BL172" i="3"/>
  <c r="BK131" i="3"/>
  <c r="BK38" i="3"/>
  <c r="BK85" i="3"/>
  <c r="BK56" i="3"/>
  <c r="BK42" i="3"/>
  <c r="BK26" i="3"/>
  <c r="BK58" i="3"/>
  <c r="BK32" i="3"/>
  <c r="BK37" i="3"/>
  <c r="BK29" i="3"/>
  <c r="BK28" i="3"/>
  <c r="BK94" i="3"/>
  <c r="BK7" i="3"/>
  <c r="BK82" i="3"/>
  <c r="BK93" i="3"/>
  <c r="BK14" i="3"/>
  <c r="BK75" i="3"/>
  <c r="BK70" i="3"/>
  <c r="BK48" i="3"/>
  <c r="BK13" i="3"/>
  <c r="BK65" i="3"/>
  <c r="BK68" i="3"/>
  <c r="BK64" i="3"/>
  <c r="BK115" i="3"/>
  <c r="BK72" i="3"/>
  <c r="BK108" i="3"/>
  <c r="BK112" i="3"/>
  <c r="BK73" i="3"/>
  <c r="BK41" i="3"/>
  <c r="BK39" i="3"/>
  <c r="BK90" i="3"/>
  <c r="BK50" i="3"/>
  <c r="BK17" i="3"/>
  <c r="BK43" i="3"/>
  <c r="BK83" i="3"/>
  <c r="BK46" i="3"/>
  <c r="BK71" i="3"/>
  <c r="BK6" i="3"/>
  <c r="BK23" i="3"/>
  <c r="BK4" i="3"/>
  <c r="BK110" i="3"/>
  <c r="BK101" i="3"/>
  <c r="BK92" i="3"/>
  <c r="BK74" i="3"/>
  <c r="BK84" i="3"/>
  <c r="BK40" i="3"/>
  <c r="BK8" i="3"/>
  <c r="BK15" i="3"/>
  <c r="BK111" i="3"/>
  <c r="BK102" i="3"/>
  <c r="BK61" i="3"/>
  <c r="BK49" i="3"/>
  <c r="BK30" i="3"/>
  <c r="BK69" i="3"/>
  <c r="BK16" i="3"/>
  <c r="BK103" i="3"/>
  <c r="BK109" i="3"/>
  <c r="BK22" i="3"/>
  <c r="BK9" i="3"/>
  <c r="BK104" i="3"/>
  <c r="BK79" i="3"/>
  <c r="BK10" i="3"/>
  <c r="BK33" i="3"/>
  <c r="BK99" i="3"/>
  <c r="BK81" i="3"/>
  <c r="BK78" i="3"/>
  <c r="BK12" i="3"/>
  <c r="BK31" i="3"/>
  <c r="BK106" i="3"/>
  <c r="BK11" i="3"/>
  <c r="BK20" i="3"/>
  <c r="BK35" i="3"/>
  <c r="BK87" i="3"/>
  <c r="BK67" i="3"/>
  <c r="BK114" i="3"/>
  <c r="BK18" i="3"/>
  <c r="BK63" i="3"/>
  <c r="BK55" i="3"/>
  <c r="BK25" i="3"/>
  <c r="BK19" i="3"/>
  <c r="BK27" i="3"/>
  <c r="BK44" i="3"/>
  <c r="BK57" i="3"/>
  <c r="BK36" i="3"/>
  <c r="BK34" i="3"/>
  <c r="BK98" i="3"/>
  <c r="BK76" i="3"/>
  <c r="BK51" i="3"/>
  <c r="BK107" i="3"/>
  <c r="BK24" i="3"/>
  <c r="BK47" i="3"/>
  <c r="BK88" i="3"/>
  <c r="BK59" i="3"/>
  <c r="BK91" i="3"/>
  <c r="BK77" i="3"/>
  <c r="BK96" i="3"/>
  <c r="BK86" i="3"/>
  <c r="BK60" i="3"/>
  <c r="BK62" i="3"/>
  <c r="BK52" i="3"/>
  <c r="BK21" i="3"/>
  <c r="BK53" i="3"/>
  <c r="BK89" i="3"/>
  <c r="BK45" i="3"/>
  <c r="BK5" i="3"/>
  <c r="BK95" i="3"/>
  <c r="BK80" i="3"/>
  <c r="BK100" i="3"/>
  <c r="BK97" i="3"/>
  <c r="BK54" i="3"/>
  <c r="BK113" i="3"/>
  <c r="BK105" i="3"/>
  <c r="BK3" i="3"/>
  <c r="BK66" i="3"/>
  <c r="BK2" i="3"/>
  <c r="BM172" i="3" l="1"/>
  <c r="BM189" i="3"/>
  <c r="BL163" i="3"/>
  <c r="BL140" i="3"/>
  <c r="BL170" i="3"/>
  <c r="BL132" i="3"/>
  <c r="BL173" i="3"/>
  <c r="BL167" i="3"/>
  <c r="BL141" i="3"/>
  <c r="BL152" i="3"/>
  <c r="BL123" i="3"/>
  <c r="BM212" i="3"/>
  <c r="BM195" i="3"/>
  <c r="BM203" i="3"/>
  <c r="BL180" i="3"/>
  <c r="BL117" i="3"/>
  <c r="BM193" i="3"/>
  <c r="BM201" i="3"/>
  <c r="BL182" i="3"/>
  <c r="BL158" i="3"/>
  <c r="BL166" i="3"/>
  <c r="BM210" i="3"/>
  <c r="BM194" i="3"/>
  <c r="BL134" i="3"/>
  <c r="BL148" i="3"/>
  <c r="BL119" i="3"/>
  <c r="BM181" i="3"/>
  <c r="BM191" i="3"/>
  <c r="BM199" i="3"/>
  <c r="BL136" i="3"/>
  <c r="BL153" i="3"/>
  <c r="BL139" i="3"/>
  <c r="BM188" i="3"/>
  <c r="BM197" i="3"/>
  <c r="BL174" i="3"/>
  <c r="BL184" i="3"/>
  <c r="BL178" i="3"/>
  <c r="BL150" i="3"/>
  <c r="BL175" i="3"/>
  <c r="BL179" i="3"/>
  <c r="BM198" i="3"/>
  <c r="BL160" i="3"/>
  <c r="BM192" i="3"/>
  <c r="BL146" i="3"/>
  <c r="BL162" i="3"/>
  <c r="BM211" i="3"/>
  <c r="BL157" i="3"/>
  <c r="BM176" i="3"/>
  <c r="BL131" i="3"/>
  <c r="BM209" i="3"/>
  <c r="BL151" i="3"/>
  <c r="BM204" i="3"/>
  <c r="BL137" i="3"/>
  <c r="BL121" i="3"/>
  <c r="BM196" i="3"/>
  <c r="BM186" i="3"/>
  <c r="BL156" i="3"/>
  <c r="BL127" i="3"/>
  <c r="BL143" i="3"/>
  <c r="BL154" i="3"/>
  <c r="BM207" i="3"/>
  <c r="BL183" i="3"/>
  <c r="BL128" i="3"/>
  <c r="BL135" i="3"/>
  <c r="BL129" i="3"/>
  <c r="BL124" i="3"/>
  <c r="BL147" i="3"/>
  <c r="BL155" i="3"/>
  <c r="BL133" i="3"/>
  <c r="BL142" i="3"/>
  <c r="BM202" i="3"/>
  <c r="BL138" i="3"/>
  <c r="BL171" i="3"/>
  <c r="BL130" i="3"/>
  <c r="BM208" i="3"/>
  <c r="BL116" i="3"/>
  <c r="BL177" i="3"/>
  <c r="BM187" i="3"/>
  <c r="BL165" i="3"/>
  <c r="BL118" i="3"/>
  <c r="BL149" i="3"/>
  <c r="BM185" i="3"/>
  <c r="BL159" i="3"/>
  <c r="BM205" i="3"/>
  <c r="BL144" i="3"/>
  <c r="BL126" i="3"/>
  <c r="BM190" i="3"/>
  <c r="BM206" i="3"/>
  <c r="BL164" i="3"/>
  <c r="BM200" i="3"/>
  <c r="BL122" i="3"/>
  <c r="BL169" i="3"/>
  <c r="BL125" i="3"/>
  <c r="BL161" i="3"/>
  <c r="BM168" i="3"/>
  <c r="BL145" i="3"/>
  <c r="BL120" i="3"/>
  <c r="BL3" i="3"/>
  <c r="BL113" i="3"/>
  <c r="BL97" i="3"/>
  <c r="BL80" i="3"/>
  <c r="BL5" i="3"/>
  <c r="BL89" i="3"/>
  <c r="BL21" i="3"/>
  <c r="BL62" i="3"/>
  <c r="BL86" i="3"/>
  <c r="BL77" i="3"/>
  <c r="BL59" i="3"/>
  <c r="BL47" i="3"/>
  <c r="BL107" i="3"/>
  <c r="BL76" i="3"/>
  <c r="BL34" i="3"/>
  <c r="BL57" i="3"/>
  <c r="BL27" i="3"/>
  <c r="BL25" i="3"/>
  <c r="BL63" i="3"/>
  <c r="BL114" i="3"/>
  <c r="BL87" i="3"/>
  <c r="BL20" i="3"/>
  <c r="BL106" i="3"/>
  <c r="BL12" i="3"/>
  <c r="BL81" i="3"/>
  <c r="BL33" i="3"/>
  <c r="BL79" i="3"/>
  <c r="BL9" i="3"/>
  <c r="BL109" i="3"/>
  <c r="BL16" i="3"/>
  <c r="BL30" i="3"/>
  <c r="BL61" i="3"/>
  <c r="BL111" i="3"/>
  <c r="BL8" i="3"/>
  <c r="BL84" i="3"/>
  <c r="BL92" i="3"/>
  <c r="BL110" i="3"/>
  <c r="BL23" i="3"/>
  <c r="BL71" i="3"/>
  <c r="BL83" i="3"/>
  <c r="BL17" i="3"/>
  <c r="BL90" i="3"/>
  <c r="BL41" i="3"/>
  <c r="BL112" i="3"/>
  <c r="BL72" i="3"/>
  <c r="BL64" i="3"/>
  <c r="BL65" i="3"/>
  <c r="BL48" i="3"/>
  <c r="BL75" i="3"/>
  <c r="BL93" i="3"/>
  <c r="BL7" i="3"/>
  <c r="BL28" i="3"/>
  <c r="BL37" i="3"/>
  <c r="BL58" i="3"/>
  <c r="BL42" i="3"/>
  <c r="BL85" i="3"/>
  <c r="BL66" i="3"/>
  <c r="BL105" i="3"/>
  <c r="BL54" i="3"/>
  <c r="BL100" i="3"/>
  <c r="BL95" i="3"/>
  <c r="BL45" i="3"/>
  <c r="BL53" i="3"/>
  <c r="BL52" i="3"/>
  <c r="BL60" i="3"/>
  <c r="BL96" i="3"/>
  <c r="BL91" i="3"/>
  <c r="BL88" i="3"/>
  <c r="BL24" i="3"/>
  <c r="BL51" i="3"/>
  <c r="BL98" i="3"/>
  <c r="BL36" i="3"/>
  <c r="BL44" i="3"/>
  <c r="BL19" i="3"/>
  <c r="BL55" i="3"/>
  <c r="BL18" i="3"/>
  <c r="BL67" i="3"/>
  <c r="BL35" i="3"/>
  <c r="BL11" i="3"/>
  <c r="BL31" i="3"/>
  <c r="BL78" i="3"/>
  <c r="BL99" i="3"/>
  <c r="BL10" i="3"/>
  <c r="BL104" i="3"/>
  <c r="BL22" i="3"/>
  <c r="BL103" i="3"/>
  <c r="BL69" i="3"/>
  <c r="BL49" i="3"/>
  <c r="BL102" i="3"/>
  <c r="BL15" i="3"/>
  <c r="BL40" i="3"/>
  <c r="BL74" i="3"/>
  <c r="BL101" i="3"/>
  <c r="BL4" i="3"/>
  <c r="BL6" i="3"/>
  <c r="BL46" i="3"/>
  <c r="BL43" i="3"/>
  <c r="BL50" i="3"/>
  <c r="BL39" i="3"/>
  <c r="BL73" i="3"/>
  <c r="BL108" i="3"/>
  <c r="BL115" i="3"/>
  <c r="BL68" i="3"/>
  <c r="BL13" i="3"/>
  <c r="BL70" i="3"/>
  <c r="BL14" i="3"/>
  <c r="BL82" i="3"/>
  <c r="BL94" i="3"/>
  <c r="BL29" i="3"/>
  <c r="BL32" i="3"/>
  <c r="BL26" i="3"/>
  <c r="BL56" i="3"/>
  <c r="BL38" i="3"/>
  <c r="BL2" i="3"/>
  <c r="BM145" i="3" l="1"/>
  <c r="BM161" i="3"/>
  <c r="BM169" i="3"/>
  <c r="BN200" i="3"/>
  <c r="BN206" i="3"/>
  <c r="BM126" i="3"/>
  <c r="BN205" i="3"/>
  <c r="BN185" i="3"/>
  <c r="BM118" i="3"/>
  <c r="BN187" i="3"/>
  <c r="BM116" i="3"/>
  <c r="BM130" i="3"/>
  <c r="BM138" i="3"/>
  <c r="BM142" i="3"/>
  <c r="BM155" i="3"/>
  <c r="BM124" i="3"/>
  <c r="BM135" i="3"/>
  <c r="BM183" i="3"/>
  <c r="BM154" i="3"/>
  <c r="BM127" i="3"/>
  <c r="BN186" i="3"/>
  <c r="BM121" i="3"/>
  <c r="BN204" i="3"/>
  <c r="BN209" i="3"/>
  <c r="BN176" i="3"/>
  <c r="BN211" i="3"/>
  <c r="BM146" i="3"/>
  <c r="BM160" i="3"/>
  <c r="BM179" i="3"/>
  <c r="BM150" i="3"/>
  <c r="BM184" i="3"/>
  <c r="BN197" i="3"/>
  <c r="BM139" i="3"/>
  <c r="BM136" i="3"/>
  <c r="BN191" i="3"/>
  <c r="BM119" i="3"/>
  <c r="BM134" i="3"/>
  <c r="BN210" i="3"/>
  <c r="BM158" i="3"/>
  <c r="BN201" i="3"/>
  <c r="BM117" i="3"/>
  <c r="BN203" i="3"/>
  <c r="BN212" i="3"/>
  <c r="BM152" i="3"/>
  <c r="BM167" i="3"/>
  <c r="BM132" i="3"/>
  <c r="BM140" i="3"/>
  <c r="BN189" i="3"/>
  <c r="BM120" i="3"/>
  <c r="BN168" i="3"/>
  <c r="BM125" i="3"/>
  <c r="BM122" i="3"/>
  <c r="BM164" i="3"/>
  <c r="BN190" i="3"/>
  <c r="BM144" i="3"/>
  <c r="BM159" i="3"/>
  <c r="BM149" i="3"/>
  <c r="BM165" i="3"/>
  <c r="BM177" i="3"/>
  <c r="BN208" i="3"/>
  <c r="BM171" i="3"/>
  <c r="BN202" i="3"/>
  <c r="BM133" i="3"/>
  <c r="BM147" i="3"/>
  <c r="BM129" i="3"/>
  <c r="BM128" i="3"/>
  <c r="BN207" i="3"/>
  <c r="BM143" i="3"/>
  <c r="BM156" i="3"/>
  <c r="BN196" i="3"/>
  <c r="BM137" i="3"/>
  <c r="BM151" i="3"/>
  <c r="BM131" i="3"/>
  <c r="BM157" i="3"/>
  <c r="BM162" i="3"/>
  <c r="BN192" i="3"/>
  <c r="BN198" i="3"/>
  <c r="BM175" i="3"/>
  <c r="BM178" i="3"/>
  <c r="BM174" i="3"/>
  <c r="BN188" i="3"/>
  <c r="BM153" i="3"/>
  <c r="BN199" i="3"/>
  <c r="BN181" i="3"/>
  <c r="BM148" i="3"/>
  <c r="BN194" i="3"/>
  <c r="BM166" i="3"/>
  <c r="BM182" i="3"/>
  <c r="BN193" i="3"/>
  <c r="BM180" i="3"/>
  <c r="BN195" i="3"/>
  <c r="BM123" i="3"/>
  <c r="BM141" i="3"/>
  <c r="BM173" i="3"/>
  <c r="BM170" i="3"/>
  <c r="BM163" i="3"/>
  <c r="BN172" i="3"/>
  <c r="BM56" i="3"/>
  <c r="BM94" i="3"/>
  <c r="BM14" i="3"/>
  <c r="BM115" i="3"/>
  <c r="BM73" i="3"/>
  <c r="BM50" i="3"/>
  <c r="BM46" i="3"/>
  <c r="BM4" i="3"/>
  <c r="BM74" i="3"/>
  <c r="BM15" i="3"/>
  <c r="BM49" i="3"/>
  <c r="BM103" i="3"/>
  <c r="BM104" i="3"/>
  <c r="BM99" i="3"/>
  <c r="BM31" i="3"/>
  <c r="BM35" i="3"/>
  <c r="BM18" i="3"/>
  <c r="BM19" i="3"/>
  <c r="BM36" i="3"/>
  <c r="BM51" i="3"/>
  <c r="BM88" i="3"/>
  <c r="BM96" i="3"/>
  <c r="BM52" i="3"/>
  <c r="BM45" i="3"/>
  <c r="BM100" i="3"/>
  <c r="BM105" i="3"/>
  <c r="BM85" i="3"/>
  <c r="BM58" i="3"/>
  <c r="BM28" i="3"/>
  <c r="BM93" i="3"/>
  <c r="BM48" i="3"/>
  <c r="BM64" i="3"/>
  <c r="BM112" i="3"/>
  <c r="BM90" i="3"/>
  <c r="BM83" i="3"/>
  <c r="BM23" i="3"/>
  <c r="BM92" i="3"/>
  <c r="BM8" i="3"/>
  <c r="BM61" i="3"/>
  <c r="BM16" i="3"/>
  <c r="BM9" i="3"/>
  <c r="BM33" i="3"/>
  <c r="BM12" i="3"/>
  <c r="BM20" i="3"/>
  <c r="BM114" i="3"/>
  <c r="BM25" i="3"/>
  <c r="BM57" i="3"/>
  <c r="BM76" i="3"/>
  <c r="BM47" i="3"/>
  <c r="BM77" i="3"/>
  <c r="BM62" i="3"/>
  <c r="BM89" i="3"/>
  <c r="BM80" i="3"/>
  <c r="BM113" i="3"/>
  <c r="BM13" i="3"/>
  <c r="BM32" i="3"/>
  <c r="BM38" i="3"/>
  <c r="BM26" i="3"/>
  <c r="BM29" i="3"/>
  <c r="BM82" i="3"/>
  <c r="BM70" i="3"/>
  <c r="BM68" i="3"/>
  <c r="BM108" i="3"/>
  <c r="BM39" i="3"/>
  <c r="BM43" i="3"/>
  <c r="BM6" i="3"/>
  <c r="BM101" i="3"/>
  <c r="BM40" i="3"/>
  <c r="BM102" i="3"/>
  <c r="BM69" i="3"/>
  <c r="BM22" i="3"/>
  <c r="BM10" i="3"/>
  <c r="BM78" i="3"/>
  <c r="BM11" i="3"/>
  <c r="BM67" i="3"/>
  <c r="BM55" i="3"/>
  <c r="BM44" i="3"/>
  <c r="BM98" i="3"/>
  <c r="BM24" i="3"/>
  <c r="BM91" i="3"/>
  <c r="BM60" i="3"/>
  <c r="BM53" i="3"/>
  <c r="BM95" i="3"/>
  <c r="BM54" i="3"/>
  <c r="BM66" i="3"/>
  <c r="BM42" i="3"/>
  <c r="BM37" i="3"/>
  <c r="BM7" i="3"/>
  <c r="BM75" i="3"/>
  <c r="BM65" i="3"/>
  <c r="BM72" i="3"/>
  <c r="BM41" i="3"/>
  <c r="BM17" i="3"/>
  <c r="BM71" i="3"/>
  <c r="BM110" i="3"/>
  <c r="BM84" i="3"/>
  <c r="BM111" i="3"/>
  <c r="BM30" i="3"/>
  <c r="BM109" i="3"/>
  <c r="BM79" i="3"/>
  <c r="BM81" i="3"/>
  <c r="BM106" i="3"/>
  <c r="BM87" i="3"/>
  <c r="BM63" i="3"/>
  <c r="BM27" i="3"/>
  <c r="BM34" i="3"/>
  <c r="BM107" i="3"/>
  <c r="BM59" i="3"/>
  <c r="BM86" i="3"/>
  <c r="BM21" i="3"/>
  <c r="BM5" i="3"/>
  <c r="BM97" i="3"/>
  <c r="BM3" i="3"/>
  <c r="BM2" i="3"/>
  <c r="BN163" i="3" l="1"/>
  <c r="BN173" i="3"/>
  <c r="BN123" i="3"/>
  <c r="BN180" i="3"/>
  <c r="BN182" i="3"/>
  <c r="BO194" i="3"/>
  <c r="BO181" i="3"/>
  <c r="BN153" i="3"/>
  <c r="BN174" i="3"/>
  <c r="BN175" i="3"/>
  <c r="BO192" i="3"/>
  <c r="BN157" i="3"/>
  <c r="BN151" i="3"/>
  <c r="BO196" i="3"/>
  <c r="BN143" i="3"/>
  <c r="BN128" i="3"/>
  <c r="BN147" i="3"/>
  <c r="BO202" i="3"/>
  <c r="BO208" i="3"/>
  <c r="BN165" i="3"/>
  <c r="BN159" i="3"/>
  <c r="BO190" i="3"/>
  <c r="BN122" i="3"/>
  <c r="BO168" i="3"/>
  <c r="BO189" i="3"/>
  <c r="BN132" i="3"/>
  <c r="BN152" i="3"/>
  <c r="BO203" i="3"/>
  <c r="BO201" i="3"/>
  <c r="BO210" i="3"/>
  <c r="BN119" i="3"/>
  <c r="BN136" i="3"/>
  <c r="BO197" i="3"/>
  <c r="BN150" i="3"/>
  <c r="BN160" i="3"/>
  <c r="BO211" i="3"/>
  <c r="BO209" i="3"/>
  <c r="BN121" i="3"/>
  <c r="BN127" i="3"/>
  <c r="BN183" i="3"/>
  <c r="BN124" i="3"/>
  <c r="BN142" i="3"/>
  <c r="BN130" i="3"/>
  <c r="BO187" i="3"/>
  <c r="BO185" i="3"/>
  <c r="BN126" i="3"/>
  <c r="BO200" i="3"/>
  <c r="BN161" i="3"/>
  <c r="BO172" i="3"/>
  <c r="BN170" i="3"/>
  <c r="BN141" i="3"/>
  <c r="BO195" i="3"/>
  <c r="BO193" i="3"/>
  <c r="BN166" i="3"/>
  <c r="BN148" i="3"/>
  <c r="BO199" i="3"/>
  <c r="BO188" i="3"/>
  <c r="BN178" i="3"/>
  <c r="BO198" i="3"/>
  <c r="BN162" i="3"/>
  <c r="BN131" i="3"/>
  <c r="BN137" i="3"/>
  <c r="BN156" i="3"/>
  <c r="BO207" i="3"/>
  <c r="BN129" i="3"/>
  <c r="BN133" i="3"/>
  <c r="BN171" i="3"/>
  <c r="BN177" i="3"/>
  <c r="BN149" i="3"/>
  <c r="BN144" i="3"/>
  <c r="BN164" i="3"/>
  <c r="BN125" i="3"/>
  <c r="BN120" i="3"/>
  <c r="BN140" i="3"/>
  <c r="BN167" i="3"/>
  <c r="BO212" i="3"/>
  <c r="BN117" i="3"/>
  <c r="BN158" i="3"/>
  <c r="BN134" i="3"/>
  <c r="BO191" i="3"/>
  <c r="BN139" i="3"/>
  <c r="BN184" i="3"/>
  <c r="BN179" i="3"/>
  <c r="BN146" i="3"/>
  <c r="BO176" i="3"/>
  <c r="BO204" i="3"/>
  <c r="BO186" i="3"/>
  <c r="BN154" i="3"/>
  <c r="BN135" i="3"/>
  <c r="BN155" i="3"/>
  <c r="BN138" i="3"/>
  <c r="BN116" i="3"/>
  <c r="BN118" i="3"/>
  <c r="BO205" i="3"/>
  <c r="BO206" i="3"/>
  <c r="BN169" i="3"/>
  <c r="BN145" i="3"/>
  <c r="BN97" i="3"/>
  <c r="BN21" i="3"/>
  <c r="BN59" i="3"/>
  <c r="BN34" i="3"/>
  <c r="BN63" i="3"/>
  <c r="BN106" i="3"/>
  <c r="BN79" i="3"/>
  <c r="BN30" i="3"/>
  <c r="BN84" i="3"/>
  <c r="BN71" i="3"/>
  <c r="BN41" i="3"/>
  <c r="BN65" i="3"/>
  <c r="BN7" i="3"/>
  <c r="BN42" i="3"/>
  <c r="BN54" i="3"/>
  <c r="BN53" i="3"/>
  <c r="BN91" i="3"/>
  <c r="BN98" i="3"/>
  <c r="BN55" i="3"/>
  <c r="BN11" i="3"/>
  <c r="BN10" i="3"/>
  <c r="BN69" i="3"/>
  <c r="BN40" i="3"/>
  <c r="BN6" i="3"/>
  <c r="BN39" i="3"/>
  <c r="BN68" i="3"/>
  <c r="BN82" i="3"/>
  <c r="BN26" i="3"/>
  <c r="BN32" i="3"/>
  <c r="BN113" i="3"/>
  <c r="BN89" i="3"/>
  <c r="BN77" i="3"/>
  <c r="BN76" i="3"/>
  <c r="BN25" i="3"/>
  <c r="BN20" i="3"/>
  <c r="BN33" i="3"/>
  <c r="BN16" i="3"/>
  <c r="BN8" i="3"/>
  <c r="BN23" i="3"/>
  <c r="BN90" i="3"/>
  <c r="BN64" i="3"/>
  <c r="BN93" i="3"/>
  <c r="BN58" i="3"/>
  <c r="BN105" i="3"/>
  <c r="BN45" i="3"/>
  <c r="BN96" i="3"/>
  <c r="BN51" i="3"/>
  <c r="BN19" i="3"/>
  <c r="BN35" i="3"/>
  <c r="BN99" i="3"/>
  <c r="BN103" i="3"/>
  <c r="BN15" i="3"/>
  <c r="BN4" i="3"/>
  <c r="BN50" i="3"/>
  <c r="BN115" i="3"/>
  <c r="BN94" i="3"/>
  <c r="BN3" i="3"/>
  <c r="BN5" i="3"/>
  <c r="BN86" i="3"/>
  <c r="BN107" i="3"/>
  <c r="BN27" i="3"/>
  <c r="BN87" i="3"/>
  <c r="BN81" i="3"/>
  <c r="BN109" i="3"/>
  <c r="BN111" i="3"/>
  <c r="BN110" i="3"/>
  <c r="BN17" i="3"/>
  <c r="BN72" i="3"/>
  <c r="BN75" i="3"/>
  <c r="BN37" i="3"/>
  <c r="BN66" i="3"/>
  <c r="BN95" i="3"/>
  <c r="BN60" i="3"/>
  <c r="BN24" i="3"/>
  <c r="BN44" i="3"/>
  <c r="BN67" i="3"/>
  <c r="BN78" i="3"/>
  <c r="BN22" i="3"/>
  <c r="BN102" i="3"/>
  <c r="BN101" i="3"/>
  <c r="BN43" i="3"/>
  <c r="BN108" i="3"/>
  <c r="BN70" i="3"/>
  <c r="BN29" i="3"/>
  <c r="BN38" i="3"/>
  <c r="BN13" i="3"/>
  <c r="BN80" i="3"/>
  <c r="BN62" i="3"/>
  <c r="BN47" i="3"/>
  <c r="BN57" i="3"/>
  <c r="BN114" i="3"/>
  <c r="BN12" i="3"/>
  <c r="BN9" i="3"/>
  <c r="BN61" i="3"/>
  <c r="BN92" i="3"/>
  <c r="BN83" i="3"/>
  <c r="BN112" i="3"/>
  <c r="BN48" i="3"/>
  <c r="BN28" i="3"/>
  <c r="BN85" i="3"/>
  <c r="BN100" i="3"/>
  <c r="BN52" i="3"/>
  <c r="BN88" i="3"/>
  <c r="BN36" i="3"/>
  <c r="BN18" i="3"/>
  <c r="BN31" i="3"/>
  <c r="BN104" i="3"/>
  <c r="BN49" i="3"/>
  <c r="BN74" i="3"/>
  <c r="BN46" i="3"/>
  <c r="BN73" i="3"/>
  <c r="BN14" i="3"/>
  <c r="BN56" i="3"/>
  <c r="BN2" i="3"/>
  <c r="BO169" i="3" l="1"/>
  <c r="BP205" i="3"/>
  <c r="BO116" i="3"/>
  <c r="BO155" i="3"/>
  <c r="BO154" i="3"/>
  <c r="BP204" i="3"/>
  <c r="BO146" i="3"/>
  <c r="BO184" i="3"/>
  <c r="BP191" i="3"/>
  <c r="BO158" i="3"/>
  <c r="BP212" i="3"/>
  <c r="BO140" i="3"/>
  <c r="BO125" i="3"/>
  <c r="BO144" i="3"/>
  <c r="BO177" i="3"/>
  <c r="BO133" i="3"/>
  <c r="BP207" i="3"/>
  <c r="BO137" i="3"/>
  <c r="BO162" i="3"/>
  <c r="BO178" i="3"/>
  <c r="BP199" i="3"/>
  <c r="BO166" i="3"/>
  <c r="BP195" i="3"/>
  <c r="BO170" i="3"/>
  <c r="BO161" i="3"/>
  <c r="BO126" i="3"/>
  <c r="BP187" i="3"/>
  <c r="BO142" i="3"/>
  <c r="BO183" i="3"/>
  <c r="BO121" i="3"/>
  <c r="BP211" i="3"/>
  <c r="BO150" i="3"/>
  <c r="BO136" i="3"/>
  <c r="BP210" i="3"/>
  <c r="BP203" i="3"/>
  <c r="BO132" i="3"/>
  <c r="BP168" i="3"/>
  <c r="BP190" i="3"/>
  <c r="BO165" i="3"/>
  <c r="BP202" i="3"/>
  <c r="BO128" i="3"/>
  <c r="BP196" i="3"/>
  <c r="BO157" i="3"/>
  <c r="BO175" i="3"/>
  <c r="BO153" i="3"/>
  <c r="BP194" i="3"/>
  <c r="BO180" i="3"/>
  <c r="BO173" i="3"/>
  <c r="BO145" i="3"/>
  <c r="BP206" i="3"/>
  <c r="BO118" i="3"/>
  <c r="BO138" i="3"/>
  <c r="BO135" i="3"/>
  <c r="BP186" i="3"/>
  <c r="BP176" i="3"/>
  <c r="BO179" i="3"/>
  <c r="BO139" i="3"/>
  <c r="BO134" i="3"/>
  <c r="BO117" i="3"/>
  <c r="BO167" i="3"/>
  <c r="BO120" i="3"/>
  <c r="BO164" i="3"/>
  <c r="BO149" i="3"/>
  <c r="BO171" i="3"/>
  <c r="BO129" i="3"/>
  <c r="BO156" i="3"/>
  <c r="BO131" i="3"/>
  <c r="BP198" i="3"/>
  <c r="BP188" i="3"/>
  <c r="BO148" i="3"/>
  <c r="BP193" i="3"/>
  <c r="BO141" i="3"/>
  <c r="BP172" i="3"/>
  <c r="BP200" i="3"/>
  <c r="BP185" i="3"/>
  <c r="BO130" i="3"/>
  <c r="BO124" i="3"/>
  <c r="BO127" i="3"/>
  <c r="BP209" i="3"/>
  <c r="BO160" i="3"/>
  <c r="BP197" i="3"/>
  <c r="BO119" i="3"/>
  <c r="BP201" i="3"/>
  <c r="BO152" i="3"/>
  <c r="BP189" i="3"/>
  <c r="BO122" i="3"/>
  <c r="BO159" i="3"/>
  <c r="BP208" i="3"/>
  <c r="BO147" i="3"/>
  <c r="BO143" i="3"/>
  <c r="BO151" i="3"/>
  <c r="BP192" i="3"/>
  <c r="BO174" i="3"/>
  <c r="BP181" i="3"/>
  <c r="BO182" i="3"/>
  <c r="BO123" i="3"/>
  <c r="BO163" i="3"/>
  <c r="BO46" i="3"/>
  <c r="BO31" i="3"/>
  <c r="BO52" i="3"/>
  <c r="BO85" i="3"/>
  <c r="BO48" i="3"/>
  <c r="BO83" i="3"/>
  <c r="BO61" i="3"/>
  <c r="BO12" i="3"/>
  <c r="BO57" i="3"/>
  <c r="BO62" i="3"/>
  <c r="BO13" i="3"/>
  <c r="BO29" i="3"/>
  <c r="BO108" i="3"/>
  <c r="BO101" i="3"/>
  <c r="BO22" i="3"/>
  <c r="BO67" i="3"/>
  <c r="BO24" i="3"/>
  <c r="BO95" i="3"/>
  <c r="BO37" i="3"/>
  <c r="BO72" i="3"/>
  <c r="BO110" i="3"/>
  <c r="BO109" i="3"/>
  <c r="BO87" i="3"/>
  <c r="BO107" i="3"/>
  <c r="BO5" i="3"/>
  <c r="BO94" i="3"/>
  <c r="BO50" i="3"/>
  <c r="BO15" i="3"/>
  <c r="BO99" i="3"/>
  <c r="BO19" i="3"/>
  <c r="BO96" i="3"/>
  <c r="BO105" i="3"/>
  <c r="BO93" i="3"/>
  <c r="BO90" i="3"/>
  <c r="BO8" i="3"/>
  <c r="BO33" i="3"/>
  <c r="BO25" i="3"/>
  <c r="BO77" i="3"/>
  <c r="BO113" i="3"/>
  <c r="BO26" i="3"/>
  <c r="BO68" i="3"/>
  <c r="BO6" i="3"/>
  <c r="BO69" i="3"/>
  <c r="BO11" i="3"/>
  <c r="BO98" i="3"/>
  <c r="BO53" i="3"/>
  <c r="BO42" i="3"/>
  <c r="BO65" i="3"/>
  <c r="BO71" i="3"/>
  <c r="BO30" i="3"/>
  <c r="BO106" i="3"/>
  <c r="BO34" i="3"/>
  <c r="BO21" i="3"/>
  <c r="BO36" i="3"/>
  <c r="BO14" i="3"/>
  <c r="BO49" i="3"/>
  <c r="BO56" i="3"/>
  <c r="BO73" i="3"/>
  <c r="BO74" i="3"/>
  <c r="BO104" i="3"/>
  <c r="BO18" i="3"/>
  <c r="BO88" i="3"/>
  <c r="BO100" i="3"/>
  <c r="BO28" i="3"/>
  <c r="BO112" i="3"/>
  <c r="BO92" i="3"/>
  <c r="BO9" i="3"/>
  <c r="BO114" i="3"/>
  <c r="BO47" i="3"/>
  <c r="BO80" i="3"/>
  <c r="BO38" i="3"/>
  <c r="BO70" i="3"/>
  <c r="BO43" i="3"/>
  <c r="BO102" i="3"/>
  <c r="BO78" i="3"/>
  <c r="BO44" i="3"/>
  <c r="BO60" i="3"/>
  <c r="BO66" i="3"/>
  <c r="BO75" i="3"/>
  <c r="BO17" i="3"/>
  <c r="BO111" i="3"/>
  <c r="BO81" i="3"/>
  <c r="BO27" i="3"/>
  <c r="BO86" i="3"/>
  <c r="BO3" i="3"/>
  <c r="BO115" i="3"/>
  <c r="BO4" i="3"/>
  <c r="BO103" i="3"/>
  <c r="BO35" i="3"/>
  <c r="BO51" i="3"/>
  <c r="BO45" i="3"/>
  <c r="BO58" i="3"/>
  <c r="BO64" i="3"/>
  <c r="BO23" i="3"/>
  <c r="BO16" i="3"/>
  <c r="BO20" i="3"/>
  <c r="BO76" i="3"/>
  <c r="BO89" i="3"/>
  <c r="BO32" i="3"/>
  <c r="BO82" i="3"/>
  <c r="BO39" i="3"/>
  <c r="BO40" i="3"/>
  <c r="BO10" i="3"/>
  <c r="BO55" i="3"/>
  <c r="BO91" i="3"/>
  <c r="BO54" i="3"/>
  <c r="BO7" i="3"/>
  <c r="BO41" i="3"/>
  <c r="BO84" i="3"/>
  <c r="BO79" i="3"/>
  <c r="BO63" i="3"/>
  <c r="BO59" i="3"/>
  <c r="BO97" i="3"/>
  <c r="BO2" i="3"/>
  <c r="BP123" i="3" l="1"/>
  <c r="BQ181" i="3"/>
  <c r="BQ192" i="3"/>
  <c r="BP143" i="3"/>
  <c r="BQ208" i="3"/>
  <c r="BP122" i="3"/>
  <c r="BP152" i="3"/>
  <c r="BP119" i="3"/>
  <c r="BP160" i="3"/>
  <c r="BP127" i="3"/>
  <c r="BP130" i="3"/>
  <c r="BQ200" i="3"/>
  <c r="BP141" i="3"/>
  <c r="BP148" i="3"/>
  <c r="BQ198" i="3"/>
  <c r="BP156" i="3"/>
  <c r="BP171" i="3"/>
  <c r="BP164" i="3"/>
  <c r="BP167" i="3"/>
  <c r="BP134" i="3"/>
  <c r="BP179" i="3"/>
  <c r="BQ186" i="3"/>
  <c r="BP138" i="3"/>
  <c r="BQ206" i="3"/>
  <c r="BP173" i="3"/>
  <c r="BQ194" i="3"/>
  <c r="BP175" i="3"/>
  <c r="BQ196" i="3"/>
  <c r="BQ202" i="3"/>
  <c r="BQ190" i="3"/>
  <c r="BP132" i="3"/>
  <c r="BQ210" i="3"/>
  <c r="BP150" i="3"/>
  <c r="BP121" i="3"/>
  <c r="BP142" i="3"/>
  <c r="BP126" i="3"/>
  <c r="BP170" i="3"/>
  <c r="BP166" i="3"/>
  <c r="BP178" i="3"/>
  <c r="BP137" i="3"/>
  <c r="BP133" i="3"/>
  <c r="BP144" i="3"/>
  <c r="BP140" i="3"/>
  <c r="BP158" i="3"/>
  <c r="BP184" i="3"/>
  <c r="BQ204" i="3"/>
  <c r="BP155" i="3"/>
  <c r="BQ205" i="3"/>
  <c r="BP163" i="3"/>
  <c r="BP182" i="3"/>
  <c r="BP174" i="3"/>
  <c r="BP151" i="3"/>
  <c r="BP147" i="3"/>
  <c r="BP159" i="3"/>
  <c r="BQ189" i="3"/>
  <c r="BQ201" i="3"/>
  <c r="BQ197" i="3"/>
  <c r="BQ209" i="3"/>
  <c r="BP124" i="3"/>
  <c r="BQ185" i="3"/>
  <c r="BQ172" i="3"/>
  <c r="BQ193" i="3"/>
  <c r="BQ188" i="3"/>
  <c r="BP131" i="3"/>
  <c r="BP129" i="3"/>
  <c r="BP149" i="3"/>
  <c r="BP120" i="3"/>
  <c r="BP117" i="3"/>
  <c r="BP139" i="3"/>
  <c r="BQ176" i="3"/>
  <c r="BP135" i="3"/>
  <c r="BP118" i="3"/>
  <c r="BP145" i="3"/>
  <c r="BP180" i="3"/>
  <c r="BP153" i="3"/>
  <c r="BP157" i="3"/>
  <c r="BP128" i="3"/>
  <c r="BP165" i="3"/>
  <c r="BQ168" i="3"/>
  <c r="BQ203" i="3"/>
  <c r="BP136" i="3"/>
  <c r="BQ211" i="3"/>
  <c r="BP183" i="3"/>
  <c r="BQ187" i="3"/>
  <c r="BP161" i="3"/>
  <c r="BQ195" i="3"/>
  <c r="BQ199" i="3"/>
  <c r="BP162" i="3"/>
  <c r="BQ207" i="3"/>
  <c r="BP177" i="3"/>
  <c r="BP125" i="3"/>
  <c r="BQ212" i="3"/>
  <c r="BQ191" i="3"/>
  <c r="BP146" i="3"/>
  <c r="BP154" i="3"/>
  <c r="BP116" i="3"/>
  <c r="BP169" i="3"/>
  <c r="BP59" i="3"/>
  <c r="BP79" i="3"/>
  <c r="BP41" i="3"/>
  <c r="BP54" i="3"/>
  <c r="BP55" i="3"/>
  <c r="BP40" i="3"/>
  <c r="BP82" i="3"/>
  <c r="BP89" i="3"/>
  <c r="BP20" i="3"/>
  <c r="BP23" i="3"/>
  <c r="BP58" i="3"/>
  <c r="BP51" i="3"/>
  <c r="BP103" i="3"/>
  <c r="BP115" i="3"/>
  <c r="BP86" i="3"/>
  <c r="BP81" i="3"/>
  <c r="BP17" i="3"/>
  <c r="BP66" i="3"/>
  <c r="BP44" i="3"/>
  <c r="BP102" i="3"/>
  <c r="BP70" i="3"/>
  <c r="BP80" i="3"/>
  <c r="BP114" i="3"/>
  <c r="BP92" i="3"/>
  <c r="BP28" i="3"/>
  <c r="BP88" i="3"/>
  <c r="BP104" i="3"/>
  <c r="BP73" i="3"/>
  <c r="BP49" i="3"/>
  <c r="BP36" i="3"/>
  <c r="BP34" i="3"/>
  <c r="BP30" i="3"/>
  <c r="BP65" i="3"/>
  <c r="BP53" i="3"/>
  <c r="BP11" i="3"/>
  <c r="BP6" i="3"/>
  <c r="BP26" i="3"/>
  <c r="BP77" i="3"/>
  <c r="BP33" i="3"/>
  <c r="BP90" i="3"/>
  <c r="BP105" i="3"/>
  <c r="BP19" i="3"/>
  <c r="BP15" i="3"/>
  <c r="BP94" i="3"/>
  <c r="BP107" i="3"/>
  <c r="BP109" i="3"/>
  <c r="BP72" i="3"/>
  <c r="BP95" i="3"/>
  <c r="BP67" i="3"/>
  <c r="BP101" i="3"/>
  <c r="BP29" i="3"/>
  <c r="BP62" i="3"/>
  <c r="BP12" i="3"/>
  <c r="BP83" i="3"/>
  <c r="BP85" i="3"/>
  <c r="BP31" i="3"/>
  <c r="BP97" i="3"/>
  <c r="BP63" i="3"/>
  <c r="BP84" i="3"/>
  <c r="BP7" i="3"/>
  <c r="BP91" i="3"/>
  <c r="BP10" i="3"/>
  <c r="BP39" i="3"/>
  <c r="BP32" i="3"/>
  <c r="BP76" i="3"/>
  <c r="BP16" i="3"/>
  <c r="BP64" i="3"/>
  <c r="BP45" i="3"/>
  <c r="BP35" i="3"/>
  <c r="BP4" i="3"/>
  <c r="BP3" i="3"/>
  <c r="BP27" i="3"/>
  <c r="BP111" i="3"/>
  <c r="BP75" i="3"/>
  <c r="BP60" i="3"/>
  <c r="BP78" i="3"/>
  <c r="BP43" i="3"/>
  <c r="BP38" i="3"/>
  <c r="BP47" i="3"/>
  <c r="BP9" i="3"/>
  <c r="BP112" i="3"/>
  <c r="BP100" i="3"/>
  <c r="BP18" i="3"/>
  <c r="BP74" i="3"/>
  <c r="BP56" i="3"/>
  <c r="BP14" i="3"/>
  <c r="BP21" i="3"/>
  <c r="BP106" i="3"/>
  <c r="BP71" i="3"/>
  <c r="BP42" i="3"/>
  <c r="BP98" i="3"/>
  <c r="BP69" i="3"/>
  <c r="BP68" i="3"/>
  <c r="BP113" i="3"/>
  <c r="BP25" i="3"/>
  <c r="BP8" i="3"/>
  <c r="BP93" i="3"/>
  <c r="BP96" i="3"/>
  <c r="BP99" i="3"/>
  <c r="BP50" i="3"/>
  <c r="BP5" i="3"/>
  <c r="BP87" i="3"/>
  <c r="BP110" i="3"/>
  <c r="BP37" i="3"/>
  <c r="BP24" i="3"/>
  <c r="BP22" i="3"/>
  <c r="BP108" i="3"/>
  <c r="BP13" i="3"/>
  <c r="BP57" i="3"/>
  <c r="BP61" i="3"/>
  <c r="BP48" i="3"/>
  <c r="BP52" i="3"/>
  <c r="BP46" i="3"/>
  <c r="BP2" i="3"/>
  <c r="BQ116" i="3" l="1"/>
  <c r="BQ146" i="3"/>
  <c r="BR212" i="3"/>
  <c r="BQ177" i="3"/>
  <c r="BQ162" i="3"/>
  <c r="BR195" i="3"/>
  <c r="BR187" i="3"/>
  <c r="BR211" i="3"/>
  <c r="BR203" i="3"/>
  <c r="BQ165" i="3"/>
  <c r="BQ157" i="3"/>
  <c r="BQ180" i="3"/>
  <c r="BQ118" i="3"/>
  <c r="BR176" i="3"/>
  <c r="BQ117" i="3"/>
  <c r="BQ149" i="3"/>
  <c r="BQ131" i="3"/>
  <c r="BR193" i="3"/>
  <c r="BR185" i="3"/>
  <c r="BR209" i="3"/>
  <c r="BR201" i="3"/>
  <c r="BQ159" i="3"/>
  <c r="BQ151" i="3"/>
  <c r="BQ182" i="3"/>
  <c r="BR205" i="3"/>
  <c r="BR204" i="3"/>
  <c r="BQ158" i="3"/>
  <c r="BQ144" i="3"/>
  <c r="BQ137" i="3"/>
  <c r="BQ166" i="3"/>
  <c r="BQ126" i="3"/>
  <c r="BQ121" i="3"/>
  <c r="BR210" i="3"/>
  <c r="BR190" i="3"/>
  <c r="BR196" i="3"/>
  <c r="BR194" i="3"/>
  <c r="BR206" i="3"/>
  <c r="BR186" i="3"/>
  <c r="BQ134" i="3"/>
  <c r="BQ164" i="3"/>
  <c r="BQ156" i="3"/>
  <c r="BQ148" i="3"/>
  <c r="BR200" i="3"/>
  <c r="BQ127" i="3"/>
  <c r="BQ119" i="3"/>
  <c r="BQ122" i="3"/>
  <c r="BQ143" i="3"/>
  <c r="BR181" i="3"/>
  <c r="BQ169" i="3"/>
  <c r="BQ154" i="3"/>
  <c r="BR191" i="3"/>
  <c r="BQ125" i="3"/>
  <c r="BR207" i="3"/>
  <c r="BR199" i="3"/>
  <c r="BQ161" i="3"/>
  <c r="BQ183" i="3"/>
  <c r="BQ136" i="3"/>
  <c r="BR168" i="3"/>
  <c r="BQ128" i="3"/>
  <c r="BQ153" i="3"/>
  <c r="BQ145" i="3"/>
  <c r="BQ135" i="3"/>
  <c r="BQ139" i="3"/>
  <c r="BQ120" i="3"/>
  <c r="BQ129" i="3"/>
  <c r="BR188" i="3"/>
  <c r="BR172" i="3"/>
  <c r="BQ124" i="3"/>
  <c r="BR197" i="3"/>
  <c r="BR189" i="3"/>
  <c r="BQ147" i="3"/>
  <c r="BQ174" i="3"/>
  <c r="BQ163" i="3"/>
  <c r="BQ155" i="3"/>
  <c r="BQ184" i="3"/>
  <c r="BQ140" i="3"/>
  <c r="BQ133" i="3"/>
  <c r="BQ178" i="3"/>
  <c r="BQ170" i="3"/>
  <c r="BQ142" i="3"/>
  <c r="BQ150" i="3"/>
  <c r="BQ132" i="3"/>
  <c r="BR202" i="3"/>
  <c r="BQ175" i="3"/>
  <c r="BQ173" i="3"/>
  <c r="BQ138" i="3"/>
  <c r="BQ179" i="3"/>
  <c r="BQ167" i="3"/>
  <c r="BQ171" i="3"/>
  <c r="BR198" i="3"/>
  <c r="BQ141" i="3"/>
  <c r="BQ130" i="3"/>
  <c r="BQ160" i="3"/>
  <c r="BQ152" i="3"/>
  <c r="BR208" i="3"/>
  <c r="BR192" i="3"/>
  <c r="BQ123" i="3"/>
  <c r="BQ52" i="3"/>
  <c r="BQ61" i="3"/>
  <c r="BQ13" i="3"/>
  <c r="BQ22" i="3"/>
  <c r="BQ37" i="3"/>
  <c r="BQ87" i="3"/>
  <c r="BQ50" i="3"/>
  <c r="BQ96" i="3"/>
  <c r="BQ8" i="3"/>
  <c r="BQ113" i="3"/>
  <c r="BQ69" i="3"/>
  <c r="BQ42" i="3"/>
  <c r="BQ106" i="3"/>
  <c r="BQ14" i="3"/>
  <c r="BQ74" i="3"/>
  <c r="BQ100" i="3"/>
  <c r="BQ9" i="3"/>
  <c r="BQ38" i="3"/>
  <c r="BQ78" i="3"/>
  <c r="BQ75" i="3"/>
  <c r="BQ27" i="3"/>
  <c r="BQ4" i="3"/>
  <c r="BQ45" i="3"/>
  <c r="BQ16" i="3"/>
  <c r="BQ32" i="3"/>
  <c r="BQ10" i="3"/>
  <c r="BQ7" i="3"/>
  <c r="BQ63" i="3"/>
  <c r="BQ31" i="3"/>
  <c r="BQ83" i="3"/>
  <c r="BQ62" i="3"/>
  <c r="BQ101" i="3"/>
  <c r="BQ95" i="3"/>
  <c r="BQ109" i="3"/>
  <c r="BQ94" i="3"/>
  <c r="BQ19" i="3"/>
  <c r="BQ90" i="3"/>
  <c r="BQ77" i="3"/>
  <c r="BQ6" i="3"/>
  <c r="BQ53" i="3"/>
  <c r="BQ30" i="3"/>
  <c r="BQ36" i="3"/>
  <c r="BQ73" i="3"/>
  <c r="BQ88" i="3"/>
  <c r="BQ92" i="3"/>
  <c r="BQ80" i="3"/>
  <c r="BQ102" i="3"/>
  <c r="BQ66" i="3"/>
  <c r="BQ81" i="3"/>
  <c r="BQ115" i="3"/>
  <c r="BQ51" i="3"/>
  <c r="BQ23" i="3"/>
  <c r="BQ89" i="3"/>
  <c r="BQ40" i="3"/>
  <c r="BQ54" i="3"/>
  <c r="BQ79" i="3"/>
  <c r="BQ46" i="3"/>
  <c r="BQ48" i="3"/>
  <c r="BQ57" i="3"/>
  <c r="BQ108" i="3"/>
  <c r="BQ24" i="3"/>
  <c r="BQ110" i="3"/>
  <c r="BQ5" i="3"/>
  <c r="BQ99" i="3"/>
  <c r="BQ93" i="3"/>
  <c r="BQ25" i="3"/>
  <c r="BQ68" i="3"/>
  <c r="BQ98" i="3"/>
  <c r="BQ71" i="3"/>
  <c r="BQ21" i="3"/>
  <c r="BQ56" i="3"/>
  <c r="BQ18" i="3"/>
  <c r="BQ112" i="3"/>
  <c r="BQ47" i="3"/>
  <c r="BQ43" i="3"/>
  <c r="BQ60" i="3"/>
  <c r="BQ111" i="3"/>
  <c r="BQ3" i="3"/>
  <c r="BQ35" i="3"/>
  <c r="BQ64" i="3"/>
  <c r="BQ76" i="3"/>
  <c r="BQ39" i="3"/>
  <c r="BQ91" i="3"/>
  <c r="BQ84" i="3"/>
  <c r="BQ97" i="3"/>
  <c r="BQ85" i="3"/>
  <c r="BQ12" i="3"/>
  <c r="BQ29" i="3"/>
  <c r="BQ67" i="3"/>
  <c r="BQ72" i="3"/>
  <c r="BQ107" i="3"/>
  <c r="BQ15" i="3"/>
  <c r="BQ105" i="3"/>
  <c r="BQ33" i="3"/>
  <c r="BQ26" i="3"/>
  <c r="BQ11" i="3"/>
  <c r="BQ65" i="3"/>
  <c r="BQ34" i="3"/>
  <c r="BQ49" i="3"/>
  <c r="BQ104" i="3"/>
  <c r="BQ28" i="3"/>
  <c r="BQ114" i="3"/>
  <c r="BQ70" i="3"/>
  <c r="BQ44" i="3"/>
  <c r="BQ17" i="3"/>
  <c r="BQ86" i="3"/>
  <c r="BQ103" i="3"/>
  <c r="BQ58" i="3"/>
  <c r="BQ20" i="3"/>
  <c r="BQ82" i="3"/>
  <c r="BQ55" i="3"/>
  <c r="BQ41" i="3"/>
  <c r="BQ59" i="3"/>
  <c r="BQ2" i="3"/>
  <c r="BS192" i="3" l="1"/>
  <c r="BR152" i="3"/>
  <c r="BR130" i="3"/>
  <c r="BS198" i="3"/>
  <c r="BR167" i="3"/>
  <c r="BR138" i="3"/>
  <c r="BR175" i="3"/>
  <c r="BR132" i="3"/>
  <c r="BR142" i="3"/>
  <c r="BR178" i="3"/>
  <c r="BR140" i="3"/>
  <c r="BR155" i="3"/>
  <c r="BR174" i="3"/>
  <c r="BS189" i="3"/>
  <c r="BR124" i="3"/>
  <c r="BS188" i="3"/>
  <c r="BR120" i="3"/>
  <c r="BR135" i="3"/>
  <c r="BR153" i="3"/>
  <c r="BS168" i="3"/>
  <c r="BR183" i="3"/>
  <c r="BS199" i="3"/>
  <c r="BR125" i="3"/>
  <c r="BR154" i="3"/>
  <c r="BS181" i="3"/>
  <c r="BR122" i="3"/>
  <c r="BR127" i="3"/>
  <c r="BR148" i="3"/>
  <c r="BR164" i="3"/>
  <c r="BS186" i="3"/>
  <c r="BS194" i="3"/>
  <c r="BS190" i="3"/>
  <c r="BR121" i="3"/>
  <c r="BR166" i="3"/>
  <c r="BR144" i="3"/>
  <c r="BS204" i="3"/>
  <c r="BR182" i="3"/>
  <c r="BR159" i="3"/>
  <c r="BS209" i="3"/>
  <c r="BS193" i="3"/>
  <c r="BR149" i="3"/>
  <c r="BS176" i="3"/>
  <c r="BR180" i="3"/>
  <c r="BR165" i="3"/>
  <c r="BS211" i="3"/>
  <c r="BS195" i="3"/>
  <c r="BR177" i="3"/>
  <c r="BR146" i="3"/>
  <c r="BR123" i="3"/>
  <c r="BS208" i="3"/>
  <c r="BR160" i="3"/>
  <c r="BR141" i="3"/>
  <c r="BR171" i="3"/>
  <c r="BR179" i="3"/>
  <c r="BR173" i="3"/>
  <c r="BS202" i="3"/>
  <c r="BR150" i="3"/>
  <c r="BR170" i="3"/>
  <c r="BR133" i="3"/>
  <c r="BR184" i="3"/>
  <c r="BR163" i="3"/>
  <c r="BR147" i="3"/>
  <c r="BS197" i="3"/>
  <c r="BS172" i="3"/>
  <c r="BR129" i="3"/>
  <c r="BR139" i="3"/>
  <c r="BR145" i="3"/>
  <c r="BR128" i="3"/>
  <c r="BR136" i="3"/>
  <c r="BR161" i="3"/>
  <c r="BS207" i="3"/>
  <c r="BS191" i="3"/>
  <c r="BR169" i="3"/>
  <c r="BR143" i="3"/>
  <c r="BR119" i="3"/>
  <c r="BS200" i="3"/>
  <c r="BR156" i="3"/>
  <c r="BR134" i="3"/>
  <c r="BS206" i="3"/>
  <c r="BS196" i="3"/>
  <c r="BS210" i="3"/>
  <c r="BR126" i="3"/>
  <c r="BR137" i="3"/>
  <c r="BR158" i="3"/>
  <c r="BS205" i="3"/>
  <c r="BR151" i="3"/>
  <c r="BS201" i="3"/>
  <c r="BS185" i="3"/>
  <c r="BR131" i="3"/>
  <c r="BR117" i="3"/>
  <c r="BR118" i="3"/>
  <c r="BR157" i="3"/>
  <c r="BS203" i="3"/>
  <c r="BS187" i="3"/>
  <c r="BR162" i="3"/>
  <c r="BS212" i="3"/>
  <c r="BR116" i="3"/>
  <c r="BR41" i="3"/>
  <c r="BR86" i="3"/>
  <c r="BR44" i="3"/>
  <c r="BR114" i="3"/>
  <c r="BR104" i="3"/>
  <c r="BR34" i="3"/>
  <c r="BR11" i="3"/>
  <c r="BR33" i="3"/>
  <c r="BR15" i="3"/>
  <c r="BR72" i="3"/>
  <c r="BR29" i="3"/>
  <c r="BR85" i="3"/>
  <c r="BR84" i="3"/>
  <c r="BR39" i="3"/>
  <c r="BR64" i="3"/>
  <c r="BR3" i="3"/>
  <c r="BR60" i="3"/>
  <c r="BR47" i="3"/>
  <c r="BR18" i="3"/>
  <c r="BR21" i="3"/>
  <c r="BR98" i="3"/>
  <c r="BR25" i="3"/>
  <c r="BR99" i="3"/>
  <c r="BR110" i="3"/>
  <c r="BR108" i="3"/>
  <c r="BR48" i="3"/>
  <c r="BR79" i="3"/>
  <c r="BR40" i="3"/>
  <c r="BR23" i="3"/>
  <c r="BR115" i="3"/>
  <c r="BR66" i="3"/>
  <c r="BR80" i="3"/>
  <c r="BR88" i="3"/>
  <c r="BR36" i="3"/>
  <c r="BR53" i="3"/>
  <c r="BR77" i="3"/>
  <c r="BR19" i="3"/>
  <c r="BR109" i="3"/>
  <c r="BR101" i="3"/>
  <c r="BR83" i="3"/>
  <c r="BR63" i="3"/>
  <c r="BR10" i="3"/>
  <c r="BR16" i="3"/>
  <c r="BR4" i="3"/>
  <c r="BR75" i="3"/>
  <c r="BR38" i="3"/>
  <c r="BR100" i="3"/>
  <c r="BR14" i="3"/>
  <c r="BR42" i="3"/>
  <c r="BR113" i="3"/>
  <c r="BR96" i="3"/>
  <c r="BR87" i="3"/>
  <c r="BR22" i="3"/>
  <c r="BR61" i="3"/>
  <c r="BR58" i="3"/>
  <c r="BR82" i="3"/>
  <c r="BR59" i="3"/>
  <c r="BR55" i="3"/>
  <c r="BR20" i="3"/>
  <c r="BR103" i="3"/>
  <c r="BR17" i="3"/>
  <c r="BR70" i="3"/>
  <c r="BR28" i="3"/>
  <c r="BR49" i="3"/>
  <c r="BR65" i="3"/>
  <c r="BR26" i="3"/>
  <c r="BR105" i="3"/>
  <c r="BR107" i="3"/>
  <c r="BR67" i="3"/>
  <c r="BR12" i="3"/>
  <c r="BR97" i="3"/>
  <c r="BR91" i="3"/>
  <c r="BR76" i="3"/>
  <c r="BR35" i="3"/>
  <c r="BR111" i="3"/>
  <c r="BR43" i="3"/>
  <c r="BR112" i="3"/>
  <c r="BR56" i="3"/>
  <c r="BR71" i="3"/>
  <c r="BR68" i="3"/>
  <c r="BR93" i="3"/>
  <c r="BR5" i="3"/>
  <c r="BR24" i="3"/>
  <c r="BR57" i="3"/>
  <c r="BR46" i="3"/>
  <c r="BR54" i="3"/>
  <c r="BR89" i="3"/>
  <c r="BR51" i="3"/>
  <c r="BR81" i="3"/>
  <c r="BR102" i="3"/>
  <c r="BR92" i="3"/>
  <c r="BR73" i="3"/>
  <c r="BR30" i="3"/>
  <c r="BR6" i="3"/>
  <c r="BR90" i="3"/>
  <c r="BR94" i="3"/>
  <c r="BR95" i="3"/>
  <c r="BR62" i="3"/>
  <c r="BR31" i="3"/>
  <c r="BR7" i="3"/>
  <c r="BR32" i="3"/>
  <c r="BR45" i="3"/>
  <c r="BR27" i="3"/>
  <c r="BR78" i="3"/>
  <c r="BR9" i="3"/>
  <c r="BR74" i="3"/>
  <c r="BR106" i="3"/>
  <c r="BR69" i="3"/>
  <c r="BR8" i="3"/>
  <c r="BR50" i="3"/>
  <c r="BR37" i="3"/>
  <c r="BR13" i="3"/>
  <c r="BR52" i="3"/>
  <c r="BR2" i="3"/>
  <c r="BT212" i="3" l="1"/>
  <c r="BT187" i="3"/>
  <c r="BS157" i="3"/>
  <c r="BS117" i="3"/>
  <c r="BT185" i="3"/>
  <c r="BS151" i="3"/>
  <c r="BS158" i="3"/>
  <c r="BS126" i="3"/>
  <c r="BT196" i="3"/>
  <c r="BS134" i="3"/>
  <c r="BT200" i="3"/>
  <c r="BS143" i="3"/>
  <c r="BT191" i="3"/>
  <c r="BS161" i="3"/>
  <c r="BS128" i="3"/>
  <c r="BS139" i="3"/>
  <c r="BT172" i="3"/>
  <c r="BS147" i="3"/>
  <c r="BS184" i="3"/>
  <c r="BS170" i="3"/>
  <c r="BT202" i="3"/>
  <c r="BS179" i="3"/>
  <c r="BS141" i="3"/>
  <c r="BT208" i="3"/>
  <c r="BS146" i="3"/>
  <c r="BT195" i="3"/>
  <c r="BS165" i="3"/>
  <c r="BT176" i="3"/>
  <c r="BT193" i="3"/>
  <c r="BS159" i="3"/>
  <c r="BT204" i="3"/>
  <c r="BS166" i="3"/>
  <c r="BT190" i="3"/>
  <c r="BT186" i="3"/>
  <c r="BS148" i="3"/>
  <c r="BS122" i="3"/>
  <c r="BS154" i="3"/>
  <c r="BT199" i="3"/>
  <c r="BT168" i="3"/>
  <c r="BS135" i="3"/>
  <c r="BT188" i="3"/>
  <c r="BT189" i="3"/>
  <c r="BS155" i="3"/>
  <c r="BS178" i="3"/>
  <c r="BS132" i="3"/>
  <c r="BS138" i="3"/>
  <c r="BT198" i="3"/>
  <c r="BS152" i="3"/>
  <c r="BS116" i="3"/>
  <c r="BS162" i="3"/>
  <c r="BT203" i="3"/>
  <c r="BS118" i="3"/>
  <c r="BS131" i="3"/>
  <c r="BT201" i="3"/>
  <c r="BT205" i="3"/>
  <c r="BS137" i="3"/>
  <c r="BT210" i="3"/>
  <c r="BT206" i="3"/>
  <c r="BS156" i="3"/>
  <c r="BS119" i="3"/>
  <c r="BS169" i="3"/>
  <c r="BT207" i="3"/>
  <c r="BS136" i="3"/>
  <c r="BS145" i="3"/>
  <c r="BS129" i="3"/>
  <c r="BT197" i="3"/>
  <c r="BS163" i="3"/>
  <c r="BS133" i="3"/>
  <c r="BS150" i="3"/>
  <c r="BS173" i="3"/>
  <c r="BS171" i="3"/>
  <c r="BS160" i="3"/>
  <c r="BS123" i="3"/>
  <c r="BS177" i="3"/>
  <c r="BT211" i="3"/>
  <c r="BS180" i="3"/>
  <c r="BS149" i="3"/>
  <c r="BT209" i="3"/>
  <c r="BS182" i="3"/>
  <c r="BS144" i="3"/>
  <c r="BS121" i="3"/>
  <c r="BT194" i="3"/>
  <c r="BS164" i="3"/>
  <c r="BS127" i="3"/>
  <c r="BT181" i="3"/>
  <c r="BS125" i="3"/>
  <c r="BS183" i="3"/>
  <c r="BS153" i="3"/>
  <c r="BS120" i="3"/>
  <c r="BS124" i="3"/>
  <c r="BS174" i="3"/>
  <c r="BS140" i="3"/>
  <c r="BS142" i="3"/>
  <c r="BS175" i="3"/>
  <c r="BS167" i="3"/>
  <c r="BS130" i="3"/>
  <c r="BT192" i="3"/>
  <c r="BS13" i="3"/>
  <c r="BS50" i="3"/>
  <c r="BS69" i="3"/>
  <c r="BS74" i="3"/>
  <c r="BS78" i="3"/>
  <c r="BS45" i="3"/>
  <c r="BS7" i="3"/>
  <c r="BS62" i="3"/>
  <c r="BS94" i="3"/>
  <c r="BS6" i="3"/>
  <c r="BS73" i="3"/>
  <c r="BS102" i="3"/>
  <c r="BS51" i="3"/>
  <c r="BS54" i="3"/>
  <c r="BS57" i="3"/>
  <c r="BS5" i="3"/>
  <c r="BS68" i="3"/>
  <c r="BS56" i="3"/>
  <c r="BS43" i="3"/>
  <c r="BS35" i="3"/>
  <c r="BS91" i="3"/>
  <c r="BS12" i="3"/>
  <c r="BS107" i="3"/>
  <c r="BS26" i="3"/>
  <c r="BS49" i="3"/>
  <c r="BS70" i="3"/>
  <c r="BS103" i="3"/>
  <c r="BS55" i="3"/>
  <c r="BS82" i="3"/>
  <c r="BS61" i="3"/>
  <c r="BS87" i="3"/>
  <c r="BS113" i="3"/>
  <c r="BS14" i="3"/>
  <c r="BS38" i="3"/>
  <c r="BS4" i="3"/>
  <c r="BS10" i="3"/>
  <c r="BS83" i="3"/>
  <c r="BS109" i="3"/>
  <c r="BS77" i="3"/>
  <c r="BS36" i="3"/>
  <c r="BS80" i="3"/>
  <c r="BS115" i="3"/>
  <c r="BS40" i="3"/>
  <c r="BS48" i="3"/>
  <c r="BS110" i="3"/>
  <c r="BS25" i="3"/>
  <c r="BS21" i="3"/>
  <c r="BS47" i="3"/>
  <c r="BS3" i="3"/>
  <c r="BS39" i="3"/>
  <c r="BS85" i="3"/>
  <c r="BS72" i="3"/>
  <c r="BS33" i="3"/>
  <c r="BS34" i="3"/>
  <c r="BS114" i="3"/>
  <c r="BS86" i="3"/>
  <c r="BS52" i="3"/>
  <c r="BS37" i="3"/>
  <c r="BS8" i="3"/>
  <c r="BS106" i="3"/>
  <c r="BS9" i="3"/>
  <c r="BS27" i="3"/>
  <c r="BS32" i="3"/>
  <c r="BS31" i="3"/>
  <c r="BS95" i="3"/>
  <c r="BS90" i="3"/>
  <c r="BS30" i="3"/>
  <c r="BS92" i="3"/>
  <c r="BS81" i="3"/>
  <c r="BS89" i="3"/>
  <c r="BS46" i="3"/>
  <c r="BS24" i="3"/>
  <c r="BS93" i="3"/>
  <c r="BS71" i="3"/>
  <c r="BS112" i="3"/>
  <c r="BS111" i="3"/>
  <c r="BS76" i="3"/>
  <c r="BS97" i="3"/>
  <c r="BS67" i="3"/>
  <c r="BS105" i="3"/>
  <c r="BS65" i="3"/>
  <c r="BS28" i="3"/>
  <c r="BS17" i="3"/>
  <c r="BS20" i="3"/>
  <c r="BS59" i="3"/>
  <c r="BS58" i="3"/>
  <c r="BS22" i="3"/>
  <c r="BS96" i="3"/>
  <c r="BS42" i="3"/>
  <c r="BS100" i="3"/>
  <c r="BS75" i="3"/>
  <c r="BS16" i="3"/>
  <c r="BS63" i="3"/>
  <c r="BS101" i="3"/>
  <c r="BS19" i="3"/>
  <c r="BS53" i="3"/>
  <c r="BS88" i="3"/>
  <c r="BS66" i="3"/>
  <c r="BS23" i="3"/>
  <c r="BS79" i="3"/>
  <c r="BS108" i="3"/>
  <c r="BS99" i="3"/>
  <c r="BS98" i="3"/>
  <c r="BS18" i="3"/>
  <c r="BS60" i="3"/>
  <c r="BS64" i="3"/>
  <c r="BS84" i="3"/>
  <c r="BS29" i="3"/>
  <c r="BS15" i="3"/>
  <c r="BS11" i="3"/>
  <c r="BS104" i="3"/>
  <c r="BS44" i="3"/>
  <c r="BS41" i="3"/>
  <c r="BS2" i="3"/>
  <c r="BT130" i="3" l="1"/>
  <c r="BT175" i="3"/>
  <c r="BT140" i="3"/>
  <c r="BT124" i="3"/>
  <c r="BT153" i="3"/>
  <c r="BT125" i="3"/>
  <c r="BT127" i="3"/>
  <c r="BU194" i="3"/>
  <c r="BT144" i="3"/>
  <c r="BU209" i="3"/>
  <c r="BT180" i="3"/>
  <c r="BT177" i="3"/>
  <c r="BT160" i="3"/>
  <c r="BT173" i="3"/>
  <c r="BT133" i="3"/>
  <c r="BU197" i="3"/>
  <c r="BT145" i="3"/>
  <c r="BU207" i="3"/>
  <c r="BT119" i="3"/>
  <c r="BU206" i="3"/>
  <c r="BT137" i="3"/>
  <c r="BU201" i="3"/>
  <c r="BT118" i="3"/>
  <c r="BT162" i="3"/>
  <c r="BT152" i="3"/>
  <c r="BT138" i="3"/>
  <c r="BT178" i="3"/>
  <c r="BU189" i="3"/>
  <c r="BT135" i="3"/>
  <c r="BU199" i="3"/>
  <c r="BT122" i="3"/>
  <c r="BU186" i="3"/>
  <c r="BT166" i="3"/>
  <c r="BT159" i="3"/>
  <c r="BU176" i="3"/>
  <c r="BU195" i="3"/>
  <c r="BU208" i="3"/>
  <c r="BT179" i="3"/>
  <c r="BT170" i="3"/>
  <c r="BT147" i="3"/>
  <c r="BT139" i="3"/>
  <c r="BT161" i="3"/>
  <c r="BT143" i="3"/>
  <c r="BT134" i="3"/>
  <c r="BT126" i="3"/>
  <c r="BT151" i="3"/>
  <c r="BT117" i="3"/>
  <c r="BU187" i="3"/>
  <c r="BU192" i="3"/>
  <c r="BT167" i="3"/>
  <c r="BT142" i="3"/>
  <c r="BT174" i="3"/>
  <c r="BT120" i="3"/>
  <c r="BT183" i="3"/>
  <c r="BU181" i="3"/>
  <c r="BT164" i="3"/>
  <c r="BT121" i="3"/>
  <c r="BT182" i="3"/>
  <c r="BT149" i="3"/>
  <c r="BU211" i="3"/>
  <c r="BT123" i="3"/>
  <c r="BT171" i="3"/>
  <c r="BT150" i="3"/>
  <c r="BT163" i="3"/>
  <c r="BT129" i="3"/>
  <c r="BT136" i="3"/>
  <c r="BT169" i="3"/>
  <c r="BT156" i="3"/>
  <c r="BU210" i="3"/>
  <c r="BU205" i="3"/>
  <c r="BT131" i="3"/>
  <c r="BU203" i="3"/>
  <c r="BT116" i="3"/>
  <c r="BU198" i="3"/>
  <c r="BT132" i="3"/>
  <c r="BT155" i="3"/>
  <c r="BU188" i="3"/>
  <c r="BU168" i="3"/>
  <c r="BT154" i="3"/>
  <c r="BT148" i="3"/>
  <c r="BU190" i="3"/>
  <c r="BU204" i="3"/>
  <c r="BU193" i="3"/>
  <c r="BT165" i="3"/>
  <c r="BT146" i="3"/>
  <c r="BT141" i="3"/>
  <c r="BU202" i="3"/>
  <c r="BT184" i="3"/>
  <c r="BU172" i="3"/>
  <c r="BT128" i="3"/>
  <c r="BU191" i="3"/>
  <c r="BU200" i="3"/>
  <c r="BU196" i="3"/>
  <c r="BT158" i="3"/>
  <c r="BU185" i="3"/>
  <c r="BT157" i="3"/>
  <c r="BU212" i="3"/>
  <c r="BT11" i="3"/>
  <c r="BT64" i="3"/>
  <c r="BT79" i="3"/>
  <c r="BT53" i="3"/>
  <c r="BT16" i="3"/>
  <c r="BT58" i="3"/>
  <c r="BT20" i="3"/>
  <c r="BT28" i="3"/>
  <c r="BT105" i="3"/>
  <c r="BT97" i="3"/>
  <c r="BT111" i="3"/>
  <c r="BT71" i="3"/>
  <c r="BT24" i="3"/>
  <c r="BT89" i="3"/>
  <c r="BT92" i="3"/>
  <c r="BT90" i="3"/>
  <c r="BT31" i="3"/>
  <c r="BT27" i="3"/>
  <c r="BT106" i="3"/>
  <c r="BT37" i="3"/>
  <c r="BT86" i="3"/>
  <c r="BT34" i="3"/>
  <c r="BT72" i="3"/>
  <c r="BT39" i="3"/>
  <c r="BT47" i="3"/>
  <c r="BT25" i="3"/>
  <c r="BT48" i="3"/>
  <c r="BT115" i="3"/>
  <c r="BT36" i="3"/>
  <c r="BT109" i="3"/>
  <c r="BT10" i="3"/>
  <c r="BT38" i="3"/>
  <c r="BT113" i="3"/>
  <c r="BT61" i="3"/>
  <c r="BT55" i="3"/>
  <c r="BT70" i="3"/>
  <c r="BT26" i="3"/>
  <c r="BT12" i="3"/>
  <c r="BT35" i="3"/>
  <c r="BT56" i="3"/>
  <c r="BT5" i="3"/>
  <c r="BT54" i="3"/>
  <c r="BT102" i="3"/>
  <c r="BT6" i="3"/>
  <c r="BT62" i="3"/>
  <c r="BT45" i="3"/>
  <c r="BT74" i="3"/>
  <c r="BT50" i="3"/>
  <c r="BT44" i="3"/>
  <c r="BT18" i="3"/>
  <c r="BT96" i="3"/>
  <c r="BT29" i="3"/>
  <c r="BT99" i="3"/>
  <c r="BT66" i="3"/>
  <c r="BT101" i="3"/>
  <c r="BT100" i="3"/>
  <c r="BT41" i="3"/>
  <c r="BT104" i="3"/>
  <c r="BT15" i="3"/>
  <c r="BT84" i="3"/>
  <c r="BT60" i="3"/>
  <c r="BT98" i="3"/>
  <c r="BT108" i="3"/>
  <c r="BT23" i="3"/>
  <c r="BT88" i="3"/>
  <c r="BT19" i="3"/>
  <c r="BT63" i="3"/>
  <c r="BT75" i="3"/>
  <c r="BT42" i="3"/>
  <c r="BT22" i="3"/>
  <c r="BT59" i="3"/>
  <c r="BT17" i="3"/>
  <c r="BT65" i="3"/>
  <c r="BT67" i="3"/>
  <c r="BT76" i="3"/>
  <c r="BT112" i="3"/>
  <c r="BT93" i="3"/>
  <c r="BT46" i="3"/>
  <c r="BT81" i="3"/>
  <c r="BT30" i="3"/>
  <c r="BT95" i="3"/>
  <c r="BT32" i="3"/>
  <c r="BT9" i="3"/>
  <c r="BT8" i="3"/>
  <c r="BT52" i="3"/>
  <c r="BT114" i="3"/>
  <c r="BT33" i="3"/>
  <c r="BT85" i="3"/>
  <c r="BT3" i="3"/>
  <c r="BT21" i="3"/>
  <c r="BT110" i="3"/>
  <c r="BT40" i="3"/>
  <c r="BT80" i="3"/>
  <c r="BT77" i="3"/>
  <c r="BT83" i="3"/>
  <c r="BT4" i="3"/>
  <c r="BT14" i="3"/>
  <c r="BT87" i="3"/>
  <c r="BT82" i="3"/>
  <c r="BT103" i="3"/>
  <c r="BT49" i="3"/>
  <c r="BT107" i="3"/>
  <c r="BT91" i="3"/>
  <c r="BT43" i="3"/>
  <c r="BT68" i="3"/>
  <c r="BT57" i="3"/>
  <c r="BT51" i="3"/>
  <c r="BT73" i="3"/>
  <c r="BT94" i="3"/>
  <c r="BT7" i="3"/>
  <c r="BT78" i="3"/>
  <c r="BT69" i="3"/>
  <c r="BT13" i="3"/>
  <c r="BT2" i="3"/>
  <c r="BU157" i="3" l="1"/>
  <c r="BU158" i="3"/>
  <c r="BV200" i="3"/>
  <c r="BU128" i="3"/>
  <c r="BU184" i="3"/>
  <c r="BU141" i="3"/>
  <c r="BU165" i="3"/>
  <c r="BV204" i="3"/>
  <c r="BU148" i="3"/>
  <c r="BV168" i="3"/>
  <c r="BU155" i="3"/>
  <c r="BV198" i="3"/>
  <c r="BV203" i="3"/>
  <c r="BV205" i="3"/>
  <c r="BU156" i="3"/>
  <c r="BU136" i="3"/>
  <c r="BU163" i="3"/>
  <c r="BU171" i="3"/>
  <c r="BV211" i="3"/>
  <c r="BU182" i="3"/>
  <c r="BU164" i="3"/>
  <c r="BU183" i="3"/>
  <c r="BU174" i="3"/>
  <c r="BU167" i="3"/>
  <c r="BV187" i="3"/>
  <c r="BU151" i="3"/>
  <c r="BU134" i="3"/>
  <c r="BU161" i="3"/>
  <c r="BU147" i="3"/>
  <c r="BU179" i="3"/>
  <c r="BV195" i="3"/>
  <c r="BU159" i="3"/>
  <c r="BV186" i="3"/>
  <c r="BV199" i="3"/>
  <c r="BV189" i="3"/>
  <c r="BU138" i="3"/>
  <c r="BU162" i="3"/>
  <c r="BV201" i="3"/>
  <c r="BV206" i="3"/>
  <c r="BV207" i="3"/>
  <c r="BV197" i="3"/>
  <c r="BU173" i="3"/>
  <c r="BU177" i="3"/>
  <c r="BV209" i="3"/>
  <c r="BV194" i="3"/>
  <c r="BU125" i="3"/>
  <c r="BU124" i="3"/>
  <c r="BU175" i="3"/>
  <c r="BV212" i="3"/>
  <c r="BV185" i="3"/>
  <c r="BV196" i="3"/>
  <c r="BV191" i="3"/>
  <c r="BV172" i="3"/>
  <c r="BV202" i="3"/>
  <c r="BU146" i="3"/>
  <c r="BV193" i="3"/>
  <c r="BV190" i="3"/>
  <c r="BU154" i="3"/>
  <c r="BV188" i="3"/>
  <c r="BU132" i="3"/>
  <c r="BU116" i="3"/>
  <c r="BU131" i="3"/>
  <c r="BV210" i="3"/>
  <c r="BU169" i="3"/>
  <c r="BU129" i="3"/>
  <c r="BU150" i="3"/>
  <c r="BU123" i="3"/>
  <c r="BU149" i="3"/>
  <c r="BU121" i="3"/>
  <c r="BV181" i="3"/>
  <c r="BU120" i="3"/>
  <c r="BU142" i="3"/>
  <c r="BV192" i="3"/>
  <c r="BU117" i="3"/>
  <c r="BU126" i="3"/>
  <c r="BU143" i="3"/>
  <c r="BU139" i="3"/>
  <c r="BU170" i="3"/>
  <c r="BV208" i="3"/>
  <c r="BV176" i="3"/>
  <c r="BU166" i="3"/>
  <c r="BU122" i="3"/>
  <c r="BU135" i="3"/>
  <c r="BU178" i="3"/>
  <c r="BU152" i="3"/>
  <c r="BU118" i="3"/>
  <c r="BU137" i="3"/>
  <c r="BU119" i="3"/>
  <c r="BU145" i="3"/>
  <c r="BU133" i="3"/>
  <c r="BU160" i="3"/>
  <c r="BU180" i="3"/>
  <c r="BU144" i="3"/>
  <c r="BU127" i="3"/>
  <c r="BU153" i="3"/>
  <c r="BU140" i="3"/>
  <c r="BU130" i="3"/>
  <c r="BU69" i="3"/>
  <c r="BU7" i="3"/>
  <c r="BU73" i="3"/>
  <c r="BU57" i="3"/>
  <c r="BU43" i="3"/>
  <c r="BU107" i="3"/>
  <c r="BU103" i="3"/>
  <c r="BU87" i="3"/>
  <c r="BU4" i="3"/>
  <c r="BU77" i="3"/>
  <c r="BU40" i="3"/>
  <c r="BU21" i="3"/>
  <c r="BU85" i="3"/>
  <c r="BU114" i="3"/>
  <c r="BU8" i="3"/>
  <c r="BU32" i="3"/>
  <c r="BU30" i="3"/>
  <c r="BU46" i="3"/>
  <c r="BU112" i="3"/>
  <c r="BU67" i="3"/>
  <c r="BU17" i="3"/>
  <c r="BU22" i="3"/>
  <c r="BU75" i="3"/>
  <c r="BU19" i="3"/>
  <c r="BU23" i="3"/>
  <c r="BU98" i="3"/>
  <c r="BU84" i="3"/>
  <c r="BU104" i="3"/>
  <c r="BU100" i="3"/>
  <c r="BU66" i="3"/>
  <c r="BU29" i="3"/>
  <c r="BU18" i="3"/>
  <c r="BU50" i="3"/>
  <c r="BU45" i="3"/>
  <c r="BU6" i="3"/>
  <c r="BU54" i="3"/>
  <c r="BU56" i="3"/>
  <c r="BU12" i="3"/>
  <c r="BU70" i="3"/>
  <c r="BU61" i="3"/>
  <c r="BU38" i="3"/>
  <c r="BU109" i="3"/>
  <c r="BU115" i="3"/>
  <c r="BU25" i="3"/>
  <c r="BU39" i="3"/>
  <c r="BU34" i="3"/>
  <c r="BU37" i="3"/>
  <c r="BU27" i="3"/>
  <c r="BU90" i="3"/>
  <c r="BU89" i="3"/>
  <c r="BU71" i="3"/>
  <c r="BU97" i="3"/>
  <c r="BU28" i="3"/>
  <c r="BU58" i="3"/>
  <c r="BU53" i="3"/>
  <c r="BU64" i="3"/>
  <c r="BU13" i="3"/>
  <c r="BU78" i="3"/>
  <c r="BU94" i="3"/>
  <c r="BU51" i="3"/>
  <c r="BU68" i="3"/>
  <c r="BU91" i="3"/>
  <c r="BU49" i="3"/>
  <c r="BU82" i="3"/>
  <c r="BU14" i="3"/>
  <c r="BU83" i="3"/>
  <c r="BU80" i="3"/>
  <c r="BU110" i="3"/>
  <c r="BU3" i="3"/>
  <c r="BU33" i="3"/>
  <c r="BU52" i="3"/>
  <c r="BU9" i="3"/>
  <c r="BU95" i="3"/>
  <c r="BU81" i="3"/>
  <c r="BU93" i="3"/>
  <c r="BU76" i="3"/>
  <c r="BU65" i="3"/>
  <c r="BU59" i="3"/>
  <c r="BU42" i="3"/>
  <c r="BU63" i="3"/>
  <c r="BU88" i="3"/>
  <c r="BU108" i="3"/>
  <c r="BU60" i="3"/>
  <c r="BU15" i="3"/>
  <c r="BU41" i="3"/>
  <c r="BU101" i="3"/>
  <c r="BU99" i="3"/>
  <c r="BU96" i="3"/>
  <c r="BU44" i="3"/>
  <c r="BU74" i="3"/>
  <c r="BU62" i="3"/>
  <c r="BU102" i="3"/>
  <c r="BU5" i="3"/>
  <c r="BU35" i="3"/>
  <c r="BU26" i="3"/>
  <c r="BU55" i="3"/>
  <c r="BU113" i="3"/>
  <c r="BU10" i="3"/>
  <c r="BU36" i="3"/>
  <c r="BU48" i="3"/>
  <c r="BU47" i="3"/>
  <c r="BU72" i="3"/>
  <c r="BU86" i="3"/>
  <c r="BU106" i="3"/>
  <c r="BU31" i="3"/>
  <c r="BU92" i="3"/>
  <c r="BU24" i="3"/>
  <c r="BU111" i="3"/>
  <c r="BU105" i="3"/>
  <c r="BU20" i="3"/>
  <c r="BU16" i="3"/>
  <c r="BU79" i="3"/>
  <c r="BU11" i="3"/>
  <c r="BU2" i="3"/>
  <c r="BV140" i="3" l="1"/>
  <c r="BV127" i="3"/>
  <c r="BV180" i="3"/>
  <c r="BV133" i="3"/>
  <c r="BV119" i="3"/>
  <c r="BV118" i="3"/>
  <c r="BV178" i="3"/>
  <c r="BV122" i="3"/>
  <c r="BW176" i="3"/>
  <c r="BV170" i="3"/>
  <c r="BV143" i="3"/>
  <c r="BV117" i="3"/>
  <c r="BV142" i="3"/>
  <c r="BW181" i="3"/>
  <c r="BV149" i="3"/>
  <c r="BV150" i="3"/>
  <c r="BV169" i="3"/>
  <c r="BV131" i="3"/>
  <c r="BV132" i="3"/>
  <c r="BV154" i="3"/>
  <c r="BW193" i="3"/>
  <c r="BW202" i="3"/>
  <c r="BW191" i="3"/>
  <c r="BW185" i="3"/>
  <c r="BV175" i="3"/>
  <c r="BV125" i="3"/>
  <c r="BW209" i="3"/>
  <c r="BV173" i="3"/>
  <c r="BW207" i="3"/>
  <c r="BW201" i="3"/>
  <c r="BV138" i="3"/>
  <c r="BW199" i="3"/>
  <c r="BV159" i="3"/>
  <c r="BV179" i="3"/>
  <c r="BV161" i="3"/>
  <c r="BV151" i="3"/>
  <c r="BV167" i="3"/>
  <c r="BV183" i="3"/>
  <c r="BV182" i="3"/>
  <c r="BV171" i="3"/>
  <c r="BV136" i="3"/>
  <c r="BW205" i="3"/>
  <c r="BW198" i="3"/>
  <c r="BW168" i="3"/>
  <c r="BW204" i="3"/>
  <c r="BV141" i="3"/>
  <c r="BV128" i="3"/>
  <c r="BV158" i="3"/>
  <c r="BV130" i="3"/>
  <c r="BV153" i="3"/>
  <c r="BV144" i="3"/>
  <c r="BV160" i="3"/>
  <c r="BV145" i="3"/>
  <c r="BV137" i="3"/>
  <c r="BV152" i="3"/>
  <c r="BV135" i="3"/>
  <c r="BV166" i="3"/>
  <c r="BW208" i="3"/>
  <c r="BV139" i="3"/>
  <c r="BV126" i="3"/>
  <c r="BW192" i="3"/>
  <c r="BV120" i="3"/>
  <c r="BV121" i="3"/>
  <c r="BV123" i="3"/>
  <c r="BV129" i="3"/>
  <c r="BW210" i="3"/>
  <c r="BV116" i="3"/>
  <c r="BW188" i="3"/>
  <c r="BW190" i="3"/>
  <c r="BV146" i="3"/>
  <c r="BW172" i="3"/>
  <c r="BW196" i="3"/>
  <c r="BW212" i="3"/>
  <c r="BV124" i="3"/>
  <c r="BW194" i="3"/>
  <c r="BV177" i="3"/>
  <c r="BW197" i="3"/>
  <c r="BW206" i="3"/>
  <c r="BV162" i="3"/>
  <c r="BW189" i="3"/>
  <c r="BW186" i="3"/>
  <c r="BW195" i="3"/>
  <c r="BV147" i="3"/>
  <c r="BV134" i="3"/>
  <c r="BW187" i="3"/>
  <c r="BV174" i="3"/>
  <c r="BV164" i="3"/>
  <c r="BW211" i="3"/>
  <c r="BV163" i="3"/>
  <c r="BV156" i="3"/>
  <c r="BW203" i="3"/>
  <c r="BV155" i="3"/>
  <c r="BV148" i="3"/>
  <c r="BV165" i="3"/>
  <c r="BV184" i="3"/>
  <c r="BW200" i="3"/>
  <c r="BV157" i="3"/>
  <c r="BV79" i="3"/>
  <c r="BV20" i="3"/>
  <c r="BV111" i="3"/>
  <c r="BV92" i="3"/>
  <c r="BV106" i="3"/>
  <c r="BV72" i="3"/>
  <c r="BV48" i="3"/>
  <c r="BV10" i="3"/>
  <c r="BV55" i="3"/>
  <c r="BV35" i="3"/>
  <c r="BV102" i="3"/>
  <c r="BV74" i="3"/>
  <c r="BV96" i="3"/>
  <c r="BV101" i="3"/>
  <c r="BV15" i="3"/>
  <c r="BV108" i="3"/>
  <c r="BV63" i="3"/>
  <c r="BV59" i="3"/>
  <c r="BV76" i="3"/>
  <c r="BV81" i="3"/>
  <c r="BV9" i="3"/>
  <c r="BV33" i="3"/>
  <c r="BV110" i="3"/>
  <c r="BV83" i="3"/>
  <c r="BV82" i="3"/>
  <c r="BV91" i="3"/>
  <c r="BV51" i="3"/>
  <c r="BV78" i="3"/>
  <c r="BV64" i="3"/>
  <c r="BV58" i="3"/>
  <c r="BV97" i="3"/>
  <c r="BV89" i="3"/>
  <c r="BV27" i="3"/>
  <c r="BV34" i="3"/>
  <c r="BV25" i="3"/>
  <c r="BV109" i="3"/>
  <c r="BV61" i="3"/>
  <c r="BV12" i="3"/>
  <c r="BV54" i="3"/>
  <c r="BV45" i="3"/>
  <c r="BV18" i="3"/>
  <c r="BV66" i="3"/>
  <c r="BV104" i="3"/>
  <c r="BV98" i="3"/>
  <c r="BV19" i="3"/>
  <c r="BV22" i="3"/>
  <c r="BV67" i="3"/>
  <c r="BV46" i="3"/>
  <c r="BV32" i="3"/>
  <c r="BV114" i="3"/>
  <c r="BV21" i="3"/>
  <c r="BV77" i="3"/>
  <c r="BV87" i="3"/>
  <c r="BV107" i="3"/>
  <c r="BV57" i="3"/>
  <c r="BV7" i="3"/>
  <c r="BV11" i="3"/>
  <c r="BV16" i="3"/>
  <c r="BV105" i="3"/>
  <c r="BV24" i="3"/>
  <c r="BV31" i="3"/>
  <c r="BV86" i="3"/>
  <c r="BV47" i="3"/>
  <c r="BV36" i="3"/>
  <c r="BV113" i="3"/>
  <c r="BV26" i="3"/>
  <c r="BV5" i="3"/>
  <c r="BV62" i="3"/>
  <c r="BV44" i="3"/>
  <c r="BV99" i="3"/>
  <c r="BV41" i="3"/>
  <c r="BV60" i="3"/>
  <c r="BV88" i="3"/>
  <c r="BV42" i="3"/>
  <c r="BV65" i="3"/>
  <c r="BV93" i="3"/>
  <c r="BV95" i="3"/>
  <c r="BV52" i="3"/>
  <c r="BV3" i="3"/>
  <c r="BV80" i="3"/>
  <c r="BV14" i="3"/>
  <c r="BV49" i="3"/>
  <c r="BV68" i="3"/>
  <c r="BV94" i="3"/>
  <c r="BV13" i="3"/>
  <c r="BV53" i="3"/>
  <c r="BV28" i="3"/>
  <c r="BV71" i="3"/>
  <c r="BV90" i="3"/>
  <c r="BV37" i="3"/>
  <c r="BV39" i="3"/>
  <c r="BV115" i="3"/>
  <c r="BV38" i="3"/>
  <c r="BV70" i="3"/>
  <c r="BV56" i="3"/>
  <c r="BV6" i="3"/>
  <c r="BV50" i="3"/>
  <c r="BV29" i="3"/>
  <c r="BV100" i="3"/>
  <c r="BV84" i="3"/>
  <c r="BV23" i="3"/>
  <c r="BV75" i="3"/>
  <c r="BV17" i="3"/>
  <c r="BV112" i="3"/>
  <c r="BV30" i="3"/>
  <c r="BV8" i="3"/>
  <c r="BV85" i="3"/>
  <c r="BV40" i="3"/>
  <c r="BV4" i="3"/>
  <c r="BV103" i="3"/>
  <c r="BV43" i="3"/>
  <c r="BV73" i="3"/>
  <c r="BV69" i="3"/>
  <c r="BV2" i="3"/>
  <c r="BX200" i="3" l="1"/>
  <c r="BW165" i="3"/>
  <c r="BW155" i="3"/>
  <c r="BW156" i="3"/>
  <c r="BX211" i="3"/>
  <c r="BW174" i="3"/>
  <c r="BW134" i="3"/>
  <c r="BX195" i="3"/>
  <c r="BX189" i="3"/>
  <c r="BX206" i="3"/>
  <c r="BW177" i="3"/>
  <c r="BW124" i="3"/>
  <c r="BX196" i="3"/>
  <c r="BW146" i="3"/>
  <c r="BX188" i="3"/>
  <c r="BX210" i="3"/>
  <c r="BW123" i="3"/>
  <c r="BW120" i="3"/>
  <c r="BW126" i="3"/>
  <c r="BX208" i="3"/>
  <c r="BW135" i="3"/>
  <c r="BW137" i="3"/>
  <c r="BW160" i="3"/>
  <c r="BW153" i="3"/>
  <c r="BW158" i="3"/>
  <c r="BW141" i="3"/>
  <c r="BX168" i="3"/>
  <c r="BX205" i="3"/>
  <c r="BW171" i="3"/>
  <c r="BW183" i="3"/>
  <c r="BW151" i="3"/>
  <c r="BW179" i="3"/>
  <c r="BX199" i="3"/>
  <c r="BX201" i="3"/>
  <c r="BW173" i="3"/>
  <c r="BW125" i="3"/>
  <c r="BX185" i="3"/>
  <c r="BX202" i="3"/>
  <c r="BW154" i="3"/>
  <c r="BW131" i="3"/>
  <c r="BW150" i="3"/>
  <c r="BX181" i="3"/>
  <c r="BW117" i="3"/>
  <c r="BW170" i="3"/>
  <c r="BW122" i="3"/>
  <c r="BW118" i="3"/>
  <c r="BW133" i="3"/>
  <c r="BW127" i="3"/>
  <c r="BW157" i="3"/>
  <c r="BW184" i="3"/>
  <c r="BW148" i="3"/>
  <c r="BX203" i="3"/>
  <c r="BW163" i="3"/>
  <c r="BW164" i="3"/>
  <c r="BX187" i="3"/>
  <c r="BW147" i="3"/>
  <c r="BX186" i="3"/>
  <c r="BW162" i="3"/>
  <c r="BX197" i="3"/>
  <c r="BX194" i="3"/>
  <c r="BX212" i="3"/>
  <c r="BX172" i="3"/>
  <c r="BX190" i="3"/>
  <c r="BW116" i="3"/>
  <c r="BW129" i="3"/>
  <c r="BW121" i="3"/>
  <c r="BX192" i="3"/>
  <c r="BW139" i="3"/>
  <c r="BW166" i="3"/>
  <c r="BW152" i="3"/>
  <c r="BW145" i="3"/>
  <c r="BW144" i="3"/>
  <c r="BW130" i="3"/>
  <c r="BW128" i="3"/>
  <c r="BX204" i="3"/>
  <c r="BX198" i="3"/>
  <c r="BW136" i="3"/>
  <c r="BW182" i="3"/>
  <c r="BW167" i="3"/>
  <c r="BW161" i="3"/>
  <c r="BW159" i="3"/>
  <c r="BW138" i="3"/>
  <c r="BX207" i="3"/>
  <c r="BX209" i="3"/>
  <c r="BW175" i="3"/>
  <c r="BX191" i="3"/>
  <c r="BX193" i="3"/>
  <c r="BW132" i="3"/>
  <c r="BW169" i="3"/>
  <c r="BW149" i="3"/>
  <c r="BW142" i="3"/>
  <c r="BW143" i="3"/>
  <c r="BX176" i="3"/>
  <c r="BW178" i="3"/>
  <c r="BW119" i="3"/>
  <c r="BW180" i="3"/>
  <c r="BW140" i="3"/>
  <c r="BW73" i="3"/>
  <c r="BW8" i="3"/>
  <c r="BW112" i="3"/>
  <c r="BW75" i="3"/>
  <c r="BW84" i="3"/>
  <c r="BW29" i="3"/>
  <c r="BW6" i="3"/>
  <c r="BW70" i="3"/>
  <c r="BW115" i="3"/>
  <c r="BW37" i="3"/>
  <c r="BW71" i="3"/>
  <c r="BW53" i="3"/>
  <c r="BW94" i="3"/>
  <c r="BW49" i="3"/>
  <c r="BW80" i="3"/>
  <c r="BW52" i="3"/>
  <c r="BW93" i="3"/>
  <c r="BW42" i="3"/>
  <c r="BW60" i="3"/>
  <c r="BW99" i="3"/>
  <c r="BW62" i="3"/>
  <c r="BW26" i="3"/>
  <c r="BW36" i="3"/>
  <c r="BW86" i="3"/>
  <c r="BW24" i="3"/>
  <c r="BW16" i="3"/>
  <c r="BW7" i="3"/>
  <c r="BW107" i="3"/>
  <c r="BW77" i="3"/>
  <c r="BW114" i="3"/>
  <c r="BW46" i="3"/>
  <c r="BW22" i="3"/>
  <c r="BW98" i="3"/>
  <c r="BW66" i="3"/>
  <c r="BW45" i="3"/>
  <c r="BW12" i="3"/>
  <c r="BW109" i="3"/>
  <c r="BW34" i="3"/>
  <c r="BW89" i="3"/>
  <c r="BW58" i="3"/>
  <c r="BW78" i="3"/>
  <c r="BW91" i="3"/>
  <c r="BW83" i="3"/>
  <c r="BW33" i="3"/>
  <c r="BW81" i="3"/>
  <c r="BW59" i="3"/>
  <c r="BW108" i="3"/>
  <c r="BW101" i="3"/>
  <c r="BW74" i="3"/>
  <c r="BW35" i="3"/>
  <c r="BW10" i="3"/>
  <c r="BW72" i="3"/>
  <c r="BW92" i="3"/>
  <c r="BW20" i="3"/>
  <c r="BW40" i="3"/>
  <c r="BW103" i="3"/>
  <c r="BW69" i="3"/>
  <c r="BW43" i="3"/>
  <c r="BW4" i="3"/>
  <c r="BW85" i="3"/>
  <c r="BW30" i="3"/>
  <c r="BW17" i="3"/>
  <c r="BW23" i="3"/>
  <c r="BW100" i="3"/>
  <c r="BW50" i="3"/>
  <c r="BW56" i="3"/>
  <c r="BW38" i="3"/>
  <c r="BW39" i="3"/>
  <c r="BW90" i="3"/>
  <c r="BW28" i="3"/>
  <c r="BW13" i="3"/>
  <c r="BW68" i="3"/>
  <c r="BW14" i="3"/>
  <c r="BW3" i="3"/>
  <c r="BW95" i="3"/>
  <c r="BW65" i="3"/>
  <c r="BW88" i="3"/>
  <c r="BW41" i="3"/>
  <c r="BW44" i="3"/>
  <c r="BW5" i="3"/>
  <c r="BW113" i="3"/>
  <c r="BW47" i="3"/>
  <c r="BW31" i="3"/>
  <c r="BW105" i="3"/>
  <c r="BW11" i="3"/>
  <c r="BW57" i="3"/>
  <c r="BW87" i="3"/>
  <c r="BW21" i="3"/>
  <c r="BW32" i="3"/>
  <c r="BW67" i="3"/>
  <c r="BW19" i="3"/>
  <c r="BW104" i="3"/>
  <c r="BW18" i="3"/>
  <c r="BW54" i="3"/>
  <c r="BW61" i="3"/>
  <c r="BW25" i="3"/>
  <c r="BW27" i="3"/>
  <c r="BW97" i="3"/>
  <c r="BW64" i="3"/>
  <c r="BW51" i="3"/>
  <c r="BW82" i="3"/>
  <c r="BW110" i="3"/>
  <c r="BW9" i="3"/>
  <c r="BW76" i="3"/>
  <c r="BW63" i="3"/>
  <c r="BW15" i="3"/>
  <c r="BW96" i="3"/>
  <c r="BW102" i="3"/>
  <c r="BW55" i="3"/>
  <c r="BW48" i="3"/>
  <c r="BW106" i="3"/>
  <c r="BW111" i="3"/>
  <c r="BW79" i="3"/>
  <c r="BW2" i="3"/>
  <c r="BX180" i="3" l="1"/>
  <c r="BX178" i="3"/>
  <c r="BX143" i="3"/>
  <c r="BX149" i="3"/>
  <c r="BX132" i="3"/>
  <c r="BY191" i="3"/>
  <c r="BY209" i="3"/>
  <c r="BX138" i="3"/>
  <c r="BX161" i="3"/>
  <c r="BX182" i="3"/>
  <c r="BY198" i="3"/>
  <c r="BX128" i="3"/>
  <c r="BX144" i="3"/>
  <c r="BX152" i="3"/>
  <c r="BX139" i="3"/>
  <c r="BX121" i="3"/>
  <c r="BX116" i="3"/>
  <c r="BY172" i="3"/>
  <c r="BY194" i="3"/>
  <c r="BX162" i="3"/>
  <c r="BX147" i="3"/>
  <c r="BX164" i="3"/>
  <c r="BY203" i="3"/>
  <c r="BX184" i="3"/>
  <c r="BX127" i="3"/>
  <c r="BX118" i="3"/>
  <c r="BX170" i="3"/>
  <c r="BY181" i="3"/>
  <c r="BX131" i="3"/>
  <c r="BY202" i="3"/>
  <c r="BX125" i="3"/>
  <c r="BY201" i="3"/>
  <c r="BX179" i="3"/>
  <c r="BX183" i="3"/>
  <c r="BY205" i="3"/>
  <c r="BX141" i="3"/>
  <c r="BX153" i="3"/>
  <c r="BX137" i="3"/>
  <c r="BY208" i="3"/>
  <c r="BX120" i="3"/>
  <c r="BY210" i="3"/>
  <c r="BX146" i="3"/>
  <c r="BX124" i="3"/>
  <c r="BY206" i="3"/>
  <c r="BY195" i="3"/>
  <c r="BX174" i="3"/>
  <c r="BX156" i="3"/>
  <c r="BX165" i="3"/>
  <c r="BX140" i="3"/>
  <c r="BX119" i="3"/>
  <c r="BY176" i="3"/>
  <c r="BX142" i="3"/>
  <c r="BX169" i="3"/>
  <c r="BY193" i="3"/>
  <c r="BX175" i="3"/>
  <c r="BY207" i="3"/>
  <c r="BX159" i="3"/>
  <c r="BX167" i="3"/>
  <c r="BX136" i="3"/>
  <c r="BY204" i="3"/>
  <c r="BX130" i="3"/>
  <c r="BX145" i="3"/>
  <c r="BX166" i="3"/>
  <c r="BY192" i="3"/>
  <c r="BX129" i="3"/>
  <c r="BY190" i="3"/>
  <c r="BY212" i="3"/>
  <c r="BY197" i="3"/>
  <c r="BY186" i="3"/>
  <c r="BY187" i="3"/>
  <c r="BX163" i="3"/>
  <c r="BX148" i="3"/>
  <c r="BX157" i="3"/>
  <c r="BX133" i="3"/>
  <c r="BX122" i="3"/>
  <c r="BX117" i="3"/>
  <c r="BX150" i="3"/>
  <c r="BX154" i="3"/>
  <c r="BY185" i="3"/>
  <c r="BX173" i="3"/>
  <c r="BY199" i="3"/>
  <c r="BX151" i="3"/>
  <c r="BX171" i="3"/>
  <c r="BY168" i="3"/>
  <c r="BX158" i="3"/>
  <c r="BX160" i="3"/>
  <c r="BX135" i="3"/>
  <c r="BX126" i="3"/>
  <c r="BX123" i="3"/>
  <c r="BY188" i="3"/>
  <c r="BY196" i="3"/>
  <c r="BX177" i="3"/>
  <c r="BY189" i="3"/>
  <c r="BX134" i="3"/>
  <c r="BY211" i="3"/>
  <c r="BX155" i="3"/>
  <c r="BY200" i="3"/>
  <c r="BX111" i="3"/>
  <c r="BX48" i="3"/>
  <c r="BX102" i="3"/>
  <c r="BX15" i="3"/>
  <c r="BX76" i="3"/>
  <c r="BX110" i="3"/>
  <c r="BX51" i="3"/>
  <c r="BX97" i="3"/>
  <c r="BX25" i="3"/>
  <c r="BX54" i="3"/>
  <c r="BX104" i="3"/>
  <c r="BX67" i="3"/>
  <c r="BX21" i="3"/>
  <c r="BX57" i="3"/>
  <c r="BX105" i="3"/>
  <c r="BX47" i="3"/>
  <c r="BX5" i="3"/>
  <c r="BX41" i="3"/>
  <c r="BX65" i="3"/>
  <c r="BX3" i="3"/>
  <c r="BX68" i="3"/>
  <c r="BX28" i="3"/>
  <c r="BX39" i="3"/>
  <c r="BX56" i="3"/>
  <c r="BX100" i="3"/>
  <c r="BX17" i="3"/>
  <c r="BX85" i="3"/>
  <c r="BX43" i="3"/>
  <c r="BX103" i="3"/>
  <c r="BX20" i="3"/>
  <c r="BX72" i="3"/>
  <c r="BX35" i="3"/>
  <c r="BX101" i="3"/>
  <c r="BX59" i="3"/>
  <c r="BX33" i="3"/>
  <c r="BX91" i="3"/>
  <c r="BX58" i="3"/>
  <c r="BX34" i="3"/>
  <c r="BX12" i="3"/>
  <c r="BX66" i="3"/>
  <c r="BX22" i="3"/>
  <c r="BX114" i="3"/>
  <c r="BX107" i="3"/>
  <c r="BX16" i="3"/>
  <c r="BX86" i="3"/>
  <c r="BX26" i="3"/>
  <c r="BX99" i="3"/>
  <c r="BX42" i="3"/>
  <c r="BX52" i="3"/>
  <c r="BX49" i="3"/>
  <c r="BX53" i="3"/>
  <c r="BX37" i="3"/>
  <c r="BX70" i="3"/>
  <c r="BX29" i="3"/>
  <c r="BX75" i="3"/>
  <c r="BX8" i="3"/>
  <c r="BX79" i="3"/>
  <c r="BX106" i="3"/>
  <c r="BX55" i="3"/>
  <c r="BX96" i="3"/>
  <c r="BX63" i="3"/>
  <c r="BX9" i="3"/>
  <c r="BX82" i="3"/>
  <c r="BX64" i="3"/>
  <c r="BX27" i="3"/>
  <c r="BX61" i="3"/>
  <c r="BX18" i="3"/>
  <c r="BX19" i="3"/>
  <c r="BX32" i="3"/>
  <c r="BX87" i="3"/>
  <c r="BX11" i="3"/>
  <c r="BX31" i="3"/>
  <c r="BX113" i="3"/>
  <c r="BX44" i="3"/>
  <c r="BX88" i="3"/>
  <c r="BX95" i="3"/>
  <c r="BX14" i="3"/>
  <c r="BX13" i="3"/>
  <c r="BX90" i="3"/>
  <c r="BX38" i="3"/>
  <c r="BX50" i="3"/>
  <c r="BX23" i="3"/>
  <c r="BX30" i="3"/>
  <c r="BX4" i="3"/>
  <c r="BX69" i="3"/>
  <c r="BX40" i="3"/>
  <c r="BX92" i="3"/>
  <c r="BX10" i="3"/>
  <c r="BX74" i="3"/>
  <c r="BX108" i="3"/>
  <c r="BX81" i="3"/>
  <c r="BX83" i="3"/>
  <c r="BX78" i="3"/>
  <c r="BX89" i="3"/>
  <c r="BX109" i="3"/>
  <c r="BX45" i="3"/>
  <c r="BX98" i="3"/>
  <c r="BX46" i="3"/>
  <c r="BX77" i="3"/>
  <c r="BX7" i="3"/>
  <c r="BX24" i="3"/>
  <c r="BX36" i="3"/>
  <c r="BX62" i="3"/>
  <c r="BX60" i="3"/>
  <c r="BX93" i="3"/>
  <c r="BX80" i="3"/>
  <c r="BX94" i="3"/>
  <c r="BX71" i="3"/>
  <c r="BX115" i="3"/>
  <c r="BX6" i="3"/>
  <c r="BX84" i="3"/>
  <c r="BX112" i="3"/>
  <c r="BX73" i="3"/>
  <c r="BX2" i="3"/>
  <c r="BY155" i="3" l="1"/>
  <c r="BY134" i="3"/>
  <c r="BY177" i="3"/>
  <c r="CA188" i="3"/>
  <c r="BZ188" i="3"/>
  <c r="BY126" i="3"/>
  <c r="BY160" i="3"/>
  <c r="CA168" i="3"/>
  <c r="BZ168" i="3"/>
  <c r="BY151" i="3"/>
  <c r="BY173" i="3"/>
  <c r="BY154" i="3"/>
  <c r="BY117" i="3"/>
  <c r="BY133" i="3"/>
  <c r="BY148" i="3"/>
  <c r="CA187" i="3"/>
  <c r="BZ187" i="3"/>
  <c r="CA197" i="3"/>
  <c r="BZ197" i="3"/>
  <c r="CA190" i="3"/>
  <c r="BZ190" i="3"/>
  <c r="CA192" i="3"/>
  <c r="BZ192" i="3"/>
  <c r="BY145" i="3"/>
  <c r="CA204" i="3"/>
  <c r="BZ204" i="3"/>
  <c r="BY167" i="3"/>
  <c r="CA207" i="3"/>
  <c r="BZ207" i="3"/>
  <c r="CA193" i="3"/>
  <c r="BZ193" i="3"/>
  <c r="BY142" i="3"/>
  <c r="BY119" i="3"/>
  <c r="BY165" i="3"/>
  <c r="BY174" i="3"/>
  <c r="CA206" i="3"/>
  <c r="BZ206" i="3"/>
  <c r="BY146" i="3"/>
  <c r="BY120" i="3"/>
  <c r="BY137" i="3"/>
  <c r="BY141" i="3"/>
  <c r="BY183" i="3"/>
  <c r="CA201" i="3"/>
  <c r="BZ201" i="3"/>
  <c r="CA202" i="3"/>
  <c r="BZ202" i="3"/>
  <c r="CA181" i="3"/>
  <c r="BZ181" i="3"/>
  <c r="BY118" i="3"/>
  <c r="BY184" i="3"/>
  <c r="BY164" i="3"/>
  <c r="BY162" i="3"/>
  <c r="CA172" i="3"/>
  <c r="BZ172" i="3"/>
  <c r="BY121" i="3"/>
  <c r="BY152" i="3"/>
  <c r="BY128" i="3"/>
  <c r="BY182" i="3"/>
  <c r="BY138" i="3"/>
  <c r="CA191" i="3"/>
  <c r="BZ191" i="3"/>
  <c r="BY149" i="3"/>
  <c r="BY178" i="3"/>
  <c r="CA200" i="3"/>
  <c r="BZ200" i="3"/>
  <c r="CA211" i="3"/>
  <c r="BZ211" i="3"/>
  <c r="CA189" i="3"/>
  <c r="BZ189" i="3"/>
  <c r="CA196" i="3"/>
  <c r="BZ196" i="3"/>
  <c r="BY123" i="3"/>
  <c r="BY135" i="3"/>
  <c r="BY158" i="3"/>
  <c r="BY171" i="3"/>
  <c r="CA199" i="3"/>
  <c r="BZ199" i="3"/>
  <c r="CA185" i="3"/>
  <c r="BZ185" i="3"/>
  <c r="BY150" i="3"/>
  <c r="BY122" i="3"/>
  <c r="BY157" i="3"/>
  <c r="BY163" i="3"/>
  <c r="CA186" i="3"/>
  <c r="BZ186" i="3"/>
  <c r="CA212" i="3"/>
  <c r="BZ212" i="3"/>
  <c r="BY129" i="3"/>
  <c r="BY166" i="3"/>
  <c r="BY130" i="3"/>
  <c r="BY136" i="3"/>
  <c r="BY159" i="3"/>
  <c r="BY175" i="3"/>
  <c r="BY169" i="3"/>
  <c r="CA176" i="3"/>
  <c r="BZ176" i="3"/>
  <c r="BY140" i="3"/>
  <c r="BY156" i="3"/>
  <c r="CA195" i="3"/>
  <c r="BZ195" i="3"/>
  <c r="BY124" i="3"/>
  <c r="CA210" i="3"/>
  <c r="BZ210" i="3"/>
  <c r="CA208" i="3"/>
  <c r="BZ208" i="3"/>
  <c r="BY153" i="3"/>
  <c r="CA205" i="3"/>
  <c r="BZ205" i="3"/>
  <c r="BY179" i="3"/>
  <c r="BY125" i="3"/>
  <c r="BY131" i="3"/>
  <c r="BY170" i="3"/>
  <c r="BY127" i="3"/>
  <c r="CA203" i="3"/>
  <c r="BZ203" i="3"/>
  <c r="BY147" i="3"/>
  <c r="CA194" i="3"/>
  <c r="BZ194" i="3"/>
  <c r="BY116" i="3"/>
  <c r="BY139" i="3"/>
  <c r="BY144" i="3"/>
  <c r="CA198" i="3"/>
  <c r="BZ198" i="3"/>
  <c r="BY161" i="3"/>
  <c r="CA209" i="3"/>
  <c r="BZ209" i="3"/>
  <c r="BY132" i="3"/>
  <c r="BY143" i="3"/>
  <c r="BY180" i="3"/>
  <c r="BY80" i="3"/>
  <c r="BY7" i="3"/>
  <c r="BY89" i="3"/>
  <c r="BY108" i="3"/>
  <c r="BY10" i="3"/>
  <c r="BY4" i="3"/>
  <c r="BY23" i="3"/>
  <c r="BY38" i="3"/>
  <c r="BY13" i="3"/>
  <c r="BY95" i="3"/>
  <c r="BY44" i="3"/>
  <c r="BY31" i="3"/>
  <c r="BY87" i="3"/>
  <c r="BY19" i="3"/>
  <c r="BY61" i="3"/>
  <c r="BY64" i="3"/>
  <c r="BY9" i="3"/>
  <c r="BY96" i="3"/>
  <c r="BY106" i="3"/>
  <c r="BY8" i="3"/>
  <c r="BY29" i="3"/>
  <c r="BY37" i="3"/>
  <c r="BY49" i="3"/>
  <c r="BY42" i="3"/>
  <c r="BY26" i="3"/>
  <c r="BY16" i="3"/>
  <c r="BY114" i="3"/>
  <c r="BY66" i="3"/>
  <c r="BY34" i="3"/>
  <c r="BY91" i="3"/>
  <c r="BY59" i="3"/>
  <c r="BY35" i="3"/>
  <c r="BY20" i="3"/>
  <c r="BY43" i="3"/>
  <c r="BY17" i="3"/>
  <c r="BY56" i="3"/>
  <c r="BY28" i="3"/>
  <c r="BY3" i="3"/>
  <c r="BY41" i="3"/>
  <c r="BY47" i="3"/>
  <c r="BY57" i="3"/>
  <c r="BY67" i="3"/>
  <c r="BY54" i="3"/>
  <c r="BY97" i="3"/>
  <c r="BY110" i="3"/>
  <c r="BY15" i="3"/>
  <c r="BY48" i="3"/>
  <c r="BY112" i="3"/>
  <c r="BY71" i="3"/>
  <c r="BY36" i="3"/>
  <c r="BY45" i="3"/>
  <c r="BY40" i="3"/>
  <c r="BY6" i="3"/>
  <c r="BY60" i="3"/>
  <c r="BY46" i="3"/>
  <c r="BY83" i="3"/>
  <c r="BY73" i="3"/>
  <c r="BY84" i="3"/>
  <c r="BY115" i="3"/>
  <c r="BY94" i="3"/>
  <c r="BY93" i="3"/>
  <c r="BY62" i="3"/>
  <c r="BY24" i="3"/>
  <c r="BY77" i="3"/>
  <c r="BY98" i="3"/>
  <c r="BY109" i="3"/>
  <c r="BY78" i="3"/>
  <c r="BY81" i="3"/>
  <c r="BY74" i="3"/>
  <c r="BY92" i="3"/>
  <c r="BY69" i="3"/>
  <c r="BY30" i="3"/>
  <c r="BY50" i="3"/>
  <c r="BY90" i="3"/>
  <c r="BY14" i="3"/>
  <c r="BY88" i="3"/>
  <c r="BY113" i="3"/>
  <c r="BY11" i="3"/>
  <c r="BY32" i="3"/>
  <c r="BY18" i="3"/>
  <c r="BY27" i="3"/>
  <c r="BY82" i="3"/>
  <c r="BY63" i="3"/>
  <c r="BY55" i="3"/>
  <c r="BY79" i="3"/>
  <c r="BY75" i="3"/>
  <c r="BY70" i="3"/>
  <c r="BY53" i="3"/>
  <c r="BY52" i="3"/>
  <c r="BY99" i="3"/>
  <c r="BY86" i="3"/>
  <c r="BY107" i="3"/>
  <c r="BY22" i="3"/>
  <c r="BY12" i="3"/>
  <c r="BY58" i="3"/>
  <c r="BY33" i="3"/>
  <c r="BY101" i="3"/>
  <c r="BY72" i="3"/>
  <c r="BY103" i="3"/>
  <c r="BY85" i="3"/>
  <c r="BY100" i="3"/>
  <c r="BY39" i="3"/>
  <c r="BY68" i="3"/>
  <c r="BY65" i="3"/>
  <c r="BY5" i="3"/>
  <c r="BY105" i="3"/>
  <c r="BY21" i="3"/>
  <c r="BY104" i="3"/>
  <c r="BY25" i="3"/>
  <c r="BY51" i="3"/>
  <c r="BY76" i="3"/>
  <c r="BY102" i="3"/>
  <c r="BY111" i="3"/>
  <c r="BY2" i="3"/>
  <c r="CA143" i="3" l="1"/>
  <c r="BZ143" i="3"/>
  <c r="CA139" i="3"/>
  <c r="BZ139" i="3"/>
  <c r="CA170" i="3"/>
  <c r="BZ170" i="3"/>
  <c r="CA125" i="3"/>
  <c r="BZ125" i="3"/>
  <c r="CA124" i="3"/>
  <c r="BZ124" i="3"/>
  <c r="CA156" i="3"/>
  <c r="BZ156" i="3"/>
  <c r="CA175" i="3"/>
  <c r="BZ175" i="3"/>
  <c r="CA136" i="3"/>
  <c r="BZ136" i="3"/>
  <c r="CA166" i="3"/>
  <c r="BZ166" i="3"/>
  <c r="CA163" i="3"/>
  <c r="BZ163" i="3"/>
  <c r="CA122" i="3"/>
  <c r="BZ122" i="3"/>
  <c r="CA171" i="3"/>
  <c r="BZ171" i="3"/>
  <c r="CA135" i="3"/>
  <c r="BZ135" i="3"/>
  <c r="CA178" i="3"/>
  <c r="BZ178" i="3"/>
  <c r="CA182" i="3"/>
  <c r="BZ182" i="3"/>
  <c r="CA152" i="3"/>
  <c r="BZ152" i="3"/>
  <c r="CA164" i="3"/>
  <c r="BZ164" i="3"/>
  <c r="CA118" i="3"/>
  <c r="BZ118" i="3"/>
  <c r="CA183" i="3"/>
  <c r="BZ183" i="3"/>
  <c r="CA137" i="3"/>
  <c r="BZ137" i="3"/>
  <c r="CA146" i="3"/>
  <c r="BZ146" i="3"/>
  <c r="CA174" i="3"/>
  <c r="BZ174" i="3"/>
  <c r="CA119" i="3"/>
  <c r="BZ119" i="3"/>
  <c r="CA167" i="3"/>
  <c r="BZ167" i="3"/>
  <c r="CA145" i="3"/>
  <c r="BZ145" i="3"/>
  <c r="CA133" i="3"/>
  <c r="BZ133" i="3"/>
  <c r="CA154" i="3"/>
  <c r="BZ154" i="3"/>
  <c r="CA151" i="3"/>
  <c r="BZ151" i="3"/>
  <c r="CA160" i="3"/>
  <c r="BZ160" i="3"/>
  <c r="CA134" i="3"/>
  <c r="BZ134" i="3"/>
  <c r="CA180" i="3"/>
  <c r="BZ180" i="3"/>
  <c r="CA132" i="3"/>
  <c r="BZ132" i="3"/>
  <c r="CA161" i="3"/>
  <c r="BZ161" i="3"/>
  <c r="CA144" i="3"/>
  <c r="BZ144" i="3"/>
  <c r="CA116" i="3"/>
  <c r="BZ116" i="3"/>
  <c r="CA147" i="3"/>
  <c r="BZ147" i="3"/>
  <c r="CA127" i="3"/>
  <c r="BZ127" i="3"/>
  <c r="CA131" i="3"/>
  <c r="BZ131" i="3"/>
  <c r="CA179" i="3"/>
  <c r="BZ179" i="3"/>
  <c r="CA153" i="3"/>
  <c r="BZ153" i="3"/>
  <c r="CA140" i="3"/>
  <c r="BZ140" i="3"/>
  <c r="CA169" i="3"/>
  <c r="BZ169" i="3"/>
  <c r="CA159" i="3"/>
  <c r="BZ159" i="3"/>
  <c r="CA130" i="3"/>
  <c r="BZ130" i="3"/>
  <c r="CA129" i="3"/>
  <c r="BZ129" i="3"/>
  <c r="CA157" i="3"/>
  <c r="BZ157" i="3"/>
  <c r="CA150" i="3"/>
  <c r="BZ150" i="3"/>
  <c r="CA158" i="3"/>
  <c r="BZ158" i="3"/>
  <c r="CA123" i="3"/>
  <c r="BZ123" i="3"/>
  <c r="CA149" i="3"/>
  <c r="BZ149" i="3"/>
  <c r="CA138" i="3"/>
  <c r="BZ138" i="3"/>
  <c r="CA128" i="3"/>
  <c r="BZ128" i="3"/>
  <c r="CA121" i="3"/>
  <c r="BZ121" i="3"/>
  <c r="CA162" i="3"/>
  <c r="BZ162" i="3"/>
  <c r="CA184" i="3"/>
  <c r="BZ184" i="3"/>
  <c r="CA141" i="3"/>
  <c r="BZ141" i="3"/>
  <c r="CA120" i="3"/>
  <c r="BZ120" i="3"/>
  <c r="CA165" i="3"/>
  <c r="BZ165" i="3"/>
  <c r="CA142" i="3"/>
  <c r="BZ142" i="3"/>
  <c r="CA148" i="3"/>
  <c r="BZ148" i="3"/>
  <c r="CA117" i="3"/>
  <c r="BZ117" i="3"/>
  <c r="CA173" i="3"/>
  <c r="BZ173" i="3"/>
  <c r="CA126" i="3"/>
  <c r="BZ126" i="3"/>
  <c r="CA177" i="3"/>
  <c r="BZ177" i="3"/>
  <c r="CA155" i="3"/>
  <c r="BZ155" i="3"/>
  <c r="CA102" i="3"/>
  <c r="BZ102" i="3"/>
  <c r="CA51" i="3"/>
  <c r="BZ51" i="3"/>
  <c r="CA104" i="3"/>
  <c r="BZ104" i="3"/>
  <c r="CA105" i="3"/>
  <c r="BZ105" i="3"/>
  <c r="CA65" i="3"/>
  <c r="BZ65" i="3"/>
  <c r="CA39" i="3"/>
  <c r="BZ39" i="3"/>
  <c r="CA85" i="3"/>
  <c r="BZ85" i="3"/>
  <c r="CA72" i="3"/>
  <c r="BZ72" i="3"/>
  <c r="CA33" i="3"/>
  <c r="BZ33" i="3"/>
  <c r="CA12" i="3"/>
  <c r="BZ12" i="3"/>
  <c r="CA107" i="3"/>
  <c r="BZ107" i="3"/>
  <c r="CA99" i="3"/>
  <c r="BZ99" i="3"/>
  <c r="CA53" i="3"/>
  <c r="BZ53" i="3"/>
  <c r="CA75" i="3"/>
  <c r="BZ75" i="3"/>
  <c r="CA55" i="3"/>
  <c r="BZ55" i="3"/>
  <c r="CA82" i="3"/>
  <c r="BZ82" i="3"/>
  <c r="CA18" i="3"/>
  <c r="BZ18" i="3"/>
  <c r="CA11" i="3"/>
  <c r="BZ11" i="3"/>
  <c r="CA88" i="3"/>
  <c r="BZ88" i="3"/>
  <c r="CA90" i="3"/>
  <c r="BZ90" i="3"/>
  <c r="CA30" i="3"/>
  <c r="BZ30" i="3"/>
  <c r="CA92" i="3"/>
  <c r="BZ92" i="3"/>
  <c r="CA81" i="3"/>
  <c r="BZ81" i="3"/>
  <c r="CA109" i="3"/>
  <c r="BZ109" i="3"/>
  <c r="CA77" i="3"/>
  <c r="BZ77" i="3"/>
  <c r="CA62" i="3"/>
  <c r="BZ62" i="3"/>
  <c r="CA94" i="3"/>
  <c r="BZ94" i="3"/>
  <c r="CA84" i="3"/>
  <c r="BZ84" i="3"/>
  <c r="CA83" i="3"/>
  <c r="BZ83" i="3"/>
  <c r="CA60" i="3"/>
  <c r="BZ60" i="3"/>
  <c r="CA40" i="3"/>
  <c r="BZ40" i="3"/>
  <c r="CA36" i="3"/>
  <c r="BZ36" i="3"/>
  <c r="CA112" i="3"/>
  <c r="BZ112" i="3"/>
  <c r="CA15" i="3"/>
  <c r="BZ15" i="3"/>
  <c r="CA97" i="3"/>
  <c r="BZ97" i="3"/>
  <c r="CA67" i="3"/>
  <c r="BZ67" i="3"/>
  <c r="CA47" i="3"/>
  <c r="BZ47" i="3"/>
  <c r="CA3" i="3"/>
  <c r="BZ3" i="3"/>
  <c r="CA56" i="3"/>
  <c r="BZ56" i="3"/>
  <c r="CA43" i="3"/>
  <c r="BZ43" i="3"/>
  <c r="CA35" i="3"/>
  <c r="BZ35" i="3"/>
  <c r="CA91" i="3"/>
  <c r="BZ91" i="3"/>
  <c r="CA66" i="3"/>
  <c r="BZ66" i="3"/>
  <c r="CA16" i="3"/>
  <c r="BZ16" i="3"/>
  <c r="CA42" i="3"/>
  <c r="BZ42" i="3"/>
  <c r="CA37" i="3"/>
  <c r="BZ37" i="3"/>
  <c r="CA8" i="3"/>
  <c r="BZ8" i="3"/>
  <c r="CA96" i="3"/>
  <c r="BZ96" i="3"/>
  <c r="CA64" i="3"/>
  <c r="BZ64" i="3"/>
  <c r="CA19" i="3"/>
  <c r="BZ19" i="3"/>
  <c r="CA31" i="3"/>
  <c r="BZ31" i="3"/>
  <c r="CA95" i="3"/>
  <c r="BZ95" i="3"/>
  <c r="CA38" i="3"/>
  <c r="BZ38" i="3"/>
  <c r="CA4" i="3"/>
  <c r="BZ4" i="3"/>
  <c r="CA108" i="3"/>
  <c r="BZ108" i="3"/>
  <c r="CA7" i="3"/>
  <c r="BZ7" i="3"/>
  <c r="CA111" i="3"/>
  <c r="BZ111" i="3"/>
  <c r="CA76" i="3"/>
  <c r="BZ76" i="3"/>
  <c r="CA25" i="3"/>
  <c r="BZ25" i="3"/>
  <c r="CA21" i="3"/>
  <c r="BZ21" i="3"/>
  <c r="CA5" i="3"/>
  <c r="BZ5" i="3"/>
  <c r="CA68" i="3"/>
  <c r="BZ68" i="3"/>
  <c r="CA100" i="3"/>
  <c r="BZ100" i="3"/>
  <c r="CA103" i="3"/>
  <c r="BZ103" i="3"/>
  <c r="CA101" i="3"/>
  <c r="BZ101" i="3"/>
  <c r="CA58" i="3"/>
  <c r="BZ58" i="3"/>
  <c r="CA22" i="3"/>
  <c r="BZ22" i="3"/>
  <c r="CA86" i="3"/>
  <c r="BZ86" i="3"/>
  <c r="CA52" i="3"/>
  <c r="BZ52" i="3"/>
  <c r="CA70" i="3"/>
  <c r="BZ70" i="3"/>
  <c r="CA79" i="3"/>
  <c r="BZ79" i="3"/>
  <c r="CA63" i="3"/>
  <c r="BZ63" i="3"/>
  <c r="CA27" i="3"/>
  <c r="BZ27" i="3"/>
  <c r="CA32" i="3"/>
  <c r="BZ32" i="3"/>
  <c r="CA113" i="3"/>
  <c r="BZ113" i="3"/>
  <c r="CA14" i="3"/>
  <c r="BZ14" i="3"/>
  <c r="CA50" i="3"/>
  <c r="BZ50" i="3"/>
  <c r="CA69" i="3"/>
  <c r="BZ69" i="3"/>
  <c r="CA74" i="3"/>
  <c r="BZ74" i="3"/>
  <c r="CA78" i="3"/>
  <c r="BZ78" i="3"/>
  <c r="CA98" i="3"/>
  <c r="BZ98" i="3"/>
  <c r="CA24" i="3"/>
  <c r="BZ24" i="3"/>
  <c r="CA93" i="3"/>
  <c r="BZ93" i="3"/>
  <c r="CA115" i="3"/>
  <c r="BZ115" i="3"/>
  <c r="CA73" i="3"/>
  <c r="BZ73" i="3"/>
  <c r="CA46" i="3"/>
  <c r="BZ46" i="3"/>
  <c r="CA6" i="3"/>
  <c r="BZ6" i="3"/>
  <c r="CA45" i="3"/>
  <c r="BZ45" i="3"/>
  <c r="CA71" i="3"/>
  <c r="BZ71" i="3"/>
  <c r="CA48" i="3"/>
  <c r="BZ48" i="3"/>
  <c r="CA110" i="3"/>
  <c r="BZ110" i="3"/>
  <c r="CA54" i="3"/>
  <c r="BZ54" i="3"/>
  <c r="CA57" i="3"/>
  <c r="BZ57" i="3"/>
  <c r="CA41" i="3"/>
  <c r="BZ41" i="3"/>
  <c r="CA28" i="3"/>
  <c r="BZ28" i="3"/>
  <c r="CA17" i="3"/>
  <c r="BZ17" i="3"/>
  <c r="CA20" i="3"/>
  <c r="BZ20" i="3"/>
  <c r="CA59" i="3"/>
  <c r="BZ59" i="3"/>
  <c r="CA34" i="3"/>
  <c r="BZ34" i="3"/>
  <c r="CA114" i="3"/>
  <c r="BZ114" i="3"/>
  <c r="CA26" i="3"/>
  <c r="BZ26" i="3"/>
  <c r="CA49" i="3"/>
  <c r="BZ49" i="3"/>
  <c r="CA29" i="3"/>
  <c r="BZ29" i="3"/>
  <c r="CA106" i="3"/>
  <c r="BZ106" i="3"/>
  <c r="CA9" i="3"/>
  <c r="BZ9" i="3"/>
  <c r="CA61" i="3"/>
  <c r="BZ61" i="3"/>
  <c r="CA87" i="3"/>
  <c r="BZ87" i="3"/>
  <c r="CA44" i="3"/>
  <c r="BZ44" i="3"/>
  <c r="CA13" i="3"/>
  <c r="BZ13" i="3"/>
  <c r="CA23" i="3"/>
  <c r="BZ23" i="3"/>
  <c r="CA10" i="3"/>
  <c r="BZ10" i="3"/>
  <c r="CA89" i="3"/>
  <c r="BZ89" i="3"/>
  <c r="CA80" i="3"/>
  <c r="BZ80" i="3"/>
  <c r="CA2" i="3"/>
  <c r="BZ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Financial_Data_2" type="102" refreshedVersion="6" minRefreshableVersion="5">
    <extLst>
      <ext xmlns:x15="http://schemas.microsoft.com/office/spreadsheetml/2010/11/main" uri="{DE250136-89BD-433C-8126-D09CA5730AF9}">
        <x15:connection id="Financial_Data_2">
          <x15:rangePr sourceName="_xlcn.LinkedTable_Financial_Data_21"/>
        </x15:connection>
      </ext>
    </extLst>
  </connection>
  <connection id="2" xr16:uid="{00000000-0015-0000-FFFF-FFFF01000000}" keepAlive="1" name="Query - Financial_Data" description="Connection to the 'Financial_Data' query in the workbook." type="5" refreshedVersion="6" background="1" saveData="1">
    <dbPr connection="Provider=Microsoft.Mashup.OleDb.1;Data Source=$Workbook$;Location=Financial_Data;Extended Properties=&quot;&quot;" command="SELECT * FROM [Financial_Data]"/>
  </connection>
  <connection id="3" xr16:uid="{00000000-0015-0000-FFFF-FFFF02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<sst xmlns="http://schemas.openxmlformats.org/spreadsheetml/2006/main" count="2793" uniqueCount="231">
  <si>
    <t>Financial Statement Breakdown</t>
  </si>
  <si>
    <t>Entity</t>
  </si>
  <si>
    <t>Actual/Budget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</si>
  <si>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</si>
  <si>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</si>
  <si>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</si>
  <si>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</si>
  <si>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</si>
  <si>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</si>
  <si>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</si>
  <si>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</si>
  <si>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</si>
  <si>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</si>
  <si>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</si>
  <si>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</si>
  <si>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</si>
  <si>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</si>
  <si>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</si>
  <si>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</si>
  <si>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</si>
  <si>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</si>
  <si>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</si>
  <si>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</si>
  <si>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</si>
  <si>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</si>
  <si>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</si>
  <si>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</si>
  <si>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</si>
  <si>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</si>
  <si>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</si>
  <si>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</si>
  <si>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</si>
  <si>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</si>
  <si>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</si>
  <si>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</si>
  <si>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</si>
  <si>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</si>
  <si>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</si>
  <si>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</si>
  <si>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Revenue Installed</t>
  </si>
  <si>
    <t>Street Lighting Corp</t>
  </si>
  <si>
    <t>Actual</t>
  </si>
  <si>
    <t>Revenue Installed-Streets</t>
  </si>
  <si>
    <t>Revenue Installed-Lighting</t>
  </si>
  <si>
    <t>Revenue Installed-Fire Pits</t>
  </si>
  <si>
    <t>Revenue Installed-Water Feature</t>
  </si>
  <si>
    <t>Revenue Adjust - Closed Jobs</t>
  </si>
  <si>
    <t>COS - Labor Burden</t>
  </si>
  <si>
    <t>COS - Materials</t>
  </si>
  <si>
    <t>COS - Subcontractors</t>
  </si>
  <si>
    <t>COS - Equipment</t>
  </si>
  <si>
    <t>COS - Other Costs</t>
  </si>
  <si>
    <t>COS - Commissions</t>
  </si>
  <si>
    <t>Expense re-imbursement</t>
  </si>
  <si>
    <t>Sales - Fleet Depreciation</t>
  </si>
  <si>
    <t>COS - Prize Fund</t>
  </si>
  <si>
    <t>COS - Prize Fund Constr.</t>
  </si>
  <si>
    <t>COS - Referral Fund</t>
  </si>
  <si>
    <t>COS - Repair Fund</t>
  </si>
  <si>
    <t>Stone Discount Allocation</t>
  </si>
  <si>
    <t>Liability Insurance</t>
  </si>
  <si>
    <t>Sealer Material</t>
  </si>
  <si>
    <t>Work on Hold Cost</t>
  </si>
  <si>
    <t>Fuel Expense - Const.Admin</t>
  </si>
  <si>
    <t>Auto Expense - Tolls/Parking</t>
  </si>
  <si>
    <t>Miscellaneous Const. Expenses</t>
  </si>
  <si>
    <t>Rental Yard/Storage</t>
  </si>
  <si>
    <t>Truck Lease Interest (ENT)</t>
  </si>
  <si>
    <t>Truck Lease Insurance</t>
  </si>
  <si>
    <t>Truck Lease Maintenance</t>
  </si>
  <si>
    <t>Payroll - Construction Admin</t>
  </si>
  <si>
    <t>P/R Taxes - Construction Admin</t>
  </si>
  <si>
    <t>ESI Admin</t>
  </si>
  <si>
    <t>Health Insurance Const.Admin</t>
  </si>
  <si>
    <t>Co-op Advertising fee</t>
  </si>
  <si>
    <t>Direct Advertising Expense</t>
  </si>
  <si>
    <t>Canvassing</t>
  </si>
  <si>
    <t>Home Show Branch Directed</t>
  </si>
  <si>
    <t>Sweepstakes Contributions</t>
  </si>
  <si>
    <t>Quality Assurance</t>
  </si>
  <si>
    <t>Auto Milage Allow Mgmt</t>
  </si>
  <si>
    <t>Delivery / Postage</t>
  </si>
  <si>
    <t>Depreciation Expense</t>
  </si>
  <si>
    <t>Education</t>
  </si>
  <si>
    <t>Insurance - Auto/Property</t>
  </si>
  <si>
    <t>Insurance - Health</t>
  </si>
  <si>
    <t>Insurance - Liability/Umbrella</t>
  </si>
  <si>
    <t>Insurance - Life</t>
  </si>
  <si>
    <t>ESI</t>
  </si>
  <si>
    <t>Office Security</t>
  </si>
  <si>
    <t>Office Supplies</t>
  </si>
  <si>
    <t>Office Apparel</t>
  </si>
  <si>
    <t>Payroll-Admin/Accounting</t>
  </si>
  <si>
    <t>Payroll Sales</t>
  </si>
  <si>
    <t>P/R - 401M Expense</t>
  </si>
  <si>
    <t>P/R Taxes Sales/Admin</t>
  </si>
  <si>
    <t>Printing</t>
  </si>
  <si>
    <t>Professional Fees - Legal</t>
  </si>
  <si>
    <t>Recruiting</t>
  </si>
  <si>
    <t>Rent/Lease Office Equipment</t>
  </si>
  <si>
    <t>Rent - Office</t>
  </si>
  <si>
    <t>Software Expense</t>
  </si>
  <si>
    <t>Telecommunications</t>
  </si>
  <si>
    <t>Telecomm - Broadband</t>
  </si>
  <si>
    <t>T&amp;E - Meals &amp; Entertainment</t>
  </si>
  <si>
    <t>T&amp;E - Airfare</t>
  </si>
  <si>
    <t>T&amp;E - Lodging</t>
  </si>
  <si>
    <t>Utilities - Office</t>
  </si>
  <si>
    <t>SPU Training</t>
  </si>
  <si>
    <t>Training Travel Expenses</t>
  </si>
  <si>
    <t>Share Of Corporate Overhead</t>
  </si>
  <si>
    <t>Showroom Amortization</t>
  </si>
  <si>
    <t>Mfgr. Advertising Rebates</t>
  </si>
  <si>
    <t>Extraordinary Income/Expense</t>
  </si>
  <si>
    <t>Gramin Vikas</t>
  </si>
  <si>
    <t>Bharat Electronics</t>
  </si>
  <si>
    <t>Budget</t>
  </si>
  <si>
    <t>CAleanderAUTO(3)</t>
  </si>
  <si>
    <t>FY 2014-15</t>
  </si>
  <si>
    <t>2018-19</t>
  </si>
  <si>
    <t>Financial Statement List</t>
  </si>
  <si>
    <t>Sub Category</t>
  </si>
  <si>
    <t>Category</t>
  </si>
  <si>
    <t>User</t>
  </si>
  <si>
    <t>Revenue</t>
  </si>
  <si>
    <t>Vijay.perepa@ameetz.com</t>
  </si>
  <si>
    <t>vijayperepa@perepaedu.onmicrosoft.com</t>
  </si>
  <si>
    <t>kavi@ameetz.com</t>
  </si>
  <si>
    <t>Revenue Installed-Clean &amp; Seal</t>
  </si>
  <si>
    <t>Revenue Installed - Pergolas</t>
  </si>
  <si>
    <t>Revenue Installed-BBQ</t>
  </si>
  <si>
    <t/>
  </si>
  <si>
    <t>COS - BUDGET ONLY</t>
  </si>
  <si>
    <t>COGS</t>
  </si>
  <si>
    <t>Expenses</t>
  </si>
  <si>
    <t>COS - Pallets</t>
  </si>
  <si>
    <t>Other Expenses</t>
  </si>
  <si>
    <t>Insurance</t>
  </si>
  <si>
    <t>Equipment</t>
  </si>
  <si>
    <t>COS - Finance Rebates</t>
  </si>
  <si>
    <t>Fuel</t>
  </si>
  <si>
    <t>Job Equip Depreciation</t>
  </si>
  <si>
    <t>Job Equipment Maint</t>
  </si>
  <si>
    <t>Equipment Rental</t>
  </si>
  <si>
    <t>Equp/Truck Lic</t>
  </si>
  <si>
    <t>Mileage Allowance</t>
  </si>
  <si>
    <t>Safety</t>
  </si>
  <si>
    <t>Small Tools</t>
  </si>
  <si>
    <t>Vehicle Leases</t>
  </si>
  <si>
    <t>Credit Verifications</t>
  </si>
  <si>
    <t>Payroll</t>
  </si>
  <si>
    <t>Marketing</t>
  </si>
  <si>
    <t>Sweepstakes - Miscellaneous</t>
  </si>
  <si>
    <t>Charitable Contributions</t>
  </si>
  <si>
    <t>Automobile Lease</t>
  </si>
  <si>
    <t>Bad Debt Exp</t>
  </si>
  <si>
    <t>Debt Obligations</t>
  </si>
  <si>
    <t>Bank Charges</t>
  </si>
  <si>
    <t>Computr Lease Expense</t>
  </si>
  <si>
    <t>Dues</t>
  </si>
  <si>
    <t>Employee Investment</t>
  </si>
  <si>
    <t>Employment Background Checks</t>
  </si>
  <si>
    <t>Employee Welfare</t>
  </si>
  <si>
    <t>Insurance - Bond</t>
  </si>
  <si>
    <t>Interest Paid</t>
  </si>
  <si>
    <t>Library/Subscriptions</t>
  </si>
  <si>
    <t>Licenses</t>
  </si>
  <si>
    <t>Miscellaneous</t>
  </si>
  <si>
    <t>Miscellaneous Expenses</t>
  </si>
  <si>
    <t>Office Equipment&lt;$1000</t>
  </si>
  <si>
    <t>Office Equipment Maintenance</t>
  </si>
  <si>
    <t>Office Improvements</t>
  </si>
  <si>
    <t>Payroll - MGMT Bonus Accrual</t>
  </si>
  <si>
    <t>Penalties</t>
  </si>
  <si>
    <t>Professional Fees - Accounting</t>
  </si>
  <si>
    <t>Professional Fees</t>
  </si>
  <si>
    <t>Professional Fees - Consulting</t>
  </si>
  <si>
    <t>Professional Fees - Temp Help</t>
  </si>
  <si>
    <t>Recruitment</t>
  </si>
  <si>
    <t>Relocation Expense</t>
  </si>
  <si>
    <t>Relocation Expenses</t>
  </si>
  <si>
    <t>Renting Office Space</t>
  </si>
  <si>
    <t>Software</t>
  </si>
  <si>
    <t>Travel &amp; Entertainment</t>
  </si>
  <si>
    <t>T&amp;E - Automobile</t>
  </si>
  <si>
    <t>Taxes - Property</t>
  </si>
  <si>
    <t>Property Taxes</t>
  </si>
  <si>
    <t>Offices Utilities</t>
  </si>
  <si>
    <t>Total G&amp;A Expenses</t>
  </si>
  <si>
    <t>General &amp; Admin</t>
  </si>
  <si>
    <t>Prior Year Expenses</t>
  </si>
  <si>
    <t>Extraordinary Legal Exp</t>
  </si>
  <si>
    <t>MGMT-P/S Bonus</t>
  </si>
  <si>
    <t>Income</t>
  </si>
  <si>
    <t>Revenue Installed-Turf</t>
  </si>
  <si>
    <t>Total Income</t>
  </si>
  <si>
    <t>Costs</t>
  </si>
  <si>
    <t xml:space="preserve"> </t>
  </si>
  <si>
    <t>Inactive Job Costs</t>
  </si>
  <si>
    <t>Total Cost of Sales</t>
  </si>
  <si>
    <t>Gross Profit</t>
  </si>
  <si>
    <t>Workers Comp - Const.Admin</t>
  </si>
  <si>
    <t>Marketing &amp; Advertising</t>
  </si>
  <si>
    <t>Insurance-Workers Comp</t>
  </si>
  <si>
    <t>General &amp; Administrative Expenses</t>
  </si>
  <si>
    <t>NP$</t>
  </si>
  <si>
    <t>NP %</t>
  </si>
  <si>
    <t>Holston</t>
  </si>
  <si>
    <t>Praxair</t>
  </si>
  <si>
    <t>Apotheca</t>
  </si>
  <si>
    <t>Row Labels</t>
  </si>
  <si>
    <t>Grand Total</t>
  </si>
  <si>
    <t>Sum of 4/1/2015</t>
  </si>
  <si>
    <t>Column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</si>
  <si>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</si>
  <si>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</si>
  <si>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</si>
  <si>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</si>
  <si>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</si>
  <si>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</si>
  <si>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</si>
  <si>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</si>
  <si>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</si>
  <si>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</si>
  <si>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</si>
  <si>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</si>
  <si>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</si>
  <si>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Amount</t>
  </si>
  <si>
    <t>Month No</t>
  </si>
  <si>
    <t>Sum of Amount</t>
  </si>
  <si>
    <t>another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</si>
</sst>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4" fontId="1" fillId="2" borderId="0" xfId="0" applyNumberFormat="1" applyFont="1" applyFill="1" applyAlignment="1">
      <alignment horizontal="center"/>
    </xf>
    <xf numFmtId="0" fontId="2" fillId="0" borderId="2" xfId="0" applyFont="1" applyBorder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center" vertical="center"/>
    </xf>
    <xf numFmtId="4" fontId="2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0" fontId="5" fillId="0" borderId="0" xfId="1"/>
    <xf numFmtId="0" fontId="6" fillId="5" borderId="0" xfId="2"/>
    <xf numFmtId="0" fontId="0" fillId="6" borderId="0" xfId="0" applyFill="1"/>
    <xf numFmtId="0" fontId="0" fillId="7" borderId="0" xfId="0" applyFill="1"/>
    <xf numFmtId="0" fontId="0" fillId="8" borderId="0" xfId="0" applyFill="1"/>
    <xf numFmtId="15" fontId="0" fillId="0" borderId="0" xfId="0" applyNumberFormat="1"/>
    <xf numFmtId="0" fontId="0" fillId="0" borderId="0" xfId="0" quotePrefix="1"/>
    <xf numFmtId="0" fontId="2" fillId="4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2" formatCode="mmm\-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RC" refreshedDate="44930.474410185183" createdVersion="8" refreshedVersion="8" minRefreshableVersion="3" recordCount="438" xr:uid="{9C172D0A-74D6-4FE5-BDDC-31C4E26FFF06}">
  <cacheSource type="worksheet">
    <worksheetSource name="Financial_Data"/>
  </cacheSource>
  <cacheFields count="39">
    <cacheField name="Financial Statement Breakdown" numFmtId="0">
      <sharedItems/>
    </cacheField>
    <cacheField name="Entity" numFmtId="0">
      <sharedItems count="3">
        <s v="Street Lighting Corp"/>
        <s v="Gramin Vikas"/>
        <s v="Bharat Electronics"/>
      </sharedItems>
    </cacheField>
    <cacheField name="Actual/Budget" numFmtId="0">
      <sharedItems count="2">
        <s v="Actual"/>
        <s v="Budget"/>
      </sharedItems>
    </cacheField>
    <cacheField name="4/1/2015" numFmtId="4">
      <sharedItems containsSemiMixedTypes="0" containsString="0" containsNumber="1" minValue="-43160.255653334403" maxValue="5881829"/>
    </cacheField>
    <cacheField name="5/1/2015" numFmtId="4">
      <sharedItems containsSemiMixedTypes="0" containsString="0" containsNumber="1" minValue="-45756.937854257973" maxValue="6668600"/>
    </cacheField>
    <cacheField name="6/1/2015" numFmtId="4">
      <sharedItems containsSemiMixedTypes="0" containsString="0" containsNumber="1" minValue="-48011.255214155812" maxValue="6281152"/>
    </cacheField>
    <cacheField name="7/1/2015" numFmtId="4">
      <sharedItems containsSemiMixedTypes="0" containsString="0" containsNumber="1" minValue="-50420.746671205932" maxValue="7540113"/>
    </cacheField>
    <cacheField name="8/1/2015" numFmtId="4">
      <sharedItems containsSemiMixedTypes="0" containsString="0" containsNumber="1" minValue="-51911.984809201647" maxValue="7061786"/>
    </cacheField>
    <cacheField name="9/1/2015" numFmtId="4">
      <sharedItems containsSemiMixedTypes="0" containsString="0" containsNumber="1" minValue="-50873.842430134137" maxValue="7561600"/>
    </cacheField>
    <cacheField name="10/1/2015" numFmtId="4">
      <sharedItems containsSemiMixedTypes="0" containsString="0" containsNumber="1" minValue="-56025.69994833981" maxValue="7139265"/>
    </cacheField>
    <cacheField name="11/1/2015" numFmtId="4">
      <sharedItems containsSemiMixedTypes="0" containsString="0" containsNumber="1" minValue="-57660.987042543959" maxValue="5878988"/>
    </cacheField>
    <cacheField name="12/1/2015" numFmtId="4">
      <sharedItems containsSemiMixedTypes="0" containsString="0" containsNumber="1" minValue="-61759.552858343246" maxValue="7549530"/>
    </cacheField>
    <cacheField name="1/1/2016" numFmtId="4">
      <sharedItems containsSemiMixedTypes="0" containsString="0" containsNumber="1" minValue="-63518.807143312784" maxValue="5623172"/>
    </cacheField>
    <cacheField name="2/1/2016" numFmtId="4">
      <sharedItems containsSemiMixedTypes="0" containsString="0" containsNumber="1" minValue="-70041.473923313039" maxValue="6239516"/>
    </cacheField>
    <cacheField name="3/1/2016" numFmtId="4">
      <sharedItems containsSemiMixedTypes="0" containsString="0" containsNumber="1" minValue="-72681.950246562032" maxValue="6039919"/>
    </cacheField>
    <cacheField name="4/1/2016" numFmtId="4">
      <sharedItems containsSemiMixedTypes="0" containsString="0" containsNumber="1" minValue="-71171.339989167274" maxValue="7493277"/>
    </cacheField>
    <cacheField name="5/1/2016" numFmtId="4">
      <sharedItems containsSemiMixedTypes="0" containsString="0" containsNumber="1" minValue="-77008.086507589076" maxValue="7265034"/>
    </cacheField>
    <cacheField name="6/1/2016" numFmtId="4">
      <sharedItems containsSemiMixedTypes="0" containsString="0" containsNumber="1" minValue="-78462.642968455562" maxValue="5427403.7777474653"/>
    </cacheField>
    <cacheField name="7/1/2016" numFmtId="4">
      <sharedItems containsSemiMixedTypes="0" containsString="0" containsNumber="1" minValue="-83958.206695639921" maxValue="5977457"/>
    </cacheField>
    <cacheField name="8/1/2016" numFmtId="4">
      <sharedItems containsSemiMixedTypes="0" containsString="0" containsNumber="1" minValue="-87281.107270110952" maxValue="6402667.8922316404"/>
    </cacheField>
    <cacheField name="9/1/2016" numFmtId="4">
      <sharedItems containsSemiMixedTypes="0" containsString="0" containsNumber="1" minValue="-89803.27815500609" maxValue="7189277.6442936705"/>
    </cacheField>
    <cacheField name="10/1/2016" numFmtId="4">
      <sharedItems containsSemiMixedTypes="0" containsString="0" containsNumber="1" minValue="-95151.05611842002" maxValue="8003035.9033211544"/>
    </cacheField>
    <cacheField name="11/1/2016" numFmtId="4">
      <sharedItems containsSemiMixedTypes="0" containsString="0" containsNumber="1" minValue="-108988.49140332136" maxValue="9167766.3944604769"/>
    </cacheField>
    <cacheField name="12/1/2016" numFmtId="4">
      <sharedItems containsSemiMixedTypes="0" containsString="0" containsNumber="1" minValue="-118957.69883640217" maxValue="9439985.4320771787"/>
    </cacheField>
    <cacheField name="1/1/2017" numFmtId="4">
      <sharedItems containsSemiMixedTypes="0" containsString="0" containsNumber="1" minValue="-127315.27728914186" maxValue="10411386.953297019"/>
    </cacheField>
    <cacheField name="2/1/2017" numFmtId="4">
      <sharedItems containsSemiMixedTypes="0" containsString="0" containsNumber="1" minValue="-136432.57892637191" maxValue="10511315.966864426"/>
    </cacheField>
    <cacheField name="3/1/2017" numFmtId="4">
      <sharedItems containsSemiMixedTypes="0" containsString="0" containsNumber="1" minValue="-138955.58229515565" maxValue="10710950.329521017"/>
    </cacheField>
    <cacheField name="4/1/2017" numFmtId="4">
      <sharedItems containsSemiMixedTypes="0" containsString="0" containsNumber="1" minValue="-144426.56576571398" maxValue="10594341.057306407"/>
    </cacheField>
    <cacheField name="5/1/2017" numFmtId="4">
      <sharedItems containsSemiMixedTypes="0" containsString="0" containsNumber="1" minValue="-154304.67633207442" maxValue="11564588.301722879"/>
    </cacheField>
    <cacheField name="6/1/2017" numFmtId="4">
      <sharedItems containsSemiMixedTypes="0" containsString="0" containsNumber="1" minValue="-171985.14377540513" maxValue="11791231.450197693"/>
    </cacheField>
    <cacheField name="7/1/2017" numFmtId="4">
      <sharedItems containsSemiMixedTypes="0" containsString="0" containsNumber="1" minValue="-178828.10415460388" maxValue="12882094.133793604"/>
    </cacheField>
    <cacheField name="8/1/2017" numFmtId="4">
      <sharedItems containsSemiMixedTypes="0" containsString="0" containsNumber="1" minValue="-193531.33070423928" maxValue="12741847.790068008"/>
    </cacheField>
    <cacheField name="9/1/2017" numFmtId="4">
      <sharedItems containsSemiMixedTypes="0" containsString="0" containsNumber="1" minValue="-191461.54013778298" maxValue="14596246.397525169"/>
    </cacheField>
    <cacheField name="10/1/2017" numFmtId="4">
      <sharedItems containsSemiMixedTypes="0" containsString="0" containsNumber="1" minValue="-205132.24813515463" maxValue="14879297.546236048"/>
    </cacheField>
    <cacheField name="11/1/2017" numFmtId="4">
      <sharedItems containsSemiMixedTypes="0" containsString="0" containsNumber="1" minValue="-210483.89148100343" maxValue="15622872.766259471"/>
    </cacheField>
    <cacheField name="12/1/2017" numFmtId="4">
      <sharedItems containsSemiMixedTypes="0" containsString="0" containsNumber="1" minValue="-229510.34925455213" maxValue="15921054.077945741"/>
    </cacheField>
    <cacheField name="1/1/2018" numFmtId="4">
      <sharedItems containsSemiMixedTypes="0" containsString="0" containsNumber="1" minValue="-248234.0754246983" maxValue="16554391.883515218"/>
    </cacheField>
    <cacheField name="2/1/2018" numFmtId="4">
      <sharedItems containsSemiMixedTypes="0" containsString="0" containsNumber="1" minValue="-298869.30912194907" maxValue="16048287.041798336"/>
    </cacheField>
    <cacheField name="3/1/2018" numFmtId="4">
      <sharedItems containsSemiMixedTypes="0" containsString="0" containsNumber="1" minValue="-329944.15061701118" maxValue="16678635.511814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RC" refreshedDate="44930.53251527778" createdVersion="8" refreshedVersion="8" minRefreshableVersion="3" recordCount="13" xr:uid="{7D9C18B8-C9A2-4ECA-926E-B8B7C6041C4C}">
  <cacheSource type="worksheet">
    <worksheetSource ref="E2:F15" sheet="Sheet5"/>
  </cacheSource>
  <cacheFields count="2">
    <cacheField name="Month" numFmtId="0">
      <sharedItems count="13">
        <s v="Jan"/>
        <s v="Feb"/>
        <s v="Mar"/>
        <s v="Apr"/>
        <s v="May"/>
        <s v="Jun"/>
        <s v="Jul"/>
        <s v="Aug"/>
        <s v="Sep"/>
        <s v="Oct"/>
        <s v="Nov"/>
        <s v="Dec"/>
        <s v="another m"/>
      </sharedItems>
    </cacheField>
    <cacheField name="Amount" numFmtId="0">
      <sharedItems containsSemiMixedTypes="0" containsString="0" containsNumber="1" containsInteger="1" minValue="34" maxValue="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s v="Revenue Installed"/>
    <x v="0"/>
    <x v="0"/>
    <n v="5881829"/>
    <n v="6668600"/>
    <n v="6281152"/>
    <n v="7540113"/>
    <n v="7061786"/>
    <n v="7561600"/>
    <n v="7139265"/>
    <n v="5878988"/>
    <n v="7549530"/>
    <n v="5623172"/>
    <n v="6239516"/>
    <n v="6039919"/>
    <n v="7493277"/>
    <n v="7265034"/>
    <n v="5162337"/>
    <n v="5977457"/>
    <n v="5750629"/>
    <n v="5050679"/>
    <n v="5146862"/>
    <n v="5715735"/>
    <n v="7643548"/>
    <n v="7722649"/>
    <n v="6478398"/>
    <n v="7028342"/>
    <n v="6914667"/>
    <n v="5346041"/>
    <n v="5784170"/>
    <n v="6260848"/>
    <n v="6321877"/>
    <n v="6743852"/>
    <n v="6833474"/>
    <n v="7170671"/>
    <n v="7997602"/>
    <n v="5633940"/>
    <n v="6303720"/>
    <n v="6539638"/>
  </r>
  <r>
    <s v="Revenue Installed-Streets"/>
    <x v="0"/>
    <x v="0"/>
    <n v="166562"/>
    <n v="141330"/>
    <n v="349668"/>
    <n v="131771"/>
    <n v="151421"/>
    <n v="446013"/>
    <n v="273846"/>
    <n v="355393"/>
    <n v="349386"/>
    <n v="474530"/>
    <n v="249983"/>
    <n v="370305"/>
    <n v="390511"/>
    <n v="261098"/>
    <n v="276420"/>
    <n v="398517"/>
    <n v="282582"/>
    <n v="268158"/>
    <n v="494446"/>
    <n v="190040"/>
    <n v="385095"/>
    <n v="400361"/>
    <n v="229662"/>
    <n v="141378"/>
    <n v="452948"/>
    <n v="172335"/>
    <n v="371529"/>
    <n v="173370"/>
    <n v="262025"/>
    <n v="238196"/>
    <n v="251486"/>
    <n v="121985"/>
    <n v="467073"/>
    <n v="233234"/>
    <n v="457531"/>
    <n v="216690"/>
  </r>
  <r>
    <s v="Revenue Installed-Lighting"/>
    <x v="0"/>
    <x v="0"/>
    <n v="410384"/>
    <n v="235863"/>
    <n v="164499"/>
    <n v="487878"/>
    <n v="285587"/>
    <n v="183235"/>
    <n v="202499"/>
    <n v="301254"/>
    <n v="390855"/>
    <n v="150932"/>
    <n v="131643"/>
    <n v="255759"/>
    <n v="403413"/>
    <n v="395543"/>
    <n v="151872"/>
    <n v="224156"/>
    <n v="148146"/>
    <n v="307867"/>
    <n v="453661"/>
    <n v="412441"/>
    <n v="211056"/>
    <n v="197831"/>
    <n v="115108"/>
    <n v="323895"/>
    <n v="237883"/>
    <n v="418471"/>
    <n v="458166"/>
    <n v="208852"/>
    <n v="415393"/>
    <n v="416048"/>
    <n v="408551"/>
    <n v="276598"/>
    <n v="374824"/>
    <n v="427003"/>
    <n v="447091"/>
    <n v="332528"/>
  </r>
  <r>
    <s v="Revenue Installed-Fire Pits"/>
    <x v="0"/>
    <x v="0"/>
    <n v="269063"/>
    <n v="498012"/>
    <n v="436250"/>
    <n v="416352"/>
    <n v="130359"/>
    <n v="214629"/>
    <n v="252351"/>
    <n v="169121"/>
    <n v="208697"/>
    <n v="286403"/>
    <n v="215815"/>
    <n v="171233"/>
    <n v="411716"/>
    <n v="218098"/>
    <n v="350740"/>
    <n v="226751"/>
    <n v="103313"/>
    <n v="463878"/>
    <n v="444563"/>
    <n v="230609"/>
    <n v="271812"/>
    <n v="437358"/>
    <n v="144863"/>
    <n v="441654"/>
    <n v="191807"/>
    <n v="165885"/>
    <n v="155673"/>
    <n v="305281"/>
    <n v="354522"/>
    <n v="213481"/>
    <n v="145293"/>
    <n v="283376"/>
    <n v="269604"/>
    <n v="434229"/>
    <n v="101200"/>
    <n v="431681"/>
  </r>
  <r>
    <s v="Revenue Installed-Water Feature"/>
    <x v="0"/>
    <x v="0"/>
    <n v="208403"/>
    <n v="208120"/>
    <n v="162383"/>
    <n v="302201"/>
    <n v="334097"/>
    <n v="395463"/>
    <n v="302331"/>
    <n v="139054"/>
    <n v="479332"/>
    <n v="339156"/>
    <n v="233695"/>
    <n v="148539"/>
    <n v="183567"/>
    <n v="316850"/>
    <n v="303170"/>
    <n v="129332"/>
    <n v="124366"/>
    <n v="154776"/>
    <n v="391042"/>
    <n v="108816"/>
    <n v="171951"/>
    <n v="316677"/>
    <n v="451296"/>
    <n v="301778"/>
    <n v="171709"/>
    <n v="430917"/>
    <n v="488918"/>
    <n v="330644"/>
    <n v="329323"/>
    <n v="469879"/>
    <n v="193801"/>
    <n v="239686"/>
    <n v="478420"/>
    <n v="403937"/>
    <n v="276799"/>
    <n v="143782"/>
  </r>
  <r>
    <s v="Revenue Adjust - Closed Jobs"/>
    <x v="0"/>
    <x v="0"/>
    <n v="340683"/>
    <n v="354638"/>
    <n v="462607"/>
    <n v="403133"/>
    <n v="276022"/>
    <n v="393666"/>
    <n v="289715"/>
    <n v="405951"/>
    <n v="436106"/>
    <n v="379901"/>
    <n v="406682"/>
    <n v="460949"/>
    <n v="329122"/>
    <n v="478921"/>
    <n v="221659"/>
    <n v="148184"/>
    <n v="436587"/>
    <n v="250032"/>
    <n v="301930"/>
    <n v="459806"/>
    <n v="183292"/>
    <n v="492264"/>
    <n v="109906"/>
    <n v="151837"/>
    <n v="137018"/>
    <n v="412131"/>
    <n v="197765"/>
    <n v="467120"/>
    <n v="112118"/>
    <n v="251860"/>
    <n v="273739"/>
    <n v="481675"/>
    <n v="282875"/>
    <n v="257616"/>
    <n v="138050"/>
    <n v="201577"/>
  </r>
  <r>
    <s v="COS - Labor Burden"/>
    <x v="0"/>
    <x v="0"/>
    <n v="23477.970368160004"/>
    <n v="23938.092335774312"/>
    <n v="24902.700747012979"/>
    <n v="25139.152896674979"/>
    <n v="25890.637604270953"/>
    <n v="24857.958475371976"/>
    <n v="26635.422789050546"/>
    <n v="28822.779110166783"/>
    <n v="28508.98778522939"/>
    <n v="29648.943307176258"/>
    <n v="32325.152992658306"/>
    <n v="31973.231599249288"/>
    <n v="32260.870464291718"/>
    <n v="32551.096997597404"/>
    <n v="34885.565974039913"/>
    <n v="37720.971143550814"/>
    <n v="41222.841255988889"/>
    <n v="42471.934568886609"/>
    <n v="45049.197712811947"/>
    <n v="45945.586648901473"/>
    <n v="47300.294164202503"/>
    <n v="53182.571990545119"/>
    <n v="54688.125866417889"/>
    <n v="58012.830868409554"/>
    <n v="57949.380935801375"/>
    <n v="57909.164065431934"/>
    <n v="61954.524748023818"/>
    <n v="71681.420174942745"/>
    <n v="76618.628635164569"/>
    <n v="75829.838320992989"/>
    <n v="76580.477890532507"/>
    <n v="78823.15097004277"/>
    <n v="83463.964877037259"/>
    <n v="91194.731159807969"/>
    <n v="90255.518447487717"/>
    <n v="90174.660333620981"/>
  </r>
  <r>
    <s v="COS - Materials"/>
    <x v="0"/>
    <x v="0"/>
    <n v="589019.70231272001"/>
    <n v="617870.02869672561"/>
    <n v="662181.85061697045"/>
    <n v="675090.42361289763"/>
    <n v="708630.87362021476"/>
    <n v="707996.0253931561"/>
    <n v="751183.70463777811"/>
    <n v="789193.60009244969"/>
    <n v="796687.02520874899"/>
    <n v="853654.00252035225"/>
    <n v="922089.91586174443"/>
    <n v="997316.95598410105"/>
    <n v="1090006.7760733597"/>
    <n v="1202162.6587991626"/>
    <n v="1178239.621889059"/>
    <n v="1211839.4104920919"/>
    <n v="1298491.792190816"/>
    <n v="1297969.8377048073"/>
    <n v="1336240.5318458905"/>
    <n v="1403713.9173270168"/>
    <n v="1402194.9865713557"/>
    <n v="1543891.7256907434"/>
    <n v="1621522.7991912977"/>
    <n v="1636270.8104394181"/>
    <n v="1718378.4870022738"/>
    <n v="1786914.088372454"/>
    <n v="1784619.9022536117"/>
    <n v="1931733.6708093351"/>
    <n v="2069066.1808601429"/>
    <n v="2192113.6343643018"/>
    <n v="2169537.0998862567"/>
    <n v="2146123.7991589606"/>
    <n v="2341342.6025963291"/>
    <n v="2269762.5146275288"/>
    <n v="2549877.6462184321"/>
    <n v="2573851.7225770969"/>
  </r>
  <r>
    <s v="COS - Subcontractors"/>
    <x v="0"/>
    <x v="0"/>
    <n v="701932.68779200013"/>
    <n v="797254.82390511734"/>
    <n v="862808.37629882572"/>
    <n v="930998.23581312038"/>
    <n v="968130.05773050268"/>
    <n v="1004627.3550041426"/>
    <n v="1066016.114159026"/>
    <n v="1076137.9802300171"/>
    <n v="1075599.9542854214"/>
    <n v="1152286.8106181172"/>
    <n v="1210590.1376560105"/>
    <n v="1296901.3647942459"/>
    <n v="1416231.8531716946"/>
    <n v="1429538.8809626445"/>
    <n v="1547381.8187275848"/>
    <n v="1515676.0259192241"/>
    <n v="1499477.9052896637"/>
    <n v="1621654.2182119635"/>
    <n v="1785888.8708155984"/>
    <n v="1855688.9086203293"/>
    <n v="2006170.2109155001"/>
    <n v="2045270.5501779874"/>
    <n v="2190649.1916298852"/>
    <n v="2256581.116537387"/>
    <n v="2415654.1537905894"/>
    <n v="2413722.0169722214"/>
    <n v="2458358.1942551769"/>
    <n v="2361248.1288657091"/>
    <n v="2314023.1662883954"/>
    <n v="2574757.4657697529"/>
    <n v="2810282.4873074801"/>
    <n v="3070582.0924118492"/>
    <n v="3008261.6810875419"/>
    <n v="3156554.1211524536"/>
    <n v="3218712.8586440221"/>
    <n v="3544881.5851631686"/>
  </r>
  <r>
    <s v="COS - Equipment"/>
    <x v="0"/>
    <x v="0"/>
    <n v="20871.019771430405"/>
    <n v="19842.097706385484"/>
    <n v="19443.311226682545"/>
    <n v="21662.73978691192"/>
    <n v="23878.337935107011"/>
    <n v="25327.312673908473"/>
    <n v="26092.146099683057"/>
    <n v="26856.259294798561"/>
    <n v="29341.191084194325"/>
    <n v="29309.441568145932"/>
    <n v="31393.13418041715"/>
    <n v="31371.22551482081"/>
    <n v="36336.996251721634"/>
    <n v="38156.71014635227"/>
    <n v="40784.833747824334"/>
    <n v="42363.04856871019"/>
    <n v="46740.67655560642"/>
    <n v="46218.482238618941"/>
    <n v="47585.994691095199"/>
    <n v="49896.995199189718"/>
    <n v="52935.516631200153"/>
    <n v="53843.159290023148"/>
    <n v="53784.269820620888"/>
    <n v="54854.469221511594"/>
    <n v="56488.46976232445"/>
    <n v="59317.345671627358"/>
    <n v="66624.207404601315"/>
    <n v="72053.800486405235"/>
    <n v="76254.116260567811"/>
    <n v="80707.356650184985"/>
    <n v="77511.5027223246"/>
    <n v="74434.603009799088"/>
    <n v="82157.964214552936"/>
    <n v="80490.489459172924"/>
    <n v="86065.053093652445"/>
    <n v="86839.314966895676"/>
  </r>
  <r>
    <s v="COS - Other Costs"/>
    <x v="0"/>
    <x v="0"/>
    <n v="138126.50035200003"/>
    <n v="146479.78886174737"/>
    <n v="144885.07494301695"/>
    <n v="158152.9539624904"/>
    <n v="169217.9672335221"/>
    <n v="175984.99215254176"/>
    <n v="184567.48540976239"/>
    <n v="186357.6091421014"/>
    <n v="189693.25156906203"/>
    <n v="198892.45236095894"/>
    <n v="206907.81819110556"/>
    <n v="210837.47938133703"/>
    <n v="225439.53924259165"/>
    <n v="238936.60445704556"/>
    <n v="263135.14801003732"/>
    <n v="299009.75590728689"/>
    <n v="319897.68150213739"/>
    <n v="359268.95762292255"/>
    <n v="381033.33031414164"/>
    <n v="411687.32730935531"/>
    <n v="440576.15163634892"/>
    <n v="530342.68922436435"/>
    <n v="556791.34774678363"/>
    <n v="556569.76138276258"/>
    <n v="572653.01343441638"/>
    <n v="612899.61765266373"/>
    <n v="600581.56113708043"/>
    <n v="674366.94573781197"/>
    <n v="742367.06688134081"/>
    <n v="756544.85251400596"/>
    <n v="885061.79433901922"/>
    <n v="858003.47274765605"/>
    <n v="875076.0258483889"/>
    <n v="919262.93726904155"/>
    <n v="909342.39726128336"/>
    <n v="1012575.1622734752"/>
  </r>
  <r>
    <s v="COS - Commissions"/>
    <x v="0"/>
    <x v="0"/>
    <n v="322365.99633638392"/>
    <n v="352123.84581162082"/>
    <n v="366313.01421749208"/>
    <n v="362398.20505576889"/>
    <n v="392271.47187863884"/>
    <n v="388193.4176569886"/>
    <n v="423546.34639343614"/>
    <n v="419101.24426047225"/>
    <n v="439628.92378864886"/>
    <n v="475268.49760499288"/>
    <n v="523927.85060048755"/>
    <n v="556050.93593361869"/>
    <n v="566398.00348004221"/>
    <n v="593745.58111534454"/>
    <n v="611491.97130233306"/>
    <n v="635502.89282926929"/>
    <n v="654240.7218070596"/>
    <n v="640962.27828689246"/>
    <n v="679660.8116928126"/>
    <n v="646088.23186556948"/>
    <n v="645575.28264799155"/>
    <n v="684079.9066334985"/>
    <n v="747082.77673056524"/>
    <n v="798823.80237336026"/>
    <n v="836851.26628515858"/>
    <n v="941359.45484401181"/>
    <n v="941075.16428864875"/>
    <n v="1027926.9057512236"/>
    <n v="1057716.4774717176"/>
    <n v="1076890.6348493472"/>
    <n v="1033527.9991479109"/>
    <n v="1012756.153421036"/>
    <n v="1116154.2220889872"/>
    <n v="1219428.7354116372"/>
    <n v="1293813.7534029293"/>
    <n v="1400053.714081954"/>
  </r>
  <r>
    <s v="Expense re-imbursement"/>
    <x v="0"/>
    <x v="0"/>
    <n v="40358.09653824001"/>
    <n v="38368.479524496826"/>
    <n v="39472.742782082038"/>
    <n v="40973.109179788262"/>
    <n v="41751.28391670523"/>
    <n v="44728.017690883462"/>
    <n v="51310.082537601476"/>
    <n v="56500.911800433954"/>
    <n v="62867.194503633167"/>
    <n v="71458.420810089418"/>
    <n v="75051.844786442831"/>
    <n v="85173.961005691162"/>
    <n v="91228.159916933815"/>
    <n v="93973.852021390587"/>
    <n v="97760.618603490468"/>
    <n v="104699.61225318586"/>
    <n v="111950.83727284193"/>
    <n v="122261.36384958222"/>
    <n v="120941.93857711756"/>
    <n v="130886.27941945697"/>
    <n v="137440.90984697369"/>
    <n v="148391.94865230643"/>
    <n v="160361.78337729457"/>
    <n v="166708.58713930583"/>
    <n v="171692.00700134455"/>
    <n v="175004.30980345534"/>
    <n v="180007.40301384046"/>
    <n v="190731.52405579304"/>
    <n v="196394.92664347318"/>
    <n v="202285.98886307082"/>
    <n v="218567.17896270391"/>
    <n v="220687.0664028067"/>
    <n v="238271.0057895802"/>
    <n v="240461.23137939253"/>
    <n v="249903.21267740446"/>
    <n v="264938.32344053773"/>
  </r>
  <r>
    <s v="Sales - Fleet Depreciation"/>
    <x v="0"/>
    <x v="0"/>
    <n v="9291.9129945600016"/>
    <n v="9552.0924606308145"/>
    <n v="9544.452314997101"/>
    <n v="10226.926839215257"/>
    <n v="11384.518267957315"/>
    <n v="12662.871707463593"/>
    <n v="13976.77583446383"/>
    <n v="15416.65890619946"/>
    <n v="16837.87367611899"/>
    <n v="18944.029844065815"/>
    <n v="18548.517101276928"/>
    <n v="20666.039926630936"/>
    <n v="21498.797844872857"/>
    <n v="24176.559111643153"/>
    <n v="25399.794362331122"/>
    <n v="25855.014495892185"/>
    <n v="25325.246262387922"/>
    <n v="26609.208886494926"/>
    <n v="27138.6789249184"/>
    <n v="30553.689980494208"/>
    <n v="34054.5788311418"/>
    <n v="33373.555023130837"/>
    <n v="35409.338188426635"/>
    <n v="38991.554777365469"/>
    <n v="43450.993942657704"/>
    <n v="44315.581820128697"/>
    <n v="46539.602319770245"/>
    <n v="47442.100642859106"/>
    <n v="47381.190602778399"/>
    <n v="51647.534428030267"/>
    <n v="55210.387943013513"/>
    <n v="57412.392430486107"/>
    <n v="61457.473664125268"/>
    <n v="63895.98099336942"/>
    <n v="61985.681571691035"/>
    <n v="66391.648388931004"/>
  </r>
  <r>
    <s v="COS - Prize Fund"/>
    <x v="0"/>
    <x v="0"/>
    <n v="72893.883696480014"/>
    <n v="76551.681285837272"/>
    <n v="82796.858128257547"/>
    <n v="83557.940228144769"/>
    <n v="85203.700761195942"/>
    <n v="85127.368469757988"/>
    <n v="96630.187755728373"/>
    <n v="98455.373528926168"/>
    <n v="98406.149780376654"/>
    <n v="104158.66233310416"/>
    <n v="117111.86274527447"/>
    <n v="125222.72821040633"/>
    <n v="122633.10716428774"/>
    <n v="137807.99273230822"/>
    <n v="146061.86464901708"/>
    <n v="153331.64455877672"/>
    <n v="153316.31139432089"/>
    <n v="157883.28541283001"/>
    <n v="148583.62531575587"/>
    <n v="153010.52737882483"/>
    <n v="167131.85505726072"/>
    <n v="170389.92343974696"/>
    <n v="173677.1062895373"/>
    <n v="178797.98292398115"/>
    <n v="193005.27837119356"/>
    <n v="210697.31951889524"/>
    <n v="214803.81887276928"/>
    <n v="225498.90326988444"/>
    <n v="232170.96481983387"/>
    <n v="236695.98639674776"/>
    <n v="243486.61483091279"/>
    <n v="238544.82023576915"/>
    <n v="265398.58742320788"/>
    <n v="267866.54481157154"/>
    <n v="284094.93186461378"/>
    <n v="306828.68036455894"/>
  </r>
  <r>
    <s v="COS - Prize Fund Constr."/>
    <x v="0"/>
    <x v="0"/>
    <n v="59560.389110879994"/>
    <n v="64293.060202639346"/>
    <n v="69525.991314693543"/>
    <n v="76002.434825476288"/>
    <n v="83082.168124081087"/>
    <n v="91641.267079505298"/>
    <n v="94361.999159352694"/>
    <n v="92447.201697931174"/>
    <n v="91440.736297885276"/>
    <n v="88689.365047106141"/>
    <n v="98757.792966625726"/>
    <n v="113246.32299269309"/>
    <n v="120094.96685332297"/>
    <n v="131205.52119883883"/>
    <n v="132398.85656447231"/>
    <n v="137733.99559264001"/>
    <n v="151781.45687899427"/>
    <n v="175680.11886718238"/>
    <n v="197542.02421452614"/>
    <n v="215490.41202498358"/>
    <n v="237483.99270825658"/>
    <n v="234967.63132023919"/>
    <n v="258931.93069538785"/>
    <n v="280276.24903557898"/>
    <n v="274560.85576524545"/>
    <n v="294108.44652257103"/>
    <n v="296811.93889093137"/>
    <n v="323972.30898302386"/>
    <n v="357347.83485112229"/>
    <n v="360670.8338082729"/>
    <n v="374551.71337166161"/>
    <n v="385711.11097773962"/>
    <n v="446443.03209570854"/>
    <n v="468124.41294538771"/>
    <n v="511337.33234268159"/>
    <n v="568900.24091225269"/>
  </r>
  <r>
    <s v="COS - Referral Fund"/>
    <x v="0"/>
    <x v="0"/>
    <n v="16091.987731200001"/>
    <n v="17070.282585051678"/>
    <n v="18466.627091532606"/>
    <n v="19570.709987827409"/>
    <n v="20143.841752548735"/>
    <n v="20536.525803672921"/>
    <n v="21135.949204674653"/>
    <n v="22142.111694117724"/>
    <n v="21907.495649975797"/>
    <n v="22336.707304750118"/>
    <n v="24382.195636307875"/>
    <n v="25362.261640639041"/>
    <n v="27700.808466112241"/>
    <n v="28240.698353309755"/>
    <n v="29040.168767616498"/>
    <n v="29899.409281112734"/>
    <n v="32338.638509106153"/>
    <n v="34981.028661685217"/>
    <n v="37096.668626003979"/>
    <n v="39757.132635655231"/>
    <n v="40142.737860231107"/>
    <n v="44704.398019716326"/>
    <n v="45107.095237077927"/>
    <n v="49792.304797399796"/>
    <n v="54964.16038333602"/>
    <n v="56503.191787304117"/>
    <n v="58158.349909701574"/>
    <n v="62329.29577967665"/>
    <n v="65439.215992603618"/>
    <n v="66054.088101207381"/>
    <n v="67263.044105545137"/>
    <n v="70645.212837936284"/>
    <n v="76293.297194587038"/>
    <n v="75469.952016121344"/>
    <n v="79280.802714978272"/>
    <n v="84958.259559003316"/>
  </r>
  <r>
    <s v="COS - Repair Fund"/>
    <x v="0"/>
    <x v="0"/>
    <n v="30092.13392"/>
    <n v="34166.109925187608"/>
    <n v="34476.994151619547"/>
    <n v="38013.739402673535"/>
    <n v="41440.754037303355"/>
    <n v="41018.05834612286"/>
    <n v="40981.311088011738"/>
    <n v="44333.571270057117"/>
    <n v="47508.386975848458"/>
    <n v="50847.322077572637"/>
    <n v="53891.551250356933"/>
    <n v="62988.553811454374"/>
    <n v="66162.148849571793"/>
    <n v="68106.66823876604"/>
    <n v="71524.667509092702"/>
    <n v="79599.843955176431"/>
    <n v="75652.93994791263"/>
    <n v="73354.300899490539"/>
    <n v="72562.672903504485"/>
    <n v="79275.789546726824"/>
    <n v="80869.232916616049"/>
    <n v="81380.527541909774"/>
    <n v="91432.62074647886"/>
    <n v="102840.88461800203"/>
    <n v="112388.2374369404"/>
    <n v="114579.13373753612"/>
    <n v="121461.19246050062"/>
    <n v="132650.08333644105"/>
    <n v="144837.71750933275"/>
    <n v="149152.13185148334"/>
    <n v="157753.05969586194"/>
    <n v="162324.7817313922"/>
    <n v="179150.77125047156"/>
    <n v="191887.1155328888"/>
    <n v="199540.31822234864"/>
    <n v="203351.15518298457"/>
  </r>
  <r>
    <s v="Stone Discount Allocation"/>
    <x v="0"/>
    <x v="0"/>
    <n v="-41903.160828480002"/>
    <n v="-44424.211508988323"/>
    <n v="-45698.891313683431"/>
    <n v="-48477.105599307302"/>
    <n v="-48457.813155896511"/>
    <n v="-46999.572165212994"/>
    <n v="-53338.32550385403"/>
    <n v="-53797.269621136758"/>
    <n v="-53227.238056012771"/>
    <n v="-54754.506252905172"/>
    <n v="-61005.35186759496"/>
    <n v="-66554.608531881837"/>
    <n v="-65197.426954699687"/>
    <n v="-69845.796168752073"/>
    <n v="-75581.393258537675"/>
    <n v="-80122.0059236589"/>
    <n v="-81667.729276578859"/>
    <n v="-84027.689816257087"/>
    <n v="-88150.031643979717"/>
    <n v="-103029.93480172734"/>
    <n v="-111362.32392604431"/>
    <n v="-119186.27620483967"/>
    <n v="-128973.61483422873"/>
    <n v="-131436.76324822198"/>
    <n v="-133972.45705721833"/>
    <n v="-131266.75062742087"/>
    <n v="-127304.05945814021"/>
    <n v="-150237.26961787645"/>
    <n v="-153017.29010233952"/>
    <n v="-160712.68263887626"/>
    <n v="-172104.12332592279"/>
    <n v="-191496.08477513024"/>
    <n v="-202924.54813497985"/>
    <n v="-221784.18924051544"/>
    <n v="-254012.46842885404"/>
    <n v="-269586.49105366267"/>
  </r>
  <r>
    <s v="Liability Insurance"/>
    <x v="0"/>
    <x v="0"/>
    <n v="12373.096396953601"/>
    <n v="12488.154562734657"/>
    <n v="13773.586786764608"/>
    <n v="14901.808827642073"/>
    <n v="16435.125463797434"/>
    <n v="15782.716065981507"/>
    <n v="17410.319960710553"/>
    <n v="17928.937178874603"/>
    <n v="20759.311437078493"/>
    <n v="22016.990484652499"/>
    <n v="24028.534951059148"/>
    <n v="24739.395167496943"/>
    <n v="24722.130018605934"/>
    <n v="24692.859016663901"/>
    <n v="27198.933327407682"/>
    <n v="28563.769274033006"/>
    <n v="31496.946978944328"/>
    <n v="32709.278251227886"/>
    <n v="35371.546920260094"/>
    <n v="35673.015077506781"/>
    <n v="36368.283596826412"/>
    <n v="40051.517886378613"/>
    <n v="40432.127460852862"/>
    <n v="41236.645933068918"/>
    <n v="46342.211560247102"/>
    <n v="49144.971758067157"/>
    <n v="48147.527377064282"/>
    <n v="47661.285498083314"/>
    <n v="48123.553259354943"/>
    <n v="50966.981527237185"/>
    <n v="53948.957682432789"/>
    <n v="56673.107063669762"/>
    <n v="64976.546376053717"/>
    <n v="70111.802002701268"/>
    <n v="74281.353840542302"/>
    <n v="80357.548528733125"/>
  </r>
  <r>
    <s v="Sealer Material"/>
    <x v="0"/>
    <x v="0"/>
    <n v="10230.509640960001"/>
    <n v="10222.387326302445"/>
    <n v="9814.6551491059927"/>
    <n v="10208.083444630305"/>
    <n v="11256.593644799297"/>
    <n v="11921.700736895906"/>
    <n v="12020.879248954861"/>
    <n v="12011.264468896379"/>
    <n v="12247.789808367308"/>
    <n v="12862.380961481625"/>
    <n v="13380.734914229335"/>
    <n v="14029.635527197775"/>
    <n v="13880.978631522426"/>
    <n v="13868.542940386022"/>
    <n v="14977.332868032339"/>
    <n v="14974.337551232062"/>
    <n v="15264.720662727035"/>
    <n v="15563.87911621678"/>
    <n v="16984.71902567225"/>
    <n v="17490.658477231453"/>
    <n v="18362.933070236817"/>
    <n v="19102.885086717753"/>
    <n v="20663.307173947138"/>
    <n v="20440.312035993764"/>
    <n v="21893.21751805189"/>
    <n v="23673.267461574618"/>
    <n v="25348.660583196797"/>
    <n v="25080.068203550094"/>
    <n v="25320.736538031357"/>
    <n v="25052.688443354957"/>
    <n v="24794.671306130615"/>
    <n v="24784.80376583197"/>
    <n v="24517.330089504027"/>
    <n v="24760.027140060029"/>
    <n v="28942.351515702165"/>
    <n v="31596.099458905144"/>
  </r>
  <r>
    <s v="Work on Hold Cost"/>
    <x v="0"/>
    <x v="0"/>
    <n v="171285.50897568002"/>
    <n v="169487.8743418864"/>
    <n v="166115.06564248289"/>
    <n v="177583.88373089832"/>
    <n v="180803.10306510606"/>
    <n v="197249.57528258263"/>
    <n v="201115.27837645801"/>
    <n v="191143.1143783351"/>
    <n v="185428.50486490372"/>
    <n v="204469.92587299261"/>
    <n v="221217.60734026058"/>
    <n v="244171.22591622474"/>
    <n v="251420.41079217801"/>
    <n v="268860.57173202309"/>
    <n v="276787.93676659733"/>
    <n v="301890.08939686196"/>
    <n v="289935.83060279855"/>
    <n v="301590.08255163371"/>
    <n v="349268.78695286752"/>
    <n v="359602.9518212289"/>
    <n v="392871.52454915538"/>
    <n v="420482.91292257945"/>
    <n v="450506.17042020592"/>
    <n v="482299.11167663243"/>
    <n v="506703.44672747003"/>
    <n v="547539.65543688915"/>
    <n v="659099.79975735082"/>
    <n v="652508.80175977724"/>
    <n v="762653.60373758269"/>
    <n v="850039.62814038433"/>
    <n v="866183.85974103271"/>
    <n v="955152.82410015084"/>
    <n v="1052878.3301451341"/>
    <n v="1207698.9084315919"/>
    <n v="1256364.2953377953"/>
    <n v="1293788.7744581739"/>
  </r>
  <r>
    <s v="Fuel Expense - Const.Admin"/>
    <x v="0"/>
    <x v="0"/>
    <n v="17356.507866700802"/>
    <n v="16657.621737211753"/>
    <n v="16989.075094538792"/>
    <n v="18176.492520121392"/>
    <n v="19672.928977497049"/>
    <n v="19665.059805906054"/>
    <n v="22089.791570865178"/>
    <n v="23648.703505687645"/>
    <n v="23634.702763751167"/>
    <n v="24823.409193865922"/>
    <n v="24806.085413198976"/>
    <n v="26291.821092937116"/>
    <n v="28967.465209285987"/>
    <n v="28669.244575607081"/>
    <n v="28090.240793116714"/>
    <n v="28067.9390913897"/>
    <n v="28562.406091322686"/>
    <n v="29404.569811696467"/>
    <n v="30586.515017710328"/>
    <n v="32767.359818406781"/>
    <n v="32102.443242277281"/>
    <n v="30828.103371234116"/>
    <n v="32984.832698564016"/>
    <n v="33621.180049164628"/>
    <n v="37451.999964641815"/>
    <n v="37069.98956500247"/>
    <n v="42065.513185590135"/>
    <n v="43739.219610114582"/>
    <n v="44583.041883539277"/>
    <n v="45911.349492622765"/>
    <n v="52156.215088798141"/>
    <n v="55256.696163090033"/>
    <n v="60852.873323703141"/>
    <n v="68464.62151431822"/>
    <n v="71803.526413637563"/>
    <n v="68939.55665584073"/>
  </r>
  <r>
    <s v="Auto Expense - Tolls/Parking"/>
    <x v="0"/>
    <x v="0"/>
    <n v="2081.0072640000003"/>
    <n v="2059.7809899071999"/>
    <n v="2206.4031117459717"/>
    <n v="2409.8462062853018"/>
    <n v="2713.0905705179812"/>
    <n v="2684.8852809468758"/>
    <n v="2527.5082864215929"/>
    <n v="2728.7636025980059"/>
    <n v="2646.3874686616891"/>
    <n v="2863.4171444617682"/>
    <n v="2722.8033760170279"/>
    <n v="2693.9527692690212"/>
    <n v="3030.3241866955013"/>
    <n v="3512.6451346545737"/>
    <n v="3688.9518192531555"/>
    <n v="3650.9593782457027"/>
    <n v="4028.2192729253566"/>
    <n v="4271.8284115158531"/>
    <n v="4531.5295635009888"/>
    <n v="4621.697938755532"/>
    <n v="4855.0702988711173"/>
    <n v="5411.392133471456"/>
    <n v="5797.7755380065128"/>
    <n v="6713.0486785110897"/>
    <n v="6707.7189837459309"/>
    <n v="6700.4606951879987"/>
    <n v="7528.099166650296"/>
    <n v="8385.0498373516475"/>
    <n v="9439.2799782990678"/>
    <n v="10507.019964604751"/>
    <n v="11040.818606886533"/>
    <n v="11700.927186787743"/>
    <n v="12647.221859527652"/>
    <n v="12752.436096438112"/>
    <n v="15052.648014262953"/>
    <n v="16932.146647772173"/>
  </r>
  <r>
    <s v="Miscellaneous Const. Expenses"/>
    <x v="0"/>
    <x v="0"/>
    <n v="3148.5525869951998"/>
    <n v="3374.681885677403"/>
    <n v="3716.6557557921601"/>
    <n v="4099.4662209436592"/>
    <n v="4388.350276227472"/>
    <n v="4649.7906322839999"/>
    <n v="5079.0163300914364"/>
    <n v="5280.5413490657893"/>
    <n v="5881.7428100695543"/>
    <n v="6236.9644912537533"/>
    <n v="6361.0676107007212"/>
    <n v="6480.6068287826465"/>
    <n v="7153.0369263555931"/>
    <n v="7511.3109495476556"/>
    <n v="7892.1569486225726"/>
    <n v="7968.7031367104009"/>
    <n v="8206.9434543886327"/>
    <n v="7879.5681451497749"/>
    <n v="7796.8723894973282"/>
    <n v="7947.290587260195"/>
    <n v="8504.9659549996795"/>
    <n v="9289.9967657562702"/>
    <n v="9656.7662245321972"/>
    <n v="10144.384055633976"/>
    <n v="11083.014493588025"/>
    <n v="11301.260771675183"/>
    <n v="11523.850855884528"/>
    <n v="12103.396839277815"/>
    <n v="12587.411565108607"/>
    <n v="13335.683487553455"/>
    <n v="14414.186587364804"/>
    <n v="15440.236751132268"/>
    <n v="15123.866905358851"/>
    <n v="16354.826411939783"/>
    <n v="16830.379683555471"/>
    <n v="17843.298766349562"/>
  </r>
  <r>
    <s v="Rental Yard/Storage"/>
    <x v="0"/>
    <x v="0"/>
    <n v="851.64156000000003"/>
    <n v="912.45034215440865"/>
    <n v="1004.656661054316"/>
    <n v="1042.5309657757271"/>
    <n v="1072.151355575347"/>
    <n v="1103.9823928419421"/>
    <n v="1126.1724389380652"/>
    <n v="1228.4288963936415"/>
    <n v="1368.6524491147225"/>
    <n v="1435.0254412458842"/>
    <n v="1537.0276184537267"/>
    <n v="1475.5708602330537"/>
    <n v="1532.6697273091352"/>
    <n v="1608.4986264398831"/>
    <n v="1772.1909728458631"/>
    <n v="1936.8969486655606"/>
    <n v="1992.1313227368391"/>
    <n v="2072.0038359906498"/>
    <n v="2151.7561703468086"/>
    <n v="2172.6260964781263"/>
    <n v="2305.1560480708454"/>
    <n v="2394.5467424295366"/>
    <n v="2664.8924584869424"/>
    <n v="2687.6050704213812"/>
    <n v="2659.3987616364689"/>
    <n v="2738.9068064131147"/>
    <n v="3049.3266705785113"/>
    <n v="3166.6965885144282"/>
    <n v="3489.6673085707325"/>
    <n v="3774.3585014638265"/>
    <n v="3921.8762840067388"/>
    <n v="3958.3460468842936"/>
    <n v="4363.7680427824998"/>
    <n v="4491.5617753936331"/>
    <n v="4624.4581052039812"/>
    <n v="4992.9264180237205"/>
  </r>
  <r>
    <s v="Truck Lease Interest (ENT)"/>
    <x v="0"/>
    <x v="0"/>
    <n v="3880.4072160000001"/>
    <n v="4075.5246408716193"/>
    <n v="4113.8185964392205"/>
    <n v="4192.3357708077438"/>
    <n v="4189.410020166144"/>
    <n v="4228.3675953082711"/>
    <n v="4312.5036537197147"/>
    <n v="4351.2999715894539"/>
    <n v="4178.5705938652391"/>
    <n v="4135.5521260299856"/>
    <n v="4474.2860958415422"/>
    <n v="4982.1149815821946"/>
    <n v="5079.2363310331575"/>
    <n v="5601.8626548181846"/>
    <n v="5654.4982044718681"/>
    <n v="6116.3867543114775"/>
    <n v="6869.1585488263509"/>
    <n v="7949.1944240939265"/>
    <n v="8256.6104403791414"/>
    <n v="9380.5769145001668"/>
    <n v="10447.572324143835"/>
    <n v="11072.211889004015"/>
    <n v="12073.969613044479"/>
    <n v="12071.554939861564"/>
    <n v="12177.834841000895"/>
    <n v="13145.486123549288"/>
    <n v="12752.475262003814"/>
    <n v="13493.143656920012"/>
    <n v="13753.455003526555"/>
    <n v="14445.184472790721"/>
    <n v="13735.825087789075"/>
    <n v="14147.844897122399"/>
    <n v="15897.824983677629"/>
    <n v="16669.898402618936"/>
    <n v="16816.662855339335"/>
    <n v="18024.436926942839"/>
  </r>
  <r>
    <s v="Truck Lease Insurance"/>
    <x v="0"/>
    <x v="0"/>
    <n v="9972.9952455839993"/>
    <n v="10893.529035458852"/>
    <n v="12360.984728038386"/>
    <n v="13621.678964644232"/>
    <n v="15002.033744977874"/>
    <n v="15759.560538808511"/>
    <n v="18060.369384700381"/>
    <n v="19306.245906334556"/>
    <n v="21080.543939447747"/>
    <n v="21282.832839090686"/>
    <n v="20031.232005489437"/>
    <n v="20623.836005189816"/>
    <n v="20609.523063002212"/>
    <n v="20563.467423466642"/>
    <n v="20748.461311640327"/>
    <n v="21364.546618274544"/>
    <n v="21772.314679215167"/>
    <n v="21528.81997447641"/>
    <n v="21926.945449703668"/>
    <n v="23036.448889458676"/>
    <n v="25421.878700709862"/>
    <n v="26969.966375442844"/>
    <n v="29723.599942375557"/>
    <n v="31839.920258272698"/>
    <n v="33110.205716896751"/>
    <n v="37936.746624660242"/>
    <n v="37523.732253573195"/>
    <n v="40206.860679539306"/>
    <n v="43056.41980477552"/>
    <n v="44791.419574971973"/>
    <n v="45173.172364867511"/>
    <n v="49855.564569932016"/>
    <n v="49830.638781869638"/>
    <n v="50294.016881740557"/>
    <n v="51284.609850003988"/>
    <n v="51238.664993731574"/>
  </r>
  <r>
    <s v="Truck Lease Maintenance"/>
    <x v="0"/>
    <x v="0"/>
    <n v="6313.2088759739991"/>
    <n v="6754.4579839424532"/>
    <n v="7670.3887127745102"/>
    <n v="7898.146025046246"/>
    <n v="8132.6336084950817"/>
    <n v="8882.5093402952989"/>
    <n v="8872.7943408616084"/>
    <n v="9313.6577605554321"/>
    <n v="10359.476841552578"/>
    <n v="11178.211672914949"/>
    <n v="11623.015188056983"/>
    <n v="12582.358879391501"/>
    <n v="13344.646645034967"/>
    <n v="13746.280208217657"/>
    <n v="15929.697890836704"/>
    <n v="16404.307473872181"/>
    <n v="17398.073993431677"/>
    <n v="18461.200702874317"/>
    <n v="18444.661682388629"/>
    <n v="18796.700228458223"/>
    <n v="19153.693328274116"/>
    <n v="20312.025190665223"/>
    <n v="22402.785005033798"/>
    <n v="21939.492722795494"/>
    <n v="22810.095673021468"/>
    <n v="24189.550807308675"/>
    <n v="25623.1290545913"/>
    <n v="25876.772409102705"/>
    <n v="25349.093266136282"/>
    <n v="26091.446025271878"/>
    <n v="29640.406694874247"/>
    <n v="31693.224790311964"/>
    <n v="31059.423364023063"/>
    <n v="32314.160389899804"/>
    <n v="37039.040083035099"/>
    <n v="36998.960878542042"/>
  </r>
  <r>
    <s v="Payroll - Construction Admin"/>
    <x v="0"/>
    <x v="0"/>
    <n v="191898.07250302081"/>
    <n v="220115.73992607332"/>
    <n v="235901.79365329596"/>
    <n v="262883.6845549306"/>
    <n v="270660.83589941758"/>
    <n v="289676.58008613397"/>
    <n v="322316.10646825668"/>
    <n v="335239.04844099499"/>
    <n v="328370.01347980968"/>
    <n v="324988.13727838139"/>
    <n v="340546.05765295011"/>
    <n v="343644.75393209065"/>
    <n v="360958.8406980522"/>
    <n v="379035.23350877856"/>
    <n v="434372.28532657138"/>
    <n v="408664.18888309784"/>
    <n v="396327.40165595972"/>
    <n v="445778.10689324187"/>
    <n v="491751.20305714197"/>
    <n v="505961.38674700452"/>
    <n v="485926.30255771946"/>
    <n v="500403.9958211651"/>
    <n v="562468.89615552907"/>
    <n v="583352.39702338213"/>
    <n v="600552.56648373546"/>
    <n v="599553.12690259318"/>
    <n v="622566.66191112343"/>
    <n v="660022.59782720567"/>
    <n v="748521.81075570465"/>
    <n v="770369.78513153188"/>
    <n v="833712.73967746738"/>
    <n v="875898.60430514754"/>
    <n v="945875.89560029435"/>
    <n v="1031658.2507781088"/>
    <n v="1030938.2762927292"/>
    <n v="1049807.0405895894"/>
  </r>
  <r>
    <s v="P/R Taxes - Construction Admin"/>
    <x v="0"/>
    <x v="0"/>
    <n v="21229.409350195197"/>
    <n v="22736.309610069638"/>
    <n v="22941.118287037145"/>
    <n v="24787.557133487619"/>
    <n v="25533.587744783057"/>
    <n v="25983.407608242906"/>
    <n v="25960.129593034831"/>
    <n v="25189.087783992101"/>
    <n v="24677.949807115827"/>
    <n v="26966.262058880264"/>
    <n v="26424.294124020886"/>
    <n v="28869.257428863584"/>
    <n v="32746.810954556044"/>
    <n v="32727.423860066618"/>
    <n v="33022.232494198091"/>
    <n v="34655.347358838771"/>
    <n v="36398.05808063133"/>
    <n v="37486.250823067967"/>
    <n v="38936.823283267513"/>
    <n v="43754.949899877342"/>
    <n v="45937.047913257957"/>
    <n v="45018.398369718132"/>
    <n v="49699.172042366248"/>
    <n v="52746.329666594698"/>
    <n v="58180.240039246099"/>
    <n v="61640.221381222247"/>
    <n v="64752.740661453798"/>
    <n v="71980.959233395202"/>
    <n v="74081.087562450834"/>
    <n v="79943.581309004876"/>
    <n v="81509.835954010909"/>
    <n v="87221.489360586798"/>
    <n v="95156.0188365207"/>
    <n v="105987.9715457078"/>
    <n v="105903.82445186572"/>
    <n v="105787.99506681706"/>
  </r>
  <r>
    <s v="ESI Admin"/>
    <x v="0"/>
    <x v="0"/>
    <n v="4504.4911296000009"/>
    <n v="4368.9549572643255"/>
    <n v="4818.6607532000526"/>
    <n v="5008.9016801926782"/>
    <n v="5417.1061297413253"/>
    <n v="5577.9342686008476"/>
    <n v="5917.607484469454"/>
    <n v="5910.6010372078417"/>
    <n v="6514.0481057343222"/>
    <n v="7463.5849412949747"/>
    <n v="7451.1640432356735"/>
    <n v="7449.6738849386638"/>
    <n v="7670.877498584583"/>
    <n v="7897.0536376705022"/>
    <n v="7890.7839251377136"/>
    <n v="8039.0700617097573"/>
    <n v="8277.7746513963102"/>
    <n v="8431.8085499424251"/>
    <n v="9386.2095601051515"/>
    <n v="9287.7016624657463"/>
    <n v="9949.8852561082658"/>
    <n v="10247.317180049067"/>
    <n v="11743.368923145401"/>
    <n v="12097.994824411142"/>
    <n v="13093.999994074644"/>
    <n v="13892.732545516794"/>
    <n v="14879.116556248486"/>
    <n v="14432.802576027256"/>
    <n v="15610.247707277489"/>
    <n v="17054.425677787276"/>
    <n v="17738.205820912481"/>
    <n v="18426.068378562642"/>
    <n v="17165.574974232699"/>
    <n v="17493.200612503275"/>
    <n v="18549.68409563477"/>
    <n v="20269.661935331267"/>
  </r>
  <r>
    <s v="Health Insurance Const.Admin"/>
    <x v="0"/>
    <x v="0"/>
    <n v="30441.634173720002"/>
    <n v="31636.959253361154"/>
    <n v="32892.37707045304"/>
    <n v="36294.62392655178"/>
    <n v="39271.13834756695"/>
    <n v="40821.564523208232"/>
    <n v="40805.318757010631"/>
    <n v="38025.462929218149"/>
    <n v="42769.989678989208"/>
    <n v="44048.336750997776"/>
    <n v="44911.597376093938"/>
    <n v="45764.573173446988"/>
    <n v="46656.526571792056"/>
    <n v="50992.745893022628"/>
    <n v="55720.933848628476"/>
    <n v="53477.245885124241"/>
    <n v="56199.613110943188"/>
    <n v="61342.271107886263"/>
    <n v="66959.701558602261"/>
    <n v="68913.328846234886"/>
    <n v="73124.062740667403"/>
    <n v="75295.339923069798"/>
    <n v="79696.86756169828"/>
    <n v="81298.774599688419"/>
    <n v="82867.200315118549"/>
    <n v="87845.513667809559"/>
    <n v="95846.395207160007"/>
    <n v="112014.47824788411"/>
    <n v="120047.82730525629"/>
    <n v="124718.40807439464"/>
    <n v="133662.84562937054"/>
    <n v="139021.92376203451"/>
    <n v="147487.78614881652"/>
    <n v="147158.19849683618"/>
    <n v="157309.75966194193"/>
    <n v="168507.59616038454"/>
  </r>
  <r>
    <s v="Co-op Advertising fee"/>
    <x v="0"/>
    <x v="0"/>
    <n v="64563.466240000002"/>
    <n v="65745.140113873058"/>
    <n v="65042.517856767692"/>
    <n v="66310.456699867544"/>
    <n v="69665.62852634232"/>
    <n v="75231.354920568861"/>
    <n v="84536.897492804899"/>
    <n v="87081.202805907888"/>
    <n v="85280.353082137386"/>
    <n v="84368.956831927411"/>
    <n v="86635.080014366788"/>
    <n v="90108.626912462816"/>
    <n v="98502.371769566773"/>
    <n v="105525.27763919465"/>
    <n v="122207.88363488714"/>
    <n v="124328.40061351228"/>
    <n v="118187.06499053516"/>
    <n v="114641.92578907906"/>
    <n v="114550.23059115592"/>
    <n v="117974.93883513971"/>
    <n v="122656.42035799572"/>
    <n v="120143.19511299208"/>
    <n v="120107.3924408484"/>
    <n v="117670.16842914301"/>
    <n v="125819.70070551094"/>
    <n v="137379.77247758972"/>
    <n v="150118.00365531669"/>
    <n v="152926.71150370766"/>
    <n v="160617.54875194063"/>
    <n v="173397.56587103501"/>
    <n v="182153.265555839"/>
    <n v="189362.53329248182"/>
    <n v="200933.72025185227"/>
    <n v="191027.8727828321"/>
    <n v="198569.66114705781"/>
    <n v="208393.9034722342"/>
  </r>
  <r>
    <s v="Direct Advertising Expense"/>
    <x v="0"/>
    <x v="0"/>
    <n v="197971.17059999998"/>
    <n v="222715.73814651449"/>
    <n v="236347.72304698633"/>
    <n v="253297.88688161047"/>
    <n v="263243.91392739501"/>
    <n v="265797.12191345508"/>
    <n v="265743.96514704364"/>
    <n v="296081.64167538483"/>
    <n v="317315.74653631699"/>
    <n v="307646.08263185574"/>
    <n v="323116.65694665263"/>
    <n v="339498.32235861174"/>
    <n v="367307.30893965036"/>
    <n v="393649.50925331394"/>
    <n v="430194.41807827615"/>
    <n v="474831.54576806846"/>
    <n v="528647.59514720063"/>
    <n v="544504.90841123601"/>
    <n v="588659.83510353102"/>
    <n v="576486.27907440986"/>
    <n v="623887.33876878943"/>
    <n v="642471.64490504691"/>
    <n v="616968.06479003036"/>
    <n v="598342.98349270388"/>
    <n v="598223.32087943517"/>
    <n v="634652.65644091077"/>
    <n v="615493.71127605997"/>
    <n v="665455.42049753782"/>
    <n v="741206.61031229119"/>
    <n v="785600.43903033575"/>
    <n v="841774.67178440932"/>
    <n v="955022.43599605712"/>
    <n v="964098.01420532749"/>
    <n v="1012587.285265864"/>
    <n v="1022003.3951867885"/>
    <n v="1062764.855960011"/>
  </r>
  <r>
    <s v="Canvassing"/>
    <x v="0"/>
    <x v="0"/>
    <n v="66180.027110400013"/>
    <n v="66802.255014439332"/>
    <n v="75201.12587216121"/>
    <n v="73697.103354717954"/>
    <n v="74919.818128075087"/>
    <n v="74837.876644784468"/>
    <n v="75541.506080441206"/>
    <n v="84990.573820684891"/>
    <n v="89112.203596799314"/>
    <n v="94530.039295334311"/>
    <n v="102322.55035323296"/>
    <n v="103212.7029652187"/>
    <n v="120646.81162130072"/>
    <n v="130479.0200518279"/>
    <n v="131652.84063117896"/>
    <n v="148134.80204718193"/>
    <n v="158727.15718823564"/>
    <n v="160282.68332868032"/>
    <n v="163423.90816503629"/>
    <n v="147722.26928470962"/>
    <n v="155150.14661165056"/>
    <n v="179561.6196236684"/>
    <n v="198099.22904461969"/>
    <n v="222569.2382131273"/>
    <n v="222392.53368429121"/>
    <n v="235618.22709193939"/>
    <n v="235429.77020918211"/>
    <n v="267329.26385203988"/>
    <n v="297450.78958124318"/>
    <n v="299783.92218652903"/>
    <n v="317916.01744164259"/>
    <n v="344022.64496191544"/>
    <n v="365080.28138071363"/>
    <n v="383287.15759810648"/>
    <n v="394432.09164833819"/>
    <n v="434574.06653038814"/>
  </r>
  <r>
    <s v="Home Show Branch Directed"/>
    <x v="0"/>
    <x v="0"/>
    <n v="4938.63632856"/>
    <n v="5137.1496062637088"/>
    <n v="5082.2485801925905"/>
    <n v="5599.4770186745054"/>
    <n v="5820.5446043100192"/>
    <n v="5932.3111069118859"/>
    <n v="6171.3592779835635"/>
    <n v="6674.1969120980893"/>
    <n v="7223.670996380929"/>
    <n v="7806.9783768592615"/>
    <n v="8118.3509656045107"/>
    <n v="7565.2896017615176"/>
    <n v="7411.0182162023975"/>
    <n v="7706.5983774152273"/>
    <n v="8249.0504240047303"/>
    <n v="8923.8205214447044"/>
    <n v="8738.3492349820553"/>
    <n v="9930.5753502740026"/>
    <n v="10640.659539886597"/>
    <n v="10635.339635743037"/>
    <n v="9809.6986507953734"/>
    <n v="9327.0222383816399"/>
    <n v="11227.384954875224"/>
    <n v="11331.789081213707"/>
    <n v="11789.570127660771"/>
    <n v="11549.157213617511"/>
    <n v="12363.011308556755"/>
    <n v="12709.18347818113"/>
    <n v="13467.719909994914"/>
    <n v="14272.604897776211"/>
    <n v="15599.089093439516"/>
    <n v="15438.434386847963"/>
    <n v="17005.278622619666"/>
    <n v="16008.498737950211"/>
    <n v="16154.163250456368"/>
    <n v="16945.398043462901"/>
  </r>
  <r>
    <s v="Sweepstakes Contributions"/>
    <x v="0"/>
    <x v="0"/>
    <n v="1297.8974215200003"/>
    <n v="1259.0941563508684"/>
    <n v="1345.8169124818135"/>
    <n v="1483.3262607343117"/>
    <n v="1482.2968323093619"/>
    <n v="1496.0807994908164"/>
    <n v="1495.3328189343026"/>
    <n v="1599.2061772018185"/>
    <n v="1730.6994498446168"/>
    <n v="1746.9680246731566"/>
    <n v="1745.4029509592124"/>
    <n v="1960.2177042314688"/>
    <n v="2142.8147300376781"/>
    <n v="2249.5054979458091"/>
    <n v="2180.955599764553"/>
    <n v="2382.7261347940212"/>
    <n v="2405.5907747835054"/>
    <n v="2403.921294785805"/>
    <n v="2521.6659367455254"/>
    <n v="2420.839242464142"/>
    <n v="2615.1544889432662"/>
    <n v="2535.6956307669666"/>
    <n v="2717.0206896274817"/>
    <n v="2910.181515472686"/>
    <n v="3173.9678425453349"/>
    <n v="3173.6504457610804"/>
    <n v="3047.0655918902853"/>
    <n v="3231.9662781155539"/>
    <n v="3294.6407317182652"/>
    <n v="3227.7857502046095"/>
    <n v="3162.287392650027"/>
    <n v="3220.8029910211003"/>
    <n v="3217.2803266438341"/>
    <n v="3346.2739640602922"/>
    <n v="3441.938582654433"/>
    <n v="3540.0921386996752"/>
  </r>
  <r>
    <s v="Quality Assurance"/>
    <x v="0"/>
    <x v="0"/>
    <n v="1356.6283315200001"/>
    <n v="1341.4562278695305"/>
    <n v="1464.1595998112584"/>
    <n v="1522.7023229845756"/>
    <n v="1533.6325890629903"/>
    <n v="1675.848056715301"/>
    <n v="1796.0349523496361"/>
    <n v="1795.4997339338361"/>
    <n v="1885.2747206305278"/>
    <n v="2018.3215741049773"/>
    <n v="2182.1555723302499"/>
    <n v="2332.2274736403297"/>
    <n v="2421.9959296834877"/>
    <n v="2445.2374026247303"/>
    <n v="2620.6026401430126"/>
    <n v="2667.5695984907375"/>
    <n v="2802.2683653123522"/>
    <n v="2884.8933635170433"/>
    <n v="2853.7711339114217"/>
    <n v="2881.7324123045737"/>
    <n v="2967.5732268637107"/>
    <n v="2995.75045454274"/>
    <n v="3147.9465606353301"/>
    <n v="3398.7691503650813"/>
    <n v="3636.5465126356494"/>
    <n v="3635.4482755888348"/>
    <n v="3670.7085611227362"/>
    <n v="3524.9959672520645"/>
    <n v="3488.692104285255"/>
    <n v="3700.3913751601062"/>
    <n v="4285.3902751651403"/>
    <n v="4499.9975633848853"/>
    <n v="4870.4739027829455"/>
    <n v="5368.7915696722803"/>
    <n v="5693.4726758748156"/>
    <n v="6279.3006429616944"/>
  </r>
  <r>
    <s v="Auto Milage Allow Mgmt"/>
    <x v="0"/>
    <x v="0"/>
    <n v="1956.4168139999999"/>
    <n v="2241.598900538153"/>
    <n v="2374.0460131753498"/>
    <n v="2593.1960001784446"/>
    <n v="2801.9119734488077"/>
    <n v="2855.3898324810348"/>
    <n v="3053.739609405015"/>
    <n v="3022.8998930896332"/>
    <n v="3174.2831527136882"/>
    <n v="3467.9903674131428"/>
    <n v="3679.1909807886036"/>
    <n v="4016.5390187537155"/>
    <n v="4378.2001805679638"/>
    <n v="4783.2482214334823"/>
    <n v="4968.3413685998594"/>
    <n v="5363.1259883811526"/>
    <n v="5741.610370382793"/>
    <n v="5682.4776400104283"/>
    <n v="5347.7676647071976"/>
    <n v="5782.3768924252363"/>
    <n v="5722.2633022515829"/>
    <n v="6064.9925404766391"/>
    <n v="6061.9602868061029"/>
    <n v="6555.3544491757821"/>
    <n v="6680.4712709964897"/>
    <n v="7016.3835293674856"/>
    <n v="7516.6293629117645"/>
    <n v="7872.8940947237406"/>
    <n v="8434.2064078743224"/>
    <n v="8768.0156972929344"/>
    <n v="9849.1253601530152"/>
    <n v="10533.994283024022"/>
    <n v="11495.651680356368"/>
    <n v="12315.255088993435"/>
    <n v="12674.714724971791"/>
    <n v="13048.581292202874"/>
  </r>
  <r>
    <s v="Delivery / Postage"/>
    <x v="0"/>
    <x v="0"/>
    <n v="850.39541571600023"/>
    <n v="849.79854086193347"/>
    <n v="883.09880681984566"/>
    <n v="899.78608772822122"/>
    <n v="973.86378473304092"/>
    <n v="1032.0657926240556"/>
    <n v="1094.8091075349212"/>
    <n v="1138.6999617394792"/>
    <n v="1126.8620369372354"/>
    <n v="1195.0097398127186"/>
    <n v="1265.7472300018749"/>
    <n v="1342.2991647781898"/>
    <n v="1452.668492109837"/>
    <n v="1583.4710990643214"/>
    <n v="1629.6707128066596"/>
    <n v="1644.4994106010245"/>
    <n v="1774.8267782508728"/>
    <n v="1864.8158203885271"/>
    <n v="1958.4146560454681"/>
    <n v="1917.9144059486894"/>
    <n v="1917.143462278513"/>
    <n v="1841.2283199854639"/>
    <n v="1876.7495176820216"/>
    <n v="2011.1473041422671"/>
    <n v="2111.4449972496"/>
    <n v="1987.0764123373597"/>
    <n v="2005.1491926242857"/>
    <n v="2023.7951952754509"/>
    <n v="2166.4094117527584"/>
    <n v="2367.9813289981407"/>
    <n v="2343.3637951018759"/>
    <n v="2509.46325434653"/>
    <n v="2742.690711445628"/>
    <n v="3080.8686450567548"/>
    <n v="3046.7595497261796"/>
    <n v="3255.0023963200324"/>
  </r>
  <r>
    <s v="Depreciation Expense"/>
    <x v="0"/>
    <x v="0"/>
    <n v="24505.945960320001"/>
    <n v="24726.407331606071"/>
    <n v="24948.852026298951"/>
    <n v="26203.45298217591"/>
    <n v="26701.117561186664"/>
    <n v="27736.549171530361"/>
    <n v="32100.644445266156"/>
    <n v="34042.348226471418"/>
    <n v="33027.953316152823"/>
    <n v="34609.076467695806"/>
    <n v="36356.659707387531"/>
    <n v="37443.614762659286"/>
    <n v="38547.641286613238"/>
    <n v="39283.369370252134"/>
    <n v="40441.641134608835"/>
    <n v="41143.373167917038"/>
    <n v="41534.031158338701"/>
    <n v="43182.016884959688"/>
    <n v="42711.897669876053"/>
    <n v="47148.321479713835"/>
    <n v="51404.081737034394"/>
    <n v="52395.775450395078"/>
    <n v="55976.972210823107"/>
    <n v="58739.77666679721"/>
    <n v="64180.121283785535"/>
    <n v="68722.246020823382"/>
    <n v="72816.442549759959"/>
    <n v="78015.67119269674"/>
    <n v="82749.783637879038"/>
    <n v="80228.123100450917"/>
    <n v="86568.748195889886"/>
    <n v="95504.864917824438"/>
    <n v="95504.864917824438"/>
    <n v="101290.51221574016"/>
    <n v="111672.75325326915"/>
    <n v="116195.72310553308"/>
  </r>
  <r>
    <s v="Education"/>
    <x v="0"/>
    <x v="0"/>
    <n v="3197.6052314976005"/>
    <n v="3322.5810738864993"/>
    <n v="3663.1444378306796"/>
    <n v="3963.5581373231817"/>
    <n v="4278.5026381405933"/>
    <n v="4664.2182079742433"/>
    <n v="4993.8890781855953"/>
    <n v="5040.8120594753509"/>
    <n v="5348.3010375895356"/>
    <n v="5345.6271010027813"/>
    <n v="5341.8964904850318"/>
    <n v="5445.4868175284801"/>
    <n v="5943.6107833903952"/>
    <n v="6120.0947749982533"/>
    <n v="6055.8646226904002"/>
    <n v="5991.6971656175429"/>
    <n v="6355.3567540517597"/>
    <n v="6669.0323114447019"/>
    <n v="7359.6122078625558"/>
    <n v="7567.1844768800438"/>
    <n v="7489.9991952158662"/>
    <n v="7559.6491471321278"/>
    <n v="7861.9594454652424"/>
    <n v="8094.5791015376672"/>
    <n v="8659.467485329571"/>
    <n v="8830.8550579045968"/>
    <n v="8312.3782489791047"/>
    <n v="9068.5544013831222"/>
    <n v="9621.7352168853722"/>
    <n v="10101.579653916684"/>
    <n v="10196.534502663502"/>
    <n v="10706.155665661106"/>
    <n v="11250.071198099353"/>
    <n v="12269.806546177942"/>
    <n v="13387.328256597282"/>
    <n v="14470.122140647383"/>
  </r>
  <r>
    <s v="Insurance - Auto/Property"/>
    <x v="0"/>
    <x v="0"/>
    <n v="366.31027440000003"/>
    <n v="399.92931359403951"/>
    <n v="423.87143548985995"/>
    <n v="394.95496007045654"/>
    <n v="414.81602902506876"/>
    <n v="466.43637640178679"/>
    <n v="475.71752741942959"/>
    <n v="530.27795725479859"/>
    <n v="590.81517821635066"/>
    <n v="607.35837849220979"/>
    <n v="642.5709765530363"/>
    <n v="729.68729843389633"/>
    <n v="780.89074041464801"/>
    <n v="764.96681643611248"/>
    <n v="756.93851999030164"/>
    <n v="705.30023471164441"/>
    <n v="800.8631690813263"/>
    <n v="776.45821041473255"/>
    <n v="889.81682308596248"/>
    <n v="888.84361049465633"/>
    <n v="942.78002524227963"/>
    <n v="971.34720278714599"/>
    <n v="1091.1157893385493"/>
    <n v="1058.7085592794051"/>
    <n v="1167.4569850714668"/>
    <n v="1225.9218532846039"/>
    <n v="1313.712569042021"/>
    <n v="1340.1181916797657"/>
    <n v="1464.9520790083459"/>
    <n v="1567.8748158263654"/>
    <n v="1663.0352844681454"/>
    <n v="1944.8281695259197"/>
    <n v="2185.0526386641709"/>
    <n v="2294.923026057319"/>
    <n v="2658.9595385678426"/>
    <n v="2764.1959237401934"/>
  </r>
  <r>
    <s v="Insurance - Health"/>
    <x v="0"/>
    <x v="0"/>
    <n v="29360.378577600004"/>
    <n v="31151.358423575733"/>
    <n v="34661.361147313117"/>
    <n v="36415.226021367176"/>
    <n v="40923.845043932299"/>
    <n v="45578.735164746475"/>
    <n v="48368.51838671029"/>
    <n v="51827.10149694686"/>
    <n v="55500.424931810172"/>
    <n v="61776.609965207455"/>
    <n v="64247.056017015966"/>
    <n v="68834.414615862188"/>
    <n v="75145.898536210589"/>
    <n v="75086.23790789819"/>
    <n v="85212.992669656771"/>
    <n v="95926.596883732302"/>
    <n v="98706.572990771252"/>
    <n v="99624.451335406819"/>
    <n v="95689.086258755546"/>
    <n v="96549.928244120034"/>
    <n v="105460.51235503635"/>
    <n v="111883.47939950752"/>
    <n v="124515.18911612996"/>
    <n v="130788.72236047224"/>
    <n v="134712.3840312864"/>
    <n v="131952.13256321079"/>
    <n v="146931.95043465393"/>
    <n v="143964.51420360876"/>
    <n v="157344.45810279052"/>
    <n v="171460.76393939744"/>
    <n v="192945.29712620931"/>
    <n v="202628.44419307716"/>
    <n v="232316.47572150151"/>
    <n v="241195.59516142402"/>
    <n v="236253.50687143375"/>
    <n v="224628.88931933171"/>
  </r>
  <r>
    <s v="Insurance - Liability/Umbrella"/>
    <x v="0"/>
    <x v="0"/>
    <n v="2953.5430161600007"/>
    <n v="2922.2475106442098"/>
    <n v="3161.298487271225"/>
    <n v="3286.7323697843499"/>
    <n v="3253.2076996125493"/>
    <n v="3517.0164280046065"/>
    <n v="3621.0779100764071"/>
    <n v="3876.6231719151556"/>
    <n v="3835.9381652401839"/>
    <n v="4224.4266388630485"/>
    <n v="4263.7098356434344"/>
    <n v="4304.2278702115518"/>
    <n v="4741.0632680828658"/>
    <n v="5225.9645825318576"/>
    <n v="5872.6367280578488"/>
    <n v="5867.375550265916"/>
    <n v="5969.184607948976"/>
    <n v="5845.7411539544364"/>
    <n v="5957.9914824562538"/>
    <n v="6704.545170837212"/>
    <n v="6964.681523465696"/>
    <n v="7675.0079294608422"/>
    <n v="7980.4119248100305"/>
    <n v="9240.2497086391941"/>
    <n v="10803.865267408233"/>
    <n v="10372.940145222425"/>
    <n v="11440.260352753901"/>
    <n v="12371.404307346194"/>
    <n v="12866.060557746436"/>
    <n v="12603.69585085287"/>
    <n v="13629.53397299111"/>
    <n v="13350.265356162254"/>
    <n v="13343.590757494791"/>
    <n v="14998.590792231578"/>
    <n v="16558.064506301427"/>
    <n v="16716.955693303895"/>
  </r>
  <r>
    <s v="Insurance - Life"/>
    <x v="0"/>
    <x v="0"/>
    <n v="704.3774427264002"/>
    <n v="769.54273701159207"/>
    <n v="841.14586516126462"/>
    <n v="890.84580975018298"/>
    <n v="973.06188864322803"/>
    <n v="972.57539662138197"/>
    <n v="1029.2708624040922"/>
    <n v="998.19915126816841"/>
    <n v="1037.7059090197931"/>
    <n v="1154.0000586657666"/>
    <n v="1175.9172065227665"/>
    <n v="1151.3664512994708"/>
    <n v="1116.9440254776414"/>
    <n v="1193.2859879972516"/>
    <n v="1204.1439344272931"/>
    <n v="1239.7721451591274"/>
    <n v="1301.6006775008807"/>
    <n v="1422.2886800508704"/>
    <n v="1490.1478058926245"/>
    <n v="1596.5562804158055"/>
    <n v="1660.2331395171555"/>
    <n v="1779.3001791978957"/>
    <n v="1885.8268809264737"/>
    <n v="1884.8840429190857"/>
    <n v="2000.2540254180772"/>
    <n v="1995.7841025531659"/>
    <n v="2055.0450396573228"/>
    <n v="2116.484721207958"/>
    <n v="2200.8983438504497"/>
    <n v="2305.6706128985766"/>
    <n v="2749.7479556292469"/>
    <n v="2831.3850576990458"/>
    <n v="2997.0437346549024"/>
    <n v="3025.2159457606581"/>
    <n v="3368.6524860346185"/>
    <n v="3565.7456056875326"/>
  </r>
  <r>
    <s v="ESI"/>
    <x v="0"/>
    <x v="0"/>
    <n v="10283.098573440002"/>
    <n v="10803.381406213886"/>
    <n v="11342.41612147693"/>
    <n v="11565.816803102189"/>
    <n v="12025.99856298753"/>
    <n v="12130.618453672674"/>
    <n v="12619.482377355682"/>
    <n v="13784.449893021278"/>
    <n v="15042.844178382098"/>
    <n v="15803.950719003986"/>
    <n v="16424.702088293201"/>
    <n v="17211.82177249431"/>
    <n v="17713.996721036834"/>
    <n v="19139.725461126203"/>
    <n v="19715.773395535205"/>
    <n v="20865.087844378282"/>
    <n v="23255.841741822424"/>
    <n v="25165.564953977402"/>
    <n v="28572.565203679009"/>
    <n v="30606.812984309709"/>
    <n v="31506.408431544536"/>
    <n v="33772.511911611291"/>
    <n v="35818.580768178093"/>
    <n v="38335.076982916849"/>
    <n v="39086.368971680364"/>
    <n v="40661.391732308446"/>
    <n v="39418.281905534292"/>
    <n v="41755.786022532477"/>
    <n v="47426.202556730823"/>
    <n v="51315.615383538629"/>
    <n v="54822.984326763486"/>
    <n v="53189.259393825952"/>
    <n v="56373.481426742641"/>
    <n v="57887.655098350915"/>
    <n v="62015.094643936594"/>
    <n v="64438.905006019129"/>
  </r>
  <r>
    <s v="Office Security"/>
    <x v="0"/>
    <x v="0"/>
    <n v="409.29974870400008"/>
    <n v="450.74843602216839"/>
    <n v="496.98745510575429"/>
    <n v="520.54310669618735"/>
    <n v="574.12371221981232"/>
    <n v="621.26719052239071"/>
    <n v="670.76861713158416"/>
    <n v="718.73461017404668"/>
    <n v="732.67527967724084"/>
    <n v="800.21837934415294"/>
    <n v="808.13974108128093"/>
    <n v="898.61505811962536"/>
    <n v="960.50905877702064"/>
    <n v="988.92860080811522"/>
    <n v="1037.9596808361816"/>
    <n v="1110.9084848921939"/>
    <n v="1154.0942568319024"/>
    <n v="1259.9141055981104"/>
    <n v="1458.9550541577141"/>
    <n v="1457.6480055037957"/>
    <n v="1500.9300351901002"/>
    <n v="1689.478734568389"/>
    <n v="1590.1238691458909"/>
    <n v="1735.5798833558642"/>
    <n v="1972.9482183444798"/>
    <n v="2114.6495623575702"/>
    <n v="2243.2073775330759"/>
    <n v="2174.849403982998"/>
    <n v="2259.3951173706646"/>
    <n v="2565.7778680654883"/>
    <n v="2913.1416508045036"/>
    <n v="3030.8325734970049"/>
    <n v="3244.7424672572461"/>
    <n v="3720.8670674887085"/>
    <n v="3907.962379935424"/>
    <n v="4261.9612441594954"/>
  </r>
  <r>
    <s v="Office Supplies"/>
    <x v="0"/>
    <x v="0"/>
    <n v="9575.1885715200006"/>
    <n v="9661.3292659546514"/>
    <n v="10134.543492120138"/>
    <n v="9732.2422482751954"/>
    <n v="10934.994957944573"/>
    <n v="11148.118455822707"/>
    <n v="11597.387629592364"/>
    <n v="13158.952679141716"/>
    <n v="14506.719851571461"/>
    <n v="15082.375508721518"/>
    <n v="15693.241881575757"/>
    <n v="15834.422051920465"/>
    <n v="17462.288519900278"/>
    <n v="18879.837165691937"/>
    <n v="19247.880711399936"/>
    <n v="19626.9877398069"/>
    <n v="20194.150767222869"/>
    <n v="21636.05047300677"/>
    <n v="22689.877583395504"/>
    <n v="22456.284839876902"/>
    <n v="22211.805036380407"/>
    <n v="25213.921321991365"/>
    <n v="24208.233833529288"/>
    <n v="27230.91411986015"/>
    <n v="29964.882343195972"/>
    <n v="29662.266996412032"/>
    <n v="32419.053767999638"/>
    <n v="35064.507849917754"/>
    <n v="34699.977226310009"/>
    <n v="35726.680152482062"/>
    <n v="37857.558490759286"/>
    <n v="40155.282117192757"/>
    <n v="38565.211256183102"/>
    <n v="36300.97211551854"/>
    <n v="38104.078514610243"/>
    <n v="41645.440326413736"/>
  </r>
  <r>
    <s v="Office Apparel"/>
    <x v="0"/>
    <x v="0"/>
    <n v="2149.6463093952002"/>
    <n v="2440.6727785515"/>
    <n v="2716.753573393738"/>
    <n v="3056.3226737851455"/>
    <n v="3054.2015858495383"/>
    <n v="3296.2485275448762"/>
    <n v="3460.6353541787371"/>
    <n v="3736.7387226513956"/>
    <n v="4035.8945513094209"/>
    <n v="4233.5736350472489"/>
    <n v="4708.9563688953967"/>
    <n v="5191.6227014828819"/>
    <n v="5185.9445074419227"/>
    <n v="5768.8222667981236"/>
    <n v="6054.1194343059042"/>
    <n v="6732.5686087793538"/>
    <n v="7281.8330570146854"/>
    <n v="8188.7826903767682"/>
    <n v="8855.9984412076665"/>
    <n v="9379.2639651048612"/>
    <n v="9659.6758198696025"/>
    <n v="9461.7494409797673"/>
    <n v="9542.3909852902943"/>
    <n v="10413.524064793695"/>
    <n v="11257.976308633055"/>
    <n v="11709.353610751388"/>
    <n v="11581.874800688205"/>
    <n v="13143.902797507353"/>
    <n v="13259.623820761057"/>
    <n v="14781.801633486479"/>
    <n v="16950.842617313359"/>
    <n v="17976.368595660821"/>
    <n v="20196.881550071234"/>
    <n v="20798.62764700194"/>
    <n v="19973.004491981446"/>
    <n v="22899.341855112441"/>
  </r>
  <r>
    <s v="Payroll-Admin/Accounting"/>
    <x v="0"/>
    <x v="0"/>
    <n v="7206.1240204800015"/>
    <n v="7418.5968841161639"/>
    <n v="7412.7070330407978"/>
    <n v="8324.256046624263"/>
    <n v="8071.331837584823"/>
    <n v="8306.2479507177286"/>
    <n v="8627.667518168455"/>
    <n v="8796.7528050195488"/>
    <n v="10491.027168607274"/>
    <n v="11805.583433195907"/>
    <n v="13527.233364940668"/>
    <n v="12986.358301719541"/>
    <n v="13779.849197919129"/>
    <n v="13494.880262924258"/>
    <n v="13995.921912708965"/>
    <n v="14828.259982284859"/>
    <n v="15273.048468713472"/>
    <n v="16323.411445379348"/>
    <n v="17312.346585256633"/>
    <n v="17648.068486242671"/>
    <n v="19097.218409952937"/>
    <n v="18709.622028993272"/>
    <n v="18139.477752276252"/>
    <n v="19036.565820421431"/>
    <n v="19417.258873332565"/>
    <n v="19805.565022108884"/>
    <n v="21005.378391327868"/>
    <n v="22917.756159195182"/>
    <n v="24519.546890429807"/>
    <n v="25499.932530169248"/>
    <n v="25739.531936217329"/>
    <n v="27530.282652083846"/>
    <n v="29478.642601401454"/>
    <n v="28028.175470842092"/>
    <n v="29717.99416997916"/>
    <n v="29931.31595894049"/>
  </r>
  <r>
    <s v="Payroll Sales"/>
    <x v="0"/>
    <x v="0"/>
    <n v="48912.519962880004"/>
    <n v="50369.522194532678"/>
    <n v="53416.066411195367"/>
    <n v="57686.680610957264"/>
    <n v="58205.643834536771"/>
    <n v="59945.345315147737"/>
    <n v="62373.251691101868"/>
    <n v="62959.688103452208"/>
    <n v="73594.484129659468"/>
    <n v="78060.312057415678"/>
    <n v="81891.752692627168"/>
    <n v="84348.177706395203"/>
    <n v="90361.934549656071"/>
    <n v="93994.12015995603"/>
    <n v="93918.939902887287"/>
    <n v="93853.760158594698"/>
    <n v="100506.18810981787"/>
    <n v="103428.63102479448"/>
    <n v="103274.58367705997"/>
    <n v="118382.37439566235"/>
    <n v="124334.96203827583"/>
    <n v="127757.31136063236"/>
    <n v="130273.10322565351"/>
    <n v="139373.59186667114"/>
    <n v="152152.87079127159"/>
    <n v="165869.11224445255"/>
    <n v="172484.6160129169"/>
    <n v="188156.32329569582"/>
    <n v="213587.26695297638"/>
    <n v="247120.58866955183"/>
    <n v="256901.13518635006"/>
    <n v="267253.21305377391"/>
    <n v="272490.84954079817"/>
    <n v="282819.41899923037"/>
    <n v="297128.92769736197"/>
    <n v="306011.00285187096"/>
  </r>
  <r>
    <s v="P/R - 401M Expense"/>
    <x v="0"/>
    <x v="0"/>
    <n v="3664.8510782399999"/>
    <n v="4162.9362972742192"/>
    <n v="4404.7387736054761"/>
    <n v="4491.9350272961074"/>
    <n v="4489.6892394598608"/>
    <n v="4226.0907844202638"/>
    <n v="4843.0767109244944"/>
    <n v="5087.6275788580242"/>
    <n v="5719.0234195373796"/>
    <n v="6174.4062456601214"/>
    <n v="6799.7254125955969"/>
    <n v="7421.7278712906427"/>
    <n v="8111.4971738315398"/>
    <n v="8760.0113258326892"/>
    <n v="9198.702356217027"/>
    <n v="9854.5405823418059"/>
    <n v="10048.595801307658"/>
    <n v="10351.028188167696"/>
    <n v="10659.363787754583"/>
    <n v="10647.705402810165"/>
    <n v="10638.166336493894"/>
    <n v="11284.902063319736"/>
    <n v="12181.600868778893"/>
    <n v="13419.225073227664"/>
    <n v="14947.033906878802"/>
    <n v="16009.47500198399"/>
    <n v="16643.098512713816"/>
    <n v="17317.177288675754"/>
    <n v="17305.159167637408"/>
    <n v="19256.881894778704"/>
    <n v="18677.384540216379"/>
    <n v="20003.094775777969"/>
    <n v="21006.845270883761"/>
    <n v="20996.342688522131"/>
    <n v="22700.777769340624"/>
    <n v="23379.37212827984"/>
  </r>
  <r>
    <s v="P/R Taxes Sales/Admin"/>
    <x v="0"/>
    <x v="0"/>
    <n v="7549.3171353600001"/>
    <n v="7994.5765500111193"/>
    <n v="8315.1111022072655"/>
    <n v="8562.8516080320751"/>
    <n v="8992.5866296537897"/>
    <n v="9070.8174248134164"/>
    <n v="9796.9708795725237"/>
    <n v="10373.780080230081"/>
    <n v="11109.081728762321"/>
    <n v="12012.316727801073"/>
    <n v="12875.042276177086"/>
    <n v="13513.386872229947"/>
    <n v="14628.758592449096"/>
    <n v="16120.742609253679"/>
    <n v="17773.112923234843"/>
    <n v="18991.573675793221"/>
    <n v="19944.684239631784"/>
    <n v="21107.342853846363"/>
    <n v="21949.185583348022"/>
    <n v="23059.724821188254"/>
    <n v="25643.993702998272"/>
    <n v="27757.936593416176"/>
    <n v="30022.461942758768"/>
    <n v="28824.980045235465"/>
    <n v="29401.421707930287"/>
    <n v="29392.660084261322"/>
    <n v="29323.984721827655"/>
    <n v="34971.850093704517"/>
    <n v="36017.119510544508"/>
    <n v="38158.195069858542"/>
    <n v="37391.291665344528"/>
    <n v="36639.801485454431"/>
    <n v="37735.221630465072"/>
    <n v="43680.997728125447"/>
    <n v="41922.116064320311"/>
    <n v="42722.250056560209"/>
  </r>
  <r>
    <s v="Printing"/>
    <x v="0"/>
    <x v="0"/>
    <n v="4978.4697192384001"/>
    <n v="5230.3802870318632"/>
    <n v="5487.5066606462397"/>
    <n v="5484.7631268161822"/>
    <n v="5374.5303574934305"/>
    <n v="5371.3484742858827"/>
    <n v="5588.3509526470325"/>
    <n v="5582.2388480310619"/>
    <n v="5979.02659814859"/>
    <n v="6392.1359612165998"/>
    <n v="6197.9172919435759"/>
    <n v="6192.3647018000684"/>
    <n v="6685.7609272884465"/>
    <n v="7379.4778879778296"/>
    <n v="8050.7881952015096"/>
    <n v="8535.1536859390599"/>
    <n v="8439.699217395957"/>
    <n v="9029.2713160085077"/>
    <n v="9116.8099208317835"/>
    <n v="10352.08963866151"/>
    <n v="11424.051005246425"/>
    <n v="11762.065826389653"/>
    <n v="13371.977071205927"/>
    <n v="14325.410525585612"/>
    <n v="15930.7741214875"/>
    <n v="16064.911239590427"/>
    <n v="16702.334183714232"/>
    <n v="16697.290078790746"/>
    <n v="17488.689426117729"/>
    <n v="18193.483609990279"/>
    <n v="21077.433321528988"/>
    <n v="22562.47734029948"/>
    <n v="23239.261410599102"/>
    <n v="24881.928603407301"/>
    <n v="25846.814636482315"/>
    <n v="29373.471008167016"/>
  </r>
  <r>
    <s v="Professional Fees - Legal"/>
    <x v="0"/>
    <x v="0"/>
    <n v="219.9873696768"/>
    <n v="226.60832514221528"/>
    <n v="252.25824510256487"/>
    <n v="291.94879955491785"/>
    <n v="318.33036745428262"/>
    <n v="357.91802108340005"/>
    <n v="386.93350446577648"/>
    <n v="394.63270733763659"/>
    <n v="386.6248046550329"/>
    <n v="410.20887497828653"/>
    <n v="409.96601901803302"/>
    <n v="434.46723350818502"/>
    <n v="429.90751709741903"/>
    <n v="474.11232763544416"/>
    <n v="502.88806331996363"/>
    <n v="555.06790980974597"/>
    <n v="560.39434147228019"/>
    <n v="605.65958458358125"/>
    <n v="661.32139552685771"/>
    <n v="661.18913786096618"/>
    <n v="674.20924791615892"/>
    <n v="673.73603446859897"/>
    <n v="714.83385805597811"/>
    <n v="742.34812606384912"/>
    <n v="756.36986471426837"/>
    <n v="756.06582687102332"/>
    <n v="733.31353764056735"/>
    <n v="857.1807315702697"/>
    <n v="908.49661381349085"/>
    <n v="972.32461148211291"/>
    <n v="990.69792803585051"/>
    <n v="1072.2602259389375"/>
    <n v="1125.5377270111885"/>
    <n v="1254.1535213000586"/>
    <n v="1355.4564072132093"/>
    <n v="1409.7966014444953"/>
  </r>
  <r>
    <s v="Recruiting"/>
    <x v="0"/>
    <x v="0"/>
    <n v="26239.666026974399"/>
    <n v="26735.498061343129"/>
    <n v="26968.082895770029"/>
    <n v="26418.149749359483"/>
    <n v="26146.069753453823"/>
    <n v="26132.997764419881"/>
    <n v="27433.687322136364"/>
    <n v="27982.305926867568"/>
    <n v="31426.21676726429"/>
    <n v="30791.533201409547"/>
    <n v="34633.465466967777"/>
    <n v="36746.103029991529"/>
    <n v="40949.035647251025"/>
    <n v="41337.84839506272"/>
    <n v="41713.989695573648"/>
    <n v="44679.557359322302"/>
    <n v="45983.135488028944"/>
    <n v="47330.127716057665"/>
    <n v="49710.214118900985"/>
    <n v="49700.272573179347"/>
    <n v="50619.936356927974"/>
    <n v="49573.109998674357"/>
    <n v="55721.642298627776"/>
    <n v="60756.854952375455"/>
    <n v="56617.803905538924"/>
    <n v="54908.621111814209"/>
    <n v="57658.380064920952"/>
    <n v="63491.440385359449"/>
    <n v="65376.433949473962"/>
    <n v="66548.123317099788"/>
    <n v="64545.748875456011"/>
    <n v="66468.432479298193"/>
    <n v="72645.954089809529"/>
    <n v="70432.190771300608"/>
    <n v="75410.397318920761"/>
    <n v="77603.123811735786"/>
  </r>
  <r>
    <s v="Rent/Lease Office Equipment"/>
    <x v="0"/>
    <x v="0"/>
    <n v="4112.4221328960002"/>
    <n v="4582.342030146614"/>
    <n v="4578.7039685892141"/>
    <n v="4808.9528942557863"/>
    <n v="4805.1065013728457"/>
    <n v="5302.126174122518"/>
    <n v="5513.5955381960803"/>
    <n v="6137.2989790723586"/>
    <n v="6640.6175684661594"/>
    <n v="6769.3927603691036"/>
    <n v="6970.368855868137"/>
    <n v="7173.0479690720686"/>
    <n v="8075.6725288130619"/>
    <n v="8644.6568545380233"/>
    <n v="8548.0773650140272"/>
    <n v="9712.5298011779632"/>
    <n v="10800.998493821424"/>
    <n v="12140.641863236522"/>
    <n v="12013.22630765127"/>
    <n v="12492.360384118476"/>
    <n v="13232.712127172612"/>
    <n v="13490.670617379712"/>
    <n v="13343.798749433139"/>
    <n v="13877.417135991265"/>
    <n v="13590.430484328906"/>
    <n v="14520.80383738242"/>
    <n v="15702.678925194072"/>
    <n v="17286.066242647623"/>
    <n v="17616.196918635003"/>
    <n v="17964.927332521511"/>
    <n v="19415.585136298396"/>
    <n v="21430.234039550465"/>
    <n v="20991.12938414525"/>
    <n v="21815.870857648315"/>
    <n v="22461.358844584414"/>
    <n v="23128.305320438194"/>
  </r>
  <r>
    <s v="Rent - Office"/>
    <x v="0"/>
    <x v="0"/>
    <n v="61871.847949771203"/>
    <n v="61816.418198629952"/>
    <n v="65600.203011060643"/>
    <n v="70256.468474751382"/>
    <n v="75839.050494834577"/>
    <n v="78075.168023243692"/>
    <n v="77247.889788882821"/>
    <n v="79533.191483993767"/>
    <n v="81886.419553622152"/>
    <n v="85055.106271039476"/>
    <n v="86730.35504635812"/>
    <n v="97616.146748038722"/>
    <n v="92803.760559261878"/>
    <n v="104324.60500260974"/>
    <n v="113867.66106393425"/>
    <n v="117259.54184229387"/>
    <n v="124388.20787569547"/>
    <n v="124301.88245942976"/>
    <n v="138453.93021365255"/>
    <n v="149838.17863239365"/>
    <n v="180367.41732215951"/>
    <n v="194916.50974076396"/>
    <n v="204328.54405743509"/>
    <n v="221085.48467879975"/>
    <n v="221041.26979271884"/>
    <n v="248408.69223229506"/>
    <n v="248137.00208124588"/>
    <n v="263273.33176424948"/>
    <n v="260433.13906117677"/>
    <n v="260226.37322282197"/>
    <n v="287147.40852945379"/>
    <n v="297972.50816020218"/>
    <n v="300804.14090524853"/>
    <n v="315329.22603304201"/>
    <n v="348047.90004475194"/>
    <n v="358314.2828742881"/>
  </r>
  <r>
    <s v="Software Expense"/>
    <x v="0"/>
    <x v="0"/>
    <n v="2298.8649268800004"/>
    <n v="2389.1324495144886"/>
    <n v="2459.5761182206802"/>
    <n v="2710.4277700070229"/>
    <n v="2763.5468147564534"/>
    <n v="2729.518944465764"/>
    <n v="2811.669221546972"/>
    <n v="3069.9999743477879"/>
    <n v="3068.4650971606125"/>
    <n v="3066.323674283834"/>
    <n v="3279.6539449511097"/>
    <n v="3245.5586625393976"/>
    <n v="3477.6453169389283"/>
    <n v="3679.6429429867339"/>
    <n v="4018.2142494568302"/>
    <n v="4219.8722328500344"/>
    <n v="4389.4940905255071"/>
    <n v="4388.1684633101695"/>
    <n v="4795.0515387758405"/>
    <n v="5027.5882344559923"/>
    <n v="5071.3256196505608"/>
    <n v="5431.3790356130303"/>
    <n v="6044.5848789335823"/>
    <n v="6159.9530493568891"/>
    <n v="6663.1297554344301"/>
    <n v="6986.2591657623916"/>
    <n v="7195.1273560411873"/>
    <n v="7475.0609809553252"/>
    <n v="8008.0090582035209"/>
    <n v="8580.653777946598"/>
    <n v="8488.0527215505554"/>
    <n v="9006.6886935859729"/>
    <n v="8824.7896969958601"/>
    <n v="9355.900584200961"/>
    <n v="9442.9016650874782"/>
    <n v="9722.2982395540876"/>
  </r>
  <r>
    <s v="Telecommunications"/>
    <x v="0"/>
    <x v="0"/>
    <n v="10224.4616334"/>
    <n v="10738.618329871213"/>
    <n v="11605.949900601452"/>
    <n v="11485.294445434798"/>
    <n v="11143.032670960843"/>
    <n v="11699.959660970235"/>
    <n v="12159.371765252761"/>
    <n v="12028.149751206638"/>
    <n v="13656.561800797144"/>
    <n v="13379.442302472899"/>
    <n v="13784.852783680131"/>
    <n v="14178.939669001093"/>
    <n v="16277.691944197599"/>
    <n v="17790.52728578393"/>
    <n v="18696.19001413188"/>
    <n v="17948.638561216434"/>
    <n v="18274.009327217536"/>
    <n v="18449.366720721511"/>
    <n v="19576.657697407536"/>
    <n v="22040.097522641066"/>
    <n v="22029.078355483645"/>
    <n v="24768.620707913531"/>
    <n v="27343.93017950491"/>
    <n v="29561.300884349694"/>
    <n v="30137.451844686751"/>
    <n v="32292.55088864846"/>
    <n v="32612.214849895183"/>
    <n v="36674.19665830904"/>
    <n v="36282.257318169883"/>
    <n v="39234.893399258319"/>
    <n v="40419.787179915918"/>
    <n v="42036.174089294756"/>
    <n v="45898.37680294786"/>
    <n v="49165.577262015555"/>
    <n v="48143.727613364339"/>
    <n v="54085.22435973525"/>
  </r>
  <r>
    <s v="Telecomm - Broadband"/>
    <x v="0"/>
    <x v="0"/>
    <n v="2777.7701952000002"/>
    <n v="2693.3704211446102"/>
    <n v="2801.9023679002371"/>
    <n v="3002.2636043264151"/>
    <n v="3153.8627248910616"/>
    <n v="3446.2975700501752"/>
    <n v="3373.7170323680652"/>
    <n v="3574.3521273285969"/>
    <n v="3827.3144603948749"/>
    <n v="3675.3852324824625"/>
    <n v="3899.5833251662852"/>
    <n v="4427.5222523022694"/>
    <n v="4975.1728542596802"/>
    <n v="5226.3939090251497"/>
    <n v="5699.2287889208947"/>
    <n v="6092.3843876958117"/>
    <n v="6027.8897382331006"/>
    <n v="6393.6714765901397"/>
    <n v="6912.1463167292104"/>
    <n v="7188.5204691139033"/>
    <n v="8492.9237476736871"/>
    <n v="8920.8284864522029"/>
    <n v="8912.8364946277597"/>
    <n v="8821.0433698263187"/>
    <n v="8974.1036444874026"/>
    <n v="9149.9783969351756"/>
    <n v="9780.2023886186835"/>
    <n v="10072.601099431213"/>
    <n v="10363.670060661587"/>
    <n v="12233.009942521232"/>
    <n v="13343.767245302159"/>
    <n v="13070.353977521592"/>
    <n v="13859.485486755162"/>
    <n v="14837.659304064615"/>
    <n v="15568.730066932974"/>
    <n v="16191.323435963566"/>
  </r>
  <r>
    <s v="T&amp;E - Meals &amp; Entertainment"/>
    <x v="0"/>
    <x v="0"/>
    <n v="9746.7861919032021"/>
    <n v="9081.8612176344577"/>
    <n v="9802.603242004805"/>
    <n v="10500.385430465107"/>
    <n v="12166.028961302793"/>
    <n v="12648.801322545214"/>
    <n v="13282.23836719272"/>
    <n v="14201.369262202457"/>
    <n v="15037.493055267283"/>
    <n v="15610.632065575744"/>
    <n v="15918.161517267588"/>
    <n v="16558.007460070829"/>
    <n v="18082.97842173366"/>
    <n v="17193.223551470681"/>
    <n v="18380.267920400263"/>
    <n v="20267.714621050731"/>
    <n v="21506.193590684667"/>
    <n v="23240.961448253969"/>
    <n v="26382.177065029871"/>
    <n v="27706.028378430576"/>
    <n v="29681.380096642435"/>
    <n v="29073.209781972339"/>
    <n v="32055.61991253926"/>
    <n v="33680.936008964745"/>
    <n v="32023.699233579642"/>
    <n v="32634.910038748472"/>
    <n v="35667.971817123514"/>
    <n v="40875.298815219117"/>
    <n v="45480.95383109853"/>
    <n v="50195.342135320119"/>
    <n v="51183.991601831054"/>
    <n v="53164.61348293451"/>
    <n v="59233.95487214387"/>
    <n v="59772.697240219524"/>
    <n v="65180.367732070263"/>
    <n v="70525.795884575477"/>
  </r>
  <r>
    <s v="T&amp;E - Airfare"/>
    <x v="0"/>
    <x v="0"/>
    <n v="89.140297752000023"/>
    <n v="90.895644929720504"/>
    <n v="99.286676391407653"/>
    <n v="101.18286128006484"/>
    <n v="107.27244766904128"/>
    <n v="108.29100389346574"/>
    <n v="114.79537361291894"/>
    <n v="124.22214010326462"/>
    <n v="140.9622212947541"/>
    <n v="139.45574957804376"/>
    <n v="142.1737478271144"/>
    <n v="153.67304489886709"/>
    <n v="158.15663498215426"/>
    <n v="174.43010905106425"/>
    <n v="182.69755088179178"/>
    <n v="197.51283875419193"/>
    <n v="211.61683554395131"/>
    <n v="231.04236379150336"/>
    <n v="252.06026269614543"/>
    <n v="259.59406153981479"/>
    <n v="269.94767993898148"/>
    <n v="282.79835567805429"/>
    <n v="299.50777932164777"/>
    <n v="317.80950168487641"/>
    <n v="361.03797667292758"/>
    <n v="401.65645979098053"/>
    <n v="413.58121432632737"/>
    <n v="433.6378932164526"/>
    <n v="433.33694851856029"/>
    <n v="482.94383703890639"/>
    <n v="533.15776911206422"/>
    <n v="587.80624850925392"/>
    <n v="616.94968231034272"/>
    <n v="648.22836465104024"/>
    <n v="667.87033232833153"/>
    <n v="722.29895935769457"/>
  </r>
  <r>
    <s v="T&amp;E - Lodging"/>
    <x v="0"/>
    <x v="0"/>
    <n v="2207.5570791648001"/>
    <n v="2251.0459536243475"/>
    <n v="2362.8938990266752"/>
    <n v="2789.0992660635543"/>
    <n v="2651.5992393335864"/>
    <n v="2813.0707084201363"/>
    <n v="2866.4974705642571"/>
    <n v="2924.1140697225983"/>
    <n v="2894.5834417324695"/>
    <n v="2979.6558543423839"/>
    <n v="3384.2917487203863"/>
    <n v="3381.943050246774"/>
    <n v="3659.2954835019741"/>
    <n v="3838.904980853496"/>
    <n v="3911.4156001376496"/>
    <n v="4027.5574982374733"/>
    <n v="4147.5300587903712"/>
    <n v="4485.9760974201427"/>
    <n v="4760.0961528290991"/>
    <n v="4805.2934581080954"/>
    <n v="4708.7166701870401"/>
    <n v="5043.4728993746467"/>
    <n v="5564.6236046317454"/>
    <n v="6018.7070684662704"/>
    <n v="6260.0211096693565"/>
    <n v="6773.4041150008707"/>
    <n v="7183.0858875215372"/>
    <n v="7830.6250361409629"/>
    <n v="7598.0476419425422"/>
    <n v="8223.5806199741037"/>
    <n v="8554.9576956933579"/>
    <n v="9909.12725341843"/>
    <n v="11254.782176234119"/>
    <n v="12286.742382894412"/>
    <n v="13017.140709498557"/>
    <n v="12988.051596738987"/>
  </r>
  <r>
    <s v="Utilities - Office"/>
    <x v="0"/>
    <x v="0"/>
    <n v="5644.1367458783998"/>
    <n v="5927.9392867401511"/>
    <n v="6289.5429276012155"/>
    <n v="6535.2645819585659"/>
    <n v="7055.9542066191971"/>
    <n v="7788.0825552415208"/>
    <n v="8101.942282217753"/>
    <n v="7940.7136308016197"/>
    <n v="8258.2626942546685"/>
    <n v="8255.7686989210051"/>
    <n v="9373.4629001098801"/>
    <n v="10140.247866984364"/>
    <n v="11184.005077258544"/>
    <n v="10960.347231883476"/>
    <n v="10740.066173217079"/>
    <n v="10211.611957230103"/>
    <n v="11045.749040290753"/>
    <n v="11601.250805276015"/>
    <n v="11825.063527961496"/>
    <n v="11697.494742621846"/>
    <n v="13023.255341915641"/>
    <n v="14075.194620252418"/>
    <n v="14057.123736863055"/>
    <n v="13639.61310475449"/>
    <n v="14033.758368603891"/>
    <n v="14703.32607910118"/>
    <n v="15136.854254320513"/>
    <n v="14975.08578469333"/>
    <n v="15424.278457890992"/>
    <n v="15724.898274345851"/>
    <n v="16647.358005938342"/>
    <n v="16632.443970847984"/>
    <n v="16451.367863973941"/>
    <n v="16122.373244916513"/>
    <n v="17590.714563970349"/>
    <n v="17716.984280507433"/>
  </r>
  <r>
    <s v="SPU Training"/>
    <x v="0"/>
    <x v="0"/>
    <n v="20014.378884864003"/>
    <n v="22710.494545127647"/>
    <n v="23150.89760449779"/>
    <n v="23361.458750135393"/>
    <n v="22878.340979807537"/>
    <n v="26470.253453626989"/>
    <n v="28079.208549125789"/>
    <n v="31528.923518993975"/>
    <n v="31194.845567700595"/>
    <n v="33763.058556979719"/>
    <n v="36187.993347985648"/>
    <n v="38015.303900812585"/>
    <n v="35776.121939022698"/>
    <n v="34696.109507837718"/>
    <n v="38244.720474470087"/>
    <n v="41397.394581295084"/>
    <n v="44340.956322998078"/>
    <n v="50819.375783825453"/>
    <n v="55504.259058567935"/>
    <n v="63077.511376795461"/>
    <n v="68939.88356059551"/>
    <n v="69608.532870047391"/>
    <n v="76688.27753119418"/>
    <n v="78965.071201521147"/>
    <n v="83715.904851131607"/>
    <n v="96931.821652495622"/>
    <n v="101815.60338136113"/>
    <n v="117987.6866956889"/>
    <n v="128611.650175416"/>
    <n v="127100.66906449513"/>
    <n v="128333.42099576502"/>
    <n v="138817.97402425596"/>
    <n v="150261.32690639634"/>
    <n v="159364.7368669649"/>
    <n v="168936.78931414563"/>
    <n v="162134.2931139401"/>
  </r>
  <r>
    <s v="Training Travel Expenses"/>
    <x v="0"/>
    <x v="0"/>
    <n v="13237.110096"/>
    <n v="13497.828745935221"/>
    <n v="14173.784082093738"/>
    <n v="14444.307793858476"/>
    <n v="14870.198804265876"/>
    <n v="14282.796211099765"/>
    <n v="15304.085251787707"/>
    <n v="15911.505619757976"/>
    <n v="16551.084022304603"/>
    <n v="17557.28913475903"/>
    <n v="18250.451640182542"/>
    <n v="20140.29028763184"/>
    <n v="20136.262430977211"/>
    <n v="21951.501512774048"/>
    <n v="21503.866493925565"/>
    <n v="24426.429464165874"/>
    <n v="27202.151202755824"/>
    <n v="29391.543544460837"/>
    <n v="30563.792340202901"/>
    <n v="33041.51951936305"/>
    <n v="32684.940674486777"/>
    <n v="32662.257325658691"/>
    <n v="33282.589636540455"/>
    <n v="36022.682670048314"/>
    <n v="34938.791862876373"/>
    <n v="35976.087558165804"/>
    <n v="35246.059350391988"/>
    <n v="37374.708096496593"/>
    <n v="41653.233120411038"/>
    <n v="45498.274642906887"/>
    <n v="50175.749791621987"/>
    <n v="51675.653500213251"/>
    <n v="50632.012508544351"/>
    <n v="51123.093410504982"/>
    <n v="54214.999613861735"/>
    <n v="55260.921892212304"/>
  </r>
  <r>
    <s v="Share Of Corporate Overhead"/>
    <x v="0"/>
    <x v="0"/>
    <n v="251142.98832"/>
    <n v="261188.70785280003"/>
    <n v="277041.27439212124"/>
    <n v="276821.32284691825"/>
    <n v="265859.73831912427"/>
    <n v="270988.73629394529"/>
    <n v="281497.29658034007"/>
    <n v="310736.01874170109"/>
    <n v="316127.82313282194"/>
    <n v="316033.61704152834"/>
    <n v="335211.02917757013"/>
    <n v="345129.25310887612"/>
    <n v="344820.05871360097"/>
    <n v="348060.01557087863"/>
    <n v="358465.96585640125"/>
    <n v="415288.38870786352"/>
    <n v="423467.92542338907"/>
    <n v="431808.56662124523"/>
    <n v="431465.74058686238"/>
    <n v="470854.61910557398"/>
    <n v="504323.15207836934"/>
    <n v="503973.15181082691"/>
    <n v="483679.90802350885"/>
    <n v="512157.18171867519"/>
    <n v="521441.50565000944"/>
    <n v="569420.38146787824"/>
    <n v="633708.27279942296"/>
    <n v="713113.76537338947"/>
    <n v="754531.67186919542"/>
    <n v="800244.10685612494"/>
    <n v="848241.26793375763"/>
    <n v="908103.01139787154"/>
    <n v="933287.30507854733"/>
    <n v="914164.28478234995"/>
    <n v="843282.06970356428"/>
    <n v="777816.53099346836"/>
  </r>
  <r>
    <s v="Showroom Amortization"/>
    <x v="0"/>
    <x v="0"/>
    <n v="11027.016"/>
    <n v="11932.532499888002"/>
    <n v="11914.760100068434"/>
    <n v="12273.358396504997"/>
    <n v="13151.013982080673"/>
    <n v="12880.363623527404"/>
    <n v="14643.339833736578"/>
    <n v="15069.127793199721"/>
    <n v="15368.97329802881"/>
    <n v="14905.013502590051"/>
    <n v="15336.964418794398"/>
    <n v="15326.320565487753"/>
    <n v="15942.376887148484"/>
    <n v="16087.439743789168"/>
    <n v="15760.992773010608"/>
    <n v="15905.870365556559"/>
    <n v="16867.788055670626"/>
    <n v="16525.506225733436"/>
    <n v="18408.433543284704"/>
    <n v="19904.473683275301"/>
    <n v="21729.039158373787"/>
    <n v="23953.720558442095"/>
    <n v="25664.207836079328"/>
    <n v="28313.733174291665"/>
    <n v="29740.283200848586"/>
    <n v="33086.205982301981"/>
    <n v="36463.080776577197"/>
    <n v="34322.261836546022"/>
    <n v="34998.274478569117"/>
    <n v="33276.219381125593"/>
    <n v="31635.732393068422"/>
    <n v="34575.931420379646"/>
    <n v="31572.820862056727"/>
    <n v="32191.585952495949"/>
    <n v="35474.799043557956"/>
    <n v="39144.751115362575"/>
  </r>
  <r>
    <s v="Mfgr. Advertising Rebates"/>
    <x v="0"/>
    <x v="0"/>
    <n v="-26299.198122624006"/>
    <n v="-26012.880825039807"/>
    <n v="-27814.46583774954"/>
    <n v="-29785.857758944076"/>
    <n v="-30372.521204798555"/>
    <n v="-33114.043375712383"/>
    <n v="-33759.437432157982"/>
    <n v="-32730.675332779181"/>
    <n v="-33362.1194489802"/>
    <n v="-37138.395951782652"/>
    <n v="-38211.587893440912"/>
    <n v="-36694.739171959358"/>
    <n v="-36669.273022974026"/>
    <n v="-39299.085476519023"/>
    <n v="-41621.111240984639"/>
    <n v="-42436.803027718794"/>
    <n v="-45885.952477432438"/>
    <n v="-49133.371080908109"/>
    <n v="-51062.648279535839"/>
    <n v="-53604.342660298003"/>
    <n v="-52944.30621390148"/>
    <n v="-51361.429232138355"/>
    <n v="-50304.401290686241"/>
    <n v="-55974.968950530965"/>
    <n v="-56506.453542105002"/>
    <n v="-62253.611918965435"/>
    <n v="-64095.571788423782"/>
    <n v="-67305.402390813339"/>
    <n v="-67938.21112917026"/>
    <n v="-74916.397361341064"/>
    <n v="-77927.734622185599"/>
    <n v="-80209.862357588543"/>
    <n v="-85077.121740328643"/>
    <n v="-97670.151049146036"/>
    <n v="-106538.60076440853"/>
    <n v="-112981.59083034063"/>
  </r>
  <r>
    <s v="Extraordinary Income/Expense"/>
    <x v="0"/>
    <x v="0"/>
    <n v="-25284.856704000005"/>
    <n v="-25772.655193716379"/>
    <n v="-26729.549469619644"/>
    <n v="-27523.121460050217"/>
    <n v="-28612.596699924841"/>
    <n v="-28598.291546078744"/>
    <n v="-31190.514143667333"/>
    <n v="-31486.669335558228"/>
    <n v="-32732.84973579703"/>
    <n v="-34038.362786717596"/>
    <n v="-37938.530813898404"/>
    <n v="-40559.820758505542"/>
    <n v="-46050.948007379026"/>
    <n v="-49747.352607769877"/>
    <n v="-53304.937024703439"/>
    <n v="-56001.949354010372"/>
    <n v="-62312.011088538631"/>
    <n v="-68615.860051309108"/>
    <n v="-73411.628357875263"/>
    <n v="-77058.930948416761"/>
    <n v="-79347.046408603957"/>
    <n v="-82368.508365262154"/>
    <n v="-85696.196103218754"/>
    <n v="-92697.383365372458"/>
    <n v="-107292.99654363228"/>
    <n v="-114987.73481433174"/>
    <n v="-121941.69166937876"/>
    <n v="-121869.49852965973"/>
    <n v="-130583.75737665985"/>
    <n v="-127908.10130689538"/>
    <n v="-134366.81320790102"/>
    <n v="-139684.78721390801"/>
    <n v="-139614.95040769255"/>
    <n v="-147723.83743552133"/>
    <n v="-155228.79927259558"/>
    <n v="-153599.67917129013"/>
  </r>
  <r>
    <s v="Revenue Installed"/>
    <x v="1"/>
    <x v="0"/>
    <n v="2842504.6811040002"/>
    <n v="2927475.6746732444"/>
    <n v="3137118.0626879456"/>
    <n v="3524816.7198108067"/>
    <n v="3774643.3835929176"/>
    <n v="3662159.0107618482"/>
    <n v="3588923.1182430424"/>
    <n v="3584673.8332710429"/>
    <n v="3873189.8914156966"/>
    <n v="3831022.7782752174"/>
    <n v="4309028.5315343728"/>
    <n v="4097425.1536168861"/>
    <n v="4093754.352370264"/>
    <n v="4214458.8681125799"/>
    <n v="4374941.5541640455"/>
    <n v="4456796.7106424533"/>
    <n v="5011293.9001078727"/>
    <n v="5410032.5331516555"/>
    <n v="6024806.9900888782"/>
    <n v="6567298.5943203857"/>
    <n v="6499688.1239458853"/>
    <n v="7027965.3294972815"/>
    <n v="7167091.0028452557"/>
    <n v="7376980.5529399598"/>
    <n v="7154283.6738493647"/>
    <n v="7506954.5168087902"/>
    <n v="7356830.3653121013"/>
    <n v="8037445.5961266663"/>
    <n v="8110547.459459668"/>
    <n v="9108749.7659524269"/>
    <n v="9014938.9342878796"/>
    <n v="9561060.4028739668"/>
    <n v="10449657.51664754"/>
    <n v="10977312.34597121"/>
    <n v="10854545.544742716"/>
    <n v="11280892.989740049"/>
  </r>
  <r>
    <s v="Revenue Installed-Streets"/>
    <x v="1"/>
    <x v="0"/>
    <n v="92797.839288000003"/>
    <n v="95533.987402677652"/>
    <n v="105229.71649873743"/>
    <n v="106187.22260882707"/>
    <n v="106072.31953898653"/>
    <n v="122750.04063985191"/>
    <n v="120223.82155462608"/>
    <n v="128504.48992658434"/>
    <n v="137693.71749674444"/>
    <n v="144575.62746623697"/>
    <n v="159248.58476568494"/>
    <n v="154503.29067530436"/>
    <n v="167190.79189897905"/>
    <n v="180902.0733316046"/>
    <n v="191937.07979706323"/>
    <n v="209795.71951460032"/>
    <n v="218184.15799635701"/>
    <n v="238230.49821037403"/>
    <n v="257543.22530099377"/>
    <n v="278118.8686567407"/>
    <n v="283512.16383054713"/>
    <n v="286318.65074030566"/>
    <n v="318469.01699680759"/>
    <n v="327989.01144928095"/>
    <n v="361367.52355801797"/>
    <n v="395029.41472562146"/>
    <n v="394755.26431180182"/>
    <n v="447776.53341405111"/>
    <n v="503498.53686772933"/>
    <n v="498064.86041202105"/>
    <n v="527684.7987786741"/>
    <n v="554222.59499405243"/>
    <n v="558833.26032897807"/>
    <n v="609952.33364939725"/>
    <n v="692372.0253789433"/>
    <n v="749010.69416151114"/>
  </r>
  <r>
    <s v="Revenue Installed-Lighting"/>
    <x v="1"/>
    <x v="0"/>
    <n v="147752.27247689999"/>
    <n v="163035.13584184478"/>
    <n v="171165.84212412362"/>
    <n v="176212.67403118612"/>
    <n v="186871.42625798448"/>
    <n v="202140.6904975244"/>
    <n v="218652.58368791227"/>
    <n v="227352.35236641948"/>
    <n v="240834.34686174817"/>
    <n v="258055.16801160076"/>
    <n v="245308.25428808632"/>
    <n v="260193.94125042422"/>
    <n v="278688.62973538262"/>
    <n v="286962.59974227863"/>
    <n v="278243.52765256906"/>
    <n v="292097.27581594751"/>
    <n v="309707.820574891"/>
    <n v="331354.22927833186"/>
    <n v="315082.42376824544"/>
    <n v="314955.77014937991"/>
    <n v="330414.76979003032"/>
    <n v="357617.19660707639"/>
    <n v="371735.93840599916"/>
    <n v="401574.33462390915"/>
    <n v="417675.05599632004"/>
    <n v="464876.38371807925"/>
    <n v="483562.54089171969"/>
    <n v="478582.3399543268"/>
    <n v="512165.30505384022"/>
    <n v="537002.83322556887"/>
    <n v="574163.42928477831"/>
    <n v="659025.03722430824"/>
    <n v="691699.49856988934"/>
    <n v="754692.84664769005"/>
    <n v="776944.99632444256"/>
    <n v="806846.72086225194"/>
  </r>
  <r>
    <s v="Revenue Installed-Fire Pits"/>
    <x v="1"/>
    <x v="0"/>
    <n v="58232.424495168008"/>
    <n v="59893.035050551254"/>
    <n v="66665.952026427593"/>
    <n v="65972.892789160833"/>
    <n v="67938.489836441891"/>
    <n v="67911.180615270045"/>
    <n v="74872.052180310187"/>
    <n v="77843.729921110877"/>
    <n v="79376.625536968204"/>
    <n v="84929.80194028221"/>
    <n v="96518.008509297913"/>
    <n v="102385.71563199144"/>
    <n v="108535.39127001967"/>
    <n v="115013.23058682645"/>
    <n v="122978.75020313516"/>
    <n v="134178.47383129428"/>
    <n v="140967.35715898455"/>
    <n v="157001.71457315754"/>
    <n v="167986.18253155396"/>
    <n v="184961.77758773009"/>
    <n v="194021.24984480371"/>
    <n v="218394.44076795978"/>
    <n v="243002.19852675137"/>
    <n v="255120.93288402306"/>
    <n v="250019.02191699907"/>
    <n v="262564.91643222887"/>
    <n v="292539.66862652352"/>
    <n v="329040.53347467288"/>
    <n v="328519.48910324561"/>
    <n v="315542.31224468909"/>
    <n v="347566.6510276327"/>
    <n v="357606.27278906538"/>
    <n v="405637.9018422123"/>
    <n v="438392.93485310813"/>
    <n v="442555.49348061305"/>
    <n v="442334.23343609239"/>
  </r>
  <r>
    <s v="Revenue Installed-Water Feature"/>
    <x v="1"/>
    <x v="0"/>
    <n v="7545.5720219880013"/>
    <n v="7617.2175331778863"/>
    <n v="7538.7679621480374"/>
    <n v="7613.3942262053406"/>
    <n v="7458.1418911445617"/>
    <n v="7985.2576890862711"/>
    <n v="8468.1712583986828"/>
    <n v="9063.1172462210761"/>
    <n v="9151.0206016545217"/>
    <n v="9611.2345787323302"/>
    <n v="9604.5643819346897"/>
    <n v="10902.703776728509"/>
    <n v="11005.14645363095"/>
    <n v="12006.283439062458"/>
    <n v="12000.280777594264"/>
    <n v="13233.976243089268"/>
    <n v="13471.158180351618"/>
    <n v="14291.605598167755"/>
    <n v="15437.338036998846"/>
    <n v="17016.221313273101"/>
    <n v="19139.375404812487"/>
    <n v="20301.019124482136"/>
    <n v="21965.90140312507"/>
    <n v="22620.353695778558"/>
    <n v="23491.021008195858"/>
    <n v="25117.948516389304"/>
    <n v="27671.418063488683"/>
    <n v="32680.59736890945"/>
    <n v="35346.71921570073"/>
    <n v="39705.02342200985"/>
    <n v="38506.404998544342"/>
    <n v="40812.707619527151"/>
    <n v="40768.545004866202"/>
    <n v="43683.693243549715"/>
    <n v="50061.271323121269"/>
    <n v="54090.502806834003"/>
  </r>
  <r>
    <s v="Revenue Adjust - Closed Jobs"/>
    <x v="1"/>
    <x v="0"/>
    <n v="147069.1247444496"/>
    <n v="146937.36845697352"/>
    <n v="154356.96206096633"/>
    <n v="157428.35689205548"/>
    <n v="166965.305072146"/>
    <n v="177097.01984908301"/>
    <n v="189742.07453640693"/>
    <n v="207296.01277382227"/>
    <n v="205182.01008778537"/>
    <n v="221442.78287460722"/>
    <n v="251681.62927254074"/>
    <n v="269263.35375468648"/>
    <n v="302522.66541401536"/>
    <n v="327234.27556382254"/>
    <n v="360516.61926286778"/>
    <n v="349530.4813913721"/>
    <n v="381229.72231679852"/>
    <n v="384888.00273215061"/>
    <n v="373380.99841670744"/>
    <n v="396273.7491268724"/>
    <n v="399916.36146668461"/>
    <n v="407913.88486413169"/>
    <n v="419786.21848310228"/>
    <n v="440808.61695699824"/>
    <n v="431605.43122657406"/>
    <n v="484725.09288920002"/>
    <n v="513452.01529521932"/>
    <n v="533723.12221867824"/>
    <n v="612204.48142317357"/>
    <n v="606021.82836528099"/>
    <n v="636004.78377657"/>
    <n v="654887.09164182574"/>
    <n v="674261.27240877657"/>
    <n v="694419.6616699819"/>
    <n v="714688.49386195117"/>
    <n v="714116.8574170206"/>
  </r>
  <r>
    <s v="COS - Labor Burden"/>
    <x v="1"/>
    <x v="0"/>
    <n v="23477.970368160004"/>
    <n v="23938.092335774312"/>
    <n v="24902.700747012979"/>
    <n v="25636.957904529929"/>
    <n v="26136.623260077104"/>
    <n v="25854.560961895466"/>
    <n v="27434.323222558243"/>
    <n v="28814.131411663882"/>
    <n v="29064.79926786615"/>
    <n v="29628.42532594745"/>
    <n v="31675.544487267165"/>
    <n v="30710.285521943086"/>
    <n v="31290.352450584334"/>
    <n v="30333.736285780484"/>
    <n v="33159.366324432223"/>
    <n v="36209.465378152199"/>
    <n v="38795.110881875298"/>
    <n v="39179.143684494986"/>
    <n v="39539.284704592494"/>
    <n v="41140.704813697892"/>
    <n v="43209.371305078887"/>
    <n v="48097.07181101045"/>
    <n v="51477.380248793685"/>
    <n v="54606.891470674615"/>
    <n v="57330.185398966467"/>
    <n v="57290.398250299593"/>
    <n v="61292.533807116211"/>
    <n v="72348.132570413625"/>
    <n v="78096.918309897999"/>
    <n v="79611.696243178041"/>
    <n v="82024.010251042579"/>
    <n v="83606.427299686926"/>
    <n v="89423.09365978073"/>
    <n v="100636.992835532"/>
    <n v="97628.246647988213"/>
    <n v="95589.967785293586"/>
  </r>
  <r>
    <s v="COS - Materials"/>
    <x v="1"/>
    <x v="0"/>
    <n v="577355.94583127997"/>
    <n v="617994.87614645215"/>
    <n v="642835.77964818873"/>
    <n v="675429.48218369088"/>
    <n v="723026.11973484862"/>
    <n v="722378.37509470072"/>
    <n v="743900.92384276947"/>
    <n v="773880.13107363309"/>
    <n v="765758.28974366852"/>
    <n v="796380.95655239001"/>
    <n v="851873.68947925116"/>
    <n v="894273.0813281131"/>
    <n v="967803.87165181327"/>
    <n v="1121844.1828709864"/>
    <n v="1099519.4836318535"/>
    <n v="1153491.9030709222"/>
    <n v="1199620.0334319046"/>
    <n v="1199137.82240699"/>
    <n v="1222271.7331734039"/>
    <n v="1221660.6461976864"/>
    <n v="1244992.0189516218"/>
    <n v="1370802.8448385897"/>
    <n v="1453845.5440983572"/>
    <n v="1541918.9375431514"/>
    <n v="1652338.8364984922"/>
    <n v="1684876.6267732671"/>
    <n v="1699883.9900276975"/>
    <n v="1803933.9400538127"/>
    <n v="1874789.290295392"/>
    <n v="1986283.088880325"/>
    <n v="2005142.9270550804"/>
    <n v="2043609.9162070309"/>
    <n v="2163930.0658444129"/>
    <n v="2055818.3989976374"/>
    <n v="2332396.9717623931"/>
    <n v="2284395.8003275367"/>
  </r>
  <r>
    <s v="COS - Subcontractors"/>
    <x v="1"/>
    <x v="0"/>
    <n v="687894.0340361601"/>
    <n v="758553.13342428638"/>
    <n v="829133.7192821143"/>
    <n v="876946.10522901895"/>
    <n v="939838.10167449492"/>
    <n v="965417.62716805888"/>
    <n v="993982.40392070741"/>
    <n v="1003420.3070028238"/>
    <n v="963588.49435922725"/>
    <n v="1053143.6188824084"/>
    <n v="1106430.5056746246"/>
    <n v="1138832.5221907967"/>
    <n v="1243618.7802226164"/>
    <n v="1292963.0394242236"/>
    <n v="1399547.4527733969"/>
    <n v="1426824.6897294866"/>
    <n v="1483595.3188986653"/>
    <n v="1556819.7823883684"/>
    <n v="1748778.0279229232"/>
    <n v="1854211.8552263964"/>
    <n v="1964481.9128752928"/>
    <n v="2002769.7455080943"/>
    <n v="2103474.4534426257"/>
    <n v="2166782.6819984"/>
    <n v="2389111.3305013585"/>
    <n v="2484637.1756823123"/>
    <n v="2659696.2315111347"/>
    <n v="2658903.6420341446"/>
    <n v="2579668.3135015275"/>
    <n v="2841915.2273307107"/>
    <n v="2980236.1193081923"/>
    <n v="3191151.9594305349"/>
    <n v="3126384.4669080111"/>
    <n v="3247694.7790194373"/>
    <n v="3245415.2896060939"/>
    <n v="3539588.0669806204"/>
  </r>
  <r>
    <s v="COS - Equipment"/>
    <x v="1"/>
    <x v="0"/>
    <n v="21081.838152960005"/>
    <n v="21065.100636546125"/>
    <n v="20641.734243952815"/>
    <n v="23927.17177957149"/>
    <n v="25852.104307731825"/>
    <n v="27980.459453431289"/>
    <n v="27969.212153740897"/>
    <n v="27949.801520506186"/>
    <n v="30535.915600774224"/>
    <n v="31735.312622361169"/>
    <n v="34678.163705382867"/>
    <n v="35004.002505811739"/>
    <n v="41355.703920237014"/>
    <n v="41740.273092333526"/>
    <n v="45967.198550893394"/>
    <n v="49178.32930554507"/>
    <n v="53733.422879141872"/>
    <n v="52596.406456323915"/>
    <n v="54152.628930553634"/>
    <n v="59100.190730271905"/>
    <n v="60240.358701863195"/>
    <n v="61898.488864145067"/>
    <n v="61830.789100348207"/>
    <n v="63691.709123285589"/>
    <n v="67596.777740720849"/>
    <n v="73879.166834585732"/>
    <n v="81352.736068905651"/>
    <n v="87982.642377029988"/>
    <n v="97862.104191070146"/>
    <n v="106684.56860810352"/>
    <n v="102460.06774746832"/>
    <n v="103412.85006505607"/>
    <n v="115262.05368129931"/>
    <n v="114040.74618145656"/>
    <n v="120755.04108504493"/>
    <n v="119452.33570181945"/>
  </r>
  <r>
    <s v="COS - Other Costs"/>
    <x v="1"/>
    <x v="0"/>
    <n v="134063.95622400002"/>
    <n v="135270.02774954055"/>
    <n v="139258.47009086097"/>
    <n v="146049.87239140319"/>
    <n v="157830.78672002928"/>
    <n v="165800.44282560993"/>
    <n v="175660.60219038776"/>
    <n v="172096.09022431629"/>
    <n v="178751.4934831252"/>
    <n v="195069.87104948412"/>
    <n v="206949.6261963977"/>
    <n v="206785.32255550186"/>
    <n v="223362.93171904908"/>
    <n v="243837.74055430054"/>
    <n v="255497.08595664502"/>
    <n v="296079.47238303872"/>
    <n v="310611.96516766859"/>
    <n v="366638.38542922342"/>
    <n v="377299.2190754597"/>
    <n v="403695.01388513995"/>
    <n v="445248.19749776687"/>
    <n v="525559.53585926222"/>
    <n v="535541.13505294104"/>
    <n v="535328.00564031582"/>
    <n v="550797.4325521047"/>
    <n v="601417.25817549729"/>
    <n v="577543.37463827233"/>
    <n v="648498.36689712189"/>
    <n v="713890.01722799358"/>
    <n v="749570.12606664607"/>
    <n v="851361.40438423865"/>
    <n v="850093.38057874667"/>
    <n v="884177.02457967086"/>
    <n v="966351.71221894515"/>
    <n v="975431.63021509151"/>
    <n v="1064869.7562434503"/>
  </r>
  <r>
    <s v="COS - Commissions"/>
    <x v="1"/>
    <x v="0"/>
    <n v="328878.44070681598"/>
    <n v="359237.4588583202"/>
    <n v="384924.67544490605"/>
    <n v="380810.96234294574"/>
    <n v="408160.83612329315"/>
    <n v="403917.59607095551"/>
    <n v="449696.46120531292"/>
    <n v="449517.49541470769"/>
    <n v="481060.92921874969"/>
    <n v="525157.90846260858"/>
    <n v="608462.07655163179"/>
    <n v="652161.87156653614"/>
    <n v="657587.30921767384"/>
    <n v="703405.92809981038"/>
    <n v="746606.37002720288"/>
    <n v="745789.78991632152"/>
    <n v="752871.09410148463"/>
    <n v="775223.03884199809"/>
    <n v="789791.27825928899"/>
    <n v="781422.71305815573"/>
    <n v="796263.74968749087"/>
    <n v="819180.60261009657"/>
    <n v="885940.38116428873"/>
    <n v="985963.56404315797"/>
    <n v="1032899.689054209"/>
    <n v="1138883.1796065478"/>
    <n v="1115768.4521485805"/>
    <n v="1218742.621285598"/>
    <n v="1279655.1824986327"/>
    <n v="1342735.8614992134"/>
    <n v="1328117.6019826573"/>
    <n v="1288539.697443574"/>
    <n v="1405893.1447466314"/>
    <n v="1535976.3603399177"/>
    <n v="1679054.7105156574"/>
    <n v="1799115.2469274604"/>
  </r>
  <r>
    <s v="Expense re-imbursement"/>
    <x v="1"/>
    <x v="0"/>
    <n v="39171.093698880009"/>
    <n v="37992.317960531174"/>
    <n v="39085.7551077479"/>
    <n v="40973.109179788262"/>
    <n v="41751.28391670523"/>
    <n v="44728.017690883462"/>
    <n v="52326.123775969827"/>
    <n v="58783.776923683821"/>
    <n v="63464.492581225444"/>
    <n v="71436.981139879383"/>
    <n v="77302.942950354452"/>
    <n v="86008.491173651608"/>
    <n v="93034.107917268775"/>
    <n v="95834.153602572667"/>
    <n v="100673.29343868536"/>
    <n v="103590.82996628346"/>
    <n v="110765.26358540697"/>
    <n v="118617.73434024086"/>
    <n v="118487.99946715568"/>
    <n v="124495.6965041389"/>
    <n v="134652.20290254866"/>
    <n v="149742.47394986349"/>
    <n v="161821.24696126467"/>
    <n v="175022.81598181379"/>
    <n v="183896.28365744138"/>
    <n v="191269.42125440287"/>
    <n v="190951.11068355129"/>
    <n v="204350.48619417092"/>
    <n v="214669.15173351642"/>
    <n v="221108.367608915"/>
    <n v="241293.54064112896"/>
    <n v="241172.90352254995"/>
    <n v="268200.79021859687"/>
    <n v="270666.13522353384"/>
    <n v="281294.14611795364"/>
    <n v="286636.57686176454"/>
  </r>
  <r>
    <s v="Sales - Fleet Depreciation"/>
    <x v="1"/>
    <x v="0"/>
    <n v="9198.9938646144019"/>
    <n v="9456.5715360245067"/>
    <n v="9732.4780256025442"/>
    <n v="10121.679730361097"/>
    <n v="11377.822477325495"/>
    <n v="12409.687665390826"/>
    <n v="13563.033861068361"/>
    <n v="14809.179289820107"/>
    <n v="15860.326495281764"/>
    <n v="17490.85608380878"/>
    <n v="17475.186375660414"/>
    <n v="19664.878133748582"/>
    <n v="20256.731577642451"/>
    <n v="22337.462531834728"/>
    <n v="22777.422087360246"/>
    <n v="23658.819945743388"/>
    <n v="23642.214312126926"/>
    <n v="24103.002033672623"/>
    <n v="24582.603568138638"/>
    <n v="27947.302465029185"/>
    <n v="29927.996541089862"/>
    <n v="30218.268778101818"/>
    <n v="32379.021215895064"/>
    <n v="36360.706276236619"/>
    <n v="39339.084448735717"/>
    <n v="40924.290622118591"/>
    <n v="43846.360645643646"/>
    <n v="42526.892097195749"/>
    <n v="42905.683343773162"/>
    <n v="45406.834113524397"/>
    <n v="49024.570949591893"/>
    <n v="50979.861054396897"/>
    <n v="54571.728080219887"/>
    <n v="56737.02305508987"/>
    <n v="57287.316576441655"/>
    <n v="61359.32174738741"/>
  </r>
  <r>
    <s v="COS - Prize Fund"/>
    <x v="1"/>
    <x v="0"/>
    <n v="72164.944859515206"/>
    <n v="75786.164472978911"/>
    <n v="81173.075085353863"/>
    <n v="82722.360825863347"/>
    <n v="83499.62674597204"/>
    <n v="81756.324678355595"/>
    <n v="91001.620042531606"/>
    <n v="92720.491402478161"/>
    <n v="93582.704815259291"/>
    <n v="104106.9914672801"/>
    <n v="115894.81789713731"/>
    <n v="125160.60791582352"/>
    <n v="125023.71695534835"/>
    <n v="137739.62915944296"/>
    <n v="144543.96683991945"/>
    <n v="148762.93927107769"/>
    <n v="145773.10171760758"/>
    <n v="150115.37920972356"/>
    <n v="144070.75565074454"/>
    <n v="148363.2012285316"/>
    <n v="163644.40826126485"/>
    <n v="168502.83727946907"/>
    <n v="168385.89631039705"/>
    <n v="166552.69232607441"/>
    <n v="179786.9764533806"/>
    <n v="192456.33096098097"/>
    <n v="204215.77444663417"/>
    <n v="212218.18828341988"/>
    <n v="225052.21903950028"/>
    <n v="229438.49597071068"/>
    <n v="248062.79579683917"/>
    <n v="255427.51725748376"/>
    <n v="292793.39506692818"/>
    <n v="281170.65674461558"/>
    <n v="298205.05814333999"/>
    <n v="322067.92239349463"/>
  </r>
  <r>
    <s v="COS - Prize Fund Constr."/>
    <x v="1"/>
    <x v="0"/>
    <n v="59560.389110879994"/>
    <n v="63019.930297636594"/>
    <n v="70902.743617954809"/>
    <n v="76747.556735529986"/>
    <n v="84719.215842788966"/>
    <n v="93446.962941798527"/>
    <n v="93363.245676638195"/>
    <n v="91468.714960838057"/>
    <n v="90472.902268794147"/>
    <n v="92227.726388393232"/>
    <n v="101691.00387015745"/>
    <n v="120143.49063961081"/>
    <n v="128658.35537422706"/>
    <n v="137831.80665566839"/>
    <n v="143343.12576249574"/>
    <n v="149119.27462449623"/>
    <n v="164327.9181284009"/>
    <n v="184552.50934333864"/>
    <n v="207518.50866582961"/>
    <n v="233303.14198346308"/>
    <n v="257114.74189947001"/>
    <n v="251871.65808265589"/>
    <n v="283167.26823579031"/>
    <n v="294489.38298216718"/>
    <n v="282714.47237470694"/>
    <n v="293935.43240041687"/>
    <n v="293729.12523427198"/>
    <n v="323813.47026005539"/>
    <n v="343301.85076359595"/>
    <n v="360636.85711979266"/>
    <n v="382159.62147627905"/>
    <n v="401338.67311884271"/>
    <n v="459976.99536785588"/>
    <n v="506923.5906479258"/>
    <n v="564904.31562040886"/>
    <n v="628497.43392772134"/>
  </r>
  <r>
    <s v="COS - Referral Fund"/>
    <x v="1"/>
    <x v="0"/>
    <n v="16410.640953600003"/>
    <n v="17930.557222258736"/>
    <n v="19397.271961789051"/>
    <n v="20964.06549639122"/>
    <n v="22009.561966544527"/>
    <n v="23111.774858545956"/>
    <n v="24747.43029518304"/>
    <n v="26983.699167199258"/>
    <n v="26964.759870014754"/>
    <n v="26414.894486745408"/>
    <n v="28551.158864325575"/>
    <n v="30286.895446719085"/>
    <n v="32116.040695983469"/>
    <n v="31778.984120674337"/>
    <n v="33325.721823275904"/>
    <n v="35012.00334753366"/>
    <n v="36397.709529404056"/>
    <n v="38584.33104755063"/>
    <n v="40107.642042416104"/>
    <n v="43409.628809401183"/>
    <n v="43830.659667416148"/>
    <n v="48323.286504288822"/>
    <n v="51246.265458360242"/>
    <n v="56009.051348122572"/>
    <n v="60614.344626985236"/>
    <n v="60478.891108808639"/>
    <n v="62860.809222541706"/>
    <n v="67369.001649203288"/>
    <n v="70015.929724000482"/>
    <n v="67902.283236217962"/>
    <n v="71967.31344777254"/>
    <n v="77082.778615483287"/>
    <n v="79204.500380909536"/>
    <n v="79948.712202848619"/>
    <n v="84825.574804894815"/>
    <n v="93627.106983857637"/>
  </r>
  <r>
    <s v="COS - Repair Fund"/>
    <x v="1"/>
    <x v="0"/>
    <n v="30092.13392"/>
    <n v="33824.448825935739"/>
    <n v="34132.224210103355"/>
    <n v="37268.227231863821"/>
    <n v="38655.797868160567"/>
    <n v="38644.123817204381"/>
    <n v="38609.503319559029"/>
    <n v="40551.213851002976"/>
    <n v="41751.043166426462"/>
    <n v="42932.980077490472"/>
    <n v="46413.445146624443"/>
    <n v="52636.797768638295"/>
    <n v="54746.785874522946"/>
    <n v="55786.554799747006"/>
    <n v="57426.13331028018"/>
    <n v="61403.319143926252"/>
    <n v="58358.677416676976"/>
    <n v="58895.119810253331"/>
    <n v="59448.503067600046"/>
    <n v="65585.114413235497"/>
    <n v="66903.375212941537"/>
    <n v="70761.389815943519"/>
    <n v="81910.95677291062"/>
    <n v="89421.43956640338"/>
    <n v="95768.52298467193"/>
    <n v="92895.850369223699"/>
    <n v="98475.528592530798"/>
    <n v="109676.64531788336"/>
    <n v="120927.57841180958"/>
    <n v="125775.05703776763"/>
    <n v="138457.64649363887"/>
    <n v="139676.64976659231"/>
    <n v="154155.01727132616"/>
    <n v="166749.13687515483"/>
    <n v="175099.73688588108"/>
    <n v="182085.51598868021"/>
  </r>
  <r>
    <s v="Stone Discount Allocation"/>
    <x v="1"/>
    <x v="0"/>
    <n v="-39869.026807680006"/>
    <n v="-43548.535671653161"/>
    <n v="-46155.6072565422"/>
    <n v="-48486.231875624879"/>
    <n v="-49935.630824477419"/>
    <n v="-48927.131313715465"/>
    <n v="-54981.480225078252"/>
    <n v="-56020.425582255426"/>
    <n v="-56557.997586142752"/>
    <n v="-58768.521675399083"/>
    <n v="-64181.02612262516"/>
    <n v="-68646.228472028452"/>
    <n v="-65901.466689406298"/>
    <n v="-69229.157295799858"/>
    <n v="-72710.760845362951"/>
    <n v="-77078.917971756775"/>
    <n v="-78565.933706738084"/>
    <n v="-80035.902326391166"/>
    <n v="-81516.902670219162"/>
    <n v="-93427.079106424004"/>
    <n v="-99002.795976245907"/>
    <n v="-104888.12133399524"/>
    <n v="-112399.36947896532"/>
    <n v="-116814.21888920877"/>
    <n v="-116686.45656137119"/>
    <n v="-112065.9004434685"/>
    <n v="-113118.88060930735"/>
    <n v="-136166.6334448058"/>
    <n v="-137299.42518276122"/>
    <n v="-142762.30706888117"/>
    <n v="-154425.66776884097"/>
    <n v="-171825.69595102704"/>
    <n v="-183938.19442616106"/>
    <n v="-197091.43077138145"/>
    <n v="-228034.89687740157"/>
    <n v="-246808.58123171196"/>
  </r>
  <r>
    <s v="Liability Insurance"/>
    <x v="1"/>
    <x v="0"/>
    <n v="12373.096396953601"/>
    <n v="12997.87515713199"/>
    <n v="14477.712359011817"/>
    <n v="15350.338519087929"/>
    <n v="16436.705308598335"/>
    <n v="15784.233197199997"/>
    <n v="17582.699366262135"/>
    <n v="19030.249949611691"/>
    <n v="22034.484336022084"/>
    <n v="23605.472999520262"/>
    <n v="25504.524974320804"/>
    <n v="25229.284180714691"/>
    <n v="24717.330536948266"/>
    <n v="24194.303913240659"/>
    <n v="25604.69053664774"/>
    <n v="26362.28212024608"/>
    <n v="27940.483443632009"/>
    <n v="28446.985174640147"/>
    <n v="31069.961304175955"/>
    <n v="32613.737578492677"/>
    <n v="32923.406334395477"/>
    <n v="37356.477150509163"/>
    <n v="37711.475752870443"/>
    <n v="39615.714458323098"/>
    <n v="45411.002145715618"/>
    <n v="46268.915953110511"/>
    <n v="44876.545446825978"/>
    <n v="43979.103842214907"/>
    <n v="42664.259695062137"/>
    <n v="43842.987861917311"/>
    <n v="45479.990327827523"/>
    <n v="48254.264707738068"/>
    <n v="54217.736038368072"/>
    <n v="56798.734494414093"/>
    <n v="59586.591391660659"/>
    <n v="64460.758479118827"/>
  </r>
  <r>
    <s v="Sealer Material"/>
    <x v="1"/>
    <x v="0"/>
    <n v="9733.8829593600003"/>
    <n v="9254.0114885294261"/>
    <n v="9338.2155787610409"/>
    <n v="9424.0539654166532"/>
    <n v="10290.150900880681"/>
    <n v="11342.977400153386"/>
    <n v="11787.464117907195"/>
    <n v="12013.596753259271"/>
    <n v="12500.17144895978"/>
    <n v="12490.173311828044"/>
    <n v="12488.924294496861"/>
    <n v="12962.307977854272"/>
    <n v="12444.02098169847"/>
    <n v="13067.202868517174"/>
    <n v="14397.015069379799"/>
    <n v="14830.32174398262"/>
    <n v="15417.276689570193"/>
    <n v="15719.424940650691"/>
    <n v="16481.74065386704"/>
    <n v="16972.697425925177"/>
    <n v="17646.139476217613"/>
    <n v="18357.207606705699"/>
    <n v="20869.816818869389"/>
    <n v="20846.991032730704"/>
    <n v="21665.571634359163"/>
    <n v="22731.257771910026"/>
    <n v="24836.71779177542"/>
    <n v="25325.801445062352"/>
    <n v="25318.153053025941"/>
    <n v="25809.227225811439"/>
    <n v="25287.984325689376"/>
    <n v="26043.918051252396"/>
    <n v="24752.548126215588"/>
    <n v="24997.573600117001"/>
    <n v="29798.637302870971"/>
    <n v="33188.088666640746"/>
  </r>
  <r>
    <s v="Work on Hold Cost"/>
    <x v="1"/>
    <x v="0"/>
    <n v="164633.64454944001"/>
    <n v="164502.93686124269"/>
    <n v="164486.4865675566"/>
    <n v="170619.80985909837"/>
    <n v="180731.48369371958"/>
    <n v="197171.44116680426"/>
    <n v="207127.60125823563"/>
    <n v="198787.29405672511"/>
    <n v="196739.98769098078"/>
    <n v="210624.24340631362"/>
    <n v="225619.81333999053"/>
    <n v="249030.20639528081"/>
    <n v="251345.95322636294"/>
    <n v="268780.94930339156"/>
    <n v="276705.96666737716"/>
    <n v="295764.6716468524"/>
    <n v="295529.85502363299"/>
    <n v="304365.31109927455"/>
    <n v="345571.32784525846"/>
    <n v="359354.05321647937"/>
    <n v="392599.59915529843"/>
    <n v="411871.24513580289"/>
    <n v="454651.72313354647"/>
    <n v="477002.47822428099"/>
    <n v="496127.41558620537"/>
    <n v="546727.34651508532"/>
    <n v="645342.91680647514"/>
    <n v="651667.27739117853"/>
    <n v="746587.45353907044"/>
    <n v="832132.59371025534"/>
    <n v="839371.71157090855"/>
    <n v="907258.25099949003"/>
    <n v="1000083.4716922522"/>
    <n v="1113401.3897411553"/>
    <n v="1181666.3002850206"/>
    <n v="1216865.6815046067"/>
  </r>
  <r>
    <s v="Fuel Expense - Const.Admin"/>
    <x v="1"/>
    <x v="0"/>
    <n v="16513.958941132802"/>
    <n v="15695.125542951146"/>
    <n v="15847.352879494738"/>
    <n v="16615.87247601524"/>
    <n v="17454.889959739285"/>
    <n v="17447.90800375539"/>
    <n v="20187.239428881756"/>
    <n v="21611.885214961025"/>
    <n v="20550.590799947633"/>
    <n v="21152.49830336322"/>
    <n v="20924.223892229056"/>
    <n v="21738.30174698012"/>
    <n v="24439.33378068926"/>
    <n v="24920.691876407065"/>
    <n v="25663.179226855864"/>
    <n v="24398.008111362033"/>
    <n v="25081.16783609493"/>
    <n v="26611.116300119556"/>
    <n v="27957.583691911535"/>
    <n v="29950.983430300737"/>
    <n v="29630.895473322111"/>
    <n v="29316.92887535843"/>
    <n v="32635.328050076641"/>
    <n v="32612.679132409885"/>
    <n v="37796.411582740897"/>
    <n v="38159.105948288881"/>
    <n v="43301.398064959765"/>
    <n v="44587.149075786503"/>
    <n v="46374.826230831095"/>
    <n v="47756.518281213182"/>
    <n v="52124.820208297409"/>
    <n v="58040.957173793089"/>
    <n v="65197.49541557669"/>
    <n v="71928.364226914302"/>
    <n v="77745.461180024315"/>
    <n v="74644.490228501978"/>
  </r>
  <r>
    <s v="Auto Expense - Tolls/Parking"/>
    <x v="1"/>
    <x v="0"/>
    <n v="2081.0072640000003"/>
    <n v="2039.1831800081279"/>
    <n v="2120.0938135512029"/>
    <n v="2292.6521712096915"/>
    <n v="2479.9278141322065"/>
    <n v="2529.2734177778088"/>
    <n v="2453.1698074091923"/>
    <n v="2545.6512534802068"/>
    <n v="2468.8029297880453"/>
    <n v="2644.2864206708609"/>
    <n v="2590.6284548511521"/>
    <n v="2693.9527692690199"/>
    <n v="2912.6416940082959"/>
    <n v="3343.1314202751819"/>
    <n v="3581.1484699720654"/>
    <n v="3579.3580389830172"/>
    <n v="3909.3281409865863"/>
    <n v="4145.7472622827609"/>
    <n v="4184.2988148195627"/>
    <n v="4225.3049432047947"/>
    <n v="4573.1663556055528"/>
    <n v="5198.1203941670883"/>
    <n v="5569.2758021550399"/>
    <n v="6385.2561856757393"/>
    <n v="6380.1867354010938"/>
    <n v="6437.6594575135859"/>
    <n v="7161.9266506894382"/>
    <n v="7744.8491103533579"/>
    <n v="8464.6490358933279"/>
    <n v="9145.0201847184217"/>
    <n v="9704.7685801846674"/>
    <n v="10181.108524433081"/>
    <n v="10680.828700843842"/>
    <n v="10449.792592405496"/>
    <n v="12578.917593949825"/>
    <n v="14149.542138312521"/>
  </r>
  <r>
    <s v="Miscellaneous Const. Expenses"/>
    <x v="1"/>
    <x v="0"/>
    <n v="3212.8087622399999"/>
    <n v="3443.5529445687785"/>
    <n v="3831.2049127803398"/>
    <n v="4143.7591480102992"/>
    <n v="4392.6987938343373"/>
    <n v="4607.8542350040534"/>
    <n v="4982.3682597444167"/>
    <n v="5389.3537723475074"/>
    <n v="5885.2389916487491"/>
    <n v="6115.8583846274651"/>
    <n v="6362.3027694600778"/>
    <n v="6352.2278950598475"/>
    <n v="6873.8601453463716"/>
    <n v="7146.6842044239802"/>
    <n v="7509.0425336408898"/>
    <n v="7581.8728873555237"/>
    <n v="7731.2357832364287"/>
    <n v="7349.3430419888173"/>
    <n v="7569.0369564827288"/>
    <n v="7715.0597257316267"/>
    <n v="8256.439045191335"/>
    <n v="9200.722694668877"/>
    <n v="9374.5821121885401"/>
    <n v="9654.8539935966401"/>
    <n v="10652.62715568169"/>
    <n v="10971.022246161552"/>
    <n v="11187.107939162841"/>
    <n v="11635.643844875636"/>
    <n v="11978.721283030323"/>
    <n v="12566.389275517646"/>
    <n v="13721.275620748027"/>
    <n v="14698.002057056834"/>
    <n v="14978.531099193438"/>
    <n v="16688.499681567791"/>
    <n v="18049.967254786818"/>
    <n v="18948.67531392731"/>
  </r>
  <r>
    <s v="Rental Yard/Storage"/>
    <x v="1"/>
    <x v="0"/>
    <n v="851.64156000000003"/>
    <n v="912.45034215440865"/>
    <n v="1025.1598582186898"/>
    <n v="1074.2365893847527"/>
    <n v="1115.8053773559757"/>
    <n v="1137.556887382153"/>
    <n v="1195.2344342430904"/>
    <n v="1329.8369552898102"/>
    <n v="1526.5341691724645"/>
    <n v="1616.8959396398516"/>
    <n v="1731.8255439670029"/>
    <n v="1679.5450558996833"/>
    <n v="1761.809575828463"/>
    <n v="1886.7093659067127"/>
    <n v="2099.2957617610114"/>
    <n v="2205.299575293388"/>
    <n v="2245.2769813583573"/>
    <n v="2266.6138485122051"/>
    <n v="2330.0804760236633"/>
    <n v="2399.2676954030626"/>
    <n v="2545.6227594636421"/>
    <n v="2671.0489021320031"/>
    <n v="2913.1596349432484"/>
    <n v="2879.2284391319886"/>
    <n v="2820.8030204759839"/>
    <n v="2962.6640251787421"/>
    <n v="3330.7815777946971"/>
    <n v="3563.8025400399129"/>
    <n v="3774.7585170612138"/>
    <n v="4003.4319090743952"/>
    <n v="4159.9028424950411"/>
    <n v="4115.4457112231248"/>
    <n v="4447.1174239008187"/>
    <n v="4623.125578722299"/>
    <n v="4855.112910712447"/>
    <n v="5241.9593740302589"/>
  </r>
  <r>
    <s v="Truck Lease Interest (ENT)"/>
    <x v="1"/>
    <x v="0"/>
    <n v="3766.2775919999999"/>
    <n v="3994.8211826365377"/>
    <n v="4113.0039788953718"/>
    <n v="4108.505494312365"/>
    <n v="4025.135536481559"/>
    <n v="4062.5655133434338"/>
    <n v="4102.3786553741993"/>
    <n v="4097.8917919455353"/>
    <n v="4054.4708583494225"/>
    <n v="3972.1973735129627"/>
    <n v="4297.5513151876721"/>
    <n v="4785.320905476814"/>
    <n v="5024.9641297444232"/>
    <n v="5768.2104655071425"/>
    <n v="5651.1617080126516"/>
    <n v="6112.7777156291741"/>
    <n v="6935.1574243822643"/>
    <n v="7787.1870086003319"/>
    <n v="7931.282674444873"/>
    <n v="8743.3101606083255"/>
    <n v="9643.2776112572828"/>
    <n v="10422.202866491896"/>
    <n v="11250.351556502506"/>
    <n v="11248.10159869472"/>
    <n v="11926.066974910063"/>
    <n v="12873.712771942508"/>
    <n v="12488.827123725487"/>
    <n v="12821.682261617036"/>
    <n v="12688.388052825265"/>
    <n v="13060.019021958457"/>
    <n v="12544.122150553052"/>
    <n v="12413.713456675903"/>
    <n v="13538.924327770645"/>
    <n v="14631.023245733179"/>
    <n v="15202.632228812903"/>
    <n v="15810.491843428603"/>
  </r>
  <r>
    <s v="Truck Lease Insurance"/>
    <x v="1"/>
    <x v="0"/>
    <n v="10170.480299952"/>
    <n v="11109.242481705562"/>
    <n v="12238.598740632064"/>
    <n v="13620.343636836698"/>
    <n v="14418.016961671052"/>
    <n v="15297.514401700311"/>
    <n v="17015.253324949379"/>
    <n v="18931.443093391881"/>
    <n v="20468.635937242652"/>
    <n v="20871.703497373397"/>
    <n v="19251.394750937863"/>
    <n v="20832.199883034082"/>
    <n v="20009.28632325447"/>
    <n v="19964.572019315907"/>
    <n v="19749.194216371525"/>
    <n v="20138.175135624948"/>
    <n v="19912.95613246092"/>
    <n v="19690.25590763925"/>
    <n v="20463.654504840913"/>
    <n v="21499.115422785868"/>
    <n v="23957.955494256028"/>
    <n v="26187.105255172904"/>
    <n v="28860.808701726055"/>
    <n v="31224.85526410184"/>
    <n v="33782.545608494955"/>
    <n v="38707.094846936503"/>
    <n v="38285.693755456974"/>
    <n v="41023.306115787091"/>
    <n v="45275.546964205532"/>
    <n v="46638.204195676299"/>
    <n v="47515.653037503558"/>
    <n v="51422.584369268014"/>
    <n v="50882.906382646892"/>
    <n v="50847.593645617322"/>
    <n v="51849.089883965149"/>
    <n v="52331.23768174155"/>
  </r>
  <r>
    <s v="Truck Lease Maintenance"/>
    <x v="1"/>
    <x v="0"/>
    <n v="6313.2088759739991"/>
    <n v="6619.3688242636044"/>
    <n v="7591.4064923657443"/>
    <n v="7660.48220921139"/>
    <n v="7966.0119623857126"/>
    <n v="8612.6401342550762"/>
    <n v="8350.184405734246"/>
    <n v="8677.4300447871992"/>
    <n v="9749.300913639494"/>
    <n v="10415.655491813801"/>
    <n v="10508.428768512411"/>
    <n v="10929.667534034508"/>
    <n v="11364.53812954875"/>
    <n v="11247.494978643292"/>
    <n v="13163.062788160434"/>
    <n v="14102.929811054491"/>
    <n v="14957.279773480266"/>
    <n v="16347.397090658111"/>
    <n v="16659.406820243585"/>
    <n v="17145.464419101256"/>
    <n v="18362.479191515264"/>
    <n v="18716.73034357548"/>
    <n v="20847.672018667516"/>
    <n v="21458.19984631515"/>
    <n v="21659.906924870516"/>
    <n v="22746.795855982862"/>
    <n v="24581.635208063351"/>
    <n v="25070.7605854334"/>
    <n v="24559.517635575245"/>
    <n v="26044.770182677945"/>
    <n v="30173.270752749158"/>
    <n v="32592.207858842408"/>
    <n v="32585.689743192725"/>
    <n v="33566.420595679789"/>
    <n v="37712.532676334195"/>
    <n v="36918.290204996272"/>
  </r>
  <r>
    <s v="Payroll - Construction Admin"/>
    <x v="1"/>
    <x v="0"/>
    <n v="191898.07250302081"/>
    <n v="211483.75012505086"/>
    <n v="224406.67616019223"/>
    <n v="250073.7826284527"/>
    <n v="265353.76068570343"/>
    <n v="286894.5721141182"/>
    <n v="303724.48639213218"/>
    <n v="325379.07642802445"/>
    <n v="315492.75804922881"/>
    <n v="315365.93948837434"/>
    <n v="330463.22339695093"/>
    <n v="330200.85853172152"/>
    <n v="340036.85528959573"/>
    <n v="357065.49975900946"/>
    <n v="393304.02019907138"/>
    <n v="373802.30843352055"/>
    <n v="366217.09703869524"/>
    <n v="420149.0858787336"/>
    <n v="454209.47988329933"/>
    <n v="457988.12031154631"/>
    <n v="457624.50952839444"/>
    <n v="466683.64898678852"/>
    <n v="545760.82376804051"/>
    <n v="560306.56873283489"/>
    <n v="600133.38174388872"/>
    <n v="617290.23491453577"/>
    <n v="640984.59959080815"/>
    <n v="693276.88253578311"/>
    <n v="794019.50536068645"/>
    <n v="785148.5924036759"/>
    <n v="875197.92255671439"/>
    <n v="937872.59618684638"/>
    <n v="992545.09136857768"/>
    <n v="1071841.5038081959"/>
    <n v="1050091.6531392599"/>
    <n v="1069310.9724223078"/>
  </r>
  <r>
    <s v="P/R Taxes - Construction Admin"/>
    <x v="1"/>
    <x v="0"/>
    <n v="21229.409350195197"/>
    <n v="22506.649917038631"/>
    <n v="23168.165371400231"/>
    <n v="25783.864679367238"/>
    <n v="27091.078761723762"/>
    <n v="27568.336617978941"/>
    <n v="27543.638696569622"/>
    <n v="27535.430692238042"/>
    <n v="27251.95288255284"/>
    <n v="29778.944717493327"/>
    <n v="29472.251961426755"/>
    <n v="32518.038262578844"/>
    <n v="36516.818407241277"/>
    <n v="34723.587736053247"/>
    <n v="35393.89187371001"/>
    <n v="36783.672934126153"/>
    <n v="37508.165627583621"/>
    <n v="37864.605725542555"/>
    <n v="39727.089951970542"/>
    <n v="44196.575814410266"/>
    <n v="44598.729244024857"/>
    <n v="44589.809944163339"/>
    <n v="48270.17619815332"/>
    <n v="52254.313555461988"/>
    <n v="58778.873940411788"/>
    <n v="64790.595704897474"/>
    <n v="65393.087341793071"/>
    <n v="69869.765693288966"/>
    <n v="71908.297491693753"/>
    <n v="75316.525978698759"/>
    <n v="78327.969902786906"/>
    <n v="82978.493238451294"/>
    <n v="90527.037814973795"/>
    <n v="100832.05692468712"/>
    <n v="104864.32993328403"/>
    <n v="109025.1328734781"/>
  </r>
  <r>
    <s v="ESI Admin"/>
    <x v="1"/>
    <x v="0"/>
    <n v="4594.580952192001"/>
    <n v="4325.2654076916815"/>
    <n v="4723.7047912987573"/>
    <n v="5110.6130510455696"/>
    <n v="5637.648681133589"/>
    <n v="5805.0244945688446"/>
    <n v="5919.3604892148533"/>
    <n v="5972.6820885017005"/>
    <n v="6516.6426929918016"/>
    <n v="7541.9775102841168"/>
    <n v="7453.3713417022973"/>
    <n v="7230.5377496319943"/>
    <n v="7299.2495498667486"/>
    <n v="7744.5029651116192"/>
    <n v="7512.9654050736181"/>
    <n v="7654.1514551146911"/>
    <n v="7961.03700355606"/>
    <n v="7868.3103633169967"/>
    <n v="8415.4413060442766"/>
    <n v="8163.8446890086434"/>
    <n v="8745.9008543088494"/>
    <n v="9098.3253252980467"/>
    <n v="10220.162667361792"/>
    <n v="10528.790831963886"/>
    <n v="11284.969431818801"/>
    <n v="11503.808130060082"/>
    <n v="12441.36849265998"/>
    <n v="12683.900530055891"/>
    <n v="13052.713395566492"/>
    <n v="14401.472658744402"/>
    <n v="15278.463009594583"/>
    <n v="16191.565271520016"/>
    <n v="15699.600726403647"/>
    <n v="16815.534569358148"/>
    <n v="18191.315186461481"/>
    <n v="18913.109506436449"/>
  </r>
  <r>
    <s v="Health Insurance Const.Admin"/>
    <x v="1"/>
    <x v="0"/>
    <n v="30143.18677986"/>
    <n v="29806.074880046519"/>
    <n v="31298.727938870899"/>
    <n v="35931.53391773218"/>
    <n v="39263.20478426441"/>
    <n v="41637.829212041863"/>
    <n v="41200.84184331954"/>
    <n v="39557.496858349194"/>
    <n v="44493.179097058011"/>
    <n v="45823.030370111235"/>
    <n v="46249.141478904727"/>
    <n v="48079.591471079526"/>
    <n v="47094.44252655709"/>
    <n v="51471.361397532441"/>
    <n v="54038.283670522331"/>
    <n v="54508.388444010547"/>
    <n v="57283.248064697567"/>
    <n v="62525.066245353846"/>
    <n v="67581.685789785988"/>
    <n v="67507.770186207941"/>
    <n v="72334.902411120187"/>
    <n v="73752.523998620381"/>
    <n v="78860.433529252899"/>
    <n v="79641.072960758975"/>
    <n v="78813.124366258926"/>
    <n v="81876.928145800222"/>
    <n v="91120.880822079387"/>
    <n v="105447.79139988832"/>
    <n v="111902.25387490921"/>
    <n v="117418.48219380814"/>
    <n v="120904.51246655123"/>
    <n v="120868.48292183618"/>
    <n v="132114.5990552514"/>
    <n v="130487.85677748229"/>
    <n v="142279.21971120854"/>
    <n v="152407.13194549028"/>
  </r>
  <r>
    <s v="Co-op Advertising fee"/>
    <x v="1"/>
    <x v="0"/>
    <n v="64563.466240000002"/>
    <n v="63811.459522288555"/>
    <n v="65042.517856767692"/>
    <n v="65647.352132868851"/>
    <n v="66920.388907185465"/>
    <n v="74434.796396291087"/>
    <n v="80361.739767254898"/>
    <n v="79534.095816626723"/>
    <n v="80273.688145671287"/>
    <n v="81004.114392517949"/>
    <n v="84020.059579580178"/>
    <n v="87388.759848363872"/>
    <n v="96465.705525186626"/>
    <n v="103343.40356818888"/>
    <n v="120854.41858702122"/>
    <n v="124193.38446374344"/>
    <n v="115720.92171109762"/>
    <n v="112249.75694345152"/>
    <n v="112159.97509785785"/>
    <n v="116656.91713943137"/>
    <n v="126236.5498610872"/>
    <n v="127435.17100197484"/>
    <n v="131257.71639135008"/>
    <n v="128594.22956002816"/>
    <n v="140250.34080876835"/>
    <n v="148587.66986150411"/>
    <n v="155997.86824956239"/>
    <n v="160538.18620496592"/>
    <n v="162063.78058847174"/>
    <n v="180314.75530322304"/>
    <n v="191276.7943087992"/>
    <n v="194909.58596335578"/>
    <n v="202683.33650076797"/>
    <n v="200556.1829104526"/>
    <n v="204345.94837756982"/>
    <n v="214455.97275607989"/>
  </r>
  <r>
    <s v="Direct Advertising Expense"/>
    <x v="1"/>
    <x v="0"/>
    <n v="192205.02"/>
    <n v="207749.30837957759"/>
    <n v="220465.22804687475"/>
    <n v="233959.9112695808"/>
    <n v="236064.67078174069"/>
    <n v="238354.26674494619"/>
    <n v="238306.59827513987"/>
    <n v="262856.86943947955"/>
    <n v="273340.62127737945"/>
    <n v="275827.80193049781"/>
    <n v="298477.07023067167"/>
    <n v="310504.49031360395"/>
    <n v="332579.14878293022"/>
    <n v="352970.25485627534"/>
    <n v="385738.65791135334"/>
    <n v="421629.41817533516"/>
    <n v="460027.37675976794"/>
    <n v="483398.60760867124"/>
    <n v="538276.25877371198"/>
    <n v="543281.7220006244"/>
    <n v="587952.56720575888"/>
    <n v="611644.68033577933"/>
    <n v="593297.78650442732"/>
    <n v="593001.16134308674"/>
    <n v="592882.56704082969"/>
    <n v="628986.67269744014"/>
    <n v="628672.20452055824"/>
    <n v="686639.40827296558"/>
    <n v="795703.1406352683"/>
    <n v="834842.18671683606"/>
    <n v="885767.46777301736"/>
    <n v="1025235.4749177701"/>
    <n v="1055677.8533886319"/>
    <n v="1131172.5859451275"/>
    <n v="1152995.3032138913"/>
    <n v="1210971.0418231161"/>
  </r>
  <r>
    <s v="Canvassing"/>
    <x v="1"/>
    <x v="0"/>
    <n v="64882.37952000001"/>
    <n v="67477.025267110439"/>
    <n v="75216.020133573795"/>
    <n v="72974.582733593255"/>
    <n v="77182.696374169653"/>
    <n v="77098.2799302528"/>
    <n v="77823.161789941543"/>
    <n v="85007.40697058005"/>
    <n v="90948.829665974772"/>
    <n v="95523.097416071789"/>
    <n v="103397.47045609452"/>
    <n v="107489.73882984539"/>
    <n v="124414.47382920096"/>
    <n v="129277.11400723619"/>
    <n v="133102.16525648232"/>
    <n v="148311.53671687614"/>
    <n v="158916.52924199667"/>
    <n v="166957.70562164171"/>
    <n v="170229.74774514581"/>
    <n v="155444.35421290476"/>
    <n v="164876.95974666995"/>
    <n v="183408.41775372956"/>
    <n v="202343.16349705178"/>
    <n v="220715.92274258408"/>
    <n v="216173.54724894595"/>
    <n v="231366.43193561549"/>
    <n v="235899.36307009801"/>
    <n v="259906.17266376709"/>
    <n v="289191.29601413652"/>
    <n v="291459.64313416037"/>
    <n v="321576.66797079303"/>
    <n v="347983.90079121862"/>
    <n v="365627.72851303581"/>
    <n v="376335.20235553116"/>
    <n v="391229.80896181782"/>
    <n v="448461.87774610298"/>
  </r>
  <r>
    <s v="Home Show Branch Directed"/>
    <x v="1"/>
    <x v="0"/>
    <n v="5086.7954184168002"/>
    <n v="5343.6528478620321"/>
    <n v="5233.1454657299018"/>
    <n v="5882.2103302755286"/>
    <n v="5994.5492537399587"/>
    <n v="6356.5118342452824"/>
    <n v="6879.831503316449"/>
    <n v="7221.559768025907"/>
    <n v="7662.840399210897"/>
    <n v="8281.6104625937151"/>
    <n v="9051.2965480665971"/>
    <n v="8519.8771871883728"/>
    <n v="8179.2170545554827"/>
    <n v="8765.8064548100629"/>
    <n v="9664.2984607377693"/>
    <n v="10559.383820120192"/>
    <n v="10035.803970675544"/>
    <n v="10851.406533593481"/>
    <n v="11175.787633442753"/>
    <n v="11393.60419039069"/>
    <n v="10614.188710187538"/>
    <n v="10394.686013958217"/>
    <n v="11905.176207511497"/>
    <n v="12137.255712500726"/>
    <n v="12627.575959484097"/>
    <n v="13001.200676973314"/>
    <n v="13917.378387118739"/>
    <n v="14162.557925082105"/>
    <n v="15007.837731789659"/>
    <n v="15589.820472953747"/>
    <n v="16377.027522346318"/>
    <n v="15884.193626565537"/>
    <n v="17669.508370475043"/>
    <n v="17305.866541605781"/>
    <n v="16778.499353373172"/>
    <n v="16910.105875461188"/>
  </r>
  <r>
    <s v="Sweepstakes Contributions"/>
    <x v="1"/>
    <x v="0"/>
    <n v="1272.6955298400003"/>
    <n v="1246.9921833917679"/>
    <n v="1332.8813907016483"/>
    <n v="1397.7550157447167"/>
    <n v="1410.7528235014277"/>
    <n v="1481.4016602140471"/>
    <n v="1556.2049481624554"/>
    <n v="1647.9900582422094"/>
    <n v="1766.1790601285695"/>
    <n v="1764.953331860841"/>
    <n v="1798.290405776228"/>
    <n v="2000.0063554418784"/>
    <n v="2186.3097498601956"/>
    <n v="2226.9928837195516"/>
    <n v="2054.3169312781179"/>
    <n v="2135.4214491845619"/>
    <n v="2243.9094004889348"/>
    <n v="2264.7756486386452"/>
    <n v="2423.6989419087608"/>
    <n v="2374.2748730853577"/>
    <n v="2564.8525038012085"/>
    <n v="2413.7772558918914"/>
    <n v="2586.3840536834646"/>
    <n v="2853.3652711912741"/>
    <n v="3081.7880199170108"/>
    <n v="3081.4798411150196"/>
    <n v="2988.4558811530524"/>
    <n v="3075.6475624391032"/>
    <n v="3197.3756394709112"/>
    <n v="3195.7770795462025"/>
    <n v="3038.8421184164677"/>
    <n v="3252.9853720065216"/>
    <n v="3347.8950093121739"/>
    <n v="3447.3042566973809"/>
    <n v="3545.8571697095476"/>
    <n v="3610.1360429791825"/>
  </r>
  <r>
    <s v="Quality Assurance"/>
    <x v="1"/>
    <x v="0"/>
    <n v="1369.9286092800003"/>
    <n v="1368.4302876736299"/>
    <n v="1569.8051161743947"/>
    <n v="1568.5495232502738"/>
    <n v="1595.9293887058241"/>
    <n v="1710.0591509175188"/>
    <n v="1832.6995656474201"/>
    <n v="1832.1534211768571"/>
    <n v="1923.7610922356998"/>
    <n v="2059.5239905325211"/>
    <n v="2226.7025284518018"/>
    <n v="2403.1697726488214"/>
    <n v="2546.0863809226444"/>
    <n v="2494.9151368388607"/>
    <n v="2673.8431154024415"/>
    <n v="2667.8679380865383"/>
    <n v="2720.9531743185844"/>
    <n v="2773.7180359552008"/>
    <n v="2637.2400137140608"/>
    <n v="2770.6788985299913"/>
    <n v="2741.3210065754811"/>
    <n v="2852.0647549848027"/>
    <n v="2907.9424076644655"/>
    <n v="3234.7825719747493"/>
    <n v="3567.0391155699649"/>
    <n v="3565.9618697570641"/>
    <n v="3709.6557266223199"/>
    <n v="3562.3970845120903"/>
    <n v="3633.6378657841924"/>
    <n v="3854.1326712343171"/>
    <n v="4551.8215852176072"/>
    <n v="4828.5446170053838"/>
    <n v="5277.3055943032787"/>
    <n v="5932.4408653912769"/>
    <n v="6354.1211137228474"/>
    <n v="6735.7738039730566"/>
  </r>
  <r>
    <s v="Auto Milage Allow Mgmt"/>
    <x v="1"/>
    <x v="0"/>
    <n v="1995.5451502799999"/>
    <n v="2219.8358044164233"/>
    <n v="2421.5269334388568"/>
    <n v="2567.2640401766603"/>
    <n v="2857.1096393257499"/>
    <n v="2911.6410121809117"/>
    <n v="3113.8982797102944"/>
    <n v="3082.4510209834998"/>
    <n v="3301.5528614385917"/>
    <n v="3715.2470524003329"/>
    <n v="3902.0905419125979"/>
    <n v="4345.0739518831051"/>
    <n v="4736.3173796873916"/>
    <n v="5174.4965392594913"/>
    <n v="5374.7294782822601"/>
    <n v="5979.4120122071772"/>
    <n v="6337.3747981181796"/>
    <n v="6334.2063642141129"/>
    <n v="6021.3213999108821"/>
    <n v="6510.6698547302349"/>
    <n v="6506.1514498510514"/>
    <n v="6895.83088478843"/>
    <n v="6892.3832451792714"/>
    <n v="7603.9401405025756"/>
    <n v="7828.142628827628"/>
    <n v="8221.7629233592615"/>
    <n v="8721.5960385633007"/>
    <n v="9507.8284408828677"/>
    <n v="10185.706373823376"/>
    <n v="10588.836584592016"/>
    <n v="12375.04032062519"/>
    <n v="13235.551302560765"/>
    <n v="13877.411215955632"/>
    <n v="14866.8265054856"/>
    <n v="15453.769434382157"/>
    <n v="16227.802087329685"/>
  </r>
  <r>
    <s v="Delivery / Postage"/>
    <x v="1"/>
    <x v="0"/>
    <n v="809.1140848560002"/>
    <n v="825.04712705042084"/>
    <n v="883.6237318090391"/>
    <n v="936.69753515306479"/>
    <n v="974.44266156169135"/>
    <n v="1032.6792654550188"/>
    <n v="1042.282211905241"/>
    <n v="1073.1170905298973"/>
    <n v="1083.6336380170901"/>
    <n v="1115.6961900987401"/>
    <n v="1217.1909521284038"/>
    <n v="1278.0259611652289"/>
    <n v="1369.6822257036736"/>
    <n v="1420.5361665076391"/>
    <n v="1536.5728803267423"/>
    <n v="1534.8922961482958"/>
    <n v="1673.4366478496804"/>
    <n v="1793.1024291007639"/>
    <n v="1883.1018262221894"/>
    <n v="1844.1590544836956"/>
    <n v="1824.7973768410595"/>
    <n v="1734.836545706301"/>
    <n v="1821.3543771422455"/>
    <n v="1951.7852067981564"/>
    <n v="2131.9152863114614"/>
    <n v="2067.7595587477244"/>
    <n v="2065.9070943142333"/>
    <n v="2064.8742234033602"/>
    <n v="2167.4631629572873"/>
    <n v="2276.2259442833247"/>
    <n v="2344.5036177080474"/>
    <n v="2485.3234253549572"/>
    <n v="2743.4704200076608"/>
    <n v="3050.9270479409465"/>
    <n v="3109.5111614600314"/>
    <n v="3160.7787914030414"/>
  </r>
  <r>
    <s v="Depreciation Expense"/>
    <x v="1"/>
    <x v="0"/>
    <n v="24505.945960320001"/>
    <n v="24726.407331606071"/>
    <n v="25712.59239445096"/>
    <n v="27005.59950203844"/>
    <n v="26984.158930222427"/>
    <n v="28313.703520121089"/>
    <n v="31177.899647446284"/>
    <n v="32100.7654770107"/>
    <n v="32402.5784694336"/>
    <n v="33953.763506462637"/>
    <n v="34619.190382275199"/>
    <n v="33923.413893972225"/>
    <n v="34923.64715028066"/>
    <n v="34885.4503751027"/>
    <n v="35565.369226239825"/>
    <n v="35458.839763655138"/>
    <n v="35093.64988210606"/>
    <n v="37603.015659829696"/>
    <n v="38332.215242217702"/>
    <n v="40670.476132449985"/>
    <n v="43911.024837007506"/>
    <n v="45653.324829435762"/>
    <n v="46406.027631095603"/>
    <n v="48696.447688836044"/>
    <n v="51626.207882507115"/>
    <n v="56972.114099030608"/>
    <n v="59774.458447333731"/>
    <n v="62774.297679534888"/>
    <n v="66583.539839975143"/>
    <n v="65213.237979145997"/>
    <n v="67634.493129859999"/>
    <n v="70993.967553125927"/>
    <n v="71703.90722865719"/>
    <n v="77553.596920819546"/>
    <n v="81352.190710864554"/>
    <n v="82132.846332926027"/>
  </r>
  <r>
    <s v="Education"/>
    <x v="1"/>
    <x v="0"/>
    <n v="3134.2863160224006"/>
    <n v="3289.3552631476341"/>
    <n v="3553.9827335833252"/>
    <n v="3770.0432400303434"/>
    <n v="4069.611038749023"/>
    <n v="4347.7647208520375"/>
    <n v="4796.1310706894456"/>
    <n v="4889.607860939328"/>
    <n v="5187.8733996659985"/>
    <n v="5185.2796704811008"/>
    <n v="5338.6809925490597"/>
    <n v="5280.5591932712405"/>
    <n v="5595.7247218295433"/>
    <n v="5703.6781146500462"/>
    <n v="5816.5881847851751"/>
    <n v="5813.6801233563101"/>
    <n v="6106.0789326133099"/>
    <n v="6668.9797283126163"/>
    <n v="7213.8204336011659"/>
    <n v="7720.0269097509254"/>
    <n v="7641.2826352714656"/>
    <n v="7487.7081368677782"/>
    <n v="7865.7995099764303"/>
    <n v="8177.9301661313139"/>
    <n v="8488.7748341035931"/>
    <n v="8485.362602981284"/>
    <n v="8309.8842861081193"/>
    <n v="9340.5557921600412"/>
    <n v="9812.2065964518133"/>
    <n v="10001.504863575352"/>
    <n v="9703.4600186408079"/>
    <n v="10088.550756663786"/>
    <n v="10707.100384198387"/>
    <n v="11559.663710985838"/>
    <n v="12490.054804428244"/>
    <n v="13500.27541712001"/>
  </r>
  <r>
    <s v="Insurance - Auto/Property"/>
    <x v="1"/>
    <x v="0"/>
    <n v="362.71899719999999"/>
    <n v="404.00860843462044"/>
    <n v="419.79896168840082"/>
    <n v="395.11142434942934"/>
    <n v="423.36380305557367"/>
    <n v="452.9387297697366"/>
    <n v="457.3775293214801"/>
    <n v="490.03513065182329"/>
    <n v="535.05861464845111"/>
    <n v="550.0405957278399"/>
    <n v="611.62041262417392"/>
    <n v="694.54062327684733"/>
    <n v="728.70368745458893"/>
    <n v="706.84549164570092"/>
    <n v="727.68686008890893"/>
    <n v="678.044120708592"/>
    <n v="777.46223142043016"/>
    <n v="769.15344590550603"/>
    <n v="838.65698176220883"/>
    <n v="880.481546479999"/>
    <n v="906.17062118345825"/>
    <n v="952.11619018932299"/>
    <n v="1017.5954294982042"/>
    <n v="1017.2921860602137"/>
    <n v="1155.4399969727849"/>
    <n v="1189.0370072299463"/>
    <n v="1274.1863253916972"/>
    <n v="1338.7913946480328"/>
    <n v="1492.4819204388307"/>
    <n v="1597.3388137830552"/>
    <n v="1677.173552121722"/>
    <n v="1922.5232414844324"/>
    <n v="2096.4634194823798"/>
    <n v="2158.2777297801103"/>
    <n v="2451.606493439032"/>
    <n v="2449.6600880247311"/>
  </r>
  <r>
    <s v="Insurance - Health"/>
    <x v="1"/>
    <x v="0"/>
    <n v="29651.075395200005"/>
    <n v="31154.352882714786"/>
    <n v="36079.578438340846"/>
    <n v="37905.2051073209"/>
    <n v="40943.99755045768"/>
    <n v="45145.168122536488"/>
    <n v="46950.245301521099"/>
    <n v="48827.785169796633"/>
    <n v="53323.943955686096"/>
    <n v="61776.617236171143"/>
    <n v="64247.063578745416"/>
    <n v="71615.611514180287"/>
    <n v="78956.185912763627"/>
    <n v="80487.308265166954"/>
    <n v="92238.010981939733"/>
    <n v="100810.53608743221"/>
    <n v="101698.08817683176"/>
    <n v="98657.618400647247"/>
    <n v="93803.268944861775"/>
    <n v="93700.674208423574"/>
    <n v="100360.95527410554"/>
    <n v="105408.60550517849"/>
    <n v="122049.06782809643"/>
    <n v="123170.96258270167"/>
    <n v="128134.75237478454"/>
    <n v="120587.34391674249"/>
    <n v="132920.64517529882"/>
    <n v="126367.7797083184"/>
    <n v="136731.17455750183"/>
    <n v="156600.08623456399"/>
    <n v="171089.83807359813"/>
    <n v="174442.86185285967"/>
    <n v="198059.53308508737"/>
    <n v="207685.64812118644"/>
    <n v="209594.72816071715"/>
    <n v="203307.72469480825"/>
  </r>
  <r>
    <s v="Insurance - Liability/Umbrella"/>
    <x v="1"/>
    <x v="0"/>
    <n v="2924.0075859984008"/>
    <n v="2979.815786603901"/>
    <n v="3191.0146930515748"/>
    <n v="3453.0410276954381"/>
    <n v="3417.8200092129446"/>
    <n v="3732.3004639006467"/>
    <n v="3958.0137231273357"/>
    <n v="4364.4571969221006"/>
    <n v="4318.6523914729078"/>
    <n v="4663.6781683324616"/>
    <n v="4615.6470401503684"/>
    <n v="4433.3197507703462"/>
    <n v="4787.5065322988921"/>
    <n v="5331.0064706407475"/>
    <n v="5990.676726291812"/>
    <n v="5926.0493057685753"/>
    <n v="6028.8764540284665"/>
    <n v="5964.4454896316756"/>
    <n v="5898.4115676316915"/>
    <n v="6768.9353571313923"/>
    <n v="7101.8857494779713"/>
    <n v="7674.2404286678975"/>
    <n v="7900.6078055619328"/>
    <n v="8970.2191103576042"/>
    <n v="9979.0076192514516"/>
    <n v="9580.9829335316699"/>
    <n v="10259.043658831764"/>
    <n v="10874.362118257724"/>
    <n v="11198.286747087417"/>
    <n v="10969.931283740811"/>
    <n v="12100.050171003297"/>
    <n v="11852.120617321407"/>
    <n v="11730.05586412603"/>
    <n v="13051.748724926418"/>
    <n v="14268.908889740345"/>
    <n v="15140.824836356816"/>
  </r>
  <r>
    <s v="Insurance - Life"/>
    <x v="1"/>
    <x v="0"/>
    <n v="718.32551089920025"/>
    <n v="792.4751404538905"/>
    <n v="857.80221892683403"/>
    <n v="926.65604725103174"/>
    <n v="982.69616476840827"/>
    <n v="1001.8489531137482"/>
    <n v="1081.8886696759118"/>
    <n v="1038.7362426849952"/>
    <n v="1047.7727041140579"/>
    <n v="1130.924582539245"/>
    <n v="1141.2150901435768"/>
    <n v="1084.1990767457639"/>
    <n v="1062.3026028169575"/>
    <n v="1090.835710791788"/>
    <n v="1123.2259610024712"/>
    <n v="1134.0044373242508"/>
    <n v="1132.7641512694497"/>
    <n v="1237.7971657262601"/>
    <n v="1309.9535117526527"/>
    <n v="1431.5645655622839"/>
    <n v="1474.0662000553884"/>
    <n v="1533.3177208108289"/>
    <n v="1673.8709763384466"/>
    <n v="1689.4364029796764"/>
    <n v="1810.4203226698573"/>
    <n v="1843.239405028778"/>
    <n v="1916.9505315094282"/>
    <n v="1954.3195651706735"/>
    <n v="2052.5880663114881"/>
    <n v="2150.3001254483615"/>
    <n v="2514.1693755434694"/>
    <n v="2694.4782114994823"/>
    <n v="2909.7454647725999"/>
    <n v="2878.3551306986328"/>
    <n v="3174.001686745723"/>
    <n v="3461.5154555378981"/>
  </r>
  <r>
    <s v="ESI"/>
    <x v="1"/>
    <x v="0"/>
    <n v="10488.760544908802"/>
    <n v="11127.482848400303"/>
    <n v="11682.688605121235"/>
    <n v="11795.999235556083"/>
    <n v="12146.258548617403"/>
    <n v="11657.171014995351"/>
    <n v="12369.494107037657"/>
    <n v="13243.831797993616"/>
    <n v="14598.861204573537"/>
    <n v="14886.400958813267"/>
    <n v="15471.112588409767"/>
    <n v="16212.53347929512"/>
    <n v="17366.596008643679"/>
    <n v="18389.076577895466"/>
    <n v="19707.887086176986"/>
    <n v="21269.746597542322"/>
    <n v="23016.375648639299"/>
    <n v="25150.615113410677"/>
    <n v="28001.113899605421"/>
    <n v="29112.480350369871"/>
    <n v="29078.011173635026"/>
    <n v="31169.45179141172"/>
    <n v="34393.48662284117"/>
    <n v="36809.860388686779"/>
    <n v="39047.675728269176"/>
    <n v="41433.562093658657"/>
    <n v="40576.711057534347"/>
    <n v="42553.080923013673"/>
    <n v="46924.048289263788"/>
    <n v="48307.605786343527"/>
    <n v="52136.006732562033"/>
    <n v="52115.152329869023"/>
    <n v="53610.511052894479"/>
    <n v="55612.211736905709"/>
    <n v="57825.133444707652"/>
    <n v="60698.296632688187"/>
  </r>
  <r>
    <s v="Office Security"/>
    <x v="1"/>
    <x v="0"/>
    <n v="417.56843049600013"/>
    <n v="459.85446503271726"/>
    <n v="507.02760571395129"/>
    <n v="520.64620495459417"/>
    <n v="579.86720125347142"/>
    <n v="633.63408649964697"/>
    <n v="704.85182052295363"/>
    <n v="740.1499679695952"/>
    <n v="754.50601252373906"/>
    <n v="792.05922783300889"/>
    <n v="784.0602216911235"/>
    <n v="871.83971517296209"/>
    <n v="913.43625023337313"/>
    <n v="922.02255098556702"/>
    <n v="967.73642906343127"/>
    <n v="1067.1362353494853"/>
    <n v="1119.9328454131228"/>
    <n v="1210.2707052797025"/>
    <n v="1415.3449312608691"/>
    <n v="1414.0769520438514"/>
    <n v="1456.0652238255068"/>
    <n v="1638.977949752458"/>
    <n v="1588.8707225179176"/>
    <n v="1683.2058671871091"/>
    <n v="1838.3754829784764"/>
    <n v="1970.4115264572824"/>
    <n v="2110.8956023850324"/>
    <n v="1986.9607842136261"/>
    <n v="2084.4397410755787"/>
    <n v="2274.2704962347966"/>
    <n v="2506.2228665489797"/>
    <n v="2581.3995276539822"/>
    <n v="2847.3344990148444"/>
    <n v="3297.1557662204832"/>
    <n v="3395.0448259344566"/>
    <n v="3776.6331977758423"/>
  </r>
  <r>
    <s v="Office Supplies"/>
    <x v="1"/>
    <x v="0"/>
    <n v="9482.2255756800005"/>
    <n v="9379.9313261695661"/>
    <n v="9839.3626137088704"/>
    <n v="9834.443325976521"/>
    <n v="10942.54661929853"/>
    <n v="11383.487040167918"/>
    <n v="12197.508814923289"/>
    <n v="13839.87898183508"/>
    <n v="14955.261539947609"/>
    <n v="15859.690552943324"/>
    <n v="16175.266675565794"/>
    <n v="16810.406754342479"/>
    <n v="18538.609866446375"/>
    <n v="19459.739628741485"/>
    <n v="20037.478670994817"/>
    <n v="20638.522881209981"/>
    <n v="21449.410445212718"/>
    <n v="22980.938013105762"/>
    <n v="23618.265149691895"/>
    <n v="23611.226906677293"/>
    <n v="22900.694245930161"/>
    <n v="25743.532255737617"/>
    <n v="24966.384444518826"/>
    <n v="26982.405982272048"/>
    <n v="30903.318993012974"/>
    <n v="30894.109803953055"/>
    <n v="32781.925277633418"/>
    <n v="36159.108958992605"/>
    <n v="37608.872273594454"/>
    <n v="39883.292894018326"/>
    <n v="41851.776271638555"/>
    <n v="44831.448638789931"/>
    <n v="42621.299483762908"/>
    <n v="41756.42636978643"/>
    <n v="44273.24319125661"/>
    <n v="48871.841730486507"/>
  </r>
  <r>
    <s v="Office Apparel"/>
    <x v="1"/>
    <x v="0"/>
    <n v="2128.5713455775999"/>
    <n v="2465.0795063370151"/>
    <n v="2743.9211091276757"/>
    <n v="3117.1494877830269"/>
    <n v="3146.13604789889"/>
    <n v="3568.7070459544766"/>
    <n v="3673.9305202351734"/>
    <n v="3926.9802059487524"/>
    <n v="4035.4748150787036"/>
    <n v="4362.7190545260892"/>
    <n v="4948.6945231770414"/>
    <n v="5566.1548177529166"/>
    <n v="5560.0669895468727"/>
    <n v="6246.8444446793728"/>
    <n v="6364.8370914144762"/>
    <n v="6867.8657580539011"/>
    <n v="7428.1681798120253"/>
    <n v="8268.9665888935106"/>
    <n v="8855.8931802911902"/>
    <n v="9285.3609598944549"/>
    <n v="9470.1210722744363"/>
    <n v="9557.1719555423479"/>
    <n v="9833.3465092588522"/>
    <n v="10518.545304039031"/>
    <n v="11712.659335136987"/>
    <n v="11827.443396621329"/>
    <n v="12056.801777437247"/>
    <n v="13411.934211837513"/>
    <n v="13806.137782191843"/>
    <n v="14793.343438758064"/>
    <n v="16140.579101641772"/>
    <n v="17630.596661409836"/>
    <n v="20204.566453082105"/>
    <n v="20402.530999255527"/>
    <n v="19396.704999481764"/>
    <n v="22022.697259042699"/>
  </r>
  <r>
    <s v="Payroll-Admin/Accounting"/>
    <x v="1"/>
    <x v="0"/>
    <n v="7500.2515315200017"/>
    <n v="7346.5716716490169"/>
    <n v="7198.2003821647959"/>
    <n v="7690.974605411664"/>
    <n v="7604.9611696199381"/>
    <n v="7747.2499931035272"/>
    <n v="8290.8881602795864"/>
    <n v="8202.2829410573922"/>
    <n v="9402.1752056996866"/>
    <n v="10266.028955009926"/>
    <n v="11420.543902122814"/>
    <n v="10854.264016978776"/>
    <n v="11178.730535580031"/>
    <n v="10838.077516190007"/>
    <n v="11354.01682645552"/>
    <n v="12029.240688535147"/>
    <n v="12513.970490150728"/>
    <n v="13644.778915052153"/>
    <n v="14329.555392619894"/>
    <n v="15352.712144433834"/>
    <n v="16445.56970629442"/>
    <n v="15633.223029436725"/>
    <n v="15930.134332035585"/>
    <n v="17570.916404485724"/>
    <n v="17922.299415033467"/>
    <n v="18099.712256942887"/>
    <n v="18264.332057593401"/>
    <n v="19153.28844773602"/>
    <n v="20905.948413722999"/>
    <n v="20889.226999943763"/>
    <n v="20878.783222012877"/>
    <n v="23242.846088674953"/>
    <n v="24162.890908249061"/>
    <n v="22973.980023999571"/>
    <n v="24115.490466850039"/>
    <n v="24043.25699099162"/>
  </r>
  <r>
    <s v="Payroll Sales"/>
    <x v="1"/>
    <x v="0"/>
    <n v="48432.985453440007"/>
    <n v="52420.382091809064"/>
    <n v="56152.495227956373"/>
    <n v="63117.065952716293"/>
    <n v="64321.731048383983"/>
    <n v="64932.468483286335"/>
    <n v="66893.429031481603"/>
    <n v="68204.408460443432"/>
    <n v="77380.256851260143"/>
    <n v="81271.146547183846"/>
    <n v="86130.186718421042"/>
    <n v="86939.472843242256"/>
    <n v="92197.193104699953"/>
    <n v="96871.867386687562"/>
    <n v="97782.083202402267"/>
    <n v="99708.390241489615"/>
    <n v="101592.50774230868"/>
    <n v="102516.50797693722"/>
    <n v="98388.525204193327"/>
    <n v="112781.54616804411"/>
    <n v="114934.11758519239"/>
    <n v="118097.70643409749"/>
    <n v="121603.90215455707"/>
    <n v="132674.99997692695"/>
    <n v="141943.27792794516"/>
    <n v="161055.0309555273"/>
    <n v="169136.73375566828"/>
    <n v="182712.95374248284"/>
    <n v="209441.59275932805"/>
    <n v="249667.19404885007"/>
    <n v="249468.9756236785"/>
    <n v="270007.28738510184"/>
    <n v="275298.89830349374"/>
    <n v="288591.24387676566"/>
    <n v="306255.33673197479"/>
    <n v="312224.26574009884"/>
  </r>
  <r>
    <s v="P/R - 401M Expense"/>
    <x v="1"/>
    <x v="0"/>
    <n v="3627.8323804799998"/>
    <n v="4080.8778295138859"/>
    <n v="4448.7598507958419"/>
    <n v="4491.9084615639094"/>
    <n v="4672.9142252547508"/>
    <n v="4310.5871067346006"/>
    <n v="4841.1108492794847"/>
    <n v="5136.9317688355577"/>
    <n v="5833.3693886211367"/>
    <n v="6114.4243924517632"/>
    <n v="6666.3321488494912"/>
    <n v="7276.13250628472"/>
    <n v="7875.1628163980295"/>
    <n v="8676.5958164364038"/>
    <n v="8845.7373752820131"/>
    <n v="9380.689004324111"/>
    <n v="9663.0194136734754"/>
    <n v="10053.38558686348"/>
    <n v="10454.353611203673"/>
    <n v="9935.9816130795589"/>
    <n v="10123.656010740786"/>
    <n v="10322.059724948966"/>
    <n v="11592.442997681397"/>
    <n v="12517.334595006796"/>
    <n v="13395.697994047312"/>
    <n v="14787.090012953135"/>
    <n v="15220.132605658668"/>
    <n v="16153.309984782119"/>
    <n v="16626.362575282259"/>
    <n v="18682.916321111705"/>
    <n v="18303.728598775073"/>
    <n v="19026.360565289822"/>
    <n v="20388.876298091363"/>
    <n v="21418.41138343091"/>
    <n v="22257.80383036377"/>
    <n v="22469.23248066958"/>
  </r>
  <r>
    <s v="P/R Taxes Sales/Admin"/>
    <x v="1"/>
    <x v="0"/>
    <n v="7402.7284531200003"/>
    <n v="8076.8978737093803"/>
    <n v="8316.7256868873046"/>
    <n v="8479.7171264006938"/>
    <n v="8818.8209345761152"/>
    <n v="8805.6861191806438"/>
    <n v="9324.1321607256396"/>
    <n v="9969.8974979165214"/>
    <n v="11000.104106744422"/>
    <n v="11658.944342113775"/>
    <n v="12006.240043461114"/>
    <n v="12601.509424815915"/>
    <n v="13106.651001235994"/>
    <n v="13742.259876472075"/>
    <n v="14856.645565303765"/>
    <n v="15252.608353422642"/>
    <n v="15551.529429511269"/>
    <n v="16458.09277431991"/>
    <n v="17114.50537155975"/>
    <n v="17798.809016015337"/>
    <n v="19216.985368602851"/>
    <n v="19985.392467134101"/>
    <n v="20776.374965733819"/>
    <n v="20761.875532551629"/>
    <n v="20753.529885596188"/>
    <n v="21376.052768044527"/>
    <n v="21978.948090567126"/>
    <n v="25957.656072846279"/>
    <n v="25685.12872873302"/>
    <n v="28322.70244010544"/>
    <n v="27478.6859073903"/>
    <n v="27464.94766358404"/>
    <n v="28568.927875921039"/>
    <n v="32742.980798418463"/>
    <n v="31424.534985822476"/>
    <n v="32024.310020887762"/>
  </r>
  <r>
    <s v="Printing"/>
    <x v="1"/>
    <x v="0"/>
    <n v="5028.7572921600004"/>
    <n v="5180.6257623832316"/>
    <n v="5712.6177357789129"/>
    <n v="5541.8274890799757"/>
    <n v="5430.447840204446"/>
    <n v="5163.7749467244821"/>
    <n v="5318.6675400264303"/>
    <n v="5312.8503941997506"/>
    <n v="5690.4899062333652"/>
    <n v="6023.4290896672683"/>
    <n v="6078.797423245629"/>
    <n v="6073.3515502100909"/>
    <n v="6822.2050278453526"/>
    <n v="7530.0794775283948"/>
    <n v="8132.1092880823289"/>
    <n v="8621.3673595343971"/>
    <n v="8524.9487044403559"/>
    <n v="8939.8725901074286"/>
    <n v="8847.8010210993616"/>
    <n v="10146.103048643439"/>
    <n v="10653.203655638152"/>
    <n v="10749.042432493148"/>
    <n v="11745.723275494474"/>
    <n v="12334.031091676279"/>
    <n v="13987.841199757999"/>
    <n v="14537.423480496493"/>
    <n v="15114.23882274851"/>
    <n v="15408.875794359165"/>
    <n v="16139.208332702512"/>
    <n v="16957.51461279553"/>
    <n v="19452.940669724008"/>
    <n v="20823.528480316843"/>
    <n v="21019.188019800178"/>
    <n v="22279.880031729957"/>
    <n v="23611.415071584703"/>
    <n v="26051.517873025572"/>
  </r>
  <r>
    <s v="Professional Fees - Legal"/>
    <x v="1"/>
    <x v="0"/>
    <n v="215.67389184000001"/>
    <n v="224.38667489572299"/>
    <n v="242.43850372746502"/>
    <n v="286.1956908578062"/>
    <n v="327.97868192283249"/>
    <n v="372.45386466719469"/>
    <n v="410.86503173032247"/>
    <n v="423.23082837300944"/>
    <n v="406.34975924494256"/>
    <n v="418.57965982194241"/>
    <n v="435.23414499910717"/>
    <n v="475.22261998066193"/>
    <n v="451.7945822105147"/>
    <n v="508.21490649836346"/>
    <n v="533.61540621076665"/>
    <n v="560.39209922672535"/>
    <n v="594.6354188420737"/>
    <n v="642.66644771677943"/>
    <n v="680.88584861155357"/>
    <n v="667.26948660216124"/>
    <n v="673.67260459559577"/>
    <n v="653.20373509968692"/>
    <n v="693.04909069643486"/>
    <n v="691.50034941775527"/>
    <n v="670.35963477527173"/>
    <n v="663.45561430391399"/>
    <n v="643.49024423728417"/>
    <n v="730.0619051514816"/>
    <n v="758.5957906648033"/>
    <n v="836.74609157860891"/>
    <n v="861.25704478412047"/>
    <n v="950.6213858034572"/>
    <n v="997.85500566201245"/>
    <n v="1122.8891446230941"/>
    <n v="1250.3647264839383"/>
    <n v="1353.0369225606196"/>
  </r>
  <r>
    <s v="Recruiting"/>
    <x v="1"/>
    <x v="0"/>
    <n v="26239.666026974399"/>
    <n v="25687.047156976729"/>
    <n v="25910.511017504537"/>
    <n v="25382.14387683558"/>
    <n v="25623.148358384744"/>
    <n v="25610.337809131481"/>
    <n v="25830.699317823299"/>
    <n v="26608.125358577836"/>
    <n v="31407.547727600573"/>
    <n v="31715.279197451844"/>
    <n v="34966.08389769015"/>
    <n v="38597.961093582206"/>
    <n v="42591.011684479046"/>
    <n v="43434.143786213324"/>
    <n v="42969.96048552142"/>
    <n v="45113.436180815937"/>
    <n v="44608.901730324775"/>
    <n v="45465.484966130047"/>
    <n v="46824.584726408757"/>
    <n v="45888.18621280419"/>
    <n v="46737.310388123165"/>
    <n v="47157.770449329226"/>
    <n v="54612.993706181034"/>
    <n v="57779.271581606561"/>
    <n v="56018.545418668487"/>
    <n v="55973.739545300821"/>
    <n v="58776.838372716833"/>
    <n v="67338.121170418919"/>
    <n v="67950.572237369008"/>
    <n v="69874.195777387577"/>
    <n v="68463.291139031688"/>
    <n v="71898.762657198444"/>
    <n v="79366.784448588805"/>
    <n v="74707.00497471464"/>
    <n v="83219.171474054994"/>
    <n v="86512.82248902478"/>
  </r>
  <r>
    <s v="Rent/Lease Office Equipment"/>
    <x v="1"/>
    <x v="0"/>
    <n v="4280.276097504001"/>
    <n v="4673.9888707495465"/>
    <n v="4858.9761509089185"/>
    <n v="5153.3516419353182"/>
    <n v="5411.9455905232398"/>
    <n v="5739.822100129164"/>
    <n v="5734.6799083061005"/>
    <n v="6509.7964487524769"/>
    <n v="6701.7380652475576"/>
    <n v="6831.6985089167838"/>
    <n v="7034.5243960461057"/>
    <n v="7386.8050770613072"/>
    <n v="8071.730004795947"/>
    <n v="8989.5451013593138"/>
    <n v="8979.8176943960334"/>
    <n v="9707.7881673547163"/>
    <n v="10586.099734861311"/>
    <n v="12134.714830910949"/>
    <n v="12125.080709484415"/>
    <n v="12858.352725442139"/>
    <n v="13620.394770369723"/>
    <n v="14310.989646411777"/>
    <n v="14444.068397793135"/>
    <n v="15021.686557246641"/>
    <n v="15011.261506775911"/>
    <n v="16200.911186593425"/>
    <n v="17519.533319755956"/>
    <n v="19870.552040817583"/>
    <n v="21283.206812589178"/>
    <n v="22581.480074234449"/>
    <n v="25152.011368610969"/>
    <n v="27489.722326968793"/>
    <n v="28300.257922356028"/>
    <n v="30000.418557247907"/>
    <n v="31505.832360350152"/>
    <n v="33752.098019096222"/>
  </r>
  <r>
    <s v="Rent - Office"/>
    <x v="1"/>
    <x v="0"/>
    <n v="61871.847949771203"/>
    <n v="63708.757531241077"/>
    <n v="65600.203011060643"/>
    <n v="67501.312848290545"/>
    <n v="74352.010289053505"/>
    <n v="75057.98563056931"/>
    <n v="72056.855123838905"/>
    <n v="72733.907099130927"/>
    <n v="76414.242798346939"/>
    <n v="78569.448441649802"/>
    <n v="80902.415788394603"/>
    <n v="92859.828503704237"/>
    <n v="90030.081345997532"/>
    <n v="100224.00739664213"/>
    <n v="107247.02230726837"/>
    <n v="107193.40308599564"/>
    <n v="113710.10918579936"/>
    <n v="115926.77405426734"/>
    <n v="131682.23352971204"/>
    <n v="145331.65931820389"/>
    <n v="173244.23057713476"/>
    <n v="187218.74082448575"/>
    <n v="190486.74343361604"/>
    <n v="214436.1379242829"/>
    <n v="220890.01807866729"/>
    <n v="253203.48811303815"/>
    <n v="263145.80848476844"/>
    <n v="290478.38778723765"/>
    <n v="293091.60107858473"/>
    <n v="292858.90668788535"/>
    <n v="313557.16619222827"/>
    <n v="331951.1713118967"/>
    <n v="341875.51548060839"/>
    <n v="358383.83531463722"/>
    <n v="387888.90271448111"/>
    <n v="407397.75956094987"/>
  </r>
  <r>
    <s v="Software Expense"/>
    <x v="1"/>
    <x v="0"/>
    <n v="2298.8649268800004"/>
    <n v="2462.2691571526875"/>
    <n v="2559.9669801888713"/>
    <n v="2821.0574749052689"/>
    <n v="2790.9086644075078"/>
    <n v="2784.3877621312927"/>
    <n v="2868.1894249204038"/>
    <n v="3069.6990234631344"/>
    <n v="3129.5275826741508"/>
    <n v="3286.9018896173125"/>
    <n v="3445.2666633241338"/>
    <n v="3375.0107855256274"/>
    <n v="3616.3544317877804"/>
    <n v="3865.059516004108"/>
    <n v="4304.2694191647515"/>
    <n v="4432.5108665733196"/>
    <n v="4476.3882916415296"/>
    <n v="4386.421839756119"/>
    <n v="4605.1765727470938"/>
    <n v="4926.0508160816753"/>
    <n v="4824.1794940790096"/>
    <n v="5218.8748047755525"/>
    <n v="5924.2505731257415"/>
    <n v="5802.8629111130176"/>
    <n v="6338.4086022796837"/>
    <n v="6645.7906148244447"/>
    <n v="6912.9246150042081"/>
    <n v="7181.8788600755606"/>
    <n v="7544.527402202345"/>
    <n v="7922.3484319623049"/>
    <n v="8236.6910751654032"/>
    <n v="9004.8159048614543"/>
    <n v="9001.1962408131421"/>
    <n v="9735.7103172514235"/>
    <n v="9925.49825417592"/>
    <n v="10014.790418590068"/>
  </r>
  <r>
    <s v="Telecommunications"/>
    <x v="1"/>
    <x v="0"/>
    <n v="10326.706249734001"/>
    <n v="10740.703498478955"/>
    <n v="11152.979817102248"/>
    <n v="11260.003811427159"/>
    <n v="10924.455697846632"/>
    <n v="11470.458245712091"/>
    <n v="12285.782964706956"/>
    <n v="11676.600790391627"/>
    <n v="12863.634218398178"/>
    <n v="12475.305799522437"/>
    <n v="12598.798851631909"/>
    <n v="12958.978352721904"/>
    <n v="14443.838049203443"/>
    <n v="16259.823608955687"/>
    <n v="17087.56277461327"/>
    <n v="16906.504326458497"/>
    <n v="17212.983408108012"/>
    <n v="17378.159196892215"/>
    <n v="18620.781668906729"/>
    <n v="20353.338147496088"/>
    <n v="20343.162292555866"/>
    <n v="23325.97520879591"/>
    <n v="25251.261100513344"/>
    <n v="27566.569936853513"/>
    <n v="28103.843509638849"/>
    <n v="30709.828606757135"/>
    <n v="31013.825200135416"/>
    <n v="35225.488395954228"/>
    <n v="34497.021068867281"/>
    <n v="37304.375313802761"/>
    <n v="39199.586797245196"/>
    <n v="39183.986529847578"/>
    <n v="41945.231121423451"/>
    <n v="44490.533079763438"/>
    <n v="44899.497249502769"/>
    <n v="52478.622956484687"/>
  </r>
  <r>
    <s v="Telecomm - Broadband"/>
    <x v="1"/>
    <x v="0"/>
    <n v="2833.8867648"/>
    <n v="2887.9749011716535"/>
    <n v="2915.9854274976165"/>
    <n v="3033.4996402257698"/>
    <n v="3154.4873758565777"/>
    <n v="3346.5826605582538"/>
    <n v="3276.1021625850599"/>
    <n v="3436.5664327729955"/>
    <n v="3608.3254732323599"/>
    <n v="3430.4383485047706"/>
    <n v="3675.3779898115608"/>
    <n v="4091.9348195957523"/>
    <n v="4552.9966508919151"/>
    <n v="4878.5579424708803"/>
    <n v="5482.7787145887542"/>
    <n v="5743.7826670072245"/>
    <n v="5462.280165111958"/>
    <n v="5737.4899322816564"/>
    <n v="6140.7262395977341"/>
    <n v="6577.8437366969829"/>
    <n v="7545.0832951870907"/>
    <n v="7689.8294044795539"/>
    <n v="7454.7340943667486"/>
    <n v="7754.384362381893"/>
    <n v="8127.9949434166974"/>
    <n v="8453.0333848007776"/>
    <n v="9124.7117827280872"/>
    <n v="9679.4386896231954"/>
    <n v="9858.5489590237212"/>
    <n v="11523.799541607952"/>
    <n v="12947.265356185531"/>
    <n v="12806.309498497249"/>
    <n v="13579.49914275948"/>
    <n v="13832.188214563337"/>
    <n v="13950.078571497239"/>
    <n v="14367.088275815044"/>
  </r>
  <r>
    <s v="T&amp;E - Meals &amp; Entertainment"/>
    <x v="1"/>
    <x v="0"/>
    <n v="9943.6909634568019"/>
    <n v="9359.8773773579633"/>
    <n v="10102.682933086586"/>
    <n v="11263.532976327731"/>
    <n v="12666.401872560042"/>
    <n v="13169.030031666971"/>
    <n v="13965.435551011255"/>
    <n v="14931.843691141235"/>
    <n v="15810.9751012171"/>
    <n v="16413.594606224891"/>
    <n v="17071.681268366876"/>
    <n v="17580.315115914913"/>
    <n v="18453.829991110895"/>
    <n v="18077.519489932169"/>
    <n v="19137.989547391691"/>
    <n v="20482.56203521365"/>
    <n v="21299.486081518677"/>
    <n v="23473.373825497842"/>
    <n v="26123.531344953361"/>
    <n v="27168.050442484964"/>
    <n v="28539.899519495219"/>
    <n v="29381.3996326714"/>
    <n v="31137.349982276555"/>
    <n v="33040.028890293557"/>
    <n v="32375.990389656432"/>
    <n v="32993.925095133876"/>
    <n v="36060.35343845703"/>
    <n v="42143.282145485544"/>
    <n v="45512.637308586083"/>
    <n v="50230.309805488832"/>
    <n v="51219.647996630112"/>
    <n v="52669.633145446831"/>
    <n v="59269.291605212697"/>
    <n v="59216.193432249398"/>
    <n v="62655.491454115894"/>
    <n v="66451.402462828235"/>
  </r>
  <r>
    <s v="T&amp;E - Airfare"/>
    <x v="1"/>
    <x v="0"/>
    <n v="87.409418184000018"/>
    <n v="90.895644929720504"/>
    <n v="96.394831447968585"/>
    <n v="98.235787650548389"/>
    <n v="100.06377185956639"/>
    <n v="100.01374397618748"/>
    <n v="104.95003128510767"/>
    <n v="111.29695159509458"/>
    <n v="127.55819664842998"/>
    <n v="126.19497454735641"/>
    <n v="127.39320092896051"/>
    <n v="131.01269655375415"/>
    <n v="128.28974921137174"/>
    <n v="135.99531966584451"/>
    <n v="142.44107264223814"/>
    <n v="157.07172475225408"/>
    <n v="169.9707814980967"/>
    <n v="185.57337856350847"/>
    <n v="206.46397807099527"/>
    <n v="206.31906529923791"/>
    <n v="221.11566208444734"/>
    <n v="233.93520522347899"/>
    <n v="247.75750075931344"/>
    <n v="260.34457282788958"/>
    <n v="281.39954380676744"/>
    <n v="309.89612055682278"/>
    <n v="309.61849082033837"/>
    <n v="314.99090417987543"/>
    <n v="314.77230049237448"/>
    <n v="354.24560315477572"/>
    <n v="391.07817723439001"/>
    <n v="410.23328021409299"/>
    <n v="426.26691978463663"/>
    <n v="452.31262962427354"/>
    <n v="470.67833616066389"/>
    <n v="519.21737658292091"/>
  </r>
  <r>
    <s v="T&amp;E - Lodging"/>
    <x v="1"/>
    <x v="0"/>
    <n v="2207.5570791648001"/>
    <n v="2296.0668726968343"/>
    <n v="2434.496744451726"/>
    <n v="2734.121434105255"/>
    <n v="2573.5958058309252"/>
    <n v="2730.3171871913096"/>
    <n v="2782.1722673005465"/>
    <n v="2838.0939298732874"/>
    <n v="2725.983543455432"/>
    <n v="2919.4785786815842"/>
    <n v="3283.7488109131309"/>
    <n v="3347.0992870231244"/>
    <n v="3586.4330819893084"/>
    <n v="3838.4756877299665"/>
    <n v="4070.6099615698763"/>
    <n v="4191.4788273953691"/>
    <n v="4147.0662530585942"/>
    <n v="4396.6531681677507"/>
    <n v="4572.9325802922694"/>
    <n v="4710.564040702674"/>
    <n v="4662.9920544556189"/>
    <n v="5196.2954714087928"/>
    <n v="5620.8211717210352"/>
    <n v="6199.8764095147098"/>
    <n v="6448.4542542777926"/>
    <n v="6703.6713818144453"/>
    <n v="6969.7406352523722"/>
    <n v="7905.0389913989093"/>
    <n v="7980.160576934175"/>
    <n v="8553.2963479824321"/>
    <n v="8986.9392318437694"/>
    <n v="9904.1724917083011"/>
    <n v="10703.079096077363"/>
    <n v="11117.246729148666"/>
    <n v="11663.772446051064"/>
    <n v="11993.964032433385"/>
  </r>
  <r>
    <s v="Utilities - Office"/>
    <x v="1"/>
    <x v="0"/>
    <n v="5588.2542038399997"/>
    <n v="5989.0273658720462"/>
    <n v="6482.7282288200531"/>
    <n v="6669.304258955045"/>
    <n v="7272.6800727882883"/>
    <n v="7871.426150542412"/>
    <n v="8352.4175168974562"/>
    <n v="8022.4803201449713"/>
    <n v="8019.2876120474684"/>
    <n v="8177.2031029324035"/>
    <n v="9377.1034332924246"/>
    <n v="10246.652737017477"/>
    <n v="11301.362426142488"/>
    <n v="11410.974566340892"/>
    <n v="11181.636799506572"/>
    <n v="10737.770097847884"/>
    <n v="11387.143616688099"/>
    <n v="11720.618167188662"/>
    <n v="12185.668414131131"/>
    <n v="12546.21797116844"/>
    <n v="14244.767868170686"/>
    <n v="15700.232372586886"/>
    <n v="15680.075133127995"/>
    <n v="15518.648446030944"/>
    <n v="15647.750534399931"/>
    <n v="16394.323777615406"/>
    <n v="16381.307822302047"/>
    <n v="16369.939194673369"/>
    <n v="17029.581609664358"/>
    <n v="18062.963147015111"/>
    <n v="19122.579294964638"/>
    <n v="19105.447758625865"/>
    <n v="19090.279359023585"/>
    <n v="18334.341526269054"/>
    <n v="20610.323311621782"/>
    <n v="21605.544653029272"/>
  </r>
  <r>
    <s v="SPU Training"/>
    <x v="1"/>
    <x v="0"/>
    <n v="20627.063952768003"/>
    <n v="23405.71376589686"/>
    <n v="25076.925008287228"/>
    <n v="25555.548274565019"/>
    <n v="25793.19085130309"/>
    <n v="30135.312250680417"/>
    <n v="31340.237754061669"/>
    <n v="34165.622868065839"/>
    <n v="33140.79084451533"/>
    <n v="36224.350541642219"/>
    <n v="38826.060566276923"/>
    <n v="40390.593949813199"/>
    <n v="39175.119789925237"/>
    <n v="39543.212349480949"/>
    <n v="42724.449832151375"/>
    <n v="44872.751328946135"/>
    <n v="46635.801728660423"/>
    <n v="53973.523543017531"/>
    <n v="58949.178080790924"/>
    <n v="68319.054321165822"/>
    <n v="73943.633623605274"/>
    <n v="75392.783173669712"/>
    <n v="81399.615717403372"/>
    <n v="83816.284024460401"/>
    <n v="89765.709092991921"/>
    <n v="104976.05272238806"/>
    <n v="109184.10169262634"/>
    <n v="121612.92165157662"/>
    <n v="126128.19986911307"/>
    <n v="125892.85927902849"/>
    <n v="125829.91788510332"/>
    <n v="130824.11739235648"/>
    <n v="141608.50285351952"/>
    <n v="153221.78617985582"/>
    <n v="165739.66289394899"/>
    <n v="162312.14677654259"/>
  </r>
  <r>
    <s v="Training Travel Expenses"/>
    <x v="1"/>
    <x v="0"/>
    <n v="12843.928608"/>
    <n v="13229.195090525569"/>
    <n v="13352.214169424073"/>
    <n v="13884.752277091678"/>
    <n v="14294.144770033525"/>
    <n v="13729.49746332766"/>
    <n v="14566.995290108231"/>
    <n v="15757.08617524062"/>
    <n v="16062.64838765945"/>
    <n v="17039.159588100469"/>
    <n v="17536.501304423477"/>
    <n v="19932.982529954545"/>
    <n v="20331.602115258745"/>
    <n v="22164.450633282846"/>
    <n v="21495.348424409258"/>
    <n v="24660.921251871983"/>
    <n v="27196.655818674462"/>
    <n v="29097.511683809087"/>
    <n v="29376.73140592693"/>
    <n v="30833.229749032776"/>
    <n v="30808.56809855031"/>
    <n v="31409.150325063456"/>
    <n v="32332.271820770406"/>
    <n v="34307.967622650402"/>
    <n v="33275.671081619541"/>
    <n v="33245.860073410942"/>
    <n v="32251.907929878958"/>
    <n v="35236.08344009766"/>
    <n v="39269.786241306341"/>
    <n v="43315.347328442629"/>
    <n v="46840.86358089713"/>
    <n v="48241.077534657248"/>
    <n v="47266.801205529875"/>
    <n v="47725.242855758341"/>
    <n v="50110.542857650282"/>
    <n v="50576.523802316136"/>
  </r>
  <r>
    <s v="Share Of Corporate Overhead"/>
    <x v="1"/>
    <x v="0"/>
    <n v="256165.84808640002"/>
    <n v="274404.85647015169"/>
    <n v="288177.78502610157"/>
    <n v="290799.97198179766"/>
    <n v="282105.91940345848"/>
    <n v="276381.41480268666"/>
    <n v="295887.84336450376"/>
    <n v="317108.0495803465"/>
    <n v="329194.30578205193"/>
    <n v="342393.02227807749"/>
    <n v="348928.00480162451"/>
    <n v="366437.12833984889"/>
    <n v="373580.45371970593"/>
    <n v="373393.67843606422"/>
    <n v="388364.52457927982"/>
    <n v="441016.90099355014"/>
    <n v="454200.21939135704"/>
    <n v="467824.40917222021"/>
    <n v="462731.24169412558"/>
    <n v="504974.3746972502"/>
    <n v="568463.46737270441"/>
    <n v="568068.95372634765"/>
    <n v="545194.79520311218"/>
    <n v="582953.58011630806"/>
    <n v="587526.12808988104"/>
    <n v="635169.72636581049"/>
    <n v="728301.38586704119"/>
    <n v="835788.57543550723"/>
    <n v="884331.47945521201"/>
    <n v="892378.18739187298"/>
    <n v="909167.34599055443"/>
    <n v="954243.86300476594"/>
    <n v="990613.91359932977"/>
    <n v="941777.55941992858"/>
    <n v="886304.86535509082"/>
    <n v="817499.38785662293"/>
  </r>
  <r>
    <s v="Showroom Amortization"/>
    <x v="1"/>
    <x v="0"/>
    <n v="11249.784"/>
    <n v="12173.593762512002"/>
    <n v="12279.497654152163"/>
    <n v="12523.835098474488"/>
    <n v="13158.831109472439"/>
    <n v="13408.747948631912"/>
    <n v="15094.594367438574"/>
    <n v="16167.524118573318"/>
    <n v="16489.225513484689"/>
    <n v="15829.917682277433"/>
    <n v="16621.094435250838"/>
    <n v="16775.6549896699"/>
    <n v="17275.469027221374"/>
    <n v="16924.91451870223"/>
    <n v="16916.452738439461"/>
    <n v="17239.323579295353"/>
    <n v="19028.082000039532"/>
    <n v="18828.383032961163"/>
    <n v="20562.452633398945"/>
    <n v="23367.913065885576"/>
    <n v="25262.289021562949"/>
    <n v="27302.661455357822"/>
    <n v="29252.289904562011"/>
    <n v="32911.296498514705"/>
    <n v="34569.488677022913"/>
    <n v="40012.607632293686"/>
    <n v="45446.301342959669"/>
    <n v="42778.059916363869"/>
    <n v="43192.965175053891"/>
    <n v="42726.999466745394"/>
    <n v="41864.085404239602"/>
    <n v="45297.35018142801"/>
    <n v="41363.025204322214"/>
    <n v="41330.185832903946"/>
    <n v="45545.442806662788"/>
    <n v="49759.630547779176"/>
  </r>
  <r>
    <s v="Mfgr. Advertising Rebates"/>
    <x v="1"/>
    <x v="0"/>
    <n v="-26038.810022400005"/>
    <n v="-25005.172378198411"/>
    <n v="-26736.9661037677"/>
    <n v="-28348.503581834328"/>
    <n v="-28906.856842322286"/>
    <n v="-31200.922565135203"/>
    <n v="-30561.616884851737"/>
    <n v="-30537.353082021385"/>
    <n v="-31126.483362162115"/>
    <n v="-36417.549190235317"/>
    <n v="-37848.394697919663"/>
    <n v="-37072.882574216354"/>
    <n v="-36327.791780239764"/>
    <n v="-38547.637824763086"/>
    <n v="-42908.185163138129"/>
    <n v="-43749.101063210866"/>
    <n v="-46841.13694195274"/>
    <n v="-50156.155401862896"/>
    <n v="-51619.519657602039"/>
    <n v="-54188.932868078831"/>
    <n v="-54067.838073630628"/>
    <n v="-51412.729830705619"/>
    <n v="-49846.013324196247"/>
    <n v="-53817.436614426137"/>
    <n v="-53252.624748328228"/>
    <n v="-60428.907987418155"/>
    <n v="-64083.384872458388"/>
    <n v="-64679.300113390469"/>
    <n v="-65287.418107617763"/>
    <n v="-74902.153010076247"/>
    <n v="-77156.481611177427"/>
    <n v="-82624.751267906366"/>
    <n v="-85060.945463180353"/>
    <n v="-92911.212396443399"/>
    <n v="-99320.599472399685"/>
    <n v="-109626.14062907168"/>
  </r>
  <r>
    <s v="Extraordinary Income/Expense"/>
    <x v="1"/>
    <x v="0"/>
    <n v="-25790.553838080006"/>
    <n v="-25514.928641779214"/>
    <n v="-27812.368973644032"/>
    <n v="-28082.009334596132"/>
    <n v="-29485.543668017752"/>
    <n v="-30354.926137873648"/>
    <n v="-34457.655202790687"/>
    <n v="-36190.279789859975"/>
    <n v="-39542.141254347916"/>
    <n v="-41119.235271079386"/>
    <n v="-44050.905986739206"/>
    <n v="-47094.518758153448"/>
    <n v="-53470.335770886428"/>
    <n v="-58328.574551152371"/>
    <n v="-60643.397694503452"/>
    <n v="-64348.823254710565"/>
    <n v="-70195.465960304544"/>
    <n v="-76531.536151191351"/>
    <n v="-85188.860052150281"/>
    <n v="-93983.600364543192"/>
    <n v="-95796.743260808042"/>
    <n v="-101474.07594024412"/>
    <n v="-102468.5218844585"/>
    <n v="-110839.97059292975"/>
    <n v="-128292.21440748843"/>
    <n v="-137492.95484568313"/>
    <n v="-148783.60131170097"/>
    <n v="-154703.41663121505"/>
    <n v="-165765.45949923928"/>
    <n v="-162368.93173210588"/>
    <n v="-172239.97395462374"/>
    <n v="-175580.06024489447"/>
    <n v="-179002.1227827339"/>
    <n v="-197129.18745844558"/>
    <n v="-201051.66403049376"/>
    <n v="-202881.07309057805"/>
  </r>
  <r>
    <s v="Revenue Installed"/>
    <x v="2"/>
    <x v="0"/>
    <n v="2814079.6342929602"/>
    <n v="2840810.8007398481"/>
    <n v="2983362.0049263826"/>
    <n v="3252492.7179197562"/>
    <n v="3414047.3565673861"/>
    <n v="3413705.9518317287"/>
    <n v="3412347.3985913373"/>
    <n v="3340141.0356859774"/>
    <n v="3608975.6270841993"/>
    <n v="3678961.0650587827"/>
    <n v="4057644.3268827419"/>
    <n v="3858385.6680753985"/>
    <n v="3778593.7894533193"/>
    <n v="4088475.4658202212"/>
    <n v="4460699.6381080924"/>
    <n v="4498258.7290609619"/>
    <n v="5008808.4948158357"/>
    <n v="5407349.3691313425"/>
    <n v="6082037.1112623718"/>
    <n v="6763614.8538273266"/>
    <n v="6761599.2966008876"/>
    <n v="7167807.7836236218"/>
    <n v="7309701.7796198754"/>
    <n v="7377675.1350506684"/>
    <n v="7084810.6477826918"/>
    <n v="7508397.3818913167"/>
    <n v="7358244.3759642802"/>
    <n v="8038990.4236032935"/>
    <n v="8272742.1064484725"/>
    <n v="9290906.4526844528"/>
    <n v="9476705.9070161711"/>
    <n v="9953220.4452889655"/>
    <n v="10667036.153156979"/>
    <n v="11093610.828651588"/>
    <n v="10754454.295931453"/>
    <n v="10959843.724431492"/>
  </r>
  <r>
    <s v="Revenue Installed-Streets"/>
    <x v="2"/>
    <x v="0"/>
    <n v="95581.77446664001"/>
    <n v="96451.49203416871"/>
    <n v="107313.47326108867"/>
    <n v="105104.94165620362"/>
    <n v="110347.90407343306"/>
    <n v="123978.51857619981"/>
    <n v="121427.0171823702"/>
    <n v="135034.6211386667"/>
    <n v="149031.53621752173"/>
    <n v="151877.75241872689"/>
    <n v="165635.44674382484"/>
    <n v="157517.66176411873"/>
    <n v="168797.81655837083"/>
    <n v="190020.31963154915"/>
    <n v="199575.05792986852"/>
    <n v="220325.81119308816"/>
    <n v="226888.858830843"/>
    <n v="245282.14870522649"/>
    <n v="267872.31573418458"/>
    <n v="297951.36590630462"/>
    <n v="291933.94304038439"/>
    <n v="291845.77898958611"/>
    <n v="334453.65173336567"/>
    <n v="344451.47487841279"/>
    <n v="387020.28216771409"/>
    <n v="414776.23896515305"/>
    <n v="406198.6165702049"/>
    <n v="456149.3223789098"/>
    <n v="512913.24862398481"/>
    <n v="497429.38244146405"/>
    <n v="527011.52890626388"/>
    <n v="559106.53101665538"/>
    <n v="586768.35012117878"/>
    <n v="659850.13266743335"/>
    <n v="712652.43669046205"/>
    <n v="770950.1203623428"/>
  </r>
  <r>
    <s v="Revenue Installed-Lighting"/>
    <x v="2"/>
    <x v="0"/>
    <n v="149215.1662638"/>
    <n v="163050.8077764638"/>
    <n v="162872.47545566061"/>
    <n v="159535.22481817516"/>
    <n v="170877.04341194668"/>
    <n v="183027.25558375317"/>
    <n v="194133.63453582869"/>
    <n v="199818.87296726467"/>
    <n v="209551.45081288123"/>
    <n v="217931.41136110469"/>
    <n v="217736.17096829452"/>
    <n v="228684.53762568193"/>
    <n v="240183.41792502211"/>
    <n v="249762.86454353356"/>
    <n v="254529.8891282152"/>
    <n v="269848.50859414093"/>
    <n v="286117.67517728172"/>
    <n v="306115.29784844746"/>
    <n v="294053.13371318026"/>
    <n v="308931.61350086454"/>
    <n v="317677.20760580059"/>
    <n v="333718.29914322303"/>
    <n v="350397.48633947357"/>
    <n v="363679.05077298108"/>
    <n v="389608.2105937131"/>
    <n v="446778.24963000993"/>
    <n v="446688.89844786644"/>
    <n v="450842.68531586719"/>
    <n v="477748.9226743959"/>
    <n v="500917.42356433993"/>
    <n v="530171.00110049744"/>
    <n v="596714.38237878983"/>
    <n v="632439.672451808"/>
    <n v="703700.28788697347"/>
    <n v="746625.92761882697"/>
    <n v="814920.00758552749"/>
  </r>
  <r>
    <s v="Revenue Installed-Fire Pits"/>
    <x v="2"/>
    <x v="0"/>
    <n v="61203.466561248017"/>
    <n v="62948.802144967136"/>
    <n v="70761.011516432438"/>
    <n v="68624.872439893443"/>
    <n v="72068.87829117816"/>
    <n v="72775.009888570799"/>
    <n v="80234.422203145747"/>
    <n v="86789.394772037034"/>
    <n v="89374.670320354897"/>
    <n v="96593.240792947545"/>
    <n v="106544.24622575263"/>
    <n v="109729.59955516399"/>
    <n v="115179.98095261159"/>
    <n v="119661.17329155387"/>
    <n v="131825.82765298767"/>
    <n v="139559.04255028983"/>
    <n v="145139.14897817385"/>
    <n v="166497.46843185535"/>
    <n v="178146.29731322167"/>
    <n v="200071.57988632313"/>
    <n v="211928.69402247496"/>
    <n v="231535.22153987497"/>
    <n v="245117.62535512415"/>
    <n v="254818.89852616971"/>
    <n v="244778.01719683353"/>
    <n v="259683.98995868987"/>
    <n v="283543.25480472966"/>
    <n v="322079.25562987436"/>
    <n v="324850.55334636243"/>
    <n v="324625.10706233996"/>
    <n v="364651.8761932893"/>
    <n v="390344.00290594541"/>
    <n v="434175.24696569046"/>
    <n v="460123.30206962634"/>
    <n v="469091.12399999413"/>
    <n v="473592.522425898"/>
  </r>
  <r>
    <s v="Revenue Installed-Water Feature"/>
    <x v="2"/>
    <x v="0"/>
    <n v="7619.5482182820015"/>
    <n v="7767.3068828800642"/>
    <n v="7687.3115446394195"/>
    <n v="7918.6764064522022"/>
    <n v="8152.9742039663097"/>
    <n v="9085.4921687028054"/>
    <n v="9831.574614612342"/>
    <n v="10416.022910394469"/>
    <n v="10517.048124922845"/>
    <n v="11045.960992173343"/>
    <n v="11038.295095244775"/>
    <n v="12403.647680508671"/>
    <n v="12903.464571296539"/>
    <n v="13798.533106488045"/>
    <n v="14070.253268479682"/>
    <n v="14914.161029554545"/>
    <n v="14880.832687979006"/>
    <n v="15629.263572787602"/>
    <n v="17393.816495128198"/>
    <n v="18982.972621841214"/>
    <n v="21992.068603154243"/>
    <n v="23095.894510483755"/>
    <n v="23776.877911676223"/>
    <n v="23296.68031838541"/>
    <n v="23718.999743595468"/>
    <n v="25868.950800233906"/>
    <n v="27115.331336401621"/>
    <n v="30469.290206045527"/>
    <n v="33963.837862169043"/>
    <n v="38922.370709660725"/>
    <n v="38509.952383410819"/>
    <n v="40008.220590839795"/>
    <n v="41175.986934760513"/>
    <n v="44993.937940841904"/>
    <n v="52594.060603940728"/>
    <n v="57975.16932057232"/>
  </r>
  <r>
    <s v="Revenue Adjust - Closed Jobs"/>
    <x v="2"/>
    <x v="0"/>
    <n v="147069.1247444496"/>
    <n v="151435.45116484005"/>
    <n v="155900.53168157599"/>
    <n v="159002.64046097599"/>
    <n v="165295.6520214245"/>
    <n v="173623.85499379024"/>
    <n v="189704.50184837985"/>
    <n v="197194.04347306117"/>
    <n v="197154.60663630703"/>
    <n v="210629.91895910774"/>
    <n v="239392.22804650854"/>
    <n v="253579.65523065894"/>
    <n v="293535.1076641531"/>
    <n v="308264.62891831447"/>
    <n v="342980.1583685794"/>
    <n v="332528.41466053913"/>
    <n v="366276.6702598909"/>
    <n v="369791.46118770487"/>
    <n v="365982.98632476194"/>
    <n v="392267.91368124512"/>
    <n v="391992.58899180498"/>
    <n v="407828.28592386784"/>
    <n v="411304.16562196839"/>
    <n v="453937.59865747264"/>
    <n v="448995.61579117156"/>
    <n v="499262.93791689677"/>
    <n v="539535.30380636791"/>
    <n v="560836.1800453118"/>
    <n v="636997.47531082225"/>
    <n v="649672.45107455703"/>
    <n v="709644.20748496719"/>
    <n v="716243.2315490226"/>
    <n v="737432.57245715777"/>
    <n v="759479.59407590958"/>
    <n v="781647.4059845322"/>
    <n v="796961.44196258113"/>
  </r>
  <r>
    <s v="COS - Labor Burden"/>
    <x v="2"/>
    <x v="0"/>
    <n v="23477.970368160004"/>
    <n v="23008.457681957832"/>
    <n v="24902.700747012979"/>
    <n v="25388.055400602454"/>
    <n v="26675.202380157949"/>
    <n v="25352.530651955745"/>
    <n v="26901.617917265845"/>
    <n v="28540.03405489901"/>
    <n v="27949.822725839611"/>
    <n v="28491.827102400115"/>
    <n v="31063.591730182568"/>
    <n v="30725.404854827098"/>
    <n v="30393.939187253221"/>
    <n v="29464.72838387511"/>
    <n v="31893.630598037838"/>
    <n v="34485.859290541834"/>
    <n v="37687.394041376065"/>
    <n v="38060.461554991649"/>
    <n v="38802.261503565278"/>
    <n v="40373.830698982667"/>
    <n v="41144.413803366784"/>
    <n v="45335.921731901573"/>
    <n v="47570.758713830968"/>
    <n v="51976.65427184265"/>
    <n v="52449.600182021029"/>
    <n v="49868.870054664869"/>
    <n v="52824.316722377756"/>
    <n v="62969.817789625355"/>
    <n v="67306.996327254863"/>
    <n v="65281.788064847344"/>
    <n v="65262.072964851752"/>
    <n v="64564.613275352007"/>
    <n v="67675.372499141886"/>
    <n v="74683.173563517441"/>
    <n v="73914.013052650233"/>
    <n v="73847.794966636618"/>
  </r>
  <r>
    <s v="COS - Materials"/>
    <x v="2"/>
    <x v="0"/>
    <n v="600683.45879416005"/>
    <n v="636534.72243084572"/>
    <n v="668808.94246225699"/>
    <n v="688804.3234150511"/>
    <n v="723026.11973484862"/>
    <n v="722378.37509470072"/>
    <n v="751415.07458865608"/>
    <n v="797176.25263110513"/>
    <n v="804745.47335575824"/>
    <n v="828473.42679316644"/>
    <n v="868825.8819919813"/>
    <n v="921281.83541884704"/>
    <n v="1006905.0137515698"/>
    <n v="1121841.9048450778"/>
    <n v="1132502.7684668205"/>
    <n v="1188094.2476043231"/>
    <n v="1285529.605211992"/>
    <n v="1310458.6603640609"/>
    <n v="1349097.5879557917"/>
    <n v="1348423.0931257172"/>
    <n v="1374175.38523208"/>
    <n v="1559358.2157726621"/>
    <n v="1589597.3691964513"/>
    <n v="1653158.7384158296"/>
    <n v="1771544.7419912645"/>
    <n v="1752773.5956287044"/>
    <n v="1839835.6521593065"/>
    <n v="1913403.0066705861"/>
    <n v="1988558.109183315"/>
    <n v="2065507.5924032456"/>
    <n v="2044234.9710192366"/>
    <n v="2042599.9101200164"/>
    <n v="2141013.517645549"/>
    <n v="2137824.6766970698"/>
    <n v="2330320.7915659696"/>
    <n v="2375519.9951826935"/>
  </r>
  <r>
    <s v="COS - Subcontractors"/>
    <x v="2"/>
    <x v="0"/>
    <n v="687894.0340361601"/>
    <n v="743382.07075580058"/>
    <n v="788415.86534509156"/>
    <n v="850726.30248681782"/>
    <n v="920764.99960510898"/>
    <n v="994081.81210191746"/>
    <n v="1065269.9988301601"/>
    <n v="1097331.4086795517"/>
    <n v="1075277.24202791"/>
    <n v="1151941.0900028702"/>
    <n v="1234191.8138833451"/>
    <n v="1283297.9488513989"/>
    <n v="1387637.771880711"/>
    <n v="1386669.366122361"/>
    <n v="1442116.4908303355"/>
    <n v="1484637.3549776676"/>
    <n v="1483758.4051244"/>
    <n v="1588766.2427678297"/>
    <n v="1767166.8340980883"/>
    <n v="1836235.1360753446"/>
    <n v="2004990.2843355676"/>
    <n v="2064107.5054748014"/>
    <n v="2146432.1215302581"/>
    <n v="2233366.9153164774"/>
    <n v="2390803.5152758663"/>
    <n v="2510773.4618795658"/>
    <n v="2557204.3800108838"/>
    <n v="2506316.0128486678"/>
    <n v="2505313.4864435284"/>
    <n v="2732401.5355019295"/>
    <n v="2953108.2961327462"/>
    <n v="3258903.3689432838"/>
    <n v="3355656.7555296393"/>
    <n v="3556284.7971992078"/>
    <n v="3698841.315477747"/>
    <n v="4073663.9276364567"/>
  </r>
  <r>
    <s v="COS - Equipment"/>
    <x v="2"/>
    <x v="0"/>
    <n v="20660.201389900805"/>
    <n v="20443.373394457773"/>
    <n v="19437.477649956869"/>
    <n v="21437.490412856656"/>
    <n v="23864.011648982676"/>
    <n v="26603.551589612569"/>
    <n v="27949.636222714118"/>
    <n v="27930.239175175542"/>
    <n v="30215.381020043667"/>
    <n v="31402.188007440382"/>
    <n v="33294.915950875729"/>
    <n v="33607.757644743433"/>
    <n v="40095.376952313811"/>
    <n v="40468.226268315986"/>
    <n v="44129.410105632618"/>
    <n v="45837.047054609386"/>
    <n v="49100.644804897573"/>
    <n v="48552.084545034093"/>
    <n v="49498.558881154997"/>
    <n v="54550.526336357616"/>
    <n v="57305.051890680414"/>
    <n v="58882.387036729691"/>
    <n v="56533.792418011202"/>
    <n v="59388.462874131124"/>
    <n v="61157.521655148725"/>
    <n v="65530.834871186773"/>
    <n v="74324.688952632365"/>
    <n v="82817.652239747345"/>
    <n v="91222.802514734969"/>
    <n v="97515.716323411441"/>
    <n v="97438.295612241374"/>
    <n v="93570.381132086011"/>
    <n v="102266.73562678955"/>
    <n v="101183.12547742695"/>
    <n v="102938.82673943613"/>
    <n v="102846.60590333681"/>
  </r>
  <r>
    <s v="COS - Other Costs"/>
    <x v="2"/>
    <x v="0"/>
    <n v="139480.68172800003"/>
    <n v="146479.78886174737"/>
    <n v="144885.07494301695"/>
    <n v="156602.43480599538"/>
    <n v="164207.7882036668"/>
    <n v="169049.46160421279"/>
    <n v="179102.84025351252"/>
    <n v="179049.46760711694"/>
    <n v="189693.25156906195"/>
    <n v="207010.51164099801"/>
    <n v="217485.24353003252"/>
    <n v="210857.74636964622"/>
    <n v="236964.33282278469"/>
    <n v="251151.38742888474"/>
    <n v="268531.06343896361"/>
    <n v="296077.72134079866"/>
    <n v="310610.12817888008"/>
    <n v="348838.34247858718"/>
    <n v="369970.83259107743"/>
    <n v="391973.01369203202"/>
    <n v="440880.41166669922"/>
    <n v="520403.91365346976"/>
    <n v="530287.59557814093"/>
    <n v="546139.4828848734"/>
    <n v="545230.59755745635"/>
    <n v="595338.81546438311"/>
    <n v="595041.16987020336"/>
    <n v="648685.32141634217"/>
    <n v="721096.76284276776"/>
    <n v="734868.32650728"/>
    <n v="826316.47613546299"/>
    <n v="809064.6718162063"/>
    <n v="816993.50560000504"/>
    <n v="892924.21207579481"/>
    <n v="901314.19940639602"/>
    <n v="1013475.1305504408"/>
  </r>
  <r>
    <s v="COS - Commissions"/>
    <x v="2"/>
    <x v="0"/>
    <n v="322365.99633638392"/>
    <n v="341664.72167860233"/>
    <n v="362541.07822950999"/>
    <n v="373158.15896285523"/>
    <n v="395998.42355665372"/>
    <n v="395800.44018481247"/>
    <n v="431846.14348437829"/>
    <n v="444755.32042429521"/>
    <n v="461827.02212601516"/>
    <n v="489476.60594069981"/>
    <n v="561614.73302813224"/>
    <n v="578344.06776639551"/>
    <n v="612908.23015085934"/>
    <n v="642501.4760740099"/>
    <n v="675209.31156653899"/>
    <n v="688096.49314946262"/>
    <n v="694629.99715101521"/>
    <n v="687476.01670295699"/>
    <n v="736129.7393685705"/>
    <n v="728329.76754060027"/>
    <n v="720546.06361510779"/>
    <n v="748696.5624399418"/>
    <n v="809712.18775323476"/>
    <n v="892294.56374262786"/>
    <n v="944026.80443869124"/>
    <n v="1030377.197169707"/>
    <n v="1040366.6834887232"/>
    <n v="1171169.2352500297"/>
    <n v="1217407.0453783409"/>
    <n v="1277419.1987246887"/>
    <n v="1288532.076896901"/>
    <n v="1225131.1445852658"/>
    <n v="1377216.026703845"/>
    <n v="1504645.8317282745"/>
    <n v="1628680.1531922924"/>
    <n v="1779695.8662902564"/>
  </r>
  <r>
    <s v="Expense re-imbursement"/>
    <x v="2"/>
    <x v="0"/>
    <n v="38775.426085760009"/>
    <n v="36491.471316425777"/>
    <n v="37917.130510586947"/>
    <n v="39748.054602291566"/>
    <n v="39716.497405452326"/>
    <n v="42548.157371999332"/>
    <n v="48326.177570964457"/>
    <n v="55365.244049726331"/>
    <n v="60993.628253016512"/>
    <n v="68655.723759028915"/>
    <n v="75021.67170860304"/>
    <n v="84305.015412636523"/>
    <n v="91191.483478424081"/>
    <n v="92094.187973377018"/>
    <n v="93926.678125671271"/>
    <n v="96648.696100721383"/>
    <n v="105409.18214780187"/>
    <n v="115117.23079167763"/>
    <n v="113874.9038715432"/>
    <n v="118452.21609131666"/>
    <n v="125628.00493255039"/>
    <n v="135637.81321004691"/>
    <n v="140886.47030656048"/>
    <n v="150900.73646334765"/>
    <n v="161690.86929896061"/>
    <n v="169855.4400427595"/>
    <n v="169572.76661944034"/>
    <n v="181471.98610119577"/>
    <n v="186860.44467281777"/>
    <n v="188691.67703061138"/>
    <n v="199801.14104113521"/>
    <n v="199701.24846266027"/>
    <n v="217769.20725476654"/>
    <n v="217595.02673203588"/>
    <n v="230754.22523447292"/>
    <n v="244637.26138391174"/>
  </r>
  <r>
    <s v="Sales - Fleet Depreciation"/>
    <x v="2"/>
    <x v="0"/>
    <n v="9477.751254451201"/>
    <n v="9939.9653060018845"/>
    <n v="10031.335073393044"/>
    <n v="10748.624070764801"/>
    <n v="11847.960157570393"/>
    <n v="13178.352912193381"/>
    <n v="14545.743554569612"/>
    <n v="15882.178457261383"/>
    <n v="17346.308054944893"/>
    <n v="19709.289788790898"/>
    <n v="19297.799977649818"/>
    <n v="21500.861910238295"/>
    <n v="21709.399199922937"/>
    <n v="23939.345266940618"/>
    <n v="24657.429867567771"/>
    <n v="25611.576732614754"/>
    <n v="25340.198514482105"/>
    <n v="25834.080017409458"/>
    <n v="27138.570337843747"/>
    <n v="29954.47816598375"/>
    <n v="33059.387733509735"/>
    <n v="32398.265767021127"/>
    <n v="35055.240680621842"/>
    <n v="38601.634686268932"/>
    <n v="42181.207504557504"/>
    <n v="43880.939754912841"/>
    <n v="46083.147320517557"/>
    <n v="45608.537907926489"/>
    <n v="47873.96061598236"/>
    <n v="49651.438277244837"/>
    <n v="53607.359026315935"/>
    <n v="55187.974215830043"/>
    <n v="60884.78963152512"/>
    <n v="66530.195148994258"/>
    <n v="64541.140574020887"/>
    <n v="69834.145842682759"/>
  </r>
  <r>
    <s v="COS - Prize Fund"/>
    <x v="2"/>
    <x v="0"/>
    <n v="72893.883696480014"/>
    <n v="73578.800459202816"/>
    <n v="76490.904563583026"/>
    <n v="76437.217188680661"/>
    <n v="79517.328235027075"/>
    <n v="81829.472958538114"/>
    <n v="89279.415631640091"/>
    <n v="90056.099800933327"/>
    <n v="90893.536876348197"/>
    <n v="98170.291651594875"/>
    <n v="110378.77660906888"/>
    <n v="118023.32589976938"/>
    <n v="116738.41525093665"/>
    <n v="128611.64598927896"/>
    <n v="133615.41068813784"/>
    <n v="138890.5526605066"/>
    <n v="140265.43024129298"/>
    <n v="143027.53148298731"/>
    <n v="135935.60882196884"/>
    <n v="144227.66592563057"/>
    <n v="157538.42411803498"/>
    <n v="157397.28859463611"/>
    <n v="158860.93542511488"/>
    <n v="160338.19279528919"/>
    <n v="173078.67252141281"/>
    <n v="181606.48371881712"/>
    <n v="187035.2464092664"/>
    <n v="194364.42285456232"/>
    <n v="196112.97185002349"/>
    <n v="193996.55172211275"/>
    <n v="209743.90889171741"/>
    <n v="213874.17755585673"/>
    <n v="242757.77481153733"/>
    <n v="235500.04076284126"/>
    <n v="249767.5403313112"/>
    <n v="264516.40530251589"/>
  </r>
  <r>
    <s v="COS - Prize Fund Constr."/>
    <x v="2"/>
    <x v="0"/>
    <n v="60144.314494319995"/>
    <n v="64280.578536904031"/>
    <n v="71618.932947429086"/>
    <n v="76755.232258755859"/>
    <n v="83905.089693090413"/>
    <n v="92548.965770979514"/>
    <n v="92466.05300352459"/>
    <n v="94249.919193994981"/>
    <n v="95107.137402151333"/>
    <n v="96010.567670862496"/>
    <n v="104813.85534926936"/>
    <n v="125047.0526620084"/>
    <n v="127408.98640962741"/>
    <n v="136493.35661043497"/>
    <n v="137734.78569153594"/>
    <n v="143284.94110637065"/>
    <n v="156335.19025739774"/>
    <n v="182742.45036602221"/>
    <n v="201493.23804378099"/>
    <n v="228772.0817170222"/>
    <n v="244777.89164227201"/>
    <n v="234990.65325838464"/>
    <n v="256341.57032671387"/>
    <n v="280192.67691816948"/>
    <n v="277223.77772895875"/>
    <n v="294049.57551653794"/>
    <n v="299661.86523048062"/>
    <n v="320541.36306148366"/>
    <n v="353563.43395463115"/>
    <n v="375057.93753775989"/>
    <n v="405390.17724792211"/>
    <n v="425735.07688643225"/>
    <n v="473444.67604320962"/>
    <n v="516700.13454505469"/>
    <n v="587201.03948719113"/>
    <n v="640618.65469034889"/>
  </r>
  <r>
    <s v="COS - Referral Fund"/>
    <x v="2"/>
    <x v="0"/>
    <n v="16091.987731200001"/>
    <n v="17240.985410902194"/>
    <n v="17745.890772037837"/>
    <n v="18806.882277622884"/>
    <n v="18970.49230615464"/>
    <n v="19533.706114002533"/>
    <n v="20103.859053451015"/>
    <n v="21275.796629730332"/>
    <n v="21471.367190519555"/>
    <n v="21677.40643007978"/>
    <n v="23430.53367342893"/>
    <n v="24854.967428823336"/>
    <n v="26619.617659861044"/>
    <n v="26606.308915815822"/>
    <n v="26546.852393262961"/>
    <n v="27890.123124362068"/>
    <n v="28993.959304283984"/>
    <n v="31363.055719037031"/>
    <n v="33259.881988043446"/>
    <n v="34939.337733436783"/>
    <n v="35990.906282413278"/>
    <n v="39679.961219634381"/>
    <n v="41263.032952452922"/>
    <n v="45999.945107354208"/>
    <n v="50280.071221194936"/>
    <n v="52194.689713616019"/>
    <n v="53196.935778247265"/>
    <n v="55883.111858553719"/>
    <n v="59264.040125996216"/>
    <n v="58061.45185319789"/>
    <n v="59727.429877221461"/>
    <n v="63351.783353616054"/>
    <n v="67088.27732616532"/>
    <n v="67041.457705514331"/>
    <n v="71130.979210765479"/>
    <n v="78511.555220827038"/>
  </r>
  <r>
    <s v="COS - Repair Fund"/>
    <x v="2"/>
    <x v="0"/>
    <n v="29507.820640000002"/>
    <n v="33837.717218139689"/>
    <n v="34835.42370443049"/>
    <n v="38408.937648635816"/>
    <n v="39838.97921516982"/>
    <n v="39038.295410903338"/>
    <n v="39401.314862227046"/>
    <n v="42210.503315722592"/>
    <n v="44346.354783498158"/>
    <n v="46067.086893298649"/>
    <n v="47848.620917888453"/>
    <n v="55371.846187194205"/>
    <n v="57021.258311670659"/>
    <n v="58697.125016595768"/>
    <n v="61642.897224592321"/>
    <n v="67929.843367520094"/>
    <n v="63909.451128707442"/>
    <n v="65129.239848222845"/>
    <n v="67056.023384099448"/>
    <n v="72541.461499900659"/>
    <n v="74739.540324809146"/>
    <n v="75979.550256667804"/>
    <n v="87951.320245222974"/>
    <n v="97955.35899775353"/>
    <n v="107049.15837852642"/>
    <n v="104897.6843934348"/>
    <n v="105800.26569335711"/>
    <n v="115546.48671677941"/>
    <n v="124925.78639953093"/>
    <n v="128647.06573073723"/>
    <n v="136065.55929167988"/>
    <n v="140008.77229109683"/>
    <n v="154521.56639450989"/>
    <n v="168784.31490965845"/>
    <n v="172074.59634450733"/>
    <n v="175360.89075146246"/>
  </r>
  <r>
    <s v="Stone Discount Allocation"/>
    <x v="2"/>
    <x v="0"/>
    <n v="-41089.507220160005"/>
    <n v="-43121.5892434997"/>
    <n v="-46151.170923664795"/>
    <n v="-48006.262005577315"/>
    <n v="-48471.875700894641"/>
    <n v="-47972.664822488645"/>
    <n v="-53908.905988579405"/>
    <n v="-55482.407761999028"/>
    <n v="-57695.26145528967"/>
    <n v="-58751.229901199295"/>
    <n v="-63514.03935609178"/>
    <n v="-67253.509721152077"/>
    <n v="-67199.717673936699"/>
    <n v="-71990.843848986187"/>
    <n v="-74847.584514601665"/>
    <n v="-77757.230771736256"/>
    <n v="-78480.299926116495"/>
    <n v="-79948.666337734147"/>
    <n v="-82242.33297387464"/>
    <n v="-91458.742316035728"/>
    <n v="-99824.498754879882"/>
    <n v="-107917.01132524127"/>
    <n v="-113377.6120982985"/>
    <n v="-117830.88515692235"/>
    <n v="-123707.21551506825"/>
    <n v="-118808.65103448328"/>
    <n v="-116397.78113534547"/>
    <n v="-135992.61526120114"/>
    <n v="-138509.04981251745"/>
    <n v="-149839.0526897379"/>
    <n v="-158838.9563019113"/>
    <n v="-180235.98291008556"/>
    <n v="-192941.34723920724"/>
    <n v="-202603.62223815703"/>
    <n v="-241515.9147804036"/>
    <n v="-261399.46599435445"/>
  </r>
  <r>
    <s v="Liability Insurance"/>
    <x v="2"/>
    <x v="0"/>
    <n v="12130.48666368"/>
    <n v="12493.151823464043"/>
    <n v="14051.951860315954"/>
    <n v="14898.915834276193"/>
    <n v="16431.934796846588"/>
    <n v="15621.855535314835"/>
    <n v="17063.920861146238"/>
    <n v="17572.219570644396"/>
    <n v="20148.743453635005"/>
    <n v="21369.43194098624"/>
    <n v="23321.813334851518"/>
    <n v="24247.175367451578"/>
    <n v="23517.599207858158"/>
    <n v="23959.549457803972"/>
    <n v="26649.937556579458"/>
    <n v="27164.071349913502"/>
    <n v="29081.083327591063"/>
    <n v="29016.096482095152"/>
    <n v="31377.770254551371"/>
    <n v="32613.93046038819"/>
    <n v="31945.672303720916"/>
    <n v="35891.729529365752"/>
    <n v="37319.792894135797"/>
    <n v="38062.382133143321"/>
    <n v="44058.185944826648"/>
    <n v="45348.60883170239"/>
    <n v="43983.933127990516"/>
    <n v="42668.944599584327"/>
    <n v="41393.270309511659"/>
    <n v="44707.132743950548"/>
    <n v="46849.629089868278"/>
    <n v="49707.451282781258"/>
    <n v="56990.32011572097"/>
    <n v="61494.404717954574"/>
    <n v="65790.219569716573"/>
    <n v="70452.934274562533"/>
  </r>
  <r>
    <s v="Sealer Material"/>
    <x v="2"/>
    <x v="0"/>
    <n v="10230.509640960001"/>
    <n v="9726.1549318217458"/>
    <n v="9624.0793209680141"/>
    <n v="10208.083444630307"/>
    <n v="11035.876122352254"/>
    <n v="12165.000751934602"/>
    <n v="12266.203315260065"/>
    <n v="12133.828392048385"/>
    <n v="12877.778163774792"/>
    <n v="12998.778797623874"/>
    <n v="12866.191253888108"/>
    <n v="13626.403030315343"/>
    <n v="13615.504088115573"/>
    <n v="13742.115477561209"/>
    <n v="15440.425713329898"/>
    <n v="15905.135897215474"/>
    <n v="16213.569097334152"/>
    <n v="16861.949573128997"/>
    <n v="18581.696269083015"/>
    <n v="18760.006226481131"/>
    <n v="19313.145782981188"/>
    <n v="20700.217458166557"/>
    <n v="22848.079473704209"/>
    <n v="21936.756424478619"/>
    <n v="22798.127892597611"/>
    <n v="25139.905993469456"/>
    <n v="27193.779999746486"/>
    <n v="27454.731512624057"/>
    <n v="26902.946318683338"/>
    <n v="27424.759346721778"/>
    <n v="27142.312298705074"/>
    <n v="27679.62178982182"/>
    <n v="26307.146609803716"/>
    <n v="26036.209833012283"/>
    <n v="31036.755245386878"/>
    <n v="33540.292897268875"/>
  </r>
  <r>
    <s v="Work on Hold Cost"/>
    <x v="2"/>
    <x v="0"/>
    <n v="171285.50897568002"/>
    <n v="164502.93686124269"/>
    <n v="159600.74934277768"/>
    <n v="167241.19976287862"/>
    <n v="168552.99959593071"/>
    <n v="185687.95595033339"/>
    <n v="189327.07408168676"/>
    <n v="176411.19623400003"/>
    <n v="171137.02717196816"/>
    <n v="185046.58540872484"/>
    <n v="200203.34382099099"/>
    <n v="218810.07842897202"/>
    <n v="223075.56209786647"/>
    <n v="238549.5392999363"/>
    <n v="238288.63232529425"/>
    <n v="262498.2400925812"/>
    <n v="252103.82170898275"/>
    <n v="262237.37936328241"/>
    <n v="297739.97263332113"/>
    <n v="315745.98803190369"/>
    <n v="334909.84976983297"/>
    <n v="354898.64943267772"/>
    <n v="395602.26396224392"/>
    <n v="423520.54869368172"/>
    <n v="440501.18157300621"/>
    <n v="485427.80457638914"/>
    <n v="567313.37823520065"/>
    <n v="556023.84200832015"/>
    <n v="637012.84185060649"/>
    <n v="695802.69918423274"/>
    <n v="701855.81834484229"/>
    <n v="789271.70279823581"/>
    <n v="861324.99532035145"/>
    <n v="978292.53347535769"/>
    <n v="1048553.5814929608"/>
    <n v="1112842.5406236004"/>
  </r>
  <r>
    <s v="Fuel Expense - Const.Admin"/>
    <x v="2"/>
    <x v="0"/>
    <n v="16850.978511360001"/>
    <n v="15544.392044339369"/>
    <n v="15536.620470092877"/>
    <n v="16622.521484609082"/>
    <n v="17814.639855272082"/>
    <n v="17807.513999329974"/>
    <n v="19603.143392011269"/>
    <n v="20575.067241387183"/>
    <n v="19564.687825865723"/>
    <n v="20959.666877829732"/>
    <n v="21156.605584587171"/>
    <n v="22867.794157479751"/>
    <n v="25966.259800565418"/>
    <n v="26477.692292247742"/>
    <n v="27001.844958937538"/>
    <n v="26194.570260163287"/>
    <n v="26928.034866238893"/>
    <n v="28287.764371127534"/>
    <n v="29719.066684148016"/>
    <n v="31838.061673349865"/>
    <n v="31497.806397963079"/>
    <n v="31164.058161194775"/>
    <n v="34017.912870530337"/>
    <n v="34674.190527778148"/>
    <n v="38624.991166917622"/>
    <n v="38231.016257015057"/>
    <n v="42119.416458483545"/>
    <n v="41669.283727626746"/>
    <n v="42473.172549614181"/>
    <n v="43296.814460838825"/>
    <n v="47257.186046811272"/>
    <n v="51088.203250942541"/>
    <n v="56262.212123384998"/>
    <n v="62685.179400266388"/>
    <n v="67083.908764698834"/>
    <n v="67010.537591003304"/>
  </r>
  <r>
    <s v="Auto Expense - Tolls/Parking"/>
    <x v="2"/>
    <x v="0"/>
    <n v="2040.2032000000002"/>
    <n v="2039.5870586336"/>
    <n v="2120.5137172575905"/>
    <n v="2361.8994392052309"/>
    <n v="2606.9709753009638"/>
    <n v="2632.5192908589129"/>
    <n v="2453.1793343192289"/>
    <n v="2622.8023861956995"/>
    <n v="2595.5357325888085"/>
    <n v="2780.027441331586"/>
    <n v="2670.2107973441066"/>
    <n v="2749.7508229585287"/>
    <n v="3033.0292920677093"/>
    <n v="3412.3754800105771"/>
    <n v="3511.9764415012019"/>
    <n v="3510.2205937595081"/>
    <n v="3833.8171255294742"/>
    <n v="3986.7246277060376"/>
    <n v="4188.0340485785746"/>
    <n v="4271.3675500771915"/>
    <n v="4623.021210304054"/>
    <n v="5254.7882511408152"/>
    <n v="5466.0095620400243"/>
    <n v="6266.8599305987818"/>
    <n v="6517.4716003149451"/>
    <n v="6707.7046041803942"/>
    <n v="7314.5837865136655"/>
    <n v="7751.7326670204593"/>
    <n v="8726.3375150127285"/>
    <n v="9618.2020951225932"/>
    <n v="10206.913008960859"/>
    <n v="11144.956881592492"/>
    <n v="11573.884839473283"/>
    <n v="11323.531108716959"/>
    <n v="13233.668583206787"/>
    <n v="14596.99697851048"/>
  </r>
  <r>
    <s v="Miscellaneous Const. Expenses"/>
    <x v="2"/>
    <x v="0"/>
    <n v="3277.0649374847999"/>
    <n v="3443.5529445687785"/>
    <n v="3947.3020313494408"/>
    <n v="4184.7864663074306"/>
    <n v="4262.2225920372775"/>
    <n v="4651.6332281359046"/>
    <n v="5286.3231190747592"/>
    <n v="5662.6213353618277"/>
    <n v="6307.3234586645667"/>
    <n v="6621.3651598983715"/>
    <n v="6618.0547421730298"/>
    <n v="6607.5748777721565"/>
    <n v="7364.6809829326021"/>
    <n v="7503.8460451132823"/>
    <n v="7884.3135511386627"/>
    <n v="8041.1956221792198"/>
    <n v="8281.6032476955115"/>
    <n v="8108.7002464784055"/>
    <n v="8023.5997584961451"/>
    <n v="8019.588279560885"/>
    <n v="9020.2112354300389"/>
    <n v="9852.8005458178941"/>
    <n v="9937.5779513053712"/>
    <n v="10029.988084929235"/>
    <n v="10632.547643121825"/>
    <n v="10733.504112548193"/>
    <n v="10837.608583605879"/>
    <n v="11051.109472702914"/>
    <n v="11841.31727410969"/>
    <n v="12545.236836534914"/>
    <n v="14113.275553221985"/>
    <n v="15117.90585996246"/>
    <n v="15406.449271069851"/>
    <n v="17333.556504594526"/>
    <n v="18383.616566355424"/>
    <n v="19107.858443784386"/>
  </r>
  <r>
    <s v="Rental Yard/Storage"/>
    <x v="2"/>
    <x v="0"/>
    <n v="851.64156000000003"/>
    <n v="912.45034215440865"/>
    <n v="1055.9146539652504"/>
    <n v="1095.7213211724477"/>
    <n v="1138.1214849030951"/>
    <n v="1171.9111053810939"/>
    <n v="1207.4211837852465"/>
    <n v="1317.055027272947"/>
    <n v="1467.3951369818226"/>
    <n v="1538.5566695850757"/>
    <n v="1647.9178875430466"/>
    <n v="1646.5998168998742"/>
    <n v="1744.1845012245626"/>
    <n v="1849.1564506649111"/>
    <n v="2037.339861769867"/>
    <n v="2183.4518868768087"/>
    <n v="2336.4533039672665"/>
    <n v="2453.9558770770836"/>
    <n v="2574.1512248857302"/>
    <n v="2624.8518103771285"/>
    <n v="2730.3602750014929"/>
    <n v="2893.5375619713654"/>
    <n v="3155.8152383503248"/>
    <n v="3246.3661747661668"/>
    <n v="3180.4907824931638"/>
    <n v="3340.4408444355281"/>
    <n v="3755.4980017309094"/>
    <n v="4018.2320590787135"/>
    <n v="4299.0783523839027"/>
    <n v="4424.083700891656"/>
    <n v="4690.8117072184141"/>
    <n v="4734.4318467325384"/>
    <n v="5064.312191696863"/>
    <n v="5108.3690560907617"/>
    <n v="5154.3251701279287"/>
    <n v="5789.8612981789602"/>
  </r>
  <r>
    <s v="Truck Lease Interest (ENT)"/>
    <x v="2"/>
    <x v="0"/>
    <n v="3880.4072160000001"/>
    <n v="4156.2280991067009"/>
    <n v="4237.2331543323962"/>
    <n v="4360.8593671392227"/>
    <n v="4400.5396934596647"/>
    <n v="4441.4605761015291"/>
    <n v="4574.6866275422699"/>
    <n v="4615.8416063684308"/>
    <n v="4522.1586697592411"/>
    <n v="4430.3948451461411"/>
    <n v="4841.6956898533035"/>
    <n v="5286.5413647311279"/>
    <n v="5335.7012300742435"/>
    <n v="6184.9570577558852"/>
    <n v="6243.0714090671236"/>
    <n v="6554.4188966151978"/>
    <n v="7586.4411538799968"/>
    <n v="8866.1784908386635"/>
    <n v="8762.0150794568945"/>
    <n v="10053.344122913642"/>
    <n v="10653.326493767836"/>
    <n v="11178.482862477713"/>
    <n v="12559.245005625984"/>
    <n v="12937.240351375411"/>
    <n v="13317.491719783036"/>
    <n v="14956.536558350721"/>
    <n v="14805.490495647939"/>
    <n v="15355.192844930123"/>
    <n v="15195.560260114231"/>
    <n v="16438.614966241494"/>
    <n v="15631.364229866569"/>
    <n v="15626.706083326071"/>
    <n v="16870.997819377408"/>
    <n v="18412.387517028579"/>
    <n v="18388.748191483392"/>
    <n v="19709.429557695585"/>
  </r>
  <r>
    <s v="Truck Lease Insurance"/>
    <x v="2"/>
    <x v="0"/>
    <n v="9676.7676640319987"/>
    <n v="10569.958866088788"/>
    <n v="11877.381845762926"/>
    <n v="13347.936764099968"/>
    <n v="14415.104230971727"/>
    <n v="15142.994054208393"/>
    <n v="17353.787596795639"/>
    <n v="18550.921280372993"/>
    <n v="19461.457655912352"/>
    <n v="19648.209803578487"/>
    <n v="18492.737881449641"/>
    <n v="19622.678917559242"/>
    <n v="18657.164624099656"/>
    <n v="18615.471876234667"/>
    <n v="18414.648165633847"/>
    <n v="18409.160600480489"/>
    <n v="18203.278350892138"/>
    <n v="18183.369017606332"/>
    <n v="19086.555547387314"/>
    <n v="20453.381963246818"/>
    <n v="22571.334574352706"/>
    <n v="23945.83585603234"/>
    <n v="26654.612753902573"/>
    <n v="28552.421181980437"/>
    <n v="30891.207105838821"/>
    <n v="34363.378784535125"/>
    <n v="33989.267387542131"/>
    <n v="36419.664473018427"/>
    <n v="40592.685714620166"/>
    <n v="40986.394985219988"/>
    <n v="43444.683131602775"/>
    <n v="47482.396357213758"/>
    <n v="47458.657058331009"/>
    <n v="48848.492372842491"/>
    <n v="50298.953587778837"/>
    <n v="51279.481389019013"/>
  </r>
  <r>
    <s v="Truck Lease Maintenance"/>
    <x v="2"/>
    <x v="0"/>
    <n v="6006.7424256839995"/>
    <n v="6490.8373907827572"/>
    <n v="7371.0201435963199"/>
    <n v="7741.686052720961"/>
    <n v="8050.454530245358"/>
    <n v="8703.9371913548675"/>
    <n v="8353.4599512498826"/>
    <n v="8856.2043427055651"/>
    <n v="9850.656546654589"/>
    <n v="10523.938676935619"/>
    <n v="10942.707354217206"/>
    <n v="11962.035877184089"/>
    <n v="12562.362261621205"/>
    <n v="12813.584256505486"/>
    <n v="14848.855327631913"/>
    <n v="15909.091055043216"/>
    <n v="17206.973549222897"/>
    <n v="18441.007103670931"/>
    <n v="18424.486174226899"/>
    <n v="18776.139646464198"/>
    <n v="20108.90257198739"/>
    <n v="20496.84593347448"/>
    <n v="22382.801721505333"/>
    <n v="21919.922695968391"/>
    <n v="22125.969969310496"/>
    <n v="23464.05216382533"/>
    <n v="25356.748020509356"/>
    <n v="25861.296592621453"/>
    <n v="25840.611693154813"/>
    <n v="26866.018846362585"/>
    <n v="30218.155421627722"/>
    <n v="33300.098747266893"/>
    <n v="33293.439060518438"/>
    <n v="34295.471030054061"/>
    <n v="39699.260463315848"/>
    <n v="38863.176633802628"/>
  </r>
  <r>
    <s v="Payroll - Construction Admin"/>
    <x v="2"/>
    <x v="0"/>
    <n v="190016.71885103043"/>
    <n v="209410.38002578565"/>
    <n v="217762.47849348848"/>
    <n v="240290.52320847643"/>
    <n v="249923.76086451576"/>
    <n v="270212.00019585609"/>
    <n v="294820.31438189914"/>
    <n v="306640.84006672702"/>
    <n v="297323.86429151421"/>
    <n v="303089.58371244278"/>
    <n v="330431.4603035833"/>
    <n v="333438.12185066001"/>
    <n v="353671.6664477766"/>
    <n v="364171.80333264463"/>
    <n v="409235.20888812136"/>
    <n v="385014.83716193913"/>
    <n v="384822.34514395165"/>
    <n v="445822.66344814608"/>
    <n v="491800.35472955351"/>
    <n v="495891.71958500467"/>
    <n v="490687.35562527215"/>
    <n v="500401.0075222411"/>
    <n v="562465.53721912729"/>
    <n v="577456.50010904111"/>
    <n v="618502.33704054856"/>
    <n v="623710.12671842996"/>
    <n v="628602.359261979"/>
    <n v="666421.42527643265"/>
    <n v="770744.53916907788"/>
    <n v="785464.28003769217"/>
    <n v="875549.8166620353"/>
    <n v="947448.21650668874"/>
    <n v="1043604.5844082378"/>
    <n v="1104440.637028465"/>
    <n v="1114490.1619475856"/>
    <n v="1180742.2020682106"/>
  </r>
  <r>
    <s v="P/R Taxes - Construction Admin"/>
    <x v="2"/>
    <x v="0"/>
    <n v="21014.970871910395"/>
    <n v="23416.009509646257"/>
    <n v="23865.596892231464"/>
    <n v="25786.443323699608"/>
    <n v="26828.162766610974"/>
    <n v="28693.68627907558"/>
    <n v="28960.510589405876"/>
    <n v="28668.038392963463"/>
    <n v="29232.68522387281"/>
    <n v="31304.477538094332"/>
    <n v="30982.073350019047"/>
    <n v="33848.7547490836"/>
    <n v="37627.223354661277"/>
    <n v="37239.850337680567"/>
    <n v="39492.414404906187"/>
    <n v="40238.361345455232"/>
    <n v="41441.206697250273"/>
    <n v="43102.750438569834"/>
    <n v="46579.575182956476"/>
    <n v="53913.735400817262"/>
    <n v="55503.384110356252"/>
    <n v="56591.141097252534"/>
    <n v="60048.966164367004"/>
    <n v="62456.076964199419"/>
    <n v="68208.20045970213"/>
    <n v="74454.379731040084"/>
    <n v="77447.145745077578"/>
    <n v="84420.717912204971"/>
    <n v="86883.790690545793"/>
    <n v="92840.231154699373"/>
    <n v="94659.156963482266"/>
    <n v="104330.99186127359"/>
    <n v="117271.12156793055"/>
    <n v="133259.31446323969"/>
    <n v="138588.35319598709"/>
    <n v="144087.25666317542"/>
  </r>
  <r>
    <s v="ESI Admin"/>
    <x v="2"/>
    <x v="0"/>
    <n v="4549.5360408960014"/>
    <n v="4326.1220655264397"/>
    <n v="4584.3045112624104"/>
    <n v="5008.4202402003493"/>
    <n v="5579.0830180440198"/>
    <n v="5744.7200790217485"/>
    <n v="6035.379476562327"/>
    <n v="6335.7965253876937"/>
    <n v="7192.1338604232678"/>
    <n v="8323.7511064707705"/>
    <n v="8561.7138326030035"/>
    <n v="8475.2490846075416"/>
    <n v="8384.6735891253975"/>
    <n v="9072.2988942957054"/>
    <n v="8625.0429089508289"/>
    <n v="8787.127475309564"/>
    <n v="9230.8329499476731"/>
    <n v="9123.3162877748491"/>
    <n v="9857.2838644203493"/>
    <n v="9466.9546470642945"/>
    <n v="10043.453181217365"/>
    <n v="10657.127044246965"/>
    <n v="12333.929644230748"/>
    <n v="12832.195114835113"/>
    <n v="13888.645614112675"/>
    <n v="14591.382328523758"/>
    <n v="15014.532416050944"/>
    <n v="15307.22571096944"/>
    <n v="16556.007317409902"/>
    <n v="18087.681990083765"/>
    <n v="19377.27619714801"/>
    <n v="19925.37939012374"/>
    <n v="19130.555193296226"/>
    <n v="19694.620401349439"/>
    <n v="21095.006384987391"/>
    <n v="22155.809308782747"/>
  </r>
  <r>
    <s v="Health Insurance Const.Admin"/>
    <x v="2"/>
    <x v="0"/>
    <n v="29546.291992140003"/>
    <n v="30408.339476531597"/>
    <n v="31615.003203639335"/>
    <n v="35589.873947395427"/>
    <n v="38127.318784045579"/>
    <n v="40433.245237266165"/>
    <n v="40008.899929657578"/>
    <n v="38789.695967263819"/>
    <n v="42333.649821035811"/>
    <n v="43598.955183565326"/>
    <n v="44902.433146688389"/>
    <n v="45293.060804150591"/>
    <n v="45723.120246325649"/>
    <n v="49972.589549060569"/>
    <n v="54070.831033784576"/>
    <n v="51893.586964316062"/>
    <n v="54535.334833780245"/>
    <n v="57757.609627768979"/>
    <n v="60574.351493767623"/>
    <n v="61730.48582662642"/>
    <n v="64217.975014276723"/>
    <n v="64828.238430837388"/>
    <n v="70718.440118564686"/>
    <n v="74304.07718789627"/>
    <n v="75737.560361494441"/>
    <n v="81090.430439162112"/>
    <n v="86706.544438067955"/>
    <n v="99345.930833894003"/>
    <n v="102295.40621366563"/>
    <n v="107338.0644006927"/>
    <n v="115036.03480560108"/>
    <n v="119648.28958509685"/>
    <n v="125652.21204088752"/>
    <n v="126637.79783560536"/>
    <n v="134020.04188468182"/>
    <n v="143560.03813007797"/>
  </r>
  <r>
    <s v="Co-op Advertising fee"/>
    <x v="2"/>
    <x v="0"/>
    <n v="63272.196915200002"/>
    <n v="65061.90630484654"/>
    <n v="65016.753341870979"/>
    <n v="67609.873730147781"/>
    <n v="68920.967822582417"/>
    <n v="76660.017837380088"/>
    <n v="83608.678747750062"/>
    <n v="82747.594637500544"/>
    <n v="84343.971162958565"/>
    <n v="81773.730440851723"/>
    <n v="87362.879871804282"/>
    <n v="90865.607177384401"/>
    <n v="98356.043593053939"/>
    <n v="102299.53080487385"/>
    <n v="117310.68306112936"/>
    <n v="119346.22518661481"/>
    <n v="110081.15812832354"/>
    <n v="108914.74698328848"/>
    <n v="108827.63261206137"/>
    <n v="112081.25234426417"/>
    <n v="118907.00061202986"/>
    <n v="118847.55186800387"/>
    <n v="117612.0127187841"/>
    <n v="121104.27326916374"/>
    <n v="128196.7263588934"/>
    <n v="138589.30165332035"/>
    <n v="148470.27814722282"/>
    <n v="155878.2026753785"/>
    <n v="163717.47336612598"/>
    <n v="182154.6803467256"/>
    <n v="191352.57000155267"/>
    <n v="196956.36445751073"/>
    <n v="213171.41166533247"/>
    <n v="202662.25727319889"/>
    <n v="204406.04375116117"/>
    <n v="216685.90035434716"/>
  </r>
  <r>
    <s v="Direct Advertising Expense"/>
    <x v="2"/>
    <x v="0"/>
    <n v="192205.02"/>
    <n v="207749.30837957759"/>
    <n v="227079.18488828102"/>
    <n v="233820.9251836781"/>
    <n v="243002.16737396212"/>
    <n v="252794.17299037657"/>
    <n v="252743.61668372023"/>
    <n v="275965.21340041474"/>
    <n v="295756.62716776517"/>
    <n v="292595.85834782559"/>
    <n v="313517.87803253456"/>
    <n v="332674.40954311885"/>
    <n v="352725.94706206257"/>
    <n v="363341.93283627066"/>
    <n v="393102.47062129033"/>
    <n v="425465.8579948963"/>
    <n v="487897.54975291464"/>
    <n v="512684.69687056169"/>
    <n v="554259.26278702565"/>
    <n v="553874.6068586515"/>
    <n v="605410.60680552921"/>
    <n v="642529.56614641414"/>
    <n v="610791.12429468054"/>
    <n v="598396.92636884819"/>
    <n v="616406.86669383268"/>
    <n v="634896.60706718103"/>
    <n v="615730.29750130826"/>
    <n v="672504.18277115014"/>
    <n v="749057.75860982109"/>
    <n v="825999.47345870489"/>
    <n v="859031.18463792361"/>
    <n v="984444.99574292102"/>
    <n v="973924.17300671653"/>
    <n v="1064237.2523647032"/>
    <n v="1063498.6717115622"/>
    <n v="1105915.1251142656"/>
  </r>
  <r>
    <s v="Canvassing"/>
    <x v="2"/>
    <x v="0"/>
    <n v="65531.203315200008"/>
    <n v="66815.485803707386"/>
    <n v="73741.196209386064"/>
    <n v="70821.044839494352"/>
    <n v="71268.80993232585"/>
    <n v="73370.173729455419"/>
    <n v="72621.945424127145"/>
    <n v="79326.040315955484"/>
    <n v="84021.671499240954"/>
    <n v="87365.062725364129"/>
    <n v="95503.240734157705"/>
    <n v="101249.07243953005"/>
    <n v="116030.87812082161"/>
    <n v="124256.64356035317"/>
    <n v="126653.81763871675"/>
    <n v="135591.98019558922"/>
    <n v="145287.46288204764"/>
    <n v="145229.34789689482"/>
    <n v="145200.30347960891"/>
    <n v="137945.98085448635"/>
    <n v="143447.80180136897"/>
    <n v="164406.19124234936"/>
    <n v="176096.29347063662"/>
    <n v="192085.83691777044"/>
    <n v="193833.66413454962"/>
    <n v="211647.52037017394"/>
    <n v="213636.17740337367"/>
    <n v="235377.32569006106"/>
    <n v="259331.00901912211"/>
    <n v="256137.83643013742"/>
    <n v="274373.78485056362"/>
    <n v="302842.90754122072"/>
    <n v="324561.9105119289"/>
    <n v="340748.09977206291"/>
    <n v="354234.23890063114"/>
    <n v="402112.0397269383"/>
  </r>
  <r>
    <s v="Home Show Branch Directed"/>
    <x v="2"/>
    <x v="0"/>
    <n v="4889.2499652744"/>
    <n v="4985.0696327713476"/>
    <n v="5131.0582942795891"/>
    <n v="5596.1505966832137"/>
    <n v="5874.1171183248398"/>
    <n v="6107.86004778804"/>
    <n v="6610.7086827455405"/>
    <n v="7219.4357798588408"/>
    <n v="7583.9807563966642"/>
    <n v="8447.2926299399151"/>
    <n v="9053.1076223188738"/>
    <n v="8606.7977490188096"/>
    <n v="8684.2265672004432"/>
    <n v="9214.8849158157955"/>
    <n v="9962.1372576229387"/>
    <n v="11100.348517385019"/>
    <n v="10763.075510272236"/>
    <n v="12231.547341637775"/>
    <n v="12469.940698373426"/>
    <n v="12588.343289090086"/>
    <n v="11959.419648116562"/>
    <n v="11712.097414663156"/>
    <n v="13824.658956019033"/>
    <n v="13812.273720553514"/>
    <n v="14088.49143229441"/>
    <n v="13942.027475364277"/>
    <n v="15372.239147725"/>
    <n v="15643.04866276915"/>
    <n v="15926.623971761994"/>
    <n v="17045.576428251108"/>
    <n v="17725.420153046303"/>
    <n v="17718.295069452466"/>
    <n v="18936.82332782328"/>
    <n v="18547.09991710234"/>
    <n v="18532.374806936896"/>
    <n v="19249.505806351102"/>
  </r>
  <r>
    <s v="Sweepstakes Contributions"/>
    <x v="2"/>
    <x v="0"/>
    <n v="1285.2964756800002"/>
    <n v="1271.8073400654791"/>
    <n v="1401.0202049767579"/>
    <n v="1514.1860874435686"/>
    <n v="1543.3979471448604"/>
    <n v="1557.750097259237"/>
    <n v="1556.9712845206109"/>
    <n v="1665.1263614382062"/>
    <n v="1732.0577307087856"/>
    <n v="1748.3390733774486"/>
    <n v="1712.1832115393138"/>
    <n v="1866.9023873682247"/>
    <n v="2040.806960655201"/>
    <n v="2078.7825598431709"/>
    <n v="1956.7331613409604"/>
    <n v="2075.4949672967355"/>
    <n v="2202.3201627683702"/>
    <n v="2200.7917525754087"/>
    <n v="2355.2251832471102"/>
    <n v="2353.3413799365421"/>
    <n v="2517.068046421487"/>
    <n v="2344.8800567983076"/>
    <n v="2488.1662975490249"/>
    <n v="2691.7077776163296"/>
    <n v="2907.189228777635"/>
    <n v="2935.9674949533055"/>
    <n v="2932.7563615384029"/>
    <n v="3049.122158179885"/>
    <n v="3108.2508893568906"/>
    <n v="3014.4187628489144"/>
    <n v="2895.3431928788564"/>
    <n v="3099.3742637348778"/>
    <n v="3221.074687815099"/>
    <n v="3350.2204563483579"/>
    <n v="3516.3243865741088"/>
    <n v="3616.5991981265802"/>
  </r>
  <r>
    <s v="Quality Assurance"/>
    <x v="2"/>
    <x v="0"/>
    <n v="1303.4272204800002"/>
    <n v="1354.6077595153104"/>
    <n v="1553.9484988392996"/>
    <n v="1616.0813269851303"/>
    <n v="1677.5088830167738"/>
    <n v="1779.675884028027"/>
    <n v="1832.5125745683824"/>
    <n v="1868.9759097771446"/>
    <n v="2021.2974464239817"/>
    <n v="2079.0831063413293"/>
    <n v="2138.7304247172679"/>
    <n v="2263.4059182926048"/>
    <n v="2326.7827217202366"/>
    <n v="2372.1410240974506"/>
    <n v="2567.1881611555318"/>
    <n v="2639.0710603458069"/>
    <n v="2772.3307951937054"/>
    <n v="2826.0919742540395"/>
    <n v="2714.1787320735793"/>
    <n v="2768.4568512157989"/>
    <n v="2795.0229631600669"/>
    <n v="2821.5618191141994"/>
    <n v="2935.5529166064134"/>
    <n v="3137.4377011642027"/>
    <n v="3528.2044147770798"/>
    <n v="3562.061064341282"/>
    <n v="3596.6095658455488"/>
    <n v="3630.0546539949191"/>
    <n v="3592.6687937145184"/>
    <n v="3886.1364930888817"/>
    <n v="4545.0594472983248"/>
    <n v="4967.4735453814837"/>
    <n v="5165.5956641686535"/>
    <n v="5581.3537967949324"/>
    <n v="5800.5119449280855"/>
    <n v="6335.2434518897799"/>
  </r>
  <r>
    <s v="Auto Milage Allow Mgmt"/>
    <x v="2"/>
    <x v="0"/>
    <n v="1956.4168139999999"/>
    <n v="2219.8358044164233"/>
    <n v="2421.5269334388568"/>
    <n v="2619.1279601802289"/>
    <n v="2773.3324713196298"/>
    <n v="2743.1394192429711"/>
    <n v="2904.058466746375"/>
    <n v="2874.7303802907027"/>
    <n v="2958.3196158427359"/>
    <n v="3167.4034637543828"/>
    <n v="3293.0923680030846"/>
    <n v="3702.8898687878609"/>
    <n v="3879.5592560287459"/>
    <n v="4281.2885480847444"/>
    <n v="4446.9578034960568"/>
    <n v="4800.3132626704328"/>
    <n v="5087.6882596171226"/>
    <n v="5134.9989780045989"/>
    <n v="4978.9771608409073"/>
    <n v="5329.7788993405056"/>
    <n v="5119.2419732587559"/>
    <n v="5645.0802702679484"/>
    <n v="5870.2279743576837"/>
    <n v="6283.8953084143022"/>
    <n v="6599.8666491759368"/>
    <n v="7000.3568374002261"/>
    <n v="7352.4117831099211"/>
    <n v="8015.2152830103196"/>
    <n v="8169.8457780759882"/>
    <n v="8926.5183264328862"/>
    <n v="10027.171604389918"/>
    <n v="10943.286891289845"/>
    <n v="11825.227502402593"/>
    <n v="12668.328619100441"/>
    <n v="13168.474759984998"/>
    <n v="13692.474844586461"/>
  </r>
  <r>
    <s v="Delivery / Postage"/>
    <x v="2"/>
    <x v="0"/>
    <n v="825.62661720000017"/>
    <n v="841.88482352083759"/>
    <n v="883.80227772373075"/>
    <n v="900.50285161415241"/>
    <n v="955.71451847243361"/>
    <n v="1012.8318533787088"/>
    <n v="1043.112487299172"/>
    <n v="1084.9308260249866"/>
    <n v="1084.6075166388309"/>
    <n v="1116.6988838411407"/>
    <n v="1194.628844097557"/>
    <n v="1266.8795646107869"/>
    <n v="1357.736442358753"/>
    <n v="1408.1468568120956"/>
    <n v="1508.3834746943148"/>
    <n v="1568.2330574880166"/>
    <n v="1727.0574286181732"/>
    <n v="1796.6578429914857"/>
    <n v="1849.0989795779763"/>
    <n v="1847.8157048861492"/>
    <n v="1884.3875436005933"/>
    <n v="1809.7694718065973"/>
    <n v="1807.790086396446"/>
    <n v="1880.2716221204255"/>
    <n v="1993.9822518419962"/>
    <n v="1895.6807620874499"/>
    <n v="1950.8019333945006"/>
    <n v="1968.9425576212525"/>
    <n v="2005.3762644959877"/>
    <n v="2170.4751222445648"/>
    <n v="2235.5806940114126"/>
    <n v="2394.0404027212767"/>
    <n v="2642.7059601834326"/>
    <n v="2938.8700657672375"/>
    <n v="2965.6459933816413"/>
    <n v="3106.8235542572988"/>
  </r>
  <r>
    <s v="Depreciation Expense"/>
    <x v="2"/>
    <x v="0"/>
    <n v="24015.8270411136"/>
    <n v="23526.096296091211"/>
    <n v="24948.852026298951"/>
    <n v="27262.178355193118"/>
    <n v="27240.534077574273"/>
    <n v="28582.710604270651"/>
    <n v="32437.612764514823"/>
    <n v="33063.788441321019"/>
    <n v="31754.52690004493"/>
    <n v="33946.904160299717"/>
    <n v="35311.432901519998"/>
    <n v="35307.90175822984"/>
    <n v="36348.956696256821"/>
    <n v="36309.201028101488"/>
    <n v="36291.047879955477"/>
    <n v="37289.967581087803"/>
    <n v="36167.800571754145"/>
    <n v="39137.676027540336"/>
    <n v="39501.619625180982"/>
    <n v="42757.90524643664"/>
    <n v="44806.988918929201"/>
    <n v="45214.696618731941"/>
    <n v="47367.111505272966"/>
    <n v="49222.394410598856"/>
    <n v="53781.260713172742"/>
    <n v="59937.950129579047"/>
    <n v="63508.813446498854"/>
    <n v="69390.855411433251"/>
    <n v="72172.443307772206"/>
    <n v="72115.143396553394"/>
    <n v="75548.135759648809"/>
    <n v="81728.261012527568"/>
    <n v="82545.543622652855"/>
    <n v="87546.120313969179"/>
    <n v="91834.150298016277"/>
    <n v="92715.390804276045"/>
  </r>
  <r>
    <s v="Education"/>
    <x v="2"/>
    <x v="0"/>
    <n v="3197.6052314976005"/>
    <n v="3355.8068846253641"/>
    <n v="3773.7713998531663"/>
    <n v="4123.2895302573061"/>
    <n v="4406.8577172848118"/>
    <n v="4708.0618591292014"/>
    <n v="5244.5016005920779"/>
    <n v="5399.6549443351942"/>
    <n v="5504.3653262382832"/>
    <n v="5285.8638200733149"/>
    <n v="5335.5302193958287"/>
    <n v="5331.2941786874253"/>
    <n v="5705.9826580055415"/>
    <n v="5875.4107434286607"/>
    <n v="5932.3964697373895"/>
    <n v="5989.3237462609895"/>
    <n v="6228.2738064418181"/>
    <n v="6602.3676285928914"/>
    <n v="7141.7662745454427"/>
    <n v="7717.8471382795205"/>
    <n v="7563.4901955139294"/>
    <n v="7633.8235446514236"/>
    <n v="8099.4859365742786"/>
    <n v="8093.8648933342938"/>
    <n v="8658.703435384874"/>
    <n v="8917.5023798572001"/>
    <n v="8648.3001046138816"/>
    <n v="9720.9451844632404"/>
    <n v="10211.803728295999"/>
    <n v="10512.899181951119"/>
    <n v="10199.614786328975"/>
    <n v="10394.407845487473"/>
    <n v="10813.260488252921"/>
    <n v="11793.402191686404"/>
    <n v="12242.895922820338"/>
    <n v="13634.12964390595"/>
  </r>
  <r>
    <s v="Insurance - Auto/Property"/>
    <x v="2"/>
    <x v="0"/>
    <n v="366.31027440000003"/>
    <n v="399.92931359403951"/>
    <n v="423.87143548985995"/>
    <n v="402.93384815268797"/>
    <n v="418.92144222937765"/>
    <n v="452.75936585514222"/>
    <n v="461.76837171692796"/>
    <n v="494.73948731341284"/>
    <n v="545.70739444298101"/>
    <n v="572.436273592573"/>
    <n v="636.52339950008047"/>
    <n v="715.7333545079133"/>
    <n v="773.46701215193207"/>
    <n v="727.98096410130108"/>
    <n v="727.61700273848919"/>
    <n v="684.89718237838679"/>
    <n v="747.19778613383255"/>
    <n v="731.82031417593737"/>
    <n v="806.09264077040336"/>
    <n v="829.86031549453537"/>
    <n v="897.64758216836253"/>
    <n v="924.84720155564582"/>
    <n v="998.53732485674902"/>
    <n v="978.66643209209951"/>
    <n v="1057.609228850461"/>
    <n v="1099.4673205418783"/>
    <n v="1154.6383268145128"/>
    <n v="1154.2896260398147"/>
    <n v="1286.799724513791"/>
    <n v="1363.2948878508234"/>
    <n v="1475.2514996944997"/>
    <n v="1742.3068152408748"/>
    <n v="1957.5159202535929"/>
    <n v="2076.3010353213776"/>
    <n v="2405.6582203939133"/>
    <n v="2403.7482947195999"/>
  </r>
  <r>
    <s v="Insurance - Health"/>
    <x v="2"/>
    <x v="0"/>
    <n v="28488.288124800001"/>
    <n v="29639.15655835361"/>
    <n v="34661.361147313124"/>
    <n v="37507.682802008196"/>
    <n v="41333.083494371633"/>
    <n v="45113.832066066076"/>
    <n v="49311.414284140832"/>
    <n v="52837.419013528357"/>
    <n v="57702.792793954279"/>
    <n v="66849.581622330385"/>
    <n v="68834.550260417134"/>
    <n v="74494.408516139199"/>
    <n v="81324.861918398979"/>
    <n v="81260.295621981189"/>
    <n v="89507.390023008789"/>
    <n v="97826.133455687406"/>
    <n v="98687.410386812655"/>
    <n v="95736.950904729892"/>
    <n v="91955.149870091234"/>
    <n v="93710.224472234157"/>
    <n v="97389.86206630143"/>
    <n v="106420.93305235509"/>
    <n v="123221.20773904076"/>
    <n v="130698.46255399896"/>
    <n v="138657.9989235375"/>
    <n v="131822.28719742931"/>
    <n v="149752.76572236686"/>
    <n v="145275.60429050995"/>
    <n v="163540.72182209266"/>
    <n v="185486.92847282023"/>
    <n v="206702.48597336412"/>
    <n v="210753.4474945447"/>
    <n v="234594.08822857513"/>
    <n v="238689.05270190342"/>
    <n v="231436.72414270628"/>
    <n v="224494.54816532164"/>
  </r>
  <r>
    <s v="Insurance - Liability/Umbrella"/>
    <x v="2"/>
    <x v="0"/>
    <n v="2983.0784463216005"/>
    <n v="3010.499385465665"/>
    <n v="3256.7697015868157"/>
    <n v="3455.0935585222828"/>
    <n v="3453.7115210988736"/>
    <n v="3846.9243140897884"/>
    <n v="3921.1396395881266"/>
    <n v="4197.8607377772842"/>
    <n v="4237.7195950760533"/>
    <n v="4666.898884786975"/>
    <n v="4481.6414799805152"/>
    <n v="4436.3813826741898"/>
    <n v="4742.9046364578107"/>
    <n v="5494.7286824396988"/>
    <n v="6113.5230477413297"/>
    <n v="5987.0946574912732"/>
    <n v="6215.2867832668953"/>
    <n v="6148.8636404969129"/>
    <n v="6391.0322619060626"/>
    <n v="7120.6408132672004"/>
    <n v="7322.9524600537488"/>
    <n v="7756.4278205808423"/>
    <n v="7825.5150926163969"/>
    <n v="8972.9299909888632"/>
    <n v="10389.452889908109"/>
    <n v="10382.202290213736"/>
    <n v="11450.475523056832"/>
    <n v="12382.450909258145"/>
    <n v="12751.298366347051"/>
    <n v="13001.121803940521"/>
    <n v="14481.086374427738"/>
    <n v="14329.107946379141"/>
    <n v="13900.710319524087"/>
    <n v="15782.636023010549"/>
    <n v="17085.307666841993"/>
    <n v="17249.258279213005"/>
  </r>
  <r>
    <s v="Insurance - Life"/>
    <x v="2"/>
    <x v="0"/>
    <n v="690.42937455360016"/>
    <n v="746.90912709948645"/>
    <n v="808.48000632005039"/>
    <n v="839.12485885400713"/>
    <n v="907.66890116777518"/>
    <n v="889.0708009634684"/>
    <n v="950.49944094010141"/>
    <n v="949.4598584103577"/>
    <n v="967.49231165401284"/>
    <n v="1033.7248763314142"/>
    <n v="1002.2238486234768"/>
    <n v="971.58362058963598"/>
    <n v="942.53616565319521"/>
    <n v="1006.9575323379787"/>
    <n v="1057.5943264184052"/>
    <n v="1078.3147144615946"/>
    <n v="1110.1088682440609"/>
    <n v="1201.1486614076982"/>
    <n v="1283.8802997961798"/>
    <n v="1403.070816728906"/>
    <n v="1444.7265020225213"/>
    <n v="1502.7986851560233"/>
    <n v="1592.7712424363144"/>
    <n v="1529.5445314857127"/>
    <n v="1591.3381305577357"/>
    <n v="1652.589431572469"/>
    <n v="1667.6266713451257"/>
    <n v="1734.8320262003347"/>
    <n v="1785.9836199679305"/>
    <n v="1890.0960348677204"/>
    <n v="2209.9340977854031"/>
    <n v="2321.9843863454162"/>
    <n v="2482.6657058805195"/>
    <n v="2556.122818786112"/>
    <n v="2846.3057323825483"/>
    <n v="3043.270089063421"/>
  </r>
  <r>
    <s v="ESI"/>
    <x v="2"/>
    <x v="0"/>
    <n v="10180.267587705603"/>
    <n v="10800.203941094413"/>
    <n v="11002.275756832289"/>
    <n v="10889.007107870189"/>
    <n v="10992.485342416279"/>
    <n v="10872.811020701238"/>
    <n v="11537.20501093221"/>
    <n v="12227.937474936723"/>
    <n v="13613.816936444877"/>
    <n v="14162.398759163183"/>
    <n v="14575.773120129445"/>
    <n v="15274.28672930356"/>
    <n v="16361.561706982224"/>
    <n v="18032.007129781003"/>
    <n v="18762.339482551386"/>
    <n v="20249.263892466541"/>
    <n v="22350.334803683869"/>
    <n v="23711.470193228215"/>
    <n v="26921.610121215519"/>
    <n v="27990.130980655376"/>
    <n v="28242.266080529113"/>
    <n v="30570.39555527801"/>
    <n v="33404.966895401711"/>
    <n v="34700.364310387158"/>
    <n v="35737.80110217481"/>
    <n v="37921.447907993534"/>
    <n v="37887.474841241718"/>
    <n v="40936.886141313902"/>
    <n v="44690.422799857603"/>
    <n v="47886.004278065273"/>
    <n v="51158.962869026582"/>
    <n v="49634.425775529606"/>
    <n v="50542.860647437032"/>
    <n v="54018.810433598002"/>
    <n v="58437.754873911501"/>
    <n v="63200.186457564821"/>
  </r>
  <r>
    <s v="Office Security"/>
    <x v="2"/>
    <x v="0"/>
    <n v="425.83711228800013"/>
    <n v="473.60366725161526"/>
    <n v="496.83834395810771"/>
    <n v="525.48876077520902"/>
    <n v="556.8498669596222"/>
    <n v="584.85213233965135"/>
    <n v="631.45207411655133"/>
    <n v="696.90477789908857"/>
    <n v="717.59801328353262"/>
    <n v="753.31424648915333"/>
    <n v="760.77130421514971"/>
    <n v="845.94348600940884"/>
    <n v="877.35190991512309"/>
    <n v="903.31099822569195"/>
    <n v="910.91687683075213"/>
    <n v="965.08914211875276"/>
    <n v="1043.5289972909075"/>
    <n v="1173.7325730113278"/>
    <n v="1386.0726136649814"/>
    <n v="1317.6060599545769"/>
    <n v="1397.4317102216471"/>
    <n v="1557.5574601906967"/>
    <n v="1436.6414086503657"/>
    <n v="1506.5652118606929"/>
    <n v="1662.2411792629098"/>
    <n v="1728.7072714785713"/>
    <n v="1833.8021457571851"/>
    <n v="1726.1360275275747"/>
    <n v="1810.8190976223957"/>
    <n v="2036.2126767563418"/>
    <n v="2334.5476236926074"/>
    <n v="2404.5747142128903"/>
    <n v="2678.296123625877"/>
    <n v="3041.1911393810346"/>
    <n v="3100.1660718401831"/>
    <n v="3448.6113455975901"/>
  </r>
  <r>
    <s v="Office Supplies"/>
    <x v="2"/>
    <x v="0"/>
    <n v="9389.2625798400004"/>
    <n v="9195.0915029774005"/>
    <n v="9548.0403088716066"/>
    <n v="9262.5823567964653"/>
    <n v="10205.209111236727"/>
    <n v="10722.602187468505"/>
    <n v="11154.723055623488"/>
    <n v="13036.384731785593"/>
    <n v="14087.01213754273"/>
    <n v="14646.012953184698"/>
    <n v="15540.972220702002"/>
    <n v="15837.590361999095"/>
    <n v="16787.499732369633"/>
    <n v="17269.189472115424"/>
    <n v="18134.010103235389"/>
    <n v="18304.398712886199"/>
    <n v="18643.106967549182"/>
    <n v="19586.409583282817"/>
    <n v="20745.808883204329"/>
    <n v="20947.022898478714"/>
    <n v="20316.664130015979"/>
    <n v="22166.999496544449"/>
    <n v="21712.798545806636"/>
    <n v="23705.544794924008"/>
    <n v="26617.926481354283"/>
    <n v="25566.465149487827"/>
    <n v="27400.016864601563"/>
    <n v="29342.483520182075"/>
    <n v="30222.640655853458"/>
    <n v="30805.699466103059"/>
    <n v="32009.225306307988"/>
    <n v="32943.515696024559"/>
    <n v="31319.430693422393"/>
    <n v="29781.428036749123"/>
    <n v="31260.702015866482"/>
    <n v="34507.706487719915"/>
  </r>
  <r>
    <s v="Office Apparel"/>
    <x v="2"/>
    <x v="0"/>
    <n v="2128.5713455775999"/>
    <n v="2368.409721774779"/>
    <n v="2532.9314044658008"/>
    <n v="2793.6514037420434"/>
    <n v="2791.7126096678462"/>
    <n v="3105.1905568838138"/>
    <n v="3133.4453030727814"/>
    <n v="3349.2679335705684"/>
    <n v="3441.8015080392556"/>
    <n v="3647.2224022612518"/>
    <n v="4137.0964532208427"/>
    <n v="4607.2195457790458"/>
    <n v="4790.0246296850128"/>
    <n v="5221.8346510521042"/>
    <n v="5214.057212925617"/>
    <n v="5626.1369268176786"/>
    <n v="6085.1351449383556"/>
    <n v="7119.5228157193624"/>
    <n v="7475.3554269253664"/>
    <n v="8154.5556060110976"/>
    <n v="8398.3523549640122"/>
    <n v="8143.1768035734221"/>
    <n v="8544.4017108153312"/>
    <n v="9324.4274911811335"/>
    <n v="10181.368474828341"/>
    <n v="10075.522968164023"/>
    <n v="10169.215860776359"/>
    <n v="11312.191792515101"/>
    <n v="11994.020125691128"/>
    <n v="12721.835948803813"/>
    <n v="14446.966299806232"/>
    <n v="15167.797683335069"/>
    <n v="17041.384724371354"/>
    <n v="16867.596851661925"/>
    <n v="16521.980453381169"/>
    <n v="18207.053770205617"/>
  </r>
  <r>
    <s v="Payroll-Admin/Accounting"/>
    <x v="2"/>
    <x v="0"/>
    <n v="7573.7834092800022"/>
    <n v="7494.2968523214313"/>
    <n v="7342.9421065360557"/>
    <n v="7925.6824536823815"/>
    <n v="7760.956312312057"/>
    <n v="8067.5140866483835"/>
    <n v="8633.6257489332911"/>
    <n v="8715.6710944254064"/>
    <n v="9889.7498636226082"/>
    <n v="11128.964330375873"/>
    <n v="12628.135260748"/>
    <n v="12486.906176380025"/>
    <n v="12990.078048187192"/>
    <n v="12467.012841834488"/>
    <n v="13060.496510601286"/>
    <n v="13563.200736567605"/>
    <n v="13970.042505861684"/>
    <n v="14779.978631008726"/>
    <n v="15060.684835957829"/>
    <n v="15822.724308521483"/>
    <n v="16949.038913206641"/>
    <n v="16933.854608225083"/>
    <n v="16752.881487995703"/>
    <n v="17940.199411138416"/>
    <n v="18483.805393495324"/>
    <n v="18480.108817254681"/>
    <n v="19028.763659123633"/>
    <n v="19954.92624738313"/>
    <n v="22212.247459413353"/>
    <n v="22647.429811638176"/>
    <n v="23084.346745255883"/>
    <n v="24690.370917016829"/>
    <n v="25411.037413802063"/>
    <n v="24160.712728893348"/>
    <n v="25873.535720311509"/>
    <n v="26322.486067540354"/>
  </r>
  <r>
    <s v="Payroll Sales"/>
    <x v="2"/>
    <x v="0"/>
    <n v="47473.91643456"/>
    <n v="50384.6390979524"/>
    <n v="52892.379485595404"/>
    <n v="60035.468026789553"/>
    <n v="59364.050275557456"/>
    <n v="59322.383883441296"/>
    <n v="61725.059075488447"/>
    <n v="61676.053662301609"/>
    <n v="71387.221215633239"/>
    <n v="76461.453197534953"/>
    <n v="83488.474746703636"/>
    <n v="86852.722985557819"/>
    <n v="95864.592789519564"/>
    <n v="99717.963085349314"/>
    <n v="103705.07016647984"/>
    <n v="104690.57944827192"/>
    <n v="111022.67206025663"/>
    <n v="109813.97697812317"/>
    <n v="105392.15054140757"/>
    <n v="114945.16575568018"/>
    <n v="117139.0324541947"/>
    <n v="122819.70623252541"/>
    <n v="125238.26697486808"/>
    <n v="132660.43271464275"/>
    <n v="141927.69304036713"/>
    <n v="162616.14518878463"/>
    <n v="167427.63169263044"/>
    <n v="175547.058131433"/>
    <n v="199273.75126800087"/>
    <n v="235217.61753088265"/>
    <n v="242153.01867474653"/>
    <n v="259544.46784820838"/>
    <n v="259492.56155008345"/>
    <n v="266635.15585838503"/>
    <n v="285784.91408294678"/>
    <n v="291354.87371844804"/>
  </r>
  <r>
    <s v="P/R - 401M Expense"/>
    <x v="2"/>
    <x v="0"/>
    <n v="3812.9258692799999"/>
    <n v="4247.0360204514764"/>
    <n v="4539.1145407014901"/>
    <n v="4674.8022934823275"/>
    <n v="4863.177939708401"/>
    <n v="4577.65123103936"/>
    <n v="5403.341933400402"/>
    <n v="5790.8537310385955"/>
    <n v="6775.2176868112138"/>
    <n v="7101.6514690836848"/>
    <n v="7664.4607568012725"/>
    <n v="8037.5032171152334"/>
    <n v="8613.929317587279"/>
    <n v="9678.4760647117382"/>
    <n v="10064.491242659573"/>
    <n v="10673.147791833804"/>
    <n v="11438.594572409618"/>
    <n v="12136.347576218042"/>
    <n v="12497.864126910621"/>
    <n v="12362.989156914678"/>
    <n v="12107.321057590983"/>
    <n v="12469.293635249782"/>
    <n v="14003.946841985477"/>
    <n v="15121.237888069076"/>
    <n v="16512.57322862609"/>
    <n v="18047.238244184555"/>
    <n v="18575.754864668383"/>
    <n v="19907.9533908431"/>
    <n v="20093.078643901747"/>
    <n v="21701.606055566168"/>
    <n v="20835.928104584105"/>
    <n v="22314.850546652779"/>
    <n v="23912.861623999681"/>
    <n v="24632.566542039967"/>
    <n v="26115.052212461669"/>
    <n v="26629.415325440408"/>
  </r>
  <r>
    <s v="P/R Taxes Sales/Admin"/>
    <x v="2"/>
    <x v="0"/>
    <n v="7549.3171353600001"/>
    <n v="8236.8364454660023"/>
    <n v="8652.7550075696199"/>
    <n v="8910.5552793885272"/>
    <n v="9176.0364551613457"/>
    <n v="9629.8374371525424"/>
    <n v="9992.8703136076838"/>
    <n v="10581.213344195337"/>
    <n v="11674.588267948169"/>
    <n v="12498.814199665312"/>
    <n v="13002.465916702458"/>
    <n v="13780.923551135435"/>
    <n v="14479.601486268197"/>
    <n v="15801.456758406903"/>
    <n v="17251.963490652"/>
    <n v="18434.696110915102"/>
    <n v="18983.939636721076"/>
    <n v="20496.463005906855"/>
    <n v="20900.078535560649"/>
    <n v="21735.743931713947"/>
    <n v="23702.28409456832"/>
    <n v="25656.163647366677"/>
    <n v="27749.223870010319"/>
    <n v="27729.858219456528"/>
    <n v="28850.087639767255"/>
    <n v="30006.803053596079"/>
    <n v="30853.122128552441"/>
    <n v="35366.551237027146"/>
    <n v="34995.24065906032"/>
    <n v="37453.891693347978"/>
    <n v="36337.765720886207"/>
    <n v="35963.523798482114"/>
    <n v="36297.950764095636"/>
    <n v="41601.249793221577"/>
    <n v="40333.521645794295"/>
    <n v="40704.273894659527"/>
  </r>
  <r>
    <s v="Printing"/>
    <x v="2"/>
    <x v="0"/>
    <n v="5079.0448650816006"/>
    <n v="5336.0445352547285"/>
    <n v="5712.6177357789129"/>
    <n v="5765.7397108609848"/>
    <n v="5761.7382875016474"/>
    <n v="5534.7028096383137"/>
    <n v="5815.8878511791791"/>
    <n v="5809.5268843604563"/>
    <n v="6161.4657468423802"/>
    <n v="6717.6196083013947"/>
    <n v="6579.9758458579863"/>
    <n v="6705.5625966391435"/>
    <n v="7459.2388644709663"/>
    <n v="7833.5416804727902"/>
    <n v="8805.1326104488671"/>
    <n v="8881.73265379234"/>
    <n v="9230.4838979325432"/>
    <n v="9973.0730710065"/>
    <n v="9970.0612029390559"/>
    <n v="11208.863341239492"/>
    <n v="12249.451171804938"/>
    <n v="12485.769053745536"/>
    <n v="14194.735854008202"/>
    <n v="15206.832716516035"/>
    <n v="16910.972057476858"/>
    <n v="17749.418052086563"/>
    <n v="18274.516864138561"/>
    <n v="17726.354456281857"/>
    <n v="19324.345716930358"/>
    <n v="19701.054512336203"/>
    <n v="22152.68416610012"/>
    <n v="23483.258663648809"/>
    <n v="24187.662490523613"/>
    <n v="25638.393739529613"/>
    <n v="26901.630728988097"/>
    <n v="29088.123070663376"/>
  </r>
  <r>
    <s v="Professional Fees - Legal"/>
    <x v="2"/>
    <x v="0"/>
    <n v="219.9873696768"/>
    <n v="233.40657489648174"/>
    <n v="257.27867880411588"/>
    <n v="297.75915311468725"/>
    <n v="327.97868192283238"/>
    <n v="368.76620264078673"/>
    <n v="414.93300234151371"/>
    <n v="435.88501939876841"/>
    <n v="431.31042338122501"/>
    <n v="453.17739585887171"/>
    <n v="452.90910124520127"/>
    <n v="499.36976733296257"/>
    <n v="498.97330239396206"/>
    <n v="544.77693590692581"/>
    <n v="572.00479999924426"/>
    <n v="606.8375356594222"/>
    <n v="625.16402923633677"/>
    <n v="642.8618970160361"/>
    <n v="715.84256013019569"/>
    <n v="694.44100079313193"/>
    <n v="701.10485663674297"/>
    <n v="693.67600566420856"/>
    <n v="735.99016528915922"/>
    <n v="756.82542775356842"/>
    <n v="756.14740298935237"/>
    <n v="740.87625744882405"/>
    <n v="747.91090744470148"/>
    <n v="865.67278917805299"/>
    <n v="899.50691760484608"/>
    <n v="1001.9973420644047"/>
    <n v="1062.6020306653427"/>
    <n v="1115.9231455396423"/>
    <n v="1147.9427278550977"/>
    <n v="1266.4542113848115"/>
    <n v="1410.2279652495213"/>
    <n v="1526.02713895788"/>
  </r>
  <r>
    <s v="Recruiting"/>
    <x v="2"/>
    <x v="0"/>
    <n v="26239.666026974399"/>
    <n v="26997.610787434729"/>
    <n v="26957.400351545126"/>
    <n v="26935.838744447941"/>
    <n v="27191.595621534361"/>
    <n v="27449.780920501289"/>
    <n v="28533.499413153579"/>
    <n v="29680.431099559712"/>
    <n v="35034.018510239235"/>
    <n v="35377.282177446155"/>
    <n v="39397.415014962426"/>
    <n v="43067.339427264087"/>
    <n v="47052.235449184504"/>
    <n v="48468.365638453914"/>
    <n v="48909.388932909285"/>
    <n v="51349.141850176267"/>
    <n v="53365.423785676132"/>
    <n v="53313.117686898782"/>
    <n v="54363.174985384641"/>
    <n v="53814.161281207242"/>
    <n v="54261.849791543093"/>
    <n v="53676.472955991936"/>
    <n v="60943.377438311632"/>
    <n v="67766.29569715292"/>
    <n v="64425.47969138185"/>
    <n v="65005.066768800643"/>
    <n v="66272.275540391653"/>
    <n v="75925.324398696568"/>
    <n v="80524.850803227513"/>
    <n v="82804.441591962401"/>
    <n v="84410.527255974841"/>
    <n v="86924.941289033653"/>
    <n v="94053.637313444706"/>
    <n v="90302.195200076108"/>
    <n v="96684.830391265845"/>
    <n v="102541.95953525219"/>
  </r>
  <r>
    <s v="Rent/Lease Office Equipment"/>
    <x v="2"/>
    <x v="0"/>
    <n v="4112.4221328960002"/>
    <n v="4628.1654504480803"/>
    <n v="4671.2030386617234"/>
    <n v="4858.0044042684967"/>
    <n v="5002.7142508224952"/>
    <n v="5466.5797056403189"/>
    <n v="5517.4137583178499"/>
    <n v="6019.9342860116813"/>
    <n v="6197.4322964560279"/>
    <n v="6317.6132171389772"/>
    <n v="6376.3610815019465"/>
    <n v="6829.5953547646386"/>
    <n v="7613.6189937036388"/>
    <n v="8232.3723275162574"/>
    <n v="8140.3989466936728"/>
    <n v="9249.3158387681779"/>
    <n v="9986.2843060600881"/>
    <n v="10891.466764333985"/>
    <n v="10671.50280829787"/>
    <n v="11316.868770391478"/>
    <n v="12347.182427930898"/>
    <n v="13230.11709616981"/>
    <n v="13620.2076438312"/>
    <n v="14164.879619478057"/>
    <n v="14438.15017688258"/>
    <n v="15270.732898538356"/>
    <n v="16023.141760402108"/>
    <n v="17995.183369484737"/>
    <n v="19087.381589297569"/>
    <n v="19268.617048618169"/>
    <n v="21037.042443820334"/>
    <n v="23447.587570145792"/>
    <n v="22967.147419978937"/>
    <n v="23869.526642109911"/>
    <n v="24575.778196396655"/>
    <n v="26072.34183635105"/>
  </r>
  <r>
    <s v="Rent - Office"/>
    <x v="2"/>
    <x v="0"/>
    <n v="64371.72059420641"/>
    <n v="64314.051257160463"/>
    <n v="68250.716264032802"/>
    <n v="70945.257381366595"/>
    <n v="78145.480201760322"/>
    <n v="80449.602905103049"/>
    <n v="81173.34684074203"/>
    <n v="82755.41868254065"/>
    <n v="89551.128153913523"/>
    <n v="94895.528736003704"/>
    <n v="93918.577369755949"/>
    <n v="106753.18465475837"/>
    <n v="98475.786028486866"/>
    <n v="105326.94341406072"/>
    <n v="114961.6880243393"/>
    <n v="119546.80619409951"/>
    <n v="128095.47875823334"/>
    <n v="131885.56778373197"/>
    <n v="148355.50079363698"/>
    <n v="163733.18192888587"/>
    <n v="195179.97149615438"/>
    <n v="217251.61540569435"/>
    <n v="223276.62404051435"/>
    <n v="251348.6035037683"/>
    <n v="251298.33629655358"/>
    <n v="285236.04686807218"/>
    <n v="282046.05682630162"/>
    <n v="305296.30651454162"/>
    <n v="305022.79765946144"/>
    <n v="320330.66290663567"/>
    <n v="356969.32879019354"/>
    <n v="381651.67717321176"/>
    <n v="389170.215213524"/>
    <n v="403962.64849129267"/>
    <n v="445877.95832530287"/>
    <n v="468303.37240415567"/>
  </r>
  <r>
    <s v="Software Expense"/>
    <x v="2"/>
    <x v="0"/>
    <n v="2367.8308746864004"/>
    <n v="2511.02696224482"/>
    <n v="2585.0646956809187"/>
    <n v="2792.3047050678538"/>
    <n v="2875.2167762137155"/>
    <n v="2925.8688675148364"/>
    <n v="2953.6501106169931"/>
    <n v="3288.8876909622581"/>
    <n v="3221.4985110988382"/>
    <n v="3350.6482601260495"/>
    <n v="3512.084369661949"/>
    <n v="3440.4659451958023"/>
    <n v="3686.4902244708101"/>
    <n v="3940.018709864989"/>
    <n v="4345.1471936881471"/>
    <n v="4386.0004835570171"/>
    <n v="4429.4175023437483"/>
    <n v="4471.9221926962391"/>
    <n v="4934.4787050525947"/>
    <n v="5226.0373138193354"/>
    <n v="5117.9622350450745"/>
    <n v="5647.4275629489475"/>
    <n v="6285.0254103138695"/>
    <n v="6156.2454860295347"/>
    <n v="6593.8338555122236"/>
    <n v="6982.0542638628431"/>
    <n v="7406.520642395235"/>
    <n v="7617.7319471631799"/>
    <n v="7843.9257189342134"/>
    <n v="8572.9337432328721"/>
    <n v="8913.0902859545567"/>
    <n v="9744.2937262058203"/>
    <n v="9451.0586912053932"/>
    <n v="10222.282366394104"/>
    <n v="10317.339983456142"/>
    <n v="10622.609438886644"/>
  </r>
  <r>
    <s v="Telecommunications"/>
    <x v="2"/>
    <x v="0"/>
    <n v="10326.706249734001"/>
    <n v="10424.800454406046"/>
    <n v="11266.785733603292"/>
    <n v="11487.524599696046"/>
    <n v="11257.774107702127"/>
    <n v="11820.435856361217"/>
    <n v="12284.578594256538"/>
    <n v="11794.593445357963"/>
    <n v="13126.209886203076"/>
    <n v="12729.954812061587"/>
    <n v="12855.968634746187"/>
    <n v="13223.500208463764"/>
    <n v="14443.895842009068"/>
    <n v="16259.888667897925"/>
    <n v="16580.077745150626"/>
    <n v="16729.236103764666"/>
    <n v="17376.592631544274"/>
    <n v="17718.771798580936"/>
    <n v="18432.766718225681"/>
    <n v="20550.786078392692"/>
    <n v="19735.001252193371"/>
    <n v="22408.947093456263"/>
    <n v="24258.543061088301"/>
    <n v="26225.713923972904"/>
    <n v="26736.854158360271"/>
    <n v="28648.779862370455"/>
    <n v="28645.91498438421"/>
    <n v="32536.017062142702"/>
    <n v="31863.168324975541"/>
    <n v="33787.128599851596"/>
    <n v="35155.574882402783"/>
    <n v="34786.618516172734"/>
    <n v="37237.986300403354"/>
    <n v="38324.44792552408"/>
    <n v="38676.732444086279"/>
    <n v="45205.442899352733"/>
  </r>
  <r>
    <s v="Telecomm - Broadband"/>
    <x v="2"/>
    <x v="0"/>
    <n v="2861.9450496000004"/>
    <n v="2859.9363098981421"/>
    <n v="2887.6748893665713"/>
    <n v="3034.0886692821241"/>
    <n v="3251.6845884223508"/>
    <n v="3380.7048072584316"/>
    <n v="3309.5056819165829"/>
    <n v="3575.7542464331682"/>
    <n v="3642.9509644734985"/>
    <n v="3498.3402372697205"/>
    <n v="3602.5698223318382"/>
    <n v="3891.7398881112199"/>
    <n v="4244.4971871143507"/>
    <n v="4414.2345897287778"/>
    <n v="4960.9478323646717"/>
    <n v="5462.2690733614909"/>
    <n v="5194.5635386432732"/>
    <n v="5349.2987817672947"/>
    <n v="5667.4218071292635"/>
    <n v="6070.8479066943746"/>
    <n v="7033.1715850301034"/>
    <n v="7387.5286403022783"/>
    <n v="7234.7536615173922"/>
    <n v="7160.243078252498"/>
    <n v="7505.2275994988286"/>
    <n v="7575.7921223991279"/>
    <n v="8257.9390573242708"/>
    <n v="8504.8266613210908"/>
    <n v="8927.3711138528397"/>
    <n v="10435.332377734547"/>
    <n v="11610.517768785499"/>
    <n v="11149.626191015079"/>
    <n v="12177.476227664727"/>
    <n v="12910.36510380369"/>
    <n v="13151.918034895858"/>
    <n v="13412.273538464226"/>
  </r>
  <r>
    <s v="T&amp;E - Meals &amp; Entertainment"/>
    <x v="2"/>
    <x v="0"/>
    <n v="9648.3338061264021"/>
    <n v="9357.0691333203522"/>
    <n v="10303.685195299819"/>
    <n v="11600.255266100616"/>
    <n v="12913.294488769816"/>
    <n v="13828.491435893378"/>
    <n v="14521.005969383028"/>
    <n v="15215.342390815049"/>
    <n v="16436.643233545125"/>
    <n v="17063.109453748464"/>
    <n v="17573.245237087183"/>
    <n v="18462.415064194181"/>
    <n v="20162.779490466884"/>
    <n v="19557.976756870845"/>
    <n v="20096.314706255798"/>
    <n v="22377.234809745933"/>
    <n v="23982.064301230577"/>
    <n v="26173.144356961919"/>
    <n v="28836.826459933774"/>
    <n v="29989.833515215538"/>
    <n v="30568.400982171097"/>
    <n v="30247.586824371901"/>
    <n v="33350.467794403186"/>
    <n v="34347.546730052469"/>
    <n v="32990.749939121932"/>
    <n v="34286.168922654892"/>
    <n v="36745.07215645106"/>
    <n v="41692.722632172881"/>
    <n v="45026.055564797323"/>
    <n v="50190.22369664735"/>
    <n v="49171.761669786021"/>
    <n v="50563.772879371754"/>
    <n v="56899.560913427456"/>
    <n v="57985.557449492248"/>
    <n v="61979.434581273556"/>
    <n v="65734.387460593236"/>
  </r>
  <r>
    <s v="T&amp;E - Airfare"/>
    <x v="2"/>
    <x v="0"/>
    <n v="84.813098832000009"/>
    <n v="88.195774288243655"/>
    <n v="92.596302446355566"/>
    <n v="94.364714038180239"/>
    <n v="97.101487920357442"/>
    <n v="98.993999881665928"/>
    <n v="109.17995439589642"/>
    <n v="120.50850576879822"/>
    <n v="139.48310322813182"/>
    <n v="139.3863019544915"/>
    <n v="143.49611281033535"/>
    <n v="153.59651719882925"/>
    <n v="150.40419126930266"/>
    <n v="159.4380392548039"/>
    <n v="163.72049396901537"/>
    <n v="173.45695868710166"/>
    <n v="185.84317319303022"/>
    <n v="204.95231163343041"/>
    <n v="223.59680130836918"/>
    <n v="232.55985778737872"/>
    <n v="241.83524724818764"/>
    <n v="258.36443488894417"/>
    <n v="281.83906056545607"/>
    <n v="293.25410619647818"/>
    <n v="326.67376677644666"/>
    <n v="359.75514260684633"/>
    <n v="363.10052726325597"/>
    <n v="369.40094594418031"/>
    <n v="372.83602750457197"/>
    <n v="419.59067946764014"/>
    <n v="467.75883501606569"/>
    <n v="495.67660945622481"/>
    <n v="520.25225575306445"/>
    <n v="535.8041566423916"/>
    <n v="546.51916280888463"/>
    <n v="591.05817919732476"/>
  </r>
  <r>
    <s v="T&amp;E - Lodging"/>
    <x v="2"/>
    <x v="0"/>
    <n v="2207.5570791648001"/>
    <n v="2296.0668726968343"/>
    <n v="2385.8068095626913"/>
    <n v="2816.1450771284126"/>
    <n v="2624.2956432057945"/>
    <n v="2784.1044357789779"/>
    <n v="2754.3505446275408"/>
    <n v="2781.8940500738158"/>
    <n v="2808.3303892316671"/>
    <n v="2920.0684915081515"/>
    <n v="3316.6124494234518"/>
    <n v="3314.3107203835516"/>
    <n v="3551.2999741776898"/>
    <n v="3763.2411304806187"/>
    <n v="3912.5740650203506"/>
    <n v="4069.0378651023188"/>
    <n v="4149.1651959803985"/>
    <n v="4354.4453183164669"/>
    <n v="4666.2758564517462"/>
    <n v="4806.7166675778572"/>
    <n v="4902.3607158293216"/>
    <n v="5356.9621156521762"/>
    <n v="5910.5061993239369"/>
    <n v="6392.81431550461"/>
    <n v="6850.6165342665263"/>
    <n v="7121.7504533093324"/>
    <n v="7330.369165555805"/>
    <n v="7910.4665265290196"/>
    <n v="7908.109207504117"/>
    <n v="8226.7740598053333"/>
    <n v="8558.2798182482875"/>
    <n v="9624.2478027303841"/>
    <n v="10400.57466276062"/>
    <n v="11243.976815244247"/>
    <n v="11565.424122029173"/>
    <n v="11657.329935235795"/>
  </r>
  <r>
    <s v="Utilities - Office"/>
    <x v="2"/>
    <x v="0"/>
    <n v="5476.4891197631996"/>
    <n v="5986.6317549256974"/>
    <n v="6608.4546452023578"/>
    <n v="6934.6221247885032"/>
    <n v="7711.7440013719397"/>
    <n v="8429.2773610541535"/>
    <n v="8681.287466317588"/>
    <n v="8508.5298457378685"/>
    <n v="8419.2331619446322"/>
    <n v="8500.8574590650223"/>
    <n v="9844.7672671018699"/>
    <n v="10972.837233157959"/>
    <n v="11862.645233328734"/>
    <n v="11625.415935326171"/>
    <n v="11053.39896964438"/>
    <n v="10404.432251474576"/>
    <n v="11033.646950719145"/>
    <n v="11820.310891308116"/>
    <n v="12168.833244935144"/>
    <n v="12283.220277437533"/>
    <n v="13946.164647210373"/>
    <n v="15371.119255429307"/>
    <n v="15351.384558245853"/>
    <n v="14895.433085481396"/>
    <n v="15325.867904895862"/>
    <n v="15894.890970669074"/>
    <n v="16203.12550065377"/>
    <n v="16029.961726240754"/>
    <n v="16510.796458181074"/>
    <n v="16662.566367369385"/>
    <n v="17640.031927446271"/>
    <n v="17624.228575643112"/>
    <n v="17610.236161275508"/>
    <n v="17258.066482419959"/>
    <n v="18639.640381635483"/>
    <n v="18773.439500413926"/>
  </r>
  <r>
    <s v="SPU Training"/>
    <x v="2"/>
    <x v="0"/>
    <n v="21035.520664704003"/>
    <n v="24103.204944903879"/>
    <n v="24821.336081295362"/>
    <n v="24551.108151299581"/>
    <n v="24534.069682242574"/>
    <n v="28664.225954695306"/>
    <n v="30704.641732361448"/>
    <n v="33137.999327879123"/>
    <n v="32143.991900040055"/>
    <n v="33756.969699026005"/>
    <n v="36539.699523552736"/>
    <n v="36521.431135378938"/>
    <n v="35071.674944171689"/>
    <n v="35401.211207681117"/>
    <n v="39021.937799383508"/>
    <n v="42656.885982935317"/>
    <n v="44785.251309053871"/>
    <n v="50322.141498894838"/>
    <n v="53344.680783002441"/>
    <n v="59422.80966573261"/>
    <n v="61792.821875703536"/>
    <n v="60557.088405904986"/>
    <n v="66716.228753492775"/>
    <n v="68009.993237321687"/>
    <n v="74308.924244650771"/>
    <n v="88620.990085770449"/>
    <n v="91260.825048766186"/>
    <n v="103702.89650810267"/>
    <n v="111943.13314460163"/>
    <n v="110627.98043916559"/>
    <n v="113957.54855388353"/>
    <n v="119677.30583090005"/>
    <n v="127027.41804070363"/>
    <n v="134723.22830981834"/>
    <n v="142815.21799704508"/>
    <n v="137064.54650801924"/>
  </r>
  <r>
    <s v="Training Travel Expenses"/>
    <x v="2"/>
    <x v="0"/>
    <n v="13106.0496"/>
    <n v="13634.170450439618"/>
    <n v="13621.955869816478"/>
    <n v="14306.904846324467"/>
    <n v="14728.744525162827"/>
    <n v="14429.868252108441"/>
    <n v="15006.9185478695"/>
    <n v="15602.544345587921"/>
    <n v="16716.594862527651"/>
    <n v="18091.101662997666"/>
    <n v="18991.530585571778"/>
    <n v="20748.527054318325"/>
    <n v="20744.377556392727"/>
    <n v="23528.151479003664"/>
    <n v="23278.849068184263"/>
    <n v="25913.79469515209"/>
    <n v="27457.634927910465"/>
    <n v="29085.872679135562"/>
    <n v="29658.630520498202"/>
    <n v="30506.523313270405"/>
    <n v="31396.586664933424"/>
    <n v="31374.79743378796"/>
    <n v="33275.603511771595"/>
    <n v="36368.210816160761"/>
    <n v="35273.923371275283"/>
    <n v="35601.937701140181"/>
    <n v="34537.545857650424"/>
    <n v="36993.338055858658"/>
    <n v="40403.641076344538"/>
    <n v="42835.292639177664"/>
    <n v="45863.105299377938"/>
    <n v="46756.979092877511"/>
    <n v="44905.493906260192"/>
    <n v="46247.853853562228"/>
    <n v="49530.500473296786"/>
    <n v="50981.010095147365"/>
  </r>
  <r>
    <s v="Share Of Corporate Overhead"/>
    <x v="2"/>
    <x v="0"/>
    <n v="246120.12855359999"/>
    <n v="258524.58303270148"/>
    <n v="274215.4533933216"/>
    <n v="273997.7453538797"/>
    <n v="265806.02928107994"/>
    <n v="257781.85560466026"/>
    <n v="281440.42843961675"/>
    <n v="310673.24378841987"/>
    <n v="322514.24380217184"/>
    <n v="319161.38572360441"/>
    <n v="328571.8723311139"/>
    <n v="334910.72032075044"/>
    <n v="344853.86460171005"/>
    <n v="334443.38854880445"/>
    <n v="344442.24253624806"/>
    <n v="406943.50303473137"/>
    <n v="427407.43890469091"/>
    <n v="435825.6729176552"/>
    <n v="431080.87315966364"/>
    <n v="489442.07606460515"/>
    <n v="529581.11705883185"/>
    <n v="529213.58776359295"/>
    <n v="528634.77500827168"/>
    <n v="548783.1608229368"/>
    <n v="558731.43610835564"/>
    <n v="616242.84733763337"/>
    <n v="678889.57755398541"/>
    <n v="756392.49428399932"/>
    <n v="784476.04418121802"/>
    <n v="799691.84304535692"/>
    <n v="847655.88036130788"/>
    <n v="916373.13867690996"/>
    <n v="970325.78017413069"/>
    <n v="922489.61229939375"/>
    <n v="850961.87030002312"/>
    <n v="824946.05977036199"/>
  </r>
  <r>
    <s v="Showroom Amortization"/>
    <x v="2"/>
    <x v="0"/>
    <n v="11249.784"/>
    <n v="12538.801575387362"/>
    <n v="13031.151752982085"/>
    <n v="13423.350066668556"/>
    <n v="14383.240406585955"/>
    <n v="14656.411628967342"/>
    <n v="16172.408185845443"/>
    <n v="16812.480271307413"/>
    <n v="17661.425453858268"/>
    <n v="17301.273666003188"/>
    <n v="18347.648441182511"/>
    <n v="18701.613476627619"/>
    <n v="19258.809541176881"/>
    <n v="18679.328917538784"/>
    <n v="18485.138614112049"/>
    <n v="18655.05699545137"/>
    <n v="20186.972965803849"/>
    <n v="19975.111483931865"/>
    <n v="22032.941216796633"/>
    <n v="24552.83460267929"/>
    <n v="26543.269066548535"/>
    <n v="29260.84514338131"/>
    <n v="31663.806609113679"/>
    <n v="33895.113897909338"/>
    <n v="34904.778839091145"/>
    <n v="39616.211282632219"/>
    <n v="44105.063174101902"/>
    <n v="43192.965175053891"/>
    <n v="44043.695544860369"/>
    <n v="42299.565201283884"/>
    <n v="41445.283597014502"/>
    <n v="45297.174269388488"/>
    <n v="42629.074711149784"/>
    <n v="43464.52059621115"/>
    <n v="47413.64521796364"/>
    <n v="51282.685387306599"/>
  </r>
  <r>
    <s v="Mfgr. Advertising Rebates"/>
    <x v="2"/>
    <x v="0"/>
    <n v="-26819.974323072005"/>
    <n v="-26527.987376030695"/>
    <n v="-29511.317939062392"/>
    <n v="-31290.076033805133"/>
    <n v="-32228.653154515159"/>
    <n v="-34434.961492896364"/>
    <n v="-34073.567935652885"/>
    <n v="-33709.421670710493"/>
    <n v="-34359.747878712435"/>
    <n v="-39419.832604755284"/>
    <n v="-41378.324206074081"/>
    <n v="-39735.768593256784"/>
    <n v="-39708.191969853069"/>
    <n v="-41713.254740879267"/>
    <n v="-45981.104686437604"/>
    <n v="-47829.359790980518"/>
    <n v="-51209.774312350615"/>
    <n v="-52704.493398543404"/>
    <n v="-53178.635670235097"/>
    <n v="-55267.398884963142"/>
    <n v="-56257.912128617463"/>
    <n v="-54035.612083712826"/>
    <n v="-53458.130255237462"/>
    <n v="-58895.249767237168"/>
    <n v="-57688.488408200268"/>
    <n v="-62284.751803477084"/>
    <n v="-64127.633039838365"/>
    <n v="-66031.514489500143"/>
    <n v="-65332.497633457147"/>
    <n v="-74226.163810497397"/>
    <n v="-74211.319319996925"/>
    <n v="-78699.29635111813"/>
    <n v="-83474.892235727995"/>
    <n v="-91178.782460643095"/>
    <n v="-100452.39406715021"/>
    <n v="-108701.34376315646"/>
  </r>
  <r>
    <s v="Extraordinary Income/Expense"/>
    <x v="2"/>
    <x v="0"/>
    <n v="-26043.402405120007"/>
    <n v="-26025.328283850853"/>
    <n v="-26991.603876184545"/>
    <n v="-27792.955984168351"/>
    <n v="-29470.974600922582"/>
    <n v="-30045.365098310325"/>
    <n v="-34440.629371547962"/>
    <n v="-35470.021196182388"/>
    <n v="-37250.118647756375"/>
    <n v="-38359.722202026256"/>
    <n v="-41924.843328510389"/>
    <n v="-45709.115523834116"/>
    <n v="-52416.345627712144"/>
    <n v="-54403.149468961718"/>
    <n v="-57139.353695377184"/>
    <n v="-61230.9793010762"/>
    <n v="-65458.452349733758"/>
    <n v="-69939.605457322206"/>
    <n v="-76339.568933905408"/>
    <n v="-83403.047862609761"/>
    <n v="-89349.419953521661"/>
    <n v="-95591.102704872726"/>
    <n v="-100428.01250173929"/>
    <n v="-106502.7021219445"/>
    <n v="-118484.76076306701"/>
    <n v="-124442.49667060158"/>
    <n v="-133314.85095607609"/>
    <n v="-134581.74198471167"/>
    <n v="-141377.43897132514"/>
    <n v="-145545.95858414515"/>
    <n v="-149897.34610793539"/>
    <n v="-154317.07553369852"/>
    <n v="-151155.1247052424"/>
    <n v="-168094.18094397362"/>
    <n v="-178365.74396473609"/>
    <n v="-171251.41237050245"/>
  </r>
  <r>
    <s v="Revenue Installed"/>
    <x v="0"/>
    <x v="1"/>
    <n v="2957341.870220602"/>
    <n v="2984830.7780914428"/>
    <n v="3228647.1362819863"/>
    <n v="3662497.2308694688"/>
    <n v="3805973.0407352853"/>
    <n v="3804838.8607691457"/>
    <n v="3802206.0233902023"/>
    <n v="3872518.9844242418"/>
    <n v="4396793.8485505236"/>
    <n v="4392415.5633925954"/>
    <n v="4796090.8471610555"/>
    <n v="4651780.6960483612"/>
    <n v="4787041.6565211378"/>
    <n v="5335014.7067433242"/>
    <n v="5427403.7777474653"/>
    <n v="5867389.2907596296"/>
    <n v="6402667.8922316404"/>
    <n v="7189277.6442936705"/>
    <n v="8003035.9033211544"/>
    <n v="9167766.3944604769"/>
    <n v="9439985.4320771787"/>
    <n v="10411386.953297019"/>
    <n v="10511315.966864426"/>
    <n v="10710950.329521017"/>
    <n v="10594341.057306407"/>
    <n v="11564588.301722879"/>
    <n v="11791231.450197693"/>
    <n v="12882094.133793604"/>
    <n v="12741847.790068008"/>
    <n v="14596246.397525169"/>
    <n v="14879297.546236048"/>
    <n v="15622872.766259471"/>
    <n v="15921054.077945741"/>
    <n v="16554391.883515218"/>
    <n v="16048287.041798336"/>
    <n v="16678635.511814976"/>
  </r>
  <r>
    <s v="Revenue Installed-Streets"/>
    <x v="0"/>
    <x v="1"/>
    <n v="90032.463677217602"/>
    <n v="93604.768385781586"/>
    <n v="109415.95882921993"/>
    <n v="113723.90308221462"/>
    <n v="119396.80618653313"/>
    <n v="136828.08081939683"/>
    <n v="138073.10672819498"/>
    <n v="150534.84577111134"/>
    <n v="162815.65681269686"/>
    <n v="169277.14594371303"/>
    <n v="182727.91527317319"/>
    <n v="175510.15355639547"/>
    <n v="195620.37723652387"/>
    <n v="215939.1864350588"/>
    <n v="233693.68198321789"/>
    <n v="263100.65900663257"/>
    <n v="268255.32711789053"/>
    <n v="292844.10949591763"/>
    <n v="336063.84094531334"/>
    <n v="359210.94426218991"/>
    <n v="351956.32355213817"/>
    <n v="351885.93580699101"/>
    <n v="411324.52682493487"/>
    <n v="415147.84604844573"/>
    <n v="461924.94162707549"/>
    <n v="520102.51410453185"/>
    <n v="514544.1473301457"/>
    <n v="607176.06139949057"/>
    <n v="676105.50300065207"/>
    <n v="675366.03126725694"/>
    <n v="694276.70913524332"/>
    <n v="766241.45459865942"/>
    <n v="757163.61955910327"/>
    <n v="826257.93728156108"/>
    <n v="937905.88208470528"/>
    <n v="994731.58355281793"/>
  </r>
  <r>
    <s v="Revenue Installed-Lighting"/>
    <x v="0"/>
    <x v="1"/>
    <n v="146274.74975213097"/>
    <n v="158239.37026346009"/>
    <n v="166130.90747880642"/>
    <n v="167675.11758727231"/>
    <n v="183187.53709290794"/>
    <n v="194250.95604872017"/>
    <n v="203916.82303405434"/>
    <n v="218455.4440608852"/>
    <n v="226781.65485582178"/>
    <n v="245379.97033819323"/>
    <n v="233259.1616929702"/>
    <n v="244988.06652790151"/>
    <n v="249663.9583512377"/>
    <n v="246945.88651018773"/>
    <n v="259208.92005242762"/>
    <n v="283053.41644519835"/>
    <n v="288349.34586688795"/>
    <n v="314735.32945912937"/>
    <n v="317694.48666904995"/>
    <n v="324047.7378365128"/>
    <n v="350151.58924338117"/>
    <n v="382768.70041380898"/>
    <n v="409816.83736820397"/>
    <n v="425394.05264802481"/>
    <n v="464837.76176571642"/>
    <n v="533046.77857569139"/>
    <n v="571107.30422279425"/>
    <n v="565225.48151874985"/>
    <n v="592790.58138669259"/>
    <n v="609107.2827492872"/>
    <n v="671058.36626315187"/>
    <n v="785645.91037136095"/>
    <n v="800183.65942605468"/>
    <n v="830181.83928640292"/>
    <n v="916230.17361564259"/>
    <n v="961007.39148902334"/>
  </r>
  <r>
    <s v="Revenue Installed-Fire Pits"/>
    <x v="0"/>
    <x v="1"/>
    <n v="61203.466561248017"/>
    <n v="64220.495117592734"/>
    <n v="72190.526900602796"/>
    <n v="69311.121164292374"/>
    <n v="69948.653873722549"/>
    <n v="71347.486354402703"/>
    <n v="74849.740308760447"/>
    <n v="78606.598474337778"/>
    <n v="80154.516467230511"/>
    <n v="90119.522417645101"/>
    <n v="101411.76109474484"/>
    <n v="105467.21646765318"/>
    <n v="114027.05736746214"/>
    <n v="122040.98856205489"/>
    <n v="134447.57294484304"/>
    <n v="140911.23976673643"/>
    <n v="154052.12620527629"/>
    <n v="178489.27799498226"/>
    <n v="187268.80860099944"/>
    <n v="210254.98261999467"/>
    <n v="214023.21396489473"/>
    <n v="245727.2580496468"/>
    <n v="270760.24929104652"/>
    <n v="281476.40704766347"/>
    <n v="270385.11351912149"/>
    <n v="304409.17764123657"/>
    <n v="349335.75284547184"/>
    <n v="381291.11633374909"/>
    <n v="388417.61535894964"/>
    <n v="376805.08614421071"/>
    <n v="415046.974048173"/>
    <n v="435403.97201994836"/>
    <n v="460511.7468805071"/>
    <n v="478369.74172143498"/>
    <n v="497399.23819757422"/>
    <n v="502172.28128731804"/>
  </r>
  <r>
    <s v="Revenue Installed-Water Feature"/>
    <x v="0"/>
    <x v="1"/>
    <n v="7695.7437004648218"/>
    <n v="7923.4297512259536"/>
    <n v="7684.9899765529408"/>
    <n v="7605.8424184842215"/>
    <n v="7830.8840839623326"/>
    <n v="8639.2965188586641"/>
    <n v="9161.763504986413"/>
    <n v="9803.4581164626943"/>
    <n v="9799.5566322753966"/>
    <n v="10189.462273520467"/>
    <n v="10593.759374485433"/>
    <n v="12386.36488042889"/>
    <n v="12885.485344196055"/>
    <n v="13367.31937030832"/>
    <n v="13225.680323646082"/>
    <n v="15022.914273345972"/>
    <n v="15289.129761399257"/>
    <n v="16710.151947783226"/>
    <n v="17867.453959494665"/>
    <n v="20486.577246302335"/>
    <n v="24446.038450158409"/>
    <n v="26186.494692289725"/>
    <n v="27778.366216258972"/>
    <n v="26673.007512295724"/>
    <n v="27428.097917634899"/>
    <n v="29603.377568737898"/>
    <n v="32286.703744883253"/>
    <n v="37005.928220997921"/>
    <n v="40425.164839314399"/>
    <n v="47721.413064956192"/>
    <n v="49113.74087702822"/>
    <n v="53096.466458579285"/>
    <n v="53569.401952495318"/>
    <n v="55694.926668956912"/>
    <n v="63187.817741363113"/>
    <n v="70342.447968582172"/>
  </r>
  <r>
    <s v="Revenue Adjust - Closed Jobs"/>
    <x v="0"/>
    <x v="1"/>
    <n v="147069.1247444496"/>
    <n v="152889.83124038356"/>
    <n v="167098.63785693413"/>
    <n v="170440.27474581078"/>
    <n v="184380.78940764058"/>
    <n v="186094.63473077241"/>
    <n v="209430.20576812798"/>
    <n v="217698.51900415026"/>
    <n v="219831.53129210803"/>
    <n v="244466.74414952743"/>
    <n v="277767.87874348031"/>
    <n v="297171.91044882801"/>
    <n v="330505.96702700685"/>
    <n v="347090.67713098996"/>
    <n v="367324.03659817221"/>
    <n v="363253.0632105734"/>
    <n v="396196.81770595844"/>
    <n v="399838.72287971742"/>
    <n v="376287.37476388057"/>
    <n v="383621.23105055338"/>
    <n v="391019.01479355665"/>
    <n v="406855.26518494624"/>
    <n v="427112.593110485"/>
    <n v="453078.43765591044"/>
    <n v="434746.70140887413"/>
    <n v="488252.97361252242"/>
    <n v="538189.98041903134"/>
    <n v="548248.9883699842"/>
    <n v="622577.64167752001"/>
    <n v="622515.38391335227"/>
    <n v="659980.83172584721"/>
    <n v="686101.57407128357"/>
    <n v="713607.35928061919"/>
    <n v="720243.23693101131"/>
    <n v="771215.94557833904"/>
    <n v="801816.222869277"/>
  </r>
  <r>
    <s v="COS - Labor Burden"/>
    <x v="0"/>
    <x v="1"/>
    <n v="23243.190664478403"/>
    <n v="23698.711412416567"/>
    <n v="25393.283951729136"/>
    <n v="26403.426035001663"/>
    <n v="26920.776623427071"/>
    <n v="26105.479256050403"/>
    <n v="27412.704395210018"/>
    <n v="29960.531625555512"/>
    <n v="29634.353678637981"/>
    <n v="30819.307889211261"/>
    <n v="32929.135304372052"/>
    <n v="33547.757555223085"/>
    <n v="34865.048070661243"/>
    <n v="35178.702410716454"/>
    <n v="37324.599367005663"/>
    <n v="39551.077771844568"/>
    <n v="42358.390996923103"/>
    <n v="42769.054750470459"/>
    <n v="45364.347609808698"/>
    <n v="45804.337324563181"/>
    <n v="46211.782495762287"/>
    <n v="51439.10577917206"/>
    <n v="54482.16270100078"/>
    <n v="58950.233324787776"/>
    <n v="58296.900552774096"/>
    <n v="58256.442503790473"/>
    <n v="61079.541757150953"/>
    <n v="69255.683072420201"/>
    <n v="73285.55565385893"/>
    <n v="73256.390186618257"/>
    <n v="73241.739641144857"/>
    <n v="74632.770798348429"/>
    <n v="81397.676830319222"/>
    <n v="88937.055249050725"/>
    <n v="88901.30523873966"/>
    <n v="89709.876940776405"/>
  </r>
  <r>
    <s v="COS - Materials"/>
    <x v="0"/>
    <x v="1"/>
    <n v="606690.29338210158"/>
    <n v="655498.3134443562"/>
    <n v="695483.63806634839"/>
    <n v="709041.3961068138"/>
    <n v="759154.00146315794"/>
    <n v="758473.89057632734"/>
    <n v="788645.89973398542"/>
    <n v="853407.92372834089"/>
    <n v="844280.84511298523"/>
    <n v="913697.52095316432"/>
    <n v="1016555.4261600997"/>
    <n v="1099489.2642976497"/>
    <n v="1201674.8949402769"/>
    <n v="1298814.4147867707"/>
    <n v="1272968.0079325137"/>
    <n v="1322361.8518390113"/>
    <n v="1445255.4653478297"/>
    <n v="1473568.0066234244"/>
    <n v="1547356.5444099118"/>
    <n v="1609235.3180757128"/>
    <n v="1575344.1167882748"/>
    <n v="1734538.1850010206"/>
    <n v="1785320.3711891833"/>
    <n v="1765526.984803617"/>
    <n v="1891203.1192780782"/>
    <n v="1927299.004792131"/>
    <n v="1886328.0894409362"/>
    <n v="2062244.3550946992"/>
    <n v="2208855.2455621241"/>
    <n v="2293411.641457743"/>
    <n v="2224396.0040139905"/>
    <n v="2178386.7679361682"/>
    <n v="2400305.7252181051"/>
    <n v="2350192.2325384966"/>
    <n v="2666635.6614141236"/>
    <n v="2637873.3523858408"/>
  </r>
  <r>
    <s v="COS - Subcontractors"/>
    <x v="0"/>
    <x v="1"/>
    <n v="687894.0340361601"/>
    <n v="773496.63015274482"/>
    <n v="853838.62041882309"/>
    <n v="902893.18659053498"/>
    <n v="938904.07009732956"/>
    <n v="1003528.5715623217"/>
    <n v="1086147.1922253333"/>
    <n v="1074530.9996219424"/>
    <n v="1106213.5904164726"/>
    <n v="1208784.7636870285"/>
    <n v="1257247.3024806716"/>
    <n v="1360353.8874721322"/>
    <n v="1485522.7693662187"/>
    <n v="1544465.2859534759"/>
    <n v="1638346.45161967"/>
    <n v="1604776.7970491641"/>
    <n v="1603502.7156438166"/>
    <n v="1751496.4394611537"/>
    <n v="1928880.9928640216"/>
    <n v="2044355.1586326237"/>
    <n v="2165933.0465971646"/>
    <n v="2230228.6417458653"/>
    <n v="2364866.6358871576"/>
    <n v="2460402.3995274226"/>
    <n v="2607504.9642706327"/>
    <n v="2605419.3775000102"/>
    <n v="2653600.5518079032"/>
    <n v="2574265.8030384914"/>
    <n v="2497552.682107945"/>
    <n v="2723386.981570553"/>
    <n v="2972507.8350945991"/>
    <n v="3312790.0688286498"/>
    <n v="3245553.8141033063"/>
    <n v="3405543.5841027582"/>
    <n v="3507331.4662605571"/>
    <n v="3940002.3485503299"/>
  </r>
  <r>
    <s v="COS - Equipment"/>
    <x v="0"/>
    <x v="1"/>
    <n v="20871.019771430405"/>
    <n v="20437.360637577051"/>
    <n v="20026.61056348302"/>
    <n v="22982.000639934853"/>
    <n v="24825.878141047928"/>
    <n v="27122.321628297541"/>
    <n v="28500.18789405594"/>
    <n v="29334.821026567177"/>
    <n v="32690.068684077964"/>
    <n v="32328.148460410721"/>
    <n v="34972.71413592418"/>
    <n v="35647.273497208924"/>
    <n v="41289.902520391719"/>
    <n v="43357.652116527956"/>
    <n v="46344.001526495515"/>
    <n v="47174.587879428065"/>
    <n v="53090.409514387371"/>
    <n v="52497.27496482712"/>
    <n v="52969.553049756702"/>
    <n v="55542.004562143273"/>
    <n v="59513.526644988196"/>
    <n v="59323.277999427301"/>
    <n v="61036.146645481043"/>
    <n v="62873.150330347147"/>
    <n v="65393.470809560858"/>
    <n v="68668.298663408132"/>
    <n v="77898.304950703678"/>
    <n v="85931.623423931364"/>
    <n v="89122.116524288431"/>
    <n v="94326.848129306891"/>
    <n v="91497.605788601621"/>
    <n v="86108.202905926781"/>
    <n v="96943.677459166793"/>
    <n v="97825.395832978713"/>
    <n v="104600.53035884957"/>
    <n v="106596.9572524259"/>
  </r>
  <r>
    <s v="COS - Other Costs"/>
    <x v="0"/>
    <x v="1"/>
    <n v="135363.97034496002"/>
    <n v="147856.69887704781"/>
    <n v="147709.46459395613"/>
    <n v="161235.98764703522"/>
    <n v="177692.20335537559"/>
    <n v="182950.13176827782"/>
    <n v="189953.58018439048"/>
    <n v="187960.02488251709"/>
    <n v="189411.10569411324"/>
    <n v="202568.55625795017"/>
    <n v="210732.06907514555"/>
    <n v="221176.39254408443"/>
    <n v="241224.38883372687"/>
    <n v="250553.16313333798"/>
    <n v="284206.03084131482"/>
    <n v="322953.34375474165"/>
    <n v="345513.89665204869"/>
    <n v="384157.49918040738"/>
    <n v="411503.90606752678"/>
    <n v="457947.52763604355"/>
    <n v="499884.16187067167"/>
    <n v="595717.24575941439"/>
    <n v="637934.71500481875"/>
    <n v="637680.83599870128"/>
    <n v="669230.12214233214"/>
    <n v="737752.1861422034"/>
    <n v="708466.34585101495"/>
    <n v="803461.14481782145"/>
    <n v="902168.11358470493"/>
    <n v="919397.79239139473"/>
    <n v="1075579.1373654166"/>
    <n v="1063550.199315666"/>
    <n v="1117254.1028170984"/>
    <n v="1173669.7817036014"/>
    <n v="1137783.6488621747"/>
    <n v="1266950.1239011188"/>
  </r>
  <r>
    <s v="COS - Commissions"/>
    <x v="0"/>
    <x v="1"/>
    <n v="319142.33637302008"/>
    <n v="352088.63342703966"/>
    <n v="373601.91057439172"/>
    <n v="365913.11249456892"/>
    <n v="403997.64314441558"/>
    <n v="399797.68364628631"/>
    <n v="427483.2691456817"/>
    <n v="418766.8806726918"/>
    <n v="443670.96482201264"/>
    <n v="489230.98072353727"/>
    <n v="533926.65429043397"/>
    <n v="566662.78667535516"/>
    <n v="571435.2477002166"/>
    <n v="593035.77982198179"/>
    <n v="598545.73574670148"/>
    <n v="640709.75800379575"/>
    <n v="646409.08938346419"/>
    <n v="626956.70039808401"/>
    <n v="671457.73389032611"/>
    <n v="644673.25748996553"/>
    <n v="657044.66029711941"/>
    <n v="710158.02988460392"/>
    <n v="775562.66123153723"/>
    <n v="837568.89149873529"/>
    <n v="859891.97325105278"/>
    <n v="986623.09685302619"/>
    <n v="996188.38804455427"/>
    <n v="1120770.3196409794"/>
    <n v="1130185.5057540063"/>
    <n v="1162180.1067098544"/>
    <n v="1148844.655818312"/>
    <n v="1137012.7276849321"/>
    <n v="1278158.797982431"/>
    <n v="1368494.6624012466"/>
    <n v="1495531.8660157798"/>
    <n v="1602152.3102964887"/>
  </r>
  <r>
    <s v="Expense re-imbursement"/>
    <x v="0"/>
    <x v="1"/>
    <n v="40358.09653824001"/>
    <n v="37601.10993400689"/>
    <n v="39843.786564233611"/>
    <n v="42599.004098260622"/>
    <n v="43842.138948738808"/>
    <n v="46967.944037782028"/>
    <n v="53340.834615935288"/>
    <n v="58737.106684400518"/>
    <n v="67316.014956680985"/>
    <n v="75750.05056917631"/>
    <n v="79559.287393044491"/>
    <n v="91192.207972383039"/>
    <n v="97674.186263651252"/>
    <n v="103632.30082296899"/>
    <n v="111042.51178778851"/>
    <n v="116545.76180063626"/>
    <n v="122125.07216338527"/>
    <n v="133372.63254703925"/>
    <n v="133252.62918504476"/>
    <n v="142767.11330629361"/>
    <n v="146918.38743796956"/>
    <n v="163383.31144576988"/>
    <n v="174796.78002161699"/>
    <n v="183532.04146524862"/>
    <n v="189018.36485418215"/>
    <n v="198444.87772608743"/>
    <n v="202076.9182757872"/>
    <n v="220539.32834175508"/>
    <n v="229358.69400907221"/>
    <n v="233876.15202062269"/>
    <n v="255226.90707207602"/>
    <n v="262856.40510727227"/>
    <n v="292314.32940474746"/>
    <n v="289101.30335945881"/>
    <n v="309466.78766818292"/>
    <n v="337928.02956443565"/>
  </r>
  <r>
    <s v="Sales - Fleet Depreciation"/>
    <x v="0"/>
    <x v="1"/>
    <n v="9106.0747346688022"/>
    <n v="9548.2716236465621"/>
    <n v="9445.2281887303907"/>
    <n v="10323.019861950672"/>
    <n v="11261.658350117215"/>
    <n v="12902.002481849391"/>
    <n v="14383.126093127848"/>
    <n v="15547.573816496946"/>
    <n v="17490.282949741453"/>
    <n v="19481.264919125704"/>
    <n v="18883.790444613358"/>
    <n v="21249.984395804979"/>
    <n v="22327.335646189145"/>
    <n v="24606.128718059299"/>
    <n v="25592.587453806053"/>
    <n v="26832.800749145896"/>
    <n v="25757.337759368849"/>
    <n v="27604.471094651955"/>
    <n v="28716.819757703204"/>
    <n v="33300.329571896786"/>
    <n v="37115.932616752259"/>
    <n v="36737.424703374352"/>
    <n v="40147.755653534645"/>
    <n v="43325.151611543995"/>
    <n v="47314.617043794075"/>
    <n v="49703.765792543425"/>
    <n v="52720.179511590708"/>
    <n v="54817.382538326972"/>
    <n v="54199.533474430595"/>
    <n v="60852.215880532902"/>
    <n v="65700.545592243958"/>
    <n v="69687.357033951135"/>
    <n v="76089.236189182266"/>
    <n v="81481.551102993602"/>
    <n v="79045.495540036369"/>
    <n v="86357.362310589728"/>
  </r>
  <r>
    <s v="COS - Prize Fund"/>
    <x v="0"/>
    <x v="1"/>
    <n v="72893.883696480014"/>
    <n v="75786.164472978897"/>
    <n v="81149.20065150522"/>
    <n v="82714.088589780731"/>
    <n v="84343.228587208621"/>
    <n v="83424.990503826077"/>
    <n v="96591.73182058119"/>
    <n v="101368.67696095875"/>
    <n v="99291.63674368085"/>
    <n v="107197.83030746721"/>
    <n v="118118.40284989841"/>
    <n v="130087.94804637716"/>
    <n v="124849.75939681981"/>
    <n v="138895.94891706202"/>
    <n v="151631.43236794553"/>
    <n v="163953.77298570296"/>
    <n v="162298.00383232039"/>
    <n v="172146.49950023636"/>
    <n v="160386.63880814257"/>
    <n v="163513.54797700699"/>
    <n v="183962.32442695813"/>
    <n v="189423.9708391306"/>
    <n v="193078.36081543553"/>
    <n v="200758.99708129626"/>
    <n v="221045.54197540804"/>
    <n v="238894.84548337318"/>
    <n v="243550.91576875397"/>
    <n v="258234.09160638636"/>
    <n v="265874.72190883622"/>
    <n v="273767.19739739329"/>
    <n v="281621.3707751889"/>
    <n v="273146.53875180258"/>
    <n v="297817.62338484387"/>
    <n v="309604.65875376971"/>
    <n v="338212.55256178655"/>
    <n v="365276.882991758"/>
  </r>
  <r>
    <s v="COS - Prize Fund Constr."/>
    <x v="0"/>
    <x v="1"/>
    <n v="61347.200784206398"/>
    <n v="65559.633488631342"/>
    <n v="70895.653343593003"/>
    <n v="75949.689135707406"/>
    <n v="85515.244372385059"/>
    <n v="97154.74802379738"/>
    <n v="102039.95289876283"/>
    <n v="100969.04763387247"/>
    <n v="100868.50362432988"/>
    <n v="100768.4629295515"/>
    <n v="114452.32936510004"/>
    <n v="132555.80263479185"/>
    <n v="137760.75564214771"/>
    <n v="152010.71235997829"/>
    <n v="150325.40880715879"/>
    <n v="156382.9154674357"/>
    <n v="177502.34746081362"/>
    <n v="205450.87748090582"/>
    <n v="237948.02707447676"/>
    <n v="262163.32339754794"/>
    <n v="297588.09203141829"/>
    <n v="294434.87241530058"/>
    <n v="321219.58098939777"/>
    <n v="347698.4048846488"/>
    <n v="340608.13901224104"/>
    <n v="368506.60179585498"/>
    <n v="379331.85351083381"/>
    <n v="405762.50596144871"/>
    <n v="460990.95329159079"/>
    <n v="465277.73582570639"/>
    <n v="488016.39162273851"/>
    <n v="507581.92059152847"/>
    <n v="575752.8811384039"/>
    <n v="591639.87542808219"/>
    <n v="639792.05478395533"/>
    <n v="733169.99563822895"/>
  </r>
  <r>
    <s v="COS - Referral Fund"/>
    <x v="0"/>
    <x v="1"/>
    <n v="15770.147976576001"/>
    <n v="16896.165702684153"/>
    <n v="18095.484820246984"/>
    <n v="19560.925415661895"/>
    <n v="20536.446050174654"/>
    <n v="20727.415694181993"/>
    <n v="20905.76260345328"/>
    <n v="22119.97688843482"/>
    <n v="22104.451336752354"/>
    <n v="22312.14652986858"/>
    <n v="24842.493417745743"/>
    <n v="25841.061537890655"/>
    <n v="28505.99404060614"/>
    <n v="29352.192797777134"/>
    <n v="30786.791258513975"/>
    <n v="32648.642163419016"/>
    <n v="36371.521778693022"/>
    <n v="38950.004434997725"/>
    <n v="42131.800351282887"/>
    <n v="45604.902897033702"/>
    <n v="46968.170277576697"/>
    <n v="53874.60863349658"/>
    <n v="55990.708441309129"/>
    <n v="61188.319527566338"/>
    <n v="66868.424258859362"/>
    <n v="69428.190439059836"/>
    <n v="70747.343234491695"/>
    <n v="78095.768734902769"/>
    <n v="80352.509973612119"/>
    <n v="81107.508585524949"/>
    <n v="84243.819660314286"/>
    <n v="88479.82795493181"/>
    <n v="96509.327583613049"/>
    <n v="96422.492349482287"/>
    <n v="103317.16712162625"/>
    <n v="112930.23441541097"/>
  </r>
  <r>
    <s v="COS - Repair Fund"/>
    <x v="0"/>
    <x v="1"/>
    <n v="30092.13392"/>
    <n v="33824.448825935731"/>
    <n v="33790.901968002319"/>
    <n v="37629.838648445933"/>
    <n v="40612.021423657825"/>
    <n v="40599.756593187878"/>
    <n v="41374.651764916198"/>
    <n v="43863.905365967774"/>
    <n v="47945.189104176177"/>
    <n v="52341.119540920103"/>
    <n v="56029.530191513353"/>
    <n v="64832.553631503033"/>
    <n v="68099.056163523433"/>
    <n v="72203.516713592515"/>
    <n v="77343.662708303702"/>
    <n v="87797.323229143483"/>
    <n v="84278.392327476715"/>
    <n v="82534.854295354759"/>
    <n v="80011.268196893783"/>
    <n v="86539.354782380906"/>
    <n v="89161.583771641846"/>
    <n v="87930.800538991694"/>
    <n v="96816.141463399166"/>
    <n v="111074.042318279"/>
    <n v="123813.44448044121"/>
    <n v="128751.60504248578"/>
    <n v="140579.46380490772"/>
    <n v="151994.21674726068"/>
    <n v="170937.92722037167"/>
    <n v="174269.51439616413"/>
    <n v="186162.0363994005"/>
    <n v="187725.9163390852"/>
    <n v="203041.19611551421"/>
    <n v="215301.21971095083"/>
    <n v="228366.03307619112"/>
    <n v="237381.93356206617"/>
  </r>
  <r>
    <s v="Stone Discount Allocation"/>
    <x v="0"/>
    <x v="1"/>
    <n v="-43160.255653334403"/>
    <n v="-45756.937854257973"/>
    <n v="-48011.255214155812"/>
    <n v="-50420.746671205932"/>
    <n v="-49392.667102237647"/>
    <n v="-47427.230615859211"/>
    <n v="-52747.188300647249"/>
    <n v="-52137.025118092934"/>
    <n v="-50552.893663485571"/>
    <n v="-52003.425939307897"/>
    <n v="-58519.606695482937"/>
    <n v="-63204.3239136716"/>
    <n v="-60677.152113615513"/>
    <n v="-66953.337309151771"/>
    <n v="-71726.897347681661"/>
    <n v="-77556.667049108728"/>
    <n v="-81424.486563918806"/>
    <n v="-83777.418094605033"/>
    <n v="-89645.231395553477"/>
    <n v="-103729.75201460885"/>
    <n v="-114361.11254642821"/>
    <n v="-124843.66489357097"/>
    <n v="-132393.66542795525"/>
    <n v="-134922.13024179151"/>
    <n v="-141650.81609414404"/>
    <n v="-141565.83835249444"/>
    <n v="-138665.15987403266"/>
    <n v="-162008.56711310626"/>
    <n v="-168306.53416149417"/>
    <n v="-173235.42130958964"/>
    <n v="-191079.91801674932"/>
    <n v="-210483.89148100343"/>
    <n v="-218584.63396919231"/>
    <n v="-234121.71639867144"/>
    <n v="-270824.23527062836"/>
    <n v="-290303.31183267559"/>
  </r>
  <r>
    <s v="Liability Insurance"/>
    <x v="0"/>
    <x v="1"/>
    <n v="12249.365432984065"/>
    <n v="12486.905747278384"/>
    <n v="13909.931522366793"/>
    <n v="15350.308269891442"/>
    <n v="16591.17764405526"/>
    <n v="16251.225064502725"/>
    <n v="17747.872842305147"/>
    <n v="18642.075959875947"/>
    <n v="21585.030770297479"/>
    <n v="23121.662426339451"/>
    <n v="25486.474678109214"/>
    <n v="26502.871251622411"/>
    <n v="26484.375406631032"/>
    <n v="25923.957548026585"/>
    <n v="27983.876334707744"/>
    <n v="29975.862543714127"/>
    <n v="34045.667728704684"/>
    <n v="34648.978370407385"/>
    <n v="36719.740364173129"/>
    <n v="38143.680010502634"/>
    <n v="40053.71494687457"/>
    <n v="44992.398881470937"/>
    <n v="44965.762031561128"/>
    <n v="45860.490764465139"/>
    <n v="53084.697183532488"/>
    <n v="57421.145283241363"/>
    <n v="55130.613455110128"/>
    <n v="55119.587883725238"/>
    <n v="55097.651930311251"/>
    <n v="57769.62027434296"/>
    <n v="59926.613113007152"/>
    <n v="63582.129885017159"/>
    <n v="74355.798962127039"/>
    <n v="80232.319896069108"/>
    <n v="86703.814149381462"/>
    <n v="96610.047618874174"/>
  </r>
  <r>
    <s v="Sealer Material"/>
    <x v="0"/>
    <x v="1"/>
    <n v="10128.204544550401"/>
    <n v="10322.56672210021"/>
    <n v="10009.947157262903"/>
    <n v="10202.979811231327"/>
    <n v="11475.985114205454"/>
    <n v="12154.055170663394"/>
    <n v="12132.615009209174"/>
    <n v="11880.452641251806"/>
    <n v="12477.834100628588"/>
    <n v="13235.008509329125"/>
    <n v="14181.430732822744"/>
    <n v="15017.852813627398"/>
    <n v="14710.137598175999"/>
    <n v="14549.989489303502"/>
    <n v="15713.261064583383"/>
    <n v="16024.32094089314"/>
    <n v="16825.117344911869"/>
    <n v="17669.502194372701"/>
    <n v="19089.740583014183"/>
    <n v="19265.216563355327"/>
    <n v="20630.509734837517"/>
    <n v="21891.072648489979"/>
    <n v="23679.248262737787"/>
    <n v="23189.468510616458"/>
    <n v="24837.785124656391"/>
    <n v="27125.818542821726"/>
    <n v="28464.642873294575"/>
    <n v="27881.403456634776"/>
    <n v="28148.953404204636"/>
    <n v="27293.946185616984"/>
    <n v="26472.589452135635"/>
    <n v="26462.054150416843"/>
    <n v="26700.009450687216"/>
    <n v="26694.669715797176"/>
    <n v="31515.820852746481"/>
    <n v="35437.698278999153"/>
  </r>
  <r>
    <s v="Work on Hold Cost"/>
    <x v="0"/>
    <x v="1"/>
    <n v="172998.36406543682"/>
    <n v="169470.9255544522"/>
    <n v="171081.40775999622"/>
    <n v="186550.97128485702"/>
    <n v="193731.39980431629"/>
    <n v="213467.41311019752"/>
    <n v="217650.95387635365"/>
    <n v="213064.6460696634"/>
    <n v="202560.75512312923"/>
    <n v="221127.8508060514"/>
    <n v="241632.34569280368"/>
    <n v="264037.16282083816"/>
    <n v="271876.14630559628"/>
    <n v="293642.6030995844"/>
    <n v="308346.68069705192"/>
    <n v="332947.81559992977"/>
    <n v="322961.36873117252"/>
    <n v="339302.54536204814"/>
    <n v="400802.11913632945"/>
    <n v="416787.66275970847"/>
    <n v="455346.66401484027"/>
    <n v="501969.33119824721"/>
    <n v="537810.86963729234"/>
    <n v="587280.34406908718"/>
    <n v="610826.76218419312"/>
    <n v="646853.38044738304"/>
    <n v="794221.47396566847"/>
    <n v="778416.46663375164"/>
    <n v="937109.17851592239"/>
    <n v="1075819.1290785635"/>
    <n v="1085288.9246712434"/>
    <n v="1196762.9847943329"/>
    <n v="1332400.6787487864"/>
    <n v="1497757.1702845071"/>
    <n v="1558110.7333080051"/>
    <n v="1572433.1389592667"/>
  </r>
  <r>
    <s v="Fuel Expense - Const.Admin"/>
    <x v="0"/>
    <x v="1"/>
    <n v="17530.07294536781"/>
    <n v="16824.197954583869"/>
    <n v="17330.55550393902"/>
    <n v="18727.25841997359"/>
    <n v="20269.038398444187"/>
    <n v="20666.149398746507"/>
    <n v="23214.317032159041"/>
    <n v="24355.536757465237"/>
    <n v="25071.351075509869"/>
    <n v="26595.636811748584"/>
    <n v="26311.305465179346"/>
    <n v="27887.194794710798"/>
    <n v="31646.951438213466"/>
    <n v="30694.722531413663"/>
    <n v="30977.056582456837"/>
    <n v="30642.938319844725"/>
    <n v="30559.11317063625"/>
    <n v="31460.149881507925"/>
    <n v="32724.721122340525"/>
    <n v="34707.441636889358"/>
    <n v="33663.125274466976"/>
    <n v="32650.100832117194"/>
    <n v="34934.29681903647"/>
    <n v="36676.501069346479"/>
    <n v="42081.10971078404"/>
    <n v="42901.438863486066"/>
    <n v="49656.460242828631"/>
    <n v="52664.839871092758"/>
    <n v="53144.047718850015"/>
    <n v="55821.970464448488"/>
    <n v="64049.028349276916"/>
    <n v="69892.184925649854"/>
    <n v="76970.585846179965"/>
    <n v="84866.441058068624"/>
    <n v="88115.182868006494"/>
    <n v="85446.609162904613"/>
  </r>
  <r>
    <s v="Auto Expense - Tolls/Parking"/>
    <x v="0"/>
    <x v="1"/>
    <n v="2039.3871187200002"/>
    <n v="2018.5853701090559"/>
    <n v="2205.5205505012736"/>
    <n v="2481.1487358368718"/>
    <n v="2877.1664591480217"/>
    <n v="2875.7279910051057"/>
    <n v="2707.1645773247251"/>
    <n v="2922.7252011525648"/>
    <n v="2862.8386763517769"/>
    <n v="3066.6432751516527"/>
    <n v="2974.3706788750801"/>
    <n v="3001.7115748136011"/>
    <n v="3342.7451652088757"/>
    <n v="3913.5404615909947"/>
    <n v="4233.2679509723448"/>
    <n v="4273.4630011908512"/>
    <n v="4809.3482082065948"/>
    <n v="4998.1926866991271"/>
    <n v="5355.0728866875397"/>
    <n v="5407.011845716981"/>
    <n v="5793.6393561346658"/>
    <n v="6651.2330576438735"/>
    <n v="7339.9276986573341"/>
    <n v="8498.6546331147765"/>
    <n v="8322.0691453198615"/>
    <n v="8229.9333607317021"/>
    <n v="9523.88649254761"/>
    <n v="10395.864333759715"/>
    <n v="11702.908863540504"/>
    <n v="12896.435997481054"/>
    <n v="13822.659062535025"/>
    <n v="14795.579232576918"/>
    <n v="16311.992161786187"/>
    <n v="16283.217259856094"/>
    <n v="19604.697237515469"/>
    <n v="21832.046575013817"/>
  </r>
  <r>
    <s v="Miscellaneous Const. Expenses"/>
    <x v="0"/>
    <x v="1"/>
    <n v="3117.0670611252476"/>
    <n v="3307.5257161524228"/>
    <n v="3606.2673631893767"/>
    <n v="4097.0392139568739"/>
    <n v="4429.6097636255718"/>
    <n v="4787.3783588013957"/>
    <n v="5229.3048839351495"/>
    <n v="5545.5289074280245"/>
    <n v="6300.4377914339311"/>
    <n v="6547.3271940601426"/>
    <n v="6744.3819696732271"/>
    <n v="7008.5470449265495"/>
    <n v="7581.0412811973647"/>
    <n v="7801.5376952868482"/>
    <n v="8033.1570798299608"/>
    <n v="8354.4029559406827"/>
    <n v="8690.2162865255868"/>
    <n v="8426.9988363382054"/>
    <n v="8338.5578172599926"/>
    <n v="8584.4205380504827"/>
    <n v="9462.4085688592058"/>
    <n v="10129.09758331306"/>
    <n v="10423.704829499995"/>
    <n v="10731.048195854439"/>
    <n v="12075.679794338394"/>
    <n v="12559.74306977774"/>
    <n v="13063.262677103201"/>
    <n v="13720.227220397397"/>
    <n v="14411.587967750664"/>
    <n v="14962.933975974462"/>
    <n v="16011.308096893608"/>
    <n v="17322.557195655136"/>
    <n v="17137.294864538009"/>
    <n v="18902.773617509425"/>
    <n v="19646.938312408412"/>
    <n v="21454.250150382428"/>
  </r>
  <r>
    <s v="Rental Yard/Storage"/>
    <x v="0"/>
    <x v="1"/>
    <n v="877.19080680000002"/>
    <n v="939.82385241904092"/>
    <n v="1014.1004336682266"/>
    <n v="1031.2841417169386"/>
    <n v="1039.3732870163722"/>
    <n v="1080.933489953926"/>
    <n v="1113.6868556330201"/>
    <n v="1214.8096221244982"/>
    <n v="1380.5481235406892"/>
    <n v="1461.972978049218"/>
    <n v="1597.208408792146"/>
    <n v="1548.6788259438717"/>
    <n v="1656.8648882630764"/>
    <n v="1791.0034986441638"/>
    <n v="1973.2688486390648"/>
    <n v="2156.6628373511244"/>
    <n v="2262.527547325778"/>
    <n v="2329.7089135401752"/>
    <n v="2443.5742333939866"/>
    <n v="2541.292744017815"/>
    <n v="2642.3850939292056"/>
    <n v="2772.3015847234583"/>
    <n v="3177.8549228208667"/>
    <n v="3236.9888571680031"/>
    <n v="3138.9564515508464"/>
    <n v="3200.4738142570341"/>
    <n v="3634.4704902700146"/>
    <n v="3887.5937353813365"/>
    <n v="4198.4068319770331"/>
    <n v="4495.5086564148269"/>
    <n v="4671.2120158438756"/>
    <n v="4761.7963956184467"/>
    <n v="5302.0045337699894"/>
    <n v="5511.8474378112824"/>
    <n v="5845.1799391952818"/>
    <n v="6310.9131216192736"/>
  </r>
  <r>
    <s v="Truck Lease Interest (ENT)"/>
    <x v="0"/>
    <x v="1"/>
    <n v="3802.79907168"/>
    <n v="4073.894431015271"/>
    <n v="4071.0513383106386"/>
    <n v="4107.2647256530827"/>
    <n v="4022.3103775713212"/>
    <n v="3978.5198014487605"/>
    <n v="4098.2612323425683"/>
    <n v="4259.1840791905597"/>
    <n v="4131.0124509918032"/>
    <n v="4211.1381030442526"/>
    <n v="4510.5025222847316"/>
    <n v="5022.4419514935917"/>
    <n v="5120.3494348960076"/>
    <n v="5590.7340169772324"/>
    <n v="5699.6976510700651"/>
    <n v="6288.5838911037545"/>
    <n v="7203.7997532513382"/>
    <n v="8419.8156831050292"/>
    <n v="8920.3404840333078"/>
    <n v="10236.006654840221"/>
    <n v="11628.309135761747"/>
    <n v="12323.542605630748"/>
    <n v="13438.514403180303"/>
    <n v="13435.826834684807"/>
    <n v="13689.659183908361"/>
    <n v="15072.988895936092"/>
    <n v="14622.351445454515"/>
    <n v="15935.771616091895"/>
    <n v="16243.206434402138"/>
    <n v="17060.157852292134"/>
    <n v="16384.608872061206"/>
    <n v="16707.320783789681"/>
    <n v="18961.627324531994"/>
    <n v="19882.493446292236"/>
    <n v="20659.268362786112"/>
    <n v="21700.158295956029"/>
  </r>
  <r>
    <s v="Truck Lease Insurance"/>
    <x v="0"/>
    <x v="1"/>
    <n v="9972.9952455839993"/>
    <n v="11111.39961616803"/>
    <n v="12734.286466825144"/>
    <n v="14454.045279457783"/>
    <n v="16396.310459568449"/>
    <n v="17740.968407619108"/>
    <n v="20127.741346336032"/>
    <n v="21301.071120817964"/>
    <n v="23956.46014948676"/>
    <n v="24186.346341081233"/>
    <n v="23446.915556018572"/>
    <n v="23899.16345190947"/>
    <n v="24599.054755448058"/>
    <n v="25034.965474780984"/>
    <n v="26017.991613561342"/>
    <n v="27326.356307614762"/>
    <n v="28683.350055205108"/>
    <n v="28646.190154271422"/>
    <n v="28592.41614762156"/>
    <n v="29438.408556597387"/>
    <n v="33461.365712686646"/>
    <n v="35854.015274000143"/>
    <n v="39514.710233475555"/>
    <n v="43598.002330161988"/>
    <n v="44430.640466503617"/>
    <n v="50398.309950700939"/>
    <n v="49849.627521654475"/>
    <n v="53414.117101830423"/>
    <n v="56627.709909769554"/>
    <n v="59498.67362161709"/>
    <n v="58805.659369686247"/>
    <n v="63603.094722249327"/>
    <n v="64842.721633392241"/>
    <n v="65445.697992424437"/>
    <n v="68069.413459469361"/>
    <n v="70048.684376339486"/>
  </r>
  <r>
    <s v="Truck Lease Maintenance"/>
    <x v="0"/>
    <x v="1"/>
    <n v="6313.2088759739991"/>
    <n v="6822.0025637818781"/>
    <n v="7669.6216739032325"/>
    <n v="7818.3826483393041"/>
    <n v="7889.4920988492322"/>
    <n v="8875.4572443252546"/>
    <n v="8777.0924583476226"/>
    <n v="9489.59675090583"/>
    <n v="10766.275239024375"/>
    <n v="11500.988740789975"/>
    <n v="12197.808928461249"/>
    <n v="12940.503204804467"/>
    <n v="13998.978507845401"/>
    <n v="14852.914648536953"/>
    <n v="17556.348943643403"/>
    <n v="18260.217214749711"/>
    <n v="19947.406439844115"/>
    <n v="21377.975784334809"/>
    <n v="21145.235446555249"/>
    <n v="21764.305866984698"/>
    <n v="22399.437314126211"/>
    <n v="24466.679349978014"/>
    <n v="26985.086524831469"/>
    <n v="26427.031697287566"/>
    <n v="27750.46626079033"/>
    <n v="28840.119598845838"/>
    <n v="31465.790154070735"/>
    <n v="31141.724610589772"/>
    <n v="31421.883039200544"/>
    <n v="33312.340896140762"/>
    <n v="38978.792938437895"/>
    <n v="41678.363572068323"/>
    <n v="41253.328032976176"/>
    <n v="43778.275466093975"/>
    <n v="49677.609672910214"/>
    <n v="51112.570160786403"/>
  </r>
  <r>
    <s v="Payroll - Construction Admin"/>
    <x v="0"/>
    <x v="1"/>
    <n v="195736.03395308123"/>
    <n v="220027.69363010291"/>
    <n v="235807.43293583466"/>
    <n v="270661.88701354194"/>
    <n v="287029.22317336989"/>
    <n v="301051.05752665712"/>
    <n v="345021.37805455149"/>
    <n v="362443.2118381334"/>
    <n v="351466.5969889905"/>
    <n v="354803.78652665147"/>
    <n v="382942.7212527626"/>
    <n v="378698.64933840546"/>
    <n v="389823.30269124225"/>
    <n v="405251.74176153721"/>
    <n v="459772.09647841612"/>
    <n v="445537.54726613493"/>
    <n v="445050.25287064881"/>
    <n v="500580.22323991661"/>
    <n v="563249.16289590229"/>
    <n v="567934.92167540104"/>
    <n v="539991.34830010193"/>
    <n v="561640.65465419879"/>
    <n v="624987.7052952057"/>
    <n v="635228.57337772311"/>
    <n v="667037.48031588632"/>
    <n v="679245.94447196741"/>
    <n v="726478.00024791202"/>
    <n v="777887.48673303623"/>
    <n v="891012.5343752465"/>
    <n v="907849.35528269084"/>
    <n v="972671.47795411746"/>
    <n v="1052545.314380754"/>
    <n v="1170734.3225763792"/>
    <n v="1302447.4812737356"/>
    <n v="1275507.7576198753"/>
    <n v="1324829.813937074"/>
  </r>
  <r>
    <s v="P/R Taxes - Construction Admin"/>
    <x v="0"/>
    <x v="1"/>
    <n v="21866.291630701053"/>
    <n v="22950.030920404293"/>
    <n v="23851.467742903355"/>
    <n v="25513.465205902088"/>
    <n v="26544.156892514173"/>
    <n v="26741.661943425966"/>
    <n v="27519.235762023811"/>
    <n v="27235.924679469059"/>
    <n v="26149.587162307565"/>
    <n v="29145.847129729009"/>
    <n v="28560.073894115714"/>
    <n v="32138.734348543676"/>
    <n v="37184.533818933174"/>
    <n v="37534.144653970114"/>
    <n v="38250.974751303198"/>
    <n v="40544.103891946826"/>
    <n v="41731.283208496054"/>
    <n v="44268.291084057884"/>
    <n v="45521.489166161111"/>
    <n v="51665.960727618491"/>
    <n v="54785.013719559203"/>
    <n v="53152.528242671855"/>
    <n v="59852.6263951699"/>
    <n v="62887.089888627466"/>
    <n v="70753.012169400638"/>
    <n v="73461.482866981751"/>
    <n v="79486.043517760874"/>
    <n v="89242.500249824021"/>
    <n v="93683.179227162487"/>
    <n v="101096.90748693659"/>
    <n v="104108.37407940488"/>
    <n v="110289.54312662057"/>
    <n v="119119.3452549615"/>
    <n v="131352.3385120318"/>
    <n v="129935.57333239446"/>
    <n v="129793.45988528401"/>
  </r>
  <r>
    <s v="ESI Admin"/>
    <x v="0"/>
    <x v="1"/>
    <n v="4414.4013070080009"/>
    <n v="4410.0231338626108"/>
    <n v="4961.2352875657361"/>
    <n v="5260.2471643683448"/>
    <n v="5575.156510921749"/>
    <n v="5912.8973080070673"/>
    <n v="6335.6980768570675"/>
    <n v="6328.1966103340683"/>
    <n v="7113.7639675590381"/>
    <n v="8395.2415126909218"/>
    <n v="8381.2701517655023"/>
    <n v="8295.7980417323706"/>
    <n v="8456.7044140260805"/>
    <n v="8618.990185168961"/>
    <n v="8612.1473051198554"/>
    <n v="9037.2092191597494"/>
    <n v="9491.6626470315496"/>
    <n v="9861.6504245918386"/>
    <n v="11307.232897167894"/>
    <n v="11300.449575035325"/>
    <n v="12106.135694305694"/>
    <n v="12842.065145861774"/>
    <n v="15011.274484337151"/>
    <n v="15155.292809388289"/>
    <n v="16895.089561667788"/>
    <n v="18284.201919459269"/>
    <n v="19386.556453183464"/>
    <n v="18616.986932755633"/>
    <n v="20135.782780412555"/>
    <n v="21558.666651898773"/>
    <n v="23095.731027619207"/>
    <n v="24711.09136788041"/>
    <n v="22560.238093042582"/>
    <n v="23450.643910748149"/>
    <n v="24618.251717296065"/>
    <n v="27438.942351758247"/>
  </r>
  <r>
    <s v="Health Insurance Const.Admin"/>
    <x v="0"/>
    <x v="1"/>
    <n v="30137.217831982802"/>
    <n v="31320.589660827543"/>
    <n v="33540.356898740967"/>
    <n v="37379.7242980839"/>
    <n v="40040.775295036721"/>
    <n v="41205.370901687194"/>
    <n v="40777.082668068506"/>
    <n v="37619.158915135435"/>
    <n v="41889.860252650004"/>
    <n v="43573.320254624326"/>
    <n v="43538.726062330585"/>
    <n v="45252.940393858604"/>
    <n v="47518.969709908524"/>
    <n v="50896.636913408423"/>
    <n v="57284.390780894944"/>
    <n v="54977.747851310756"/>
    <n v="57198.73614912507"/>
    <n v="64305.805524860749"/>
    <n v="72300.460884841901"/>
    <n v="73665.811936266691"/>
    <n v="76603.592848799046"/>
    <n v="78089.406048199264"/>
    <n v="81001.180643988773"/>
    <n v="85108.183506180954"/>
    <n v="88485.102811271485"/>
    <n v="91924.897827726061"/>
    <n v="102303.27210891711"/>
    <n v="119560.54918459375"/>
    <n v="131979.13267202114"/>
    <n v="137113.91280775884"/>
    <n v="144008.37312903916"/>
    <n v="149782.24484127483"/>
    <n v="163670.46744273754"/>
    <n v="168203.85821682255"/>
    <n v="176211.08850861082"/>
    <n v="186866.84116197686"/>
  </r>
  <r>
    <s v="Co-op Advertising fee"/>
    <x v="0"/>
    <x v="1"/>
    <n v="64563.466240000002"/>
    <n v="65087.688712734329"/>
    <n v="63748.171751418013"/>
    <n v="64990.878611540174"/>
    <n v="66913.696868294748"/>
    <n v="70814.374619726615"/>
    <n v="79573.57054868323"/>
    <n v="81968.49471001554"/>
    <n v="79470.642639161131"/>
    <n v="80193.761815298625"/>
    <n v="84818.172813523372"/>
    <n v="87336.683907965707"/>
    <n v="93562.774022351135"/>
    <n v="98228.832234912901"/>
    <n v="116033.09393989513"/>
    <n v="118046.46769667388"/>
    <n v="109971.12623591932"/>
    <n v="106672.43233334667"/>
    <n v="104455.36922596778"/>
    <n v="107578.27139971654"/>
    <n v="109610.24851809209"/>
    <n v="109511.6255991317"/>
    <n v="107289.41131200909"/>
    <n v="105112.29028608935"/>
    <n v="112392.09632159499"/>
    <n v="125172.83497773454"/>
    <n v="136779.20526327239"/>
    <n v="142125.11107762321"/>
    <n v="146287.27053805141"/>
    <n v="154768.51495861859"/>
    <n v="162583.54183534315"/>
    <n v="174088.82677698677"/>
    <n v="188421.2325985418"/>
    <n v="180923.56164687956"/>
    <n v="191827.76001486089"/>
    <n v="197292.07756839474"/>
  </r>
  <r>
    <s v="Direct Advertising Expense"/>
    <x v="0"/>
    <x v="1"/>
    <n v="201930.59401199999"/>
    <n v="227170.05290944478"/>
    <n v="243485.42428300533"/>
    <n v="266166.43272674381"/>
    <n v="273851.58015325677"/>
    <n v="279272.74882725673"/>
    <n v="287593.40398232534"/>
    <n v="314016.93203532539"/>
    <n v="339902.67622303002"/>
    <n v="339431.0550177978"/>
    <n v="367194.99766634009"/>
    <n v="378095.15958393709"/>
    <n v="409065.69029577659"/>
    <n v="451554.75931918022"/>
    <n v="503344.87658817915"/>
    <n v="572239.28585273772"/>
    <n v="643466.20240599895"/>
    <n v="662767.61461336934"/>
    <n v="709347.55962062813"/>
    <n v="687731.38529630681"/>
    <n v="729393.88316440047"/>
    <n v="758632.21990263672"/>
    <n v="735802.70020565379"/>
    <n v="713590.22942762973"/>
    <n v="720581.99370282295"/>
    <n v="764462.46832151082"/>
    <n v="741384.81417082355"/>
    <n v="793549.8753013605"/>
    <n v="892721.34393849969"/>
    <n v="946189.99611235235"/>
    <n v="1013847.159258539"/>
    <n v="1173249.5079050912"/>
    <n v="1208086.8759382875"/>
    <n v="1306912.9837513326"/>
    <n v="1292684.7250819753"/>
    <n v="1317357.1673842783"/>
  </r>
  <r>
    <s v="Canvassing"/>
    <x v="0"/>
    <x v="1"/>
    <n v="68165.427923712021"/>
    <n v="67430.196211575065"/>
    <n v="74389.856126252344"/>
    <n v="72902.059003727263"/>
    <n v="73370.467298808318"/>
    <n v="74023.122578977374"/>
    <n v="73971.900739849982"/>
    <n v="84056.881611942241"/>
    <n v="88133.231853676771"/>
    <n v="94426.463597839174"/>
    <n v="104254.64520226208"/>
    <n v="105161.60602778952"/>
    <n v="124154.16154025815"/>
    <n v="136957.64834347693"/>
    <n v="139571.64973998856"/>
    <n v="155474.53758265483"/>
    <n v="169923.5537166073"/>
    <n v="175020.58063389064"/>
    <n v="180235.14561600875"/>
    <n v="164547.47940095252"/>
    <n v="176277.80151765782"/>
    <n v="206053.65523548689"/>
    <n v="234146.04100481851"/>
    <n v="268330.07050537574"/>
    <n v="265435.86470098631"/>
    <n v="289657.98723411164"/>
    <n v="286532.04411770625"/>
    <n v="318848.51414003025"/>
    <n v="358322.76021847443"/>
    <n v="353910.69079312246"/>
    <n v="371563.41728090745"/>
    <n v="410116.97122080473"/>
    <n v="439572.44576606667"/>
    <n v="456879.36892220716"/>
    <n v="479567.44486073585"/>
    <n v="523090.04087269166"/>
  </r>
  <r>
    <s v="Home Show Branch Directed"/>
    <x v="0"/>
    <x v="1"/>
    <n v="4938.63632856"/>
    <n v="5239.8925983889831"/>
    <n v="5183.8935517964419"/>
    <n v="5768.5812246384758"/>
    <n v="5996.3250513601815"/>
    <n v="6172.5815713640313"/>
    <n v="6292.885438031245"/>
    <n v="6873.6811800304813"/>
    <n v="7439.5784290617712"/>
    <n v="8201.1266178771129"/>
    <n v="8698.7837551247158"/>
    <n v="7944.0568901300758"/>
    <n v="7704.241065206279"/>
    <n v="8011.5160913420377"/>
    <n v="8489.6763791196263"/>
    <n v="9275.9709108661809"/>
    <n v="8992.3487800677067"/>
    <n v="10219.229597612924"/>
    <n v="11168.953041903433"/>
    <n v="10940.101631897793"/>
    <n v="9989.8933983022962"/>
    <n v="9593.3341903675555"/>
    <n v="11663.437025798134"/>
    <n v="11536.458105977106"/>
    <n v="12362.582582254541"/>
    <n v="12352.694494201951"/>
    <n v="12958.709360371404"/>
    <n v="13721.208297449013"/>
    <n v="14394.745074618768"/>
    <n v="15407.583134453873"/>
    <n v="16839.551276751845"/>
    <n v="16999.443496442476"/>
    <n v="19099.208582925177"/>
    <n v="17979.691087737367"/>
    <n v="17961.858952594201"/>
    <n v="18841.635114938414"/>
  </r>
  <r>
    <s v="Sweepstakes Contributions"/>
    <x v="0"/>
    <x v="1"/>
    <n v="1310.8763957352003"/>
    <n v="1297.1187998726646"/>
    <n v="1358.7313715739888"/>
    <n v="1527.5114647229645"/>
    <n v="1556.9803992017755"/>
    <n v="1555.7442648192489"/>
    <n v="1570.5161194657755"/>
    <n v="1730.0004515902322"/>
    <n v="1834.8032011333914"/>
    <n v="1907.6118617607672"/>
    <n v="1905.9028704460527"/>
    <n v="2119.066374712701"/>
    <n v="2270.1311692179347"/>
    <n v="2406.99263420937"/>
    <n v="2333.6435803178556"/>
    <n v="2549.5400038028861"/>
    <n v="2574.0053896793797"/>
    <n v="2623.6634105377207"/>
    <n v="2724.6493633244272"/>
    <n v="2668.0206781821121"/>
    <n v="2882.176614932644"/>
    <n v="2878.4426927346394"/>
    <n v="3115.120023761895"/>
    <n v="3269.851220240861"/>
    <n v="3673.2261011232476"/>
    <n v="3599.4016029428726"/>
    <n v="3559.5102082153071"/>
    <n v="3699.9966953040539"/>
    <n v="3884.8996349924009"/>
    <n v="3806.0670962031504"/>
    <n v="3728.8342304443113"/>
    <n v="3835.8116580594105"/>
    <n v="3754.984018028274"/>
    <n v="3866.4809837746288"/>
    <n v="3977.0174887311709"/>
    <n v="4131.3341564146322"/>
  </r>
  <r>
    <s v="Quality Assurance"/>
    <x v="0"/>
    <x v="1"/>
    <n v="1356.6283315200001"/>
    <n v="1328.0416655908352"/>
    <n v="1435.0228237750143"/>
    <n v="1507.3245522247544"/>
    <n v="1487.7815448751223"/>
    <n v="1674.5175496621243"/>
    <n v="1830.5012057471424"/>
    <n v="1848.2552735517081"/>
    <n v="1960.0747176015861"/>
    <n v="2161.352336338547"/>
    <n v="2383.5325584991006"/>
    <n v="2496.5045498957675"/>
    <n v="2592.596102491646"/>
    <n v="2565.1251615973324"/>
    <n v="2804.0701646535008"/>
    <n v="2882.8685168709721"/>
    <n v="3089.0075654514271"/>
    <n v="3211.8879515937324"/>
    <n v="3272.5552475030977"/>
    <n v="3337.6659746396499"/>
    <n v="3471.458982695729"/>
    <n v="3434.3322134637006"/>
    <n v="3608.8100272365109"/>
    <n v="3974.2804373961912"/>
    <n v="4337.3668895878664"/>
    <n v="4292.6964347393405"/>
    <n v="4377.6746971469438"/>
    <n v="4203.8983472620093"/>
    <n v="4118.9964574389096"/>
    <n v="4500.0118855719411"/>
    <n v="5367.7663722461939"/>
    <n v="5805.675111550082"/>
    <n v="6157.9725202384961"/>
    <n v="6855.8995138809205"/>
    <n v="7197.8092805109709"/>
    <n v="8097.1939686713622"/>
  </r>
  <r>
    <s v="Auto Milage Allow Mgmt"/>
    <x v="0"/>
    <x v="1"/>
    <n v="1936.8526458599999"/>
    <n v="2263.5665697634267"/>
    <n v="2373.3385474634233"/>
    <n v="2670.1959246035035"/>
    <n v="2942.8115000669645"/>
    <n v="2998.9785959822902"/>
    <n v="3271.448827958654"/>
    <n v="3303.1786755700014"/>
    <n v="3503.2839455506264"/>
    <n v="3789.1583230138936"/>
    <n v="3979.7188842365858"/>
    <n v="4474.9612492647757"/>
    <n v="4975.4581193531722"/>
    <n v="5381.4037084878719"/>
    <n v="5701.4360152031632"/>
    <n v="6277.561814618708"/>
    <n v="6787.785189935008"/>
    <n v="6650.6991467593753"/>
    <n v="6321.5484615821497"/>
    <n v="6766.9431920046427"/>
    <n v="6830.5259315921721"/>
    <n v="7456.8224552911233"/>
    <n v="7304.0324554896479"/>
    <n v="8056.4915928920327"/>
    <n v="8128.1568278471877"/>
    <n v="8366.1253989444449"/>
    <n v="9141.855606322626"/>
    <n v="9670.9024907745988"/>
    <n v="10671.219297443813"/>
    <n v="11426.3721087671"/>
    <n v="12835.261157863692"/>
    <n v="14002.329543815958"/>
    <n v="15433.420392373067"/>
    <n v="16864.449671833871"/>
    <n v="17703.825765710655"/>
    <n v="18043.775860250105"/>
  </r>
  <r>
    <s v="Delivery / Postage"/>
    <x v="0"/>
    <x v="1"/>
    <n v="867.40332403032028"/>
    <n v="866.79451167917216"/>
    <n v="927.78360644492989"/>
    <n v="973.67472168028723"/>
    <n v="1043.2971756976713"/>
    <n v="1105.6488016689302"/>
    <n v="1172.8655154091989"/>
    <n v="1232.0845044250821"/>
    <n v="1207.0829963779076"/>
    <n v="1280.0821131169796"/>
    <n v="1355.8553833265744"/>
    <n v="1466.6141671655162"/>
    <n v="1603.0772342662272"/>
    <n v="1729.9488623714417"/>
    <n v="1833.834799539831"/>
    <n v="1832.0160146777291"/>
    <n v="2016.7482464727989"/>
    <n v="2182.5735357981207"/>
    <n v="2337.963692041038"/>
    <n v="2243.8220358873068"/>
    <n v="2220.4908863203827"/>
    <n v="2089.9125020709535"/>
    <n v="2194.1382851959183"/>
    <n v="2398.2902143968768"/>
    <n v="2467.5371651877208"/>
    <n v="2345.4159369229374"/>
    <n v="2366.7478729503005"/>
    <n v="2340.9812753572232"/>
    <n v="2480.8877107304293"/>
    <n v="2765.9544227466954"/>
    <n v="2764.5715561734987"/>
    <n v="2990.1318165866205"/>
    <n v="3268.0322157120913"/>
    <n v="3670.9855553183593"/>
    <n v="3630.3431227159749"/>
    <n v="3917.2580325927324"/>
  </r>
  <r>
    <s v="Depreciation Expense"/>
    <x v="0"/>
    <x v="1"/>
    <n v="24996.064879526402"/>
    <n v="24968.72612345581"/>
    <n v="25697.217791679817"/>
    <n v="27529.240792985845"/>
    <n v="28613.126872607521"/>
    <n v="29722.703502378965"/>
    <n v="34399.302205238637"/>
    <n v="36115.246725058823"/>
    <n v="35039.083523299661"/>
    <n v="37083.64888680556"/>
    <n v="38956.185512325887"/>
    <n v="40120.858590587886"/>
    <n v="41303.823759110761"/>
    <n v="41671.235330278359"/>
    <n v="42470.914286638043"/>
    <n v="42775.779122488944"/>
    <n v="44045.575610866443"/>
    <n v="47167.010732955969"/>
    <n v="45720.437059789372"/>
    <n v="51983.434166039347"/>
    <n v="55542.114812988897"/>
    <n v="58312.049155725312"/>
    <n v="62920.59324169789"/>
    <n v="68006.890909802896"/>
    <n v="76534.700624206103"/>
    <n v="83590.201274528619"/>
    <n v="86798.767683546743"/>
    <n v="91136.432991838228"/>
    <n v="95700.066362892103"/>
    <n v="94639.443086063213"/>
    <n v="101097.8398009152"/>
    <n v="114879.7436365441"/>
    <n v="118326.13594564042"/>
    <n v="124239.34403203677"/>
    <n v="138343.57038984829"/>
    <n v="141067.82644422239"/>
  </r>
  <r>
    <s v="Education"/>
    <x v="0"/>
    <x v="1"/>
    <n v="3261.5573361275524"/>
    <n v="3490.703676225156"/>
    <n v="3925.4695373126101"/>
    <n v="4332.3443919062329"/>
    <n v="4770.1245177332667"/>
    <n v="5200.1607832559557"/>
    <n v="5512.035400692349"/>
    <n v="5675.1034648056857"/>
    <n v="6201.9226729471629"/>
    <n v="6198.8219596875952"/>
    <n v="6318.3858392764978"/>
    <n v="6440.9122971820707"/>
    <n v="6889.4906049451447"/>
    <n v="7023.120056218745"/>
    <n v="7018.9068162377271"/>
    <n v="6944.5350411254176"/>
    <n v="7587.0068782091403"/>
    <n v="7881.8571507909855"/>
    <n v="8524.0648433930874"/>
    <n v="8939.769206291945"/>
    <n v="8760.0977247838891"/>
    <n v="8753.1428151411892"/>
    <n v="8921.117295758364"/>
    <n v="9001.3738080191561"/>
    <n v="9918.4300902072882"/>
    <n v="10418.177011147247"/>
    <n v="9806.5054191958498"/>
    <n v="10912.574202239328"/>
    <n v="11925.587222294571"/>
    <n v="12520.326794519273"/>
    <n v="12511.637687723876"/>
    <n v="13268.337010869231"/>
    <n v="14221.270036456819"/>
    <n v="15975.632152825363"/>
    <n v="17779.290288745993"/>
    <n v="19409.48799433915"/>
  </r>
  <r>
    <s v="Insurance - Auto/Property"/>
    <x v="0"/>
    <x v="1"/>
    <n v="369.97337714400004"/>
    <n v="407.96789279727972"/>
    <n v="432.39125134320614"/>
    <n v="394.83568367251524"/>
    <n v="418.83766213014616"/>
    <n v="485.0872217745428"/>
    <n v="504.63427705968098"/>
    <n v="562.51119241193283"/>
    <n v="614.1936373741845"/>
    <n v="625.07753486289573"/>
    <n v="681.15695297594095"/>
    <n v="781.23959984568296"/>
    <n v="844.42116312403573"/>
    <n v="818.92970949795426"/>
    <n v="802.23172388012608"/>
    <n v="754.978575254117"/>
    <n v="857.27255516045022"/>
    <n v="814.52564298278401"/>
    <n v="933.44189067672164"/>
    <n v="941.74517401550793"/>
    <n v="998.89173803705182"/>
    <n v="1029.1591565913125"/>
    <n v="1156.0560449209395"/>
    <n v="1155.3716250606649"/>
    <n v="1286.7895785200826"/>
    <n v="1351.2304822006661"/>
    <n v="1491.4346434767808"/>
    <n v="1521.4124798106643"/>
    <n v="1629.8715004260303"/>
    <n v="1726.9371264882038"/>
    <n v="1831.7517102883085"/>
    <n v="2163.5540644311345"/>
    <n v="2455.1034314335011"/>
    <n v="2655.909288108222"/>
    <n v="3107.9800095918345"/>
    <n v="3263.2976186576761"/>
  </r>
  <r>
    <s v="Insurance - Health"/>
    <x v="0"/>
    <x v="1"/>
    <n v="29653.982363376006"/>
    <n v="30833.614567655262"/>
    <n v="33621.65895833831"/>
    <n v="36029.373199662848"/>
    <n v="40490.219255754397"/>
    <n v="44644.828667907241"/>
    <n v="47851.223834422643"/>
    <n v="51785.546059896624"/>
    <n v="54346.805707107065"/>
    <n v="62307.311445674066"/>
    <n v="63503.000639803882"/>
    <n v="68717.604631973198"/>
    <n v="75018.378149114636"/>
    <n v="75708.406950771066"/>
    <n v="84200.69115397596"/>
    <n v="93839.151161861359"/>
    <n v="95593.046258371542"/>
    <n v="97446.791448422024"/>
    <n v="93597.448292626432"/>
    <n v="93495.078666845962"/>
    <n v="105187.44291728568"/>
    <n v="111593.77894072008"/>
    <n v="121708.92568136877"/>
    <n v="130397.89043233453"/>
    <n v="135652.92541675761"/>
    <n v="130215.93424671167"/>
    <n v="149348.61036062261"/>
    <n v="149259.01463518379"/>
    <n v="161499.71481235593"/>
    <n v="181268.47780949698"/>
    <n v="210101.40449752592"/>
    <n v="220645.54746968794"/>
    <n v="250443.61473617313"/>
    <n v="254815.24111712992"/>
    <n v="257081.90941985929"/>
    <n v="251765.42468322747"/>
  </r>
  <r>
    <s v="Insurance - Liability/Umbrella"/>
    <x v="0"/>
    <x v="1"/>
    <n v="3042.1493066448006"/>
    <n v="2949.7166372442657"/>
    <n v="3254.8349869126064"/>
    <n v="3350.1404050701149"/>
    <n v="3415.4480421265516"/>
    <n v="3692.4131449049132"/>
    <n v="3725.630979735633"/>
    <n v="3908.7836246054412"/>
    <n v="3829.0834843005086"/>
    <n v="4132.5401883913955"/>
    <n v="4254.3883061067718"/>
    <n v="4337.7659357614993"/>
    <n v="4921.345259735569"/>
    <n v="5478.9321123214768"/>
    <n v="6280.0451465213691"/>
    <n v="6462.6515490657684"/>
    <n v="6706.2854625867785"/>
    <n v="6567.5986744662268"/>
    <n v="6827.5843645445584"/>
    <n v="7529.4385626917428"/>
    <n v="7978.0123945026662"/>
    <n v="8703.7713212030358"/>
    <n v="9140.6129989369238"/>
    <n v="10689.443461058348"/>
    <n v="12373.305643524811"/>
    <n v="11642.185879667399"/>
    <n v="13225.307843687082"/>
    <n v="14730.792319381415"/>
    <n v="15626.181681803846"/>
    <n v="15154.457259099016"/>
    <n v="16060.148439739754"/>
    <n v="16045.698160322654"/>
    <n v="16198.052712601126"/>
    <n v="18207.09048131161"/>
    <n v="20502.170270164737"/>
    <n v="21112.887277998783"/>
  </r>
  <r>
    <s v="Insurance - Life"/>
    <x v="0"/>
    <x v="1"/>
    <n v="697.33366829913621"/>
    <n v="761.84730964147616"/>
    <n v="824.40706244455544"/>
    <n v="855.65561857343118"/>
    <n v="953.31647787640406"/>
    <n v="952.83985777012492"/>
    <n v="1038.6364026001545"/>
    <n v="1027.4276030632998"/>
    <n v="1046.7293421013462"/>
    <n v="1175.6750817449415"/>
    <n v="1174.0438109789236"/>
    <n v="1138.036846752979"/>
    <n v="1115.053065748717"/>
    <n v="1203.1784409688278"/>
    <n v="1250.5501928189296"/>
    <n v="1313.3025013625368"/>
    <n v="1365.0100769641813"/>
    <n v="1476.6617980759361"/>
    <n v="1578.0574342594105"/>
    <n v="1673.835925929757"/>
    <n v="1723.1890471678357"/>
    <n v="1883.7065214440124"/>
    <n v="1976.5191905740369"/>
    <n v="1955.7756999391224"/>
    <n v="2137.7493635504261"/>
    <n v="2196.961348421285"/>
    <n v="2239.5738950220625"/>
    <n v="2329.5957401191527"/>
    <n v="2374.058875925245"/>
    <n v="2437.3328476665579"/>
    <n v="2935.836319091552"/>
    <n v="3022.9981874188811"/>
    <n v="3295.8637983294375"/>
    <n v="3426.6502655747454"/>
    <n v="3930.129275775404"/>
    <n v="4243.2747450313218"/>
  </r>
  <r>
    <s v="ESI"/>
    <x v="0"/>
    <x v="1"/>
    <n v="10283.098573440002"/>
    <n v="10803.381406213886"/>
    <n v="11115.567799047391"/>
    <n v="11447.845471710547"/>
    <n v="12022.366711421508"/>
    <n v="12248.22455696866"/>
    <n v="12869.246286680642"/>
    <n v="14057.270757635571"/>
    <n v="15033.759672465916"/>
    <n v="15952.350639894759"/>
    <n v="16578.930896892703"/>
    <n v="17547.176092709524"/>
    <n v="18600.90945598999"/>
    <n v="20299.002477009446"/>
    <n v="20491.742325608346"/>
    <n v="21686.291231416137"/>
    <n v="24896.2740739283"/>
    <n v="26671.299245247836"/>
    <n v="29979.329443383776"/>
    <n v="31471.458326027372"/>
    <n v="33044.396777728885"/>
    <n v="35421.120316288281"/>
    <n v="38318.409584522677"/>
    <n v="41010.535587458253"/>
    <n v="40977.976068332981"/>
    <n v="42202.930723334859"/>
    <n v="42140.073374454427"/>
    <n v="43746.200131048383"/>
    <n v="50680.652265304561"/>
    <n v="55933.701059888452"/>
    <n v="59756.711356282714"/>
    <n v="56816.442130708201"/>
    <n v="61422.164837889839"/>
    <n v="64964.102866253124"/>
    <n v="68900.138225596413"/>
    <n v="73024.905908193919"/>
  </r>
  <r>
    <s v="Office Security"/>
    <x v="0"/>
    <x v="1"/>
    <n v="401.11375372992006"/>
    <n v="437.31613262870775"/>
    <n v="491.82077352247484"/>
    <n v="504.82890974779428"/>
    <n v="556.7920196654236"/>
    <n v="590.46208033605501"/>
    <n v="656.634282820414"/>
    <n v="689.51775287560667"/>
    <n v="702.89172843397898"/>
    <n v="767.68917333969262"/>
    <n v="759.7827578972508"/>
    <n v="844.84426694894773"/>
    <n v="903.03469135976786"/>
    <n v="920.45614498964358"/>
    <n v="946.7705134450656"/>
    <n v="1023.4435597174605"/>
    <n v="1063.2291953158876"/>
    <n v="1137.5032010406951"/>
    <n v="1343.5498163272705"/>
    <n v="1369.1930800561761"/>
    <n v="1438.0455845805461"/>
    <n v="1651.0685542145925"/>
    <n v="1538.4327895315571"/>
    <n v="1662.3687768499449"/>
    <n v="1927.5188073622123"/>
    <n v="2024.6381680142765"/>
    <n v="2126.2466001972707"/>
    <n v="2040.8382816050221"/>
    <n v="2098.972664476586"/>
    <n v="2335.9294775172593"/>
    <n v="2678.6973550529833"/>
    <n v="2814.7858954790945"/>
    <n v="3043.582138213359"/>
    <n v="3525.0909143480226"/>
    <n v="3702.3420695386189"/>
    <n v="4078.0921738013631"/>
  </r>
  <r>
    <s v="Office Supplies"/>
    <x v="0"/>
    <x v="1"/>
    <n v="9479.4366858047997"/>
    <n v="9851.6574524939588"/>
    <n v="10334.193998914905"/>
    <n v="9923.9674205662177"/>
    <n v="11150.414358616081"/>
    <n v="11367.736389402415"/>
    <n v="12180.631850872194"/>
    <n v="13820.729568328432"/>
    <n v="15083.914526630573"/>
    <n v="15682.474422876327"/>
    <n v="15991.293081912629"/>
    <n v="15812.451500540097"/>
    <n v="17263.678681162433"/>
    <n v="19225.057773500037"/>
    <n v="20187.825981228747"/>
    <n v="20997.155133453434"/>
    <n v="22252.029385812159"/>
    <n v="23364.048121582953"/>
    <n v="24747.061221575299"/>
    <n v="24982.135525985126"/>
    <n v="25451.461694659181"/>
    <n v="28891.445411470664"/>
    <n v="27461.684709966685"/>
    <n v="30581.690313944309"/>
    <n v="34661.636789798904"/>
    <n v="35340.936587454489"/>
    <n v="39011.749196867764"/>
    <n v="41773.227490983249"/>
    <n v="41752.34254816686"/>
    <n v="43847.465076671644"/>
    <n v="46462.698653412343"/>
    <n v="49775.528988151338"/>
    <n v="47804.515112457171"/>
    <n v="44997.818333355201"/>
    <n v="48649.893155014703"/>
    <n v="53171.374331929379"/>
  </r>
  <r>
    <s v="Office Apparel"/>
    <x v="0"/>
    <x v="1"/>
    <n v="2149.6463093952002"/>
    <n v="2416.2660507659848"/>
    <n v="2662.6901772832025"/>
    <n v="2965.5468340510524"/>
    <n v="3052.3934068846675"/>
    <n v="3294.2970495291133"/>
    <n v="3527.7582853146027"/>
    <n v="3771.1248205454331"/>
    <n v="4195.2245373715186"/>
    <n v="4532.7288713278413"/>
    <n v="4991.2863419483892"/>
    <n v="5392.8335672323155"/>
    <n v="5333.0659513167593"/>
    <n v="5873.1547301458559"/>
    <n v="6348.5200105779486"/>
    <n v="7130.5605165564766"/>
    <n v="7943.6632481248798"/>
    <n v="9201.0348964286623"/>
    <n v="10249.250028323328"/>
    <n v="11071.933959806775"/>
    <n v="11288.92205370909"/>
    <n v="10836.460233687249"/>
    <n v="11038.106483619073"/>
    <n v="11925.326870107434"/>
    <n v="12892.374045618959"/>
    <n v="13543.373699510044"/>
    <n v="13529.887337833941"/>
    <n v="15354.640512876871"/>
    <n v="15180.028720200828"/>
    <n v="17430.345057809482"/>
    <n v="19588.265510723966"/>
    <n v="21188.822685605228"/>
    <n v="23806.150819021936"/>
    <n v="24270.27720650996"/>
    <n v="23073.774878592158"/>
    <n v="27248.05308166135"/>
  </r>
  <r>
    <s v="Payroll-Admin/Accounting"/>
    <x v="0"/>
    <x v="1"/>
    <n v="7278.1852606848015"/>
    <n v="7717.5663385460457"/>
    <n v="7865.6679090017897"/>
    <n v="8744.5888562431937"/>
    <n v="8563.6821869881969"/>
    <n v="8812.9281570404873"/>
    <n v="9337.0333682078399"/>
    <n v="9805.6214531170517"/>
    <n v="11577.264124202669"/>
    <n v="12897.649753100301"/>
    <n v="14778.559573673374"/>
    <n v="14045.774770278984"/>
    <n v="14754.958023527352"/>
    <n v="14883.318432636019"/>
    <n v="15281.551295114417"/>
    <n v="16676.056172529828"/>
    <n v="17348.033865015841"/>
    <n v="18170.276433324521"/>
    <n v="18885.679732567562"/>
    <n v="19059.392671661342"/>
    <n v="20830.67610171987"/>
    <n v="20816.055483442138"/>
    <n v="20181.721188536714"/>
    <n v="21179.808427878383"/>
    <n v="22035.429265521438"/>
    <n v="22925.615430811427"/>
    <n v="24314.440231353863"/>
    <n v="27058.644220926726"/>
    <n v="28370.856960630754"/>
    <n v="29800.285093667571"/>
    <n v="30080.29095643049"/>
    <n v="33138.228067616816"/>
    <n v="34773.801421307347"/>
    <n v="32401.53547024987"/>
    <n v="34011.473803313718"/>
    <n v="34255.615059800795"/>
  </r>
  <r>
    <s v="Payroll Sales"/>
    <x v="0"/>
    <x v="1"/>
    <n v="49401.645162508801"/>
    <n v="52399.413938972342"/>
    <n v="56680.108565317874"/>
    <n v="62435.916574697832"/>
    <n v="62367.629014175545"/>
    <n v="64231.727568717717"/>
    <n v="65496.576178731826"/>
    <n v="65451.254460712647"/>
    <n v="78037.050084422575"/>
    <n v="84427.909030735638"/>
    <n v="90343.328764142221"/>
    <n v="93053.26725375143"/>
    <n v="100684.54599254958"/>
    <n v="105778.97557255704"/>
    <n v="105694.36931673509"/>
    <n v="103508.59707594071"/>
    <n v="109736.91374759168"/>
    <n v="111798.48311333716"/>
    <n v="109399.33025468625"/>
    <n v="122895.0335261172"/>
    <n v="132946.76583699242"/>
    <n v="133874.03395959592"/>
    <n v="139240.48160299429"/>
    <n v="150457.07847187636"/>
    <n v="164252.61137176713"/>
    <n v="180850.21358642218"/>
    <n v="189943.85402110824"/>
    <n v="207201.88287719348"/>
    <n v="239911.13749461801"/>
    <n v="277577.32177501236"/>
    <n v="297220.18441847817"/>
    <n v="315380.89622261788"/>
    <n v="321561.74048821564"/>
    <n v="333750.30673696817"/>
    <n v="347130.34345104132"/>
    <n v="361082.18205614242"/>
  </r>
  <r>
    <s v="P/R - 401M Expense"/>
    <x v="0"/>
    <x v="1"/>
    <n v="3591.5540566751997"/>
    <n v="4120.4743470420226"/>
    <n v="4359.8104381147004"/>
    <n v="4446.1172900176871"/>
    <n v="4488.3333533095438"/>
    <n v="4351.5589401534698"/>
    <n v="5036.7311500586338"/>
    <n v="5396.8817990225161"/>
    <n v="6005.9908068059967"/>
    <n v="6678.7504021932391"/>
    <n v="7428.6990032050198"/>
    <n v="8189.3189629042245"/>
    <n v="8771.4190010334933"/>
    <n v="9756.8747162706495"/>
    <n v="10245.48748894932"/>
    <n v="11085.7177479238"/>
    <n v="11643.137776138823"/>
    <n v="11873.625450315269"/>
    <n v="12105.042894785835"/>
    <n v="11970.885304836655"/>
    <n v="12318.965652953049"/>
    <n v="13198.56257957329"/>
    <n v="14532.267350970569"/>
    <n v="15848.627025511383"/>
    <n v="18182.619574689106"/>
    <n v="20059.298803097863"/>
    <n v="20644.674305322445"/>
    <n v="21695.633153076982"/>
    <n v="21897.382147505428"/>
    <n v="24123.357939512549"/>
    <n v="22929.465445001668"/>
    <n v="24311.416128528821"/>
    <n v="25276.043583567345"/>
    <n v="25768.674704273653"/>
    <n v="28417.727119483683"/>
    <n v="29267.218247633507"/>
  </r>
  <r>
    <s v="P/R Taxes Sales/Admin"/>
    <x v="0"/>
    <x v="1"/>
    <n v="7624.8103067135999"/>
    <n v="8155.2675386663432"/>
    <n v="8312.599938654399"/>
    <n v="8645.8682831149126"/>
    <n v="9352.162664491847"/>
    <n v="9716.5272303669699"/>
    <n v="10599.315934497612"/>
    <n v="11111.130584992899"/>
    <n v="11660.722289921647"/>
    <n v="12608.808976426018"/>
    <n v="13649.518392275833"/>
    <n v="14039.736283881572"/>
    <n v="15046.566459842154"/>
    <n v="16415.350987169477"/>
    <n v="18640.856110442834"/>
    <n v="19719.618155418331"/>
    <n v="21123.451665091772"/>
    <n v="21907.729025484725"/>
    <n v="23464.939088839958"/>
    <n v="24159.125884388104"/>
    <n v="26597.936969531194"/>
    <n v="29078.422613553412"/>
    <n v="32079.68827219987"/>
    <n v="31724.155978566025"/>
    <n v="33329.332592561346"/>
    <n v="34318.982464992223"/>
    <n v="34923.572785819277"/>
    <n v="40816.932777463473"/>
    <n v="42036.905166890385"/>
    <n v="45426.549881707615"/>
    <n v="44068.431411363206"/>
    <n v="44478.226399163359"/>
    <n v="45807.991933819154"/>
    <n v="54616.532414241366"/>
    <n v="52417.314850532333"/>
    <n v="52883.584707723763"/>
  </r>
  <r>
    <s v="Printing"/>
    <x v="0"/>
    <x v="1"/>
    <n v="4928.6850220460165"/>
    <n v="5333.4187786863913"/>
    <n v="5763.4788581168004"/>
    <n v="5875.8092962114333"/>
    <n v="5700.1401081664144"/>
    <n v="5753.7331087603579"/>
    <n v="5926.3220870907335"/>
    <n v="5860.6419325157231"/>
    <n v="6402.7630579221523"/>
    <n v="6708.2466845421286"/>
    <n v="6439.379073480347"/>
    <n v="6626.6184674326751"/>
    <n v="7154.6152339397313"/>
    <n v="7896.9806862748019"/>
    <n v="8529.2144855487968"/>
    <n v="9042.363889027205"/>
    <n v="9209.4740496887807"/>
    <n v="9852.8203115320011"/>
    <n v="10047.826639469857"/>
    <n v="11295.161675990348"/>
    <n v="12340.130594594175"/>
    <n v="12705.250378627024"/>
    <n v="14733.143449432757"/>
    <n v="16099.301820816052"/>
    <n v="18261.523966120352"/>
    <n v="18967.744577852543"/>
    <n v="20114.752954705888"/>
    <n v="19907.591516320423"/>
    <n v="20434.126132797901"/>
    <n v="21045.045201790166"/>
    <n v="23893.391478408688"/>
    <n v="25065.301532638707"/>
    <n v="25558.988714237617"/>
    <n v="28186.594606448612"/>
    <n v="29572.42722680479"/>
    <n v="32935.274581586957"/>
  </r>
  <r>
    <s v="Professional Fees - Legal"/>
    <x v="0"/>
    <x v="1"/>
    <n v="224.38711707033602"/>
    <n v="233.45189656151018"/>
    <n v="254.67891522256906"/>
    <n v="297.69784363780127"/>
    <n v="334.33688380648698"/>
    <n v="368.39681004516933"/>
    <n v="410.20963505193987"/>
    <n v="418.37198637020344"/>
    <n v="422.17883624653678"/>
    <n v="456.89033253588815"/>
    <n v="447.4874429572705"/>
    <n v="478.97339919866062"/>
    <n v="483.42552418824562"/>
    <n v="533.13327028737785"/>
    <n v="565.49121834353843"/>
    <n v="611.68345492098865"/>
    <n v="617.55316935441033"/>
    <n v="654.08664749590082"/>
    <n v="735.62501229023769"/>
    <n v="750.1874525369102"/>
    <n v="749.66091156787365"/>
    <n v="734.15204536365138"/>
    <n v="778.93523893361782"/>
    <n v="792.73846119938878"/>
    <n v="823.86623045317606"/>
    <n v="807.06435988710837"/>
    <n v="782.77737178219991"/>
    <n v="914.99971807393513"/>
    <n v="989.17252475730595"/>
    <n v="1069.2552332738669"/>
    <n v="1100.3547796208913"/>
    <n v="1214.7638183592958"/>
    <n v="1262.3706905817112"/>
    <n v="1420.6886849479504"/>
    <n v="1535.4432674811944"/>
    <n v="1612.9691191639904"/>
  </r>
  <r>
    <s v="Recruiting"/>
    <x v="0"/>
    <x v="1"/>
    <n v="27026.85600778363"/>
    <n v="27262.187373151592"/>
    <n v="27224.360587528532"/>
    <n v="26935.893440691925"/>
    <n v="26391.896400735463"/>
    <n v="26906.275538375168"/>
    <n v="28527.907144249915"/>
    <n v="29389.392025501962"/>
    <n v="33006.47941114565"/>
    <n v="33310.0773027143"/>
    <n v="37466.254259556401"/>
    <n v="40546.725458134053"/>
    <n v="45636.207949925374"/>
    <n v="45148.135076350467"/>
    <n v="45558.94693285942"/>
    <n v="48309.885043282724"/>
    <n v="49222.188388666851"/>
    <n v="51170.703401489765"/>
    <n v="54281.359736500934"/>
    <n v="54813.209047440912"/>
    <n v="54710.933957690635"/>
    <n v="53579.50527813354"/>
    <n v="60827.198616400849"/>
    <n v="68313.481171293839"/>
    <n v="63659.636169331039"/>
    <n v="62972.631459477998"/>
    <n v="65464.964269910888"/>
    <n v="74250.418026668587"/>
    <n v="75690.285890112908"/>
    <n v="77817.29037173836"/>
    <n v="74721.078248647231"/>
    <n v="77716.332387329996"/>
    <n v="83240.440100175561"/>
    <n v="83124.942460909137"/>
    <n v="89890.28621910022"/>
    <n v="94354.128928142032"/>
  </r>
  <r>
    <s v="Rent/Lease Office Equipment"/>
    <x v="0"/>
    <x v="1"/>
    <n v="4071.29791156704"/>
    <n v="4536.5186098451477"/>
    <n v="4487.5877596142882"/>
    <n v="4666.1221843434951"/>
    <n v="4802.2617341708374"/>
    <n v="5193.0074132363789"/>
    <n v="5562.1284386773605"/>
    <n v="6129.4087500910919"/>
    <n v="6764.7218687468348"/>
    <n v="6895.9036975204999"/>
    <n v="7242.648484014805"/>
    <n v="7602.3096330595481"/>
    <n v="8730.1295893209353"/>
    <n v="9532.129220518189"/>
    <n v="9237.1220527713649"/>
    <n v="10285.53006670437"/>
    <n v="11323.831901931826"/>
    <n v="12473.755640749314"/>
    <n v="12466.272509952974"/>
    <n v="12963.475826787237"/>
    <n v="13457.11296653651"/>
    <n v="13445.057008172047"/>
    <n v="13298.681731994566"/>
    <n v="13968.800848343917"/>
    <n v="13406.325883133179"/>
    <n v="14180.85484988419"/>
    <n v="15641.76207791169"/>
    <n v="16874.626678939738"/>
    <n v="17712.806638700989"/>
    <n v="18424.718530383168"/>
    <n v="19713.379173290075"/>
    <n v="22194.107102972437"/>
    <n v="21956.744225625942"/>
    <n v="22591.230459188278"/>
    <n v="23027.063188154592"/>
    <n v="23710.807157024261"/>
  </r>
  <r>
    <s v="Rent - Office"/>
    <x v="0"/>
    <x v="1"/>
    <n v="63728.00338826434"/>
    <n v="65581.038066926514"/>
    <n v="68203.350266945548"/>
    <n v="72313.941800198809"/>
    <n v="76498.810524812798"/>
    <n v="79541.924915936819"/>
    <n v="79486.096093310334"/>
    <n v="80200.860629566334"/>
    <n v="85051.059004690134"/>
    <n v="90992.471139764617"/>
    <n v="93712.509115942579"/>
    <n v="107584.14534151444"/>
    <n v="105348.7563765239"/>
    <n v="118426.96169061829"/>
    <n v="127967.4255458595"/>
    <n v="130461.5158908193"/>
    <n v="137008.85373088581"/>
    <n v="134175.49419466866"/>
    <n v="153935.22500469384"/>
    <n v="164926.48471165355"/>
    <n v="196544.63717661702"/>
    <n v="210274.65660342466"/>
    <n v="220428.29770088664"/>
    <n v="233735.46419445047"/>
    <n v="236025.60663335587"/>
    <n v="262595.77774225571"/>
    <n v="267554.74227515346"/>
    <n v="289553.063001631"/>
    <n v="283565.07091238978"/>
    <n v="280506.54052624619"/>
    <n v="309525.60722469393"/>
    <n v="327618.22381340794"/>
    <n v="337346.21139019285"/>
    <n v="357172.18059880222"/>
    <n v="402117.14453251351"/>
    <n v="422257.9782300645"/>
  </r>
  <r>
    <s v="Software Expense"/>
    <x v="0"/>
    <x v="1"/>
    <n v="2298.8649268800004"/>
    <n v="2413.0237740096336"/>
    <n v="2484.171879402887"/>
    <n v="2682.7814067529512"/>
    <n v="2817.4193963633161"/>
    <n v="2838.3827505045633"/>
    <n v="3011.5237843602108"/>
    <n v="3386.8632931565921"/>
    <n v="3452.8733969242357"/>
    <n v="3519.4729769332052"/>
    <n v="3801.9730483932472"/>
    <n v="3837.6966913137935"/>
    <n v="4235.490340333341"/>
    <n v="4436.6920181118785"/>
    <n v="4748.0225056007421"/>
    <n v="4986.3066248993637"/>
    <n v="5186.7360564046194"/>
    <n v="5185.169662115587"/>
    <n v="5779.2719433003722"/>
    <n v="6059.5385452887986"/>
    <n v="6295.6209585941824"/>
    <n v="6607.7448245514097"/>
    <n v="7206.687786780557"/>
    <n v="7344.23608851266"/>
    <n v="8023.5926469581091"/>
    <n v="8244.443937761811"/>
    <n v="8406.0187973873835"/>
    <n v="8558.4020974241648"/>
    <n v="9168.588951251837"/>
    <n v="9627.741066995568"/>
    <n v="9333.3632102260399"/>
    <n v="9903.6492416270012"/>
    <n v="9800.6715909848535"/>
    <n v="10494.420075055186"/>
    <n v="10803.848483338294"/>
    <n v="11345.983007308574"/>
  </r>
  <r>
    <s v="Telecommunications"/>
    <x v="0"/>
    <x v="1"/>
    <n v="10428.950866068"/>
    <n v="11172.45851039801"/>
    <n v="11954.081973819892"/>
    <n v="12066.40348437246"/>
    <n v="11589.756413932781"/>
    <n v="12047.320479288708"/>
    <n v="12395.168376671147"/>
    <n v="12261.401682944781"/>
    <n v="14060.60609854336"/>
    <n v="14188.546348682501"/>
    <n v="14618.47349159393"/>
    <n v="15337.120104344236"/>
    <n v="17431.23202268274"/>
    <n v="19622.814726258435"/>
    <n v="20415.536210504528"/>
    <n v="19207.253381294366"/>
    <n v="20142.103370691664"/>
    <n v="20132.03312469045"/>
    <n v="21362.138180725684"/>
    <n v="24290.757504855104"/>
    <n v="25006.971490664964"/>
    <n v="28398.013921868038"/>
    <n v="31977.70216818876"/>
    <n v="35607.959179739875"/>
    <n v="37391.018549666478"/>
    <n v="40064.812895134586"/>
    <n v="40461.414477983511"/>
    <n v="46411.066406811769"/>
    <n v="44996.767184349017"/>
    <n v="48172.000843949892"/>
    <n v="49626.795269437178"/>
    <n v="51095.256642312386"/>
    <n v="54673.994604880885"/>
    <n v="59151.53171287346"/>
    <n v="57342.914197186132"/>
    <n v="66352.288647939698"/>
  </r>
  <r>
    <s v="Telecomm - Broadband"/>
    <x v="0"/>
    <x v="1"/>
    <n v="2749.9924932480003"/>
    <n v="2693.1010841024959"/>
    <n v="2773.6059558868128"/>
    <n v="2912.5048693025965"/>
    <n v="3028.975911648462"/>
    <n v="3276.7325981732529"/>
    <n v="3143.5687096734314"/>
    <n v="3330.5168741250241"/>
    <n v="3673.2092941632754"/>
    <n v="3597.9453797156752"/>
    <n v="3779.2454534461162"/>
    <n v="4333.8015542326339"/>
    <n v="4772.4624309706815"/>
    <n v="5063.5821114255468"/>
    <n v="5576.9041869603334"/>
    <n v="5961.6213453936034"/>
    <n v="5898.5109678414092"/>
    <n v="6131.3129648728927"/>
    <n v="6761.0829132640665"/>
    <n v="7172.0453101086487"/>
    <n v="8388.7244744411946"/>
    <n v="8987.6068559586056"/>
    <n v="8889.7594883412039"/>
    <n v="8710.2219928343075"/>
    <n v="9127.2001057715661"/>
    <n v="9399.1359997330856"/>
    <n v="10347.916882287085"/>
    <n v="10977.007209916323"/>
    <n v="11068.326667262756"/>
    <n v="13326.063871454029"/>
    <n v="14245.34906156241"/>
    <n v="13813.927793531591"/>
    <n v="14794.432608312331"/>
    <n v="15996.978990118398"/>
    <n v="17120.874359854904"/>
    <n v="17449.427205277902"/>
  </r>
  <r>
    <s v="T&amp;E - Meals &amp; Entertainment"/>
    <x v="0"/>
    <x v="1"/>
    <n v="9941.7219157412655"/>
    <n v="9078.2284731474047"/>
    <n v="9994.6558447221632"/>
    <n v="10706.108981818779"/>
    <n v="12280.341942705512"/>
    <n v="12895.326976392715"/>
    <n v="13676.520832233478"/>
    <n v="14476.706713085794"/>
    <n v="15635.622178023381"/>
    <n v="16393.873864533736"/>
    <n v="16549.664847868404"/>
    <n v="17042.74573280734"/>
    <n v="18240.113250044858"/>
    <n v="17862.905519220345"/>
    <n v="19287.147531127284"/>
    <n v="21905.75218049774"/>
    <n v="23709.211574704033"/>
    <n v="25877.899710668298"/>
    <n v="29081.764987236988"/>
    <n v="30846.491784419672"/>
    <n v="32715.291071236872"/>
    <n v="33006.304720815453"/>
    <n v="36028.260763589184"/>
    <n v="38990.651719158021"/>
    <n v="36701.434135048883"/>
    <n v="37775.944386673902"/>
    <n v="41699.677778513942"/>
    <n v="49221.228568514307"/>
    <n v="54767.267492147061"/>
    <n v="62257.56812374384"/>
    <n v="65388.309546086159"/>
    <n v="67918.583418878668"/>
    <n v="74158.812052213616"/>
    <n v="74833.298402228975"/>
    <n v="84051.615498026178"/>
    <n v="90035.223976058289"/>
  </r>
  <r>
    <s v="T&amp;E - Airfare"/>
    <x v="0"/>
    <x v="1"/>
    <n v="90.923103707040028"/>
    <n v="93.640693406598061"/>
    <n v="105.35368803898102"/>
    <n v="107.36574120144449"/>
    <n v="112.68916347774267"/>
    <n v="114.89674315398213"/>
    <n v="124.23383628107747"/>
    <n v="133.09131374431894"/>
    <n v="148.00606607440281"/>
    <n v="149.3528026932197"/>
    <n v="153.78633186041793"/>
    <n v="171.21162429257086"/>
    <n v="176.20692285860662"/>
    <n v="190.45092175729692"/>
    <n v="201.47247702305935"/>
    <n v="217.81025895311603"/>
    <n v="235.6972904636846"/>
    <n v="257.33330237173931"/>
    <n v="286.35774282467787"/>
    <n v="297.86582147171725"/>
    <n v="309.74586615139674"/>
    <n v="318.00128533269805"/>
    <n v="330.05489509230847"/>
    <n v="353.72546180693729"/>
    <n v="401.83922869336544"/>
    <n v="438.10708507644279"/>
    <n v="446.60287983846371"/>
    <n v="472.94355851083947"/>
    <n v="472.61533568123281"/>
    <n v="521.45148894699844"/>
    <n v="575.6692418972699"/>
    <n v="647.3686345898293"/>
    <n v="693.05447492264886"/>
    <n v="713.62775626466885"/>
    <n v="735.25139090724474"/>
    <n v="819.02642994665348"/>
  </r>
  <r>
    <s v="T&amp;E - Lodging"/>
    <x v="0"/>
    <x v="1"/>
    <n v="2207.5570791648001"/>
    <n v="2228.5354940881039"/>
    <n v="2339.2649600364084"/>
    <n v="2788.8203561369478"/>
    <n v="2677.8474202037501"/>
    <n v="2897.7356412700433"/>
    <n v="2982.2980914819395"/>
    <n v="3042.2422831207264"/>
    <n v="3011.5186783034897"/>
    <n v="3100.0278419673841"/>
    <n v="3450.5899929558727"/>
    <n v="3551.6411420057839"/>
    <n v="3881.3395846223261"/>
    <n v="3990.4107368067371"/>
    <n v="4187.7565428919497"/>
    <n v="4355.2248876772883"/>
    <n v="4440.1083984312945"/>
    <n v="4850.4536583485633"/>
    <n v="5249.7823891875241"/>
    <n v="5458.6181636159899"/>
    <n v="5402.3999643212728"/>
    <n v="5786.4721366967697"/>
    <n v="6448.2422098140423"/>
    <n v="6974.4305679698718"/>
    <n v="7108.9821194188135"/>
    <n v="7845.8280020969387"/>
    <n v="8403.5778753700324"/>
    <n v="9069.5302340970647"/>
    <n v="9064.1608001125769"/>
    <n v="9712.2921569819046"/>
    <n v="10002.621710315483"/>
    <n v="11817.661760516117"/>
    <n v="13556.719739384498"/>
    <n v="14799.746488798852"/>
    <n v="15993.123647921981"/>
    <n v="15957.384172751932"/>
  </r>
  <r>
    <s v="Utilities - Office"/>
    <x v="0"/>
    <x v="1"/>
    <n v="5531.2540109608317"/>
    <n v="5867.4743060154015"/>
    <n v="6412.1512774318744"/>
    <n v="6729.2896600164604"/>
    <n v="7410.7467678563098"/>
    <n v="8425.0791759686563"/>
    <n v="8589.3176694249887"/>
    <n v="8586.7580527595001"/>
    <n v="9108.7452751053024"/>
    <n v="9379.1742670531894"/>
    <n v="10968.427724785928"/>
    <n v="11747.03002032873"/>
    <n v="13085.73849126506"/>
    <n v="12952.290259679949"/>
    <n v="12565.055378740488"/>
    <n v="11707.868306007238"/>
    <n v="12664.227317545719"/>
    <n v="13035.101494100963"/>
    <n v="13552.307761064085"/>
    <n v="13540.166519587101"/>
    <n v="15225.517970721265"/>
    <n v="16784.449468725576"/>
    <n v="16427.642218428817"/>
    <n v="16258.51931323725"/>
    <n v="17230.193672834313"/>
    <n v="18593.835222420206"/>
    <n v="19716.337476619854"/>
    <n v="20090.796628877775"/>
    <n v="20693.440164557593"/>
    <n v="20674.821034504039"/>
    <n v="22325.408043639585"/>
    <n v="22082.353085510636"/>
    <n v="22497.20257498484"/>
    <n v="21606.357227059903"/>
    <n v="23809.892597351311"/>
    <n v="23740.996786710693"/>
  </r>
  <r>
    <s v="SPU Training"/>
    <x v="0"/>
    <x v="1"/>
    <n v="20214.522673712643"/>
    <n v="23396.351480390502"/>
    <n v="23373.053617910547"/>
    <n v="23821.491661384705"/>
    <n v="23562.148958800746"/>
    <n v="28079.262262246441"/>
    <n v="30679.59912884617"/>
    <n v="34448.789139995213"/>
    <n v="35106.285701956076"/>
    <n v="37236.589799901376"/>
    <n v="39112.780984348792"/>
    <n v="41909.534083654362"/>
    <n v="40624.202922785771"/>
    <n v="39003.857872666311"/>
    <n v="42563.121522740868"/>
    <n v="46993.215291350345"/>
    <n v="49831.321185995403"/>
    <n v="56540.789344313649"/>
    <n v="63605.705655789985"/>
    <n v="72284.356014889796"/>
    <n v="77422.356693946887"/>
    <n v="78173.277679968611"/>
    <n v="87846.60791436772"/>
    <n v="91359.227391800305"/>
    <n v="94918.624979450018"/>
    <n v="107705.01184311241"/>
    <n v="112000.27065666516"/>
    <n v="129790.05579895338"/>
    <n v="141476.73982044973"/>
    <n v="139814.61449034314"/>
    <n v="141170.67923257721"/>
    <n v="154231.04757859287"/>
    <n v="168614.41497356986"/>
    <n v="178829.72570167243"/>
    <n v="187675.21024426864"/>
    <n v="185521.72858052066"/>
  </r>
  <r>
    <s v="Training Travel Expenses"/>
    <x v="0"/>
    <x v="1"/>
    <n v="13237.110096"/>
    <n v="13902.763608313278"/>
    <n v="14890.97755664768"/>
    <n v="15023.437870545438"/>
    <n v="15621.068600675355"/>
    <n v="15454.125303275821"/>
    <n v="17055.945143138011"/>
    <n v="18264.883879455108"/>
    <n v="19189.049189966448"/>
    <n v="20762.739049794982"/>
    <n v="22014.101908235043"/>
    <n v="25022.477467543758"/>
    <n v="25267.647954497766"/>
    <n v="27820.924679575051"/>
    <n v="28071.208395014441"/>
    <n v="32205.193700802447"/>
    <n v="35147.56583034309"/>
    <n v="37976.452813764095"/>
    <n v="40675.834133632357"/>
    <n v="44413.051432173939"/>
    <n v="45251.765400629622"/>
    <n v="46576.971495704849"/>
    <n v="47936.192391162447"/>
    <n v="53439.169660405714"/>
    <n v="50794.607451305681"/>
    <n v="51779.619049208537"/>
    <n v="50728.904948277217"/>
    <n v="53792.623897278223"/>
    <n v="60550.120272312561"/>
    <n v="66139.547771640908"/>
    <n v="75127.23216776739"/>
    <n v="79694.200865479652"/>
    <n v="79646.391517119671"/>
    <n v="81223.072295985796"/>
    <n v="84412.706051420377"/>
    <n v="88622.44228927177"/>
  </r>
  <r>
    <s v="Share Of Corporate Overhead"/>
    <x v="0"/>
    <x v="1"/>
    <n v="256165.84808640002"/>
    <n v="269076.6068299546"/>
    <n v="293970.15850512625"/>
    <n v="299611.50193281809"/>
    <n v="284869.99605104345"/>
    <n v="296173.05704324477"/>
    <n v="307658.22970285214"/>
    <n v="346406.53563709598"/>
    <n v="359465.63054663385"/>
    <n v="355764.92469084362"/>
    <n v="369806.22857132007"/>
    <n v="392170.49692015699"/>
    <n v="399655.54239968373"/>
    <n v="399376.63047002937"/>
    <n v="419543.12946301576"/>
    <n v="500628.64826303918"/>
    <n v="500279.26914148638"/>
    <n v="525436.77332679799"/>
    <n v="535520.00525397016"/>
    <n v="578564.00621000153"/>
    <n v="607294.79381189705"/>
    <n v="612942.06453724147"/>
    <n v="594143.6323288501"/>
    <n v="629124.59918606048"/>
    <n v="627718.7085366504"/>
    <n v="699185.88959345536"/>
    <n v="801468.11351806368"/>
    <n v="910913.34684667678"/>
    <n v="992734.11062151706"/>
    <n v="1073935.3221933402"/>
    <n v="1138347.9760381505"/>
    <n v="1255243.5044858423"/>
    <n v="1315856.0967988907"/>
    <n v="1314672.1420961809"/>
    <n v="1200608.1059928013"/>
    <n v="1096328.6627096084"/>
  </r>
  <r>
    <s v="Showroom Amortization"/>
    <x v="0"/>
    <x v="1"/>
    <n v="11027.016"/>
    <n v="11693.881849890242"/>
    <n v="11676.464898067064"/>
    <n v="12388.727965432145"/>
    <n v="13141.887178377108"/>
    <n v="12613.996158149223"/>
    <n v="14770.729223037351"/>
    <n v="15200.221314805249"/>
    <n v="15347.648565341971"/>
    <n v="14586.645872186749"/>
    <n v="14709.183008694301"/>
    <n v="14992.954332399991"/>
    <n v="15907.522888455644"/>
    <n v="15891.745915616913"/>
    <n v="15569.269971827378"/>
    <n v="16026.632921750499"/>
    <n v="17335.770880833199"/>
    <n v="17153.83265193538"/>
    <n v="18917.268386920307"/>
    <n v="21068.301003340846"/>
    <n v="22539.558990144327"/>
    <n v="25592.64044921859"/>
    <n v="27694.361315600556"/>
    <n v="31470.080221552369"/>
    <n v="34047.328381336985"/>
    <n v="37120.257871016242"/>
    <n v="41317.948378289999"/>
    <n v="38892.090645821765"/>
    <n v="38864.948602488199"/>
    <n v="37691.690424880384"/>
    <n v="35475.189530581993"/>
    <n v="38772.22455589888"/>
    <n v="35758.689196188978"/>
    <n v="36094.894169218409"/>
    <n v="39378.442797153119"/>
    <n v="43452.236070806495"/>
  </r>
  <r>
    <s v="Mfgr. Advertising Rebates"/>
    <x v="0"/>
    <x v="1"/>
    <n v="-25773.214160171527"/>
    <n v="-25747.5494406244"/>
    <n v="-27255.450703342452"/>
    <n v="-28603.477157910722"/>
    <n v="-29750.189435915068"/>
    <n v="-32435.537925014542"/>
    <n v="-33398.384961368451"/>
    <n v="-31733.012822454832"/>
    <n v="-32668.662012925044"/>
    <n v="-37457.439060895733"/>
    <n v="-38539.850423182346"/>
    <n v="-37750.170398773473"/>
    <n v="-36969.492344906401"/>
    <n v="-40413.252358487087"/>
    <n v="-44085.143080960886"/>
    <n v="-44949.12503761585"/>
    <n v="-48116.44458444944"/>
    <n v="-50491.28413459297"/>
    <n v="-51424.403693514963"/>
    <n v="-55603.627956116252"/>
    <n v="-53820.594597963558"/>
    <n v="-52733.634396904919"/>
    <n v="-50615.398889000928"/>
    <n v="-58010.654491335343"/>
    <n v="-60318.31203934185"/>
    <n v="-65788.63525103686"/>
    <n v="-67057.837496936088"/>
    <n v="-70416.014870534404"/>
    <n v="-72499.631136863565"/>
    <n v="-81545.264531070759"/>
    <n v="-85671.28609318177"/>
    <n v="-87298.383275979562"/>
    <n v="-95373.658703601657"/>
    <n v="-107300.95555559166"/>
    <n v="-114703.00467363864"/>
    <n v="-124072.53713702394"/>
  </r>
  <r>
    <s v="Extraordinary Income/Expense"/>
    <x v="0"/>
    <x v="1"/>
    <n v="-25537.705271040006"/>
    <n v="-26811.293198023148"/>
    <n v="-27806.750313245317"/>
    <n v="-28918.626287439143"/>
    <n v="-30363.974602305141"/>
    <n v="-30348.793829562972"/>
    <n v="-33761.680179118972"/>
    <n v="-34763.893670319419"/>
    <n v="-35778.382357900184"/>
    <n v="-38321.523958450503"/>
    <n v="-43566.712452531814"/>
    <n v="-47508.408217378608"/>
    <n v="-54479.661590609481"/>
    <n v="-60618.198407245043"/>
    <n v="-64953.190054670311"/>
    <n v="-67557.160897796988"/>
    <n v="-73665.830482360048"/>
    <n v="-80307.115504286718"/>
    <n v="-85920.020728227842"/>
    <n v="-89286.888760805668"/>
    <n v="-93776.851500113466"/>
    <n v="-95400.831314234238"/>
    <n v="-100247.5751483226"/>
    <n v="-108437.57748337224"/>
    <n v="-124256.43833399484"/>
    <n v="-133167.74477738023"/>
    <n v="-144045.57235755198"/>
    <n v="-145399.89598792262"/>
    <n v="-157354.65903319648"/>
    <n v="-158754.38228504619"/>
    <n v="-171773.79555206472"/>
    <n v="-175000.81900893443"/>
    <n v="-180160.72536744663"/>
    <n v="-188718.28047385174"/>
    <n v="-202272.04247494624"/>
    <n v="-202150.697453136"/>
  </r>
  <r>
    <s v="Revenue Installed"/>
    <x v="1"/>
    <x v="1"/>
    <n v="2870929.7279150402"/>
    <n v="2927182.927105777"/>
    <n v="3074068.2638640432"/>
    <n v="3557594.2019773307"/>
    <n v="3924036.3394624181"/>
    <n v="3883242.0576773663"/>
    <n v="3881696.6430590241"/>
    <n v="3954642.7285183161"/>
    <n v="4187477.3811025252"/>
    <n v="4059050.8719311263"/>
    <n v="4702473.4754394917"/>
    <n v="4382118.2204399444"/>
    <n v="4509538.1394196749"/>
    <n v="4596077.0366809014"/>
    <n v="4723380.4748675311"/>
    <n v="4859872.4727878245"/>
    <n v="5519163.9574289266"/>
    <n v="6077479.0510975048"/>
    <n v="6632737.4713370614"/>
    <n v="7302268.6401575664"/>
    <n v="7371633.471231007"/>
    <n v="7811364.4532222571"/>
    <n v="7806678.3375418782"/>
    <n v="8276357.26739466"/>
    <n v="7946244.8327769898"/>
    <n v="8171196.3396117538"/>
    <n v="8087866.5602352349"/>
    <n v="8836113.4127992168"/>
    <n v="9183973.667330211"/>
    <n v="10417430.339328075"/>
    <n v="10516344.261264183"/>
    <n v="11488022.884597126"/>
    <n v="12806824.517539069"/>
    <n v="13184434.266079884"/>
    <n v="13428093.220251175"/>
    <n v="14374190.84115353"/>
  </r>
  <r>
    <s v="Revenue Installed-Streets"/>
    <x v="1"/>
    <x v="1"/>
    <n v="92797.839288000003"/>
    <n v="93623.307654624092"/>
    <n v="102093.87094707505"/>
    <n v="101992.61494133317"/>
    <n v="102901.07328028305"/>
    <n v="122652.58562643669"/>
    <n v="117725.80474016802"/>
    <n v="128351.10529328232"/>
    <n v="141655.2454161506"/>
    <n v="148735.15191721061"/>
    <n v="165468.56127454061"/>
    <n v="158932.54489679015"/>
    <n v="177143.28064718356"/>
    <n v="187837.34830263001"/>
    <n v="201288.3598320226"/>
    <n v="217816.91147050529"/>
    <n v="221995.54664787545"/>
    <n v="237544.22851225024"/>
    <n v="259369.33471777174"/>
    <n v="277289.96091097343"/>
    <n v="285493.85368246952"/>
    <n v="291203.15691347298"/>
    <n v="320662.9783282585"/>
    <n v="326946.07129901362"/>
    <n v="367422.81527145009"/>
    <n v="413698.22830723959"/>
    <n v="425813.45538889815"/>
    <n v="478176.22023313236"/>
    <n v="553811.64390003134"/>
    <n v="542356.64639919833"/>
    <n v="580356.72534804535"/>
    <n v="627829.7487851996"/>
    <n v="633052.76366244419"/>
    <n v="690961.03959846112"/>
    <n v="776483.74696196651"/>
    <n v="823203.01343605574"/>
  </r>
  <r>
    <s v="Revenue Installed-Lighting"/>
    <x v="1"/>
    <x v="1"/>
    <n v="144797.22702736198"/>
    <n v="164567.66611875812"/>
    <n v="171047.05302968947"/>
    <n v="174329.47861105439"/>
    <n v="181176.83371101422"/>
    <n v="201860.21657734746"/>
    <n v="222716.18319696342"/>
    <n v="233893.41108584532"/>
    <n v="247763.29036323598"/>
    <n v="262824.76885620458"/>
    <n v="252340.67810328005"/>
    <n v="267653.10349642724"/>
    <n v="292411.55203445628"/>
    <n v="307114.79987927643"/>
    <n v="297783.4233083608"/>
    <n v="309483.96245079394"/>
    <n v="324861.32304148277"/>
    <n v="351042.52404774935"/>
    <n v="343818.00241539266"/>
    <n v="350553.39392096002"/>
    <n v="367759.63461971789"/>
    <n v="405997.32582884323"/>
    <n v="422026.11714205472"/>
    <n v="465019.21517241036"/>
    <n v="493336.96949724352"/>
    <n v="565561.49124314869"/>
    <n v="605943.62749766302"/>
    <n v="593705.99593496788"/>
    <n v="648074.738404123"/>
    <n v="693093.27784496418"/>
    <n v="755876.43932527257"/>
    <n v="850243.40404292475"/>
    <n v="901322.45673552656"/>
    <n v="983406.25087571074"/>
    <n v="1002278.0044521275"/>
    <n v="1061668.9979502761"/>
  </r>
  <r>
    <s v="Revenue Installed-Fire Pits"/>
    <x v="1"/>
    <x v="1"/>
    <n v="59979.397230023053"/>
    <n v="60456.029580026443"/>
    <n v="68638.46421498555"/>
    <n v="66566.400766186402"/>
    <n v="69235.177604210563"/>
    <n v="69207.347153716051"/>
    <n v="74775.053815880412"/>
    <n v="77742.881683837011"/>
    <n v="77688.315572235078"/>
    <n v="83954.611853166483"/>
    <n v="97317.954254445489"/>
    <n v="102201.95027470666"/>
    <n v="111590.80591417151"/>
    <n v="118251.00496524961"/>
    <n v="127705.17212636552"/>
    <n v="140728.6862051721"/>
    <n v="146370.49371857295"/>
    <n v="159759.0432358153"/>
    <n v="167517.69643803057"/>
    <n v="184445.94932538513"/>
    <n v="191545.35462846659"/>
    <n v="217763.59571767756"/>
    <n v="249569.28071237402"/>
    <n v="264635.6764735257"/>
    <n v="264530.35936043243"/>
    <n v="283360.51789196982"/>
    <n v="309395.13652352657"/>
    <n v="347999.09788008925"/>
    <n v="357871.47308506252"/>
    <n v="354046.87917991396"/>
    <n v="401678.41150939435"/>
    <n v="405015.45470920659"/>
    <n v="464008.96203631978"/>
    <n v="516521.74817407673"/>
    <n v="526640.40447087307"/>
    <n v="521113.33428091113"/>
  </r>
  <r>
    <s v="Revenue Installed-Water Feature"/>
    <x v="1"/>
    <x v="1"/>
    <n v="7545.5720219880013"/>
    <n v="7845.7340591732227"/>
    <n v="7842.5803110226034"/>
    <n v="7920.2140135214158"/>
    <n v="7913.8791095448423"/>
    <n v="8388.4727969812211"/>
    <n v="8895.7710580012499"/>
    <n v="9806.3815720154344"/>
    <n v="10198.53867890035"/>
    <n v="11032.776389228957"/>
    <n v="10914.868445990684"/>
    <n v="12514.007759576571"/>
    <n v="13010.538088934356"/>
    <n v="14052.16428169718"/>
    <n v="14326.04153687576"/>
    <n v="15482.861354069173"/>
    <n v="15760.348254670203"/>
    <n v="16553.014339724912"/>
    <n v="17522.439072056095"/>
    <n v="19121.43424462137"/>
    <n v="21507.260721907598"/>
    <n v="23040.746890418013"/>
    <n v="25428.91993612843"/>
    <n v="25924.683944237077"/>
    <n v="26384.085646414613"/>
    <n v="29057.720727764652"/>
    <n v="32651.938292633069"/>
    <n v="39333.963410616569"/>
    <n v="41692.017245854375"/>
    <n v="48237.687534458477"/>
    <n v="46781.484364153242"/>
    <n v="48591.746296886624"/>
    <n v="49024.557801454219"/>
    <n v="54105.95243141715"/>
    <n v="63865.276506193033"/>
    <n v="71075.703265602599"/>
  </r>
  <r>
    <s v="Revenue Adjust - Closed Jobs"/>
    <x v="1"/>
    <x v="1"/>
    <n v="144127.7422495606"/>
    <n v="142558.63487695571"/>
    <n v="152752.26708338052"/>
    <n v="155791.73169380566"/>
    <n v="168534.12443582827"/>
    <n v="180548.64799150001"/>
    <n v="199243.35996991603"/>
    <n v="224206.59635015743"/>
    <n v="228577.74389123058"/>
    <n v="249159.56621004696"/>
    <n v="288846.90868545993"/>
    <n v="309024.88822534896"/>
    <n v="340251.61957748269"/>
    <n v="379086.47886651038"/>
    <n v="425995.45858824672"/>
    <n v="408883.82353962137"/>
    <n v="445965.87366954732"/>
    <n v="463752.72305907879"/>
    <n v="445389.01963649975"/>
    <n v="472696.72902401345"/>
    <n v="481812.25208244368"/>
    <n v="481618.57810783648"/>
    <n v="500592.44769190176"/>
    <n v="515148.29623775947"/>
    <n v="494305.18848891376"/>
    <n v="544038.76515288593"/>
    <n v="587806.49187255953"/>
    <n v="611013.11662443809"/>
    <n v="721885.37691671378"/>
    <n v="700303.15536532726"/>
    <n v="720251.66972196405"/>
    <n v="726802.47476265475"/>
    <n v="748304.20033891674"/>
    <n v="770676.25101644953"/>
    <n v="801102.58146671089"/>
    <n v="792457.20930217113"/>
  </r>
  <r>
    <s v="COS - Labor Burden"/>
    <x v="1"/>
    <x v="1"/>
    <n v="24182.309479204803"/>
    <n v="25395.922159022968"/>
    <n v="26683.467974731131"/>
    <n v="28019.635749871461"/>
    <n v="29422.711781652732"/>
    <n v="29396.238402029296"/>
    <n v="32128.175924098632"/>
    <n v="34418.942472015617"/>
    <n v="34371.185557266232"/>
    <n v="36088.844726577969"/>
    <n v="38196.510820755211"/>
    <n v="37402.86173316135"/>
    <n v="39252.620664125752"/>
    <n v="39194.157528289739"/>
    <n v="42845.148220903466"/>
    <n v="47254.0366093591"/>
    <n v="50628.352855560217"/>
    <n v="52152.113378886963"/>
    <n v="53157.819073175706"/>
    <n v="54204.600720051916"/>
    <n v="56360.853861567346"/>
    <n v="62736.206374542642"/>
    <n v="65802.459915375322"/>
    <n v="68406.791766424256"/>
    <n v="72536.481905217617"/>
    <n v="71761.280170907645"/>
    <n v="76006.565096365885"/>
    <n v="88819.035193866643"/>
    <n v="95876.59956735358"/>
    <n v="99690.95918897388"/>
    <n v="104765.92884222615"/>
    <n v="107854.95657049546"/>
    <n v="116512.22802510812"/>
    <n v="129811.94654938977"/>
    <n v="124671.64662529207"/>
    <n v="124510.13180819718"/>
  </r>
  <r>
    <s v="COS - Materials"/>
    <x v="1"/>
    <x v="1"/>
    <n v="565808.82691465435"/>
    <n v="623804.0279822289"/>
    <n v="635900.86725734419"/>
    <n v="681505.80790849112"/>
    <n v="751416.55532127968"/>
    <n v="743235.94249512162"/>
    <n v="757726.12260293995"/>
    <n v="788262.48534383846"/>
    <n v="772189.80475759588"/>
    <n v="795038.97111335536"/>
    <n v="858942.57489461091"/>
    <n v="919727.67474078515"/>
    <n v="1015258.4747610457"/>
    <n v="1188620.4073537975"/>
    <n v="1176616.5298599312"/>
    <n v="1259060.9021718914"/>
    <n v="1309410.735814573"/>
    <n v="1308884.3922429797"/>
    <n v="1347476.9024743005"/>
    <n v="1360271.2501013607"/>
    <n v="1386249.8192574969"/>
    <n v="1526335.2430928303"/>
    <n v="1651176.0347832709"/>
    <n v="1803739.7410008609"/>
    <n v="1952238.2428467495"/>
    <n v="1990681.6402353582"/>
    <n v="1968244.5822989417"/>
    <n v="2046946.4743842212"/>
    <n v="2169893.8678576834"/>
    <n v="2367905.6746281604"/>
    <n v="2390389.0346721439"/>
    <n v="2460609.114505033"/>
    <n v="2605480.6257011835"/>
    <n v="2475308.7417629585"/>
    <n v="2864489.7178687863"/>
    <n v="2805537.9769406943"/>
  </r>
  <r>
    <s v="COS - Subcontractors"/>
    <x v="1"/>
    <x v="1"/>
    <n v="694772.97437652166"/>
    <n v="781461.43805369979"/>
    <n v="837090.08645234536"/>
    <n v="876507.66725424863"/>
    <n v="948761.90241935337"/>
    <n v="984330.14960630052"/>
    <n v="1003319.9649721232"/>
    <n v="1022974.9938593968"/>
    <n v="1002014.2763358372"/>
    <n v="1106092.0681420511"/>
    <n v="1196919.7779530596"/>
    <n v="1207332.3533140551"/>
    <n v="1331605.6319852602"/>
    <n v="1412129.8507864559"/>
    <n v="1543823.0654287634"/>
    <n v="1542433.9951627122"/>
    <n v="1619842.5427591186"/>
    <n v="1716789.5528018039"/>
    <n v="1928472.3141823865"/>
    <n v="2044739.9100044426"/>
    <n v="2188004.0859408728"/>
    <n v="2252954.8585948911"/>
    <n v="2389901.9497608994"/>
    <n v="2486449.0887542632"/>
    <n v="2714162.201225935"/>
    <n v="2850911.6766979392"/>
    <n v="3143330.4993621064"/>
    <n v="3236665.6004794962"/>
    <n v="3108810.8359293556"/>
    <n v="3356352.9354266562"/>
    <n v="3554909.51757443"/>
    <n v="3844560.8262715959"/>
    <n v="3879527.7267297418"/>
    <n v="3949460.3542825901"/>
    <n v="3946688.3102086931"/>
    <n v="4218337.7498138603"/>
  </r>
  <r>
    <s v="COS - Equipment"/>
    <x v="1"/>
    <x v="1"/>
    <n v="20660.201389900805"/>
    <n v="20437.360637577051"/>
    <n v="20627.408880387513"/>
    <n v="24388.777648803596"/>
    <n v="26614.354668351996"/>
    <n v="29381.573742274853"/>
    <n v="28782.367972214917"/>
    <n v="29625.264799107455"/>
    <n v="32366.404637700962"/>
    <n v="33974.077047467654"/>
    <n v="38238.267200937007"/>
    <n v="39369.508158990757"/>
    <n v="46978.492241412569"/>
    <n v="48363.65502066449"/>
    <n v="54326.53884715301"/>
    <n v="59865.276908983345"/>
    <n v="64756.135934227008"/>
    <n v="65287.45163717214"/>
    <n v="69235.752058899176"/>
    <n v="75561.357460266969"/>
    <n v="79329.66912282593"/>
    <n v="83143.501824077815"/>
    <n v="82222.04025458121"/>
    <n v="86390.608862796173"/>
    <n v="92604.267262306457"/>
    <n v="102222.94024542777"/>
    <n v="111438.10998339375"/>
    <n v="120519.84790697844"/>
    <n v="131371.81474016482"/>
    <n v="141783.094116794"/>
    <n v="136168.76009515909"/>
    <n v="141558.05161237184"/>
    <n v="159355.77107717204"/>
    <n v="157667.25007530005"/>
    <n v="163611.10901281214"/>
    <n v="161846.0723687819"/>
  </r>
  <r>
    <s v="COS - Other Costs"/>
    <x v="1"/>
    <x v="1"/>
    <n v="131382.67709952002"/>
    <n v="133890.27346649524"/>
    <n v="139216.41403289352"/>
    <n v="148925.8806365398"/>
    <n v="165766.94778665531"/>
    <n v="179361.46006519935"/>
    <n v="190028.09370020271"/>
    <n v="188033.75638193154"/>
    <n v="191399.40041640771"/>
    <n v="204694.96795822785"/>
    <n v="219332.50042195275"/>
    <n v="225733.11660744209"/>
    <n v="251144.62859868948"/>
    <n v="271424.41646589694"/>
    <n v="292934.93175453926"/>
    <n v="339463.83267620858"/>
    <n v="359687.02117531735"/>
    <n v="437302.28064894531"/>
    <n v="441017.46907840605"/>
    <n v="476589.69259691221"/>
    <n v="541415.46242684254"/>
    <n v="632682.17621496669"/>
    <n v="657592.24942697026"/>
    <n v="663903.85278102697"/>
    <n v="696750.52378133021"/>
    <n v="745568.17004255636"/>
    <n v="708812.34548040188"/>
    <n v="803853.5378509725"/>
    <n v="902608.71296500473"/>
    <n v="928766.53298116976"/>
    <n v="1033794.7489088592"/>
    <n v="1052900.1077178426"/>
    <n v="1084163.9337903147"/>
    <n v="1196774.4931901842"/>
    <n v="1232179.8717115622"/>
    <n v="1318256.2654455646"/>
  </r>
  <r>
    <s v="COS - Commissions"/>
    <x v="1"/>
    <x v="1"/>
    <n v="322300.87189267966"/>
    <n v="362614.29097158846"/>
    <n v="392428.39706802909"/>
    <n v="392116.83615528781"/>
    <n v="424481.48568428057"/>
    <n v="432670.63344388013"/>
    <n v="472074.11988838995"/>
    <n v="481323.97342561273"/>
    <n v="520250.31700879202"/>
    <n v="562260.23824682424"/>
    <n v="651449.83368452219"/>
    <n v="698237.0128557313"/>
    <n v="697005.29931825481"/>
    <n v="767937.55317745439"/>
    <n v="806950.26245925424"/>
    <n v="814128.35971033189"/>
    <n v="821858.54137656745"/>
    <n v="829333.47729398438"/>
    <n v="828020.20583828504"/>
    <n v="843823.96707820403"/>
    <n v="859850.14880397951"/>
    <n v="902288.98979092191"/>
    <n v="985579.97037357639"/>
    <n v="1118789.5710784388"/>
    <n v="1160328.2999543925"/>
    <n v="1279386.9507788809"/>
    <n v="1253420.5644013507"/>
    <n v="1382789.6208241582"/>
    <n v="1422863.2003300779"/>
    <n v="1463143.2606188979"/>
    <n v="1447214.1352362288"/>
    <n v="1404087.154006189"/>
    <n v="1531964.0585078299"/>
    <n v="1690449.372647248"/>
    <n v="1866396.2713706703"/>
    <n v="2039849.6886097903"/>
  </r>
  <r>
    <s v="Expense re-imbursement"/>
    <x v="1"/>
    <x v="1"/>
    <n v="38387.671824902405"/>
    <n v="38349.445749360173"/>
    <n v="40242.224429875954"/>
    <n v="43450.984180225838"/>
    <n v="44276.219532389689"/>
    <n v="48855.9623822711"/>
    <n v="56583.744018161633"/>
    <n v="65473.842207664216"/>
    <n v="72807.878673747502"/>
    <n v="84412.717874710812"/>
    <n v="94084.491706294939"/>
    <n v="105726.70993253402"/>
    <n v="117793.90276006676"/>
    <n v="122552.53493051403"/>
    <n v="128740.81782867823"/>
    <n v="131147.04045872908"/>
    <n v="143034.54504396702"/>
    <n v="156238.17231716076"/>
    <n v="157627.96403964603"/>
    <n v="163963.97295334478"/>
    <n v="177340.34809860104"/>
    <n v="195242.46959321553"/>
    <n v="210991.43787319364"/>
    <n v="228204.36931534609"/>
    <n v="242171.82513050991"/>
    <n v="256919.09153303847"/>
    <n v="256491.52678090919"/>
    <n v="269000.18886740849"/>
    <n v="276931.6705189718"/>
    <n v="293795.66829509463"/>
    <n v="323822.69279320881"/>
    <n v="333370.61823171144"/>
    <n v="363316.34566196724"/>
    <n v="366656.00822321343"/>
    <n v="388674.23307436559"/>
    <n v="396056.06167179719"/>
  </r>
  <r>
    <s v="Sales - Fleet Depreciation"/>
    <x v="1"/>
    <x v="1"/>
    <n v="9107.003925968258"/>
    <n v="9642.8659952841899"/>
    <n v="10023.449921133984"/>
    <n v="10424.287589259702"/>
    <n v="11835.165088289397"/>
    <n v="12908.507098498247"/>
    <n v="14249.29529488942"/>
    <n v="15714.078033465532"/>
    <n v="17166.043530954412"/>
    <n v="19120.116158252906"/>
    <n v="19676.076433446717"/>
    <n v="22141.546126968249"/>
    <n v="23264.098593879105"/>
    <n v="26166.815078710082"/>
    <n v="26415.37573802123"/>
    <n v="27986.299253173285"/>
    <n v="28246.32281436093"/>
    <n v="28508.876350478167"/>
    <n v="28785.384512378976"/>
    <n v="32398.078049652664"/>
    <n v="35041.151635706585"/>
    <n v="36088.636795569211"/>
    <n v="39055.840441669621"/>
    <n v="43858.581555083503"/>
    <n v="47925.636944297738"/>
    <n v="51352.551888387075"/>
    <n v="56669.795620698256"/>
    <n v="53865.142809648336"/>
    <n v="53258.026480474509"/>
    <n v="55235.405229463286"/>
    <n v="59636.222068050716"/>
    <n v="62014.745992666198"/>
    <n v="66384.093351384319"/>
    <n v="69018.078911338627"/>
    <n v="69687.486639061288"/>
    <n v="76133.718829755177"/>
  </r>
  <r>
    <s v="COS - Prize Fund"/>
    <x v="1"/>
    <x v="1"/>
    <n v="72886.594308110361"/>
    <n v="77309.466378885787"/>
    <n v="82804.653894569477"/>
    <n v="82697.37867289393"/>
    <n v="85978.642154455592"/>
    <n v="83341.747463388296"/>
    <n v="90911.001501816791"/>
    <n v="92628.161226143653"/>
    <n v="91619.725733973726"/>
    <n v="104980.95395695437"/>
    <n v="115699.06003747651"/>
    <n v="122450.21523208986"/>
    <n v="122316.28868880568"/>
    <n v="134756.83377876677"/>
    <n v="139999.68315376347"/>
    <n v="146967.73663171689"/>
    <n v="141133.6994796748"/>
    <n v="148244.53440566099"/>
    <n v="145120.74811694986"/>
    <n v="147950.03240927905"/>
    <n v="161556.79678191952"/>
    <n v="168016.77929645183"/>
    <n v="167900.17565162003"/>
    <n v="166072.25966983472"/>
    <n v="177475.68491154618"/>
    <n v="188082.34405178376"/>
    <n v="203566.01929204259"/>
    <n v="213658.40149497992"/>
    <n v="231111.12066810121"/>
    <n v="233259.33098086368"/>
    <n v="252193.78092593446"/>
    <n v="257084.3354866555"/>
    <n v="288798.73354909051"/>
    <n v="277334.56747017644"/>
    <n v="294136.56380480668"/>
    <n v="324027.33758533729"/>
  </r>
  <r>
    <s v="COS - Prize Fund Constr."/>
    <x v="1"/>
    <x v="1"/>
    <n v="60751.596893097594"/>
    <n v="66208.738770697004"/>
    <n v="73745.518220573096"/>
    <n v="78228.179809778638"/>
    <n v="88944.237994767987"/>
    <n v="97126.17309790806"/>
    <n v="99950.334493011673"/>
    <n v="97922.138307466143"/>
    <n v="95887.50702693747"/>
    <n v="99702.300591496867"/>
    <n v="111031.85242301891"/>
    <n v="135114.67513385712"/>
    <n v="141796.77285184059"/>
    <n v="148868.8644962048"/>
    <n v="154821.50951492175"/>
    <n v="164281.39468686414"/>
    <n v="179226.05543556565"/>
    <n v="201284.22879730567"/>
    <n v="230858.99611511143"/>
    <n v="256948.29921498746"/>
    <n v="288836.656780341"/>
    <n v="282946.69967527612"/>
    <n v="311741.38337369281"/>
    <n v="320963.94095820631"/>
    <n v="317374.38141036395"/>
    <n v="326671.28603850689"/>
    <n v="332970.84230275115"/>
    <n v="378086.63737767382"/>
    <n v="408858.22044904128"/>
    <n v="429503.49175912235"/>
    <n v="459687.57069295668"/>
    <n v="492412.58649362216"/>
    <n v="581288.15263229923"/>
    <n v="634209.95766284398"/>
    <n v="720884.3850963047"/>
    <n v="802036.68774241908"/>
  </r>
  <r>
    <s v="COS - Referral Fund"/>
    <x v="1"/>
    <x v="1"/>
    <n v="16246.534544064003"/>
    <n v="18106.276683036871"/>
    <n v="19391.491574744436"/>
    <n v="20748.240022824561"/>
    <n v="21347.313624189555"/>
    <n v="21968.034662645714"/>
    <n v="24228.428243147857"/>
    <n v="26946.15414341092"/>
    <n v="26927.241198297674"/>
    <n v="25850.578077866343"/>
    <n v="28779.440351743531"/>
    <n v="29918.473957171042"/>
    <n v="31725.368777416734"/>
    <n v="31078.488165538129"/>
    <n v="32917.042842948678"/>
    <n v="35274.298115017918"/>
    <n v="37770.496969762884"/>
    <n v="39639.193893702773"/>
    <n v="40380.067899264293"/>
    <n v="45015.617464129573"/>
    <n v="44543.180341461994"/>
    <n v="49108.840290916924"/>
    <n v="51037.749105985225"/>
    <n v="55223.344100371818"/>
    <n v="59166.392982623955"/>
    <n v="58443.833417857364"/>
    <n v="61960.514276400652"/>
    <n v="65740.098794428224"/>
    <n v="69689.48782158253"/>
    <n v="69613.266867707527"/>
    <n v="75994.148425676874"/>
    <n v="82209.801046053006"/>
    <n v="82783.192413610188"/>
    <n v="86067.860809549413"/>
    <n v="93144.350615823059"/>
    <n v="104865.22280704082"/>
  </r>
  <r>
    <s v="COS - Repair Fund"/>
    <x v="1"/>
    <x v="1"/>
    <n v="29791.212580799998"/>
    <n v="33486.204337676383"/>
    <n v="33790.901968002319"/>
    <n v="37264.500409140637"/>
    <n v="38265.412965490017"/>
    <n v="38253.856810774436"/>
    <n v="37837.390086079453"/>
    <n v="39342.867568189497"/>
    <n v="41722.152663811008"/>
    <n v="44190.369860320126"/>
    <n v="48250.495932434009"/>
    <n v="54720.169739796722"/>
    <n v="58621.081620461417"/>
    <n v="61526.465415297294"/>
    <n v="62068.046277056055"/>
    <n v="65703.05183637912"/>
    <n v="64318.567118100538"/>
    <n v="63611.597905311937"/>
    <n v="66135.576495202811"/>
    <n v="72962.465451668293"/>
    <n v="75173.301117319308"/>
    <n v="77918.040790014973"/>
    <n v="90195.250370036869"/>
    <n v="96496.020299839467"/>
    <n v="102311.8009394218"/>
    <n v="102220.14184319618"/>
    <n v="108359.87248949427"/>
    <n v="124305.84426130651"/>
    <n v="138428.05578380803"/>
    <n v="145416.82558192019"/>
    <n v="161680.80240940643"/>
    <n v="163104.26606274725"/>
    <n v="180011.05405911256"/>
    <n v="200559.08056951041"/>
    <n v="214814.89951801076"/>
    <n v="218917.45165419774"/>
  </r>
  <r>
    <s v="Stone Discount Allocation"/>
    <x v="1"/>
    <x v="1"/>
    <n v="-41065.097611910409"/>
    <n v="-44406.441824384732"/>
    <n v="-47535.521446691047"/>
    <n v="-48937.108255010229"/>
    <n v="-51911.984809201647"/>
    <n v="-50354.935164005154"/>
    <n v="-56020.103971780511"/>
    <n v="-56507.888697903931"/>
    <n v="-55909.135629892044"/>
    <n v="-59837.128452738223"/>
    <n v="-66655.011198867796"/>
    <n v="-71292.333637995442"/>
    <n v="-69126.187258670849"/>
    <n v="-72616.709936726184"/>
    <n v="-75505.990127192563"/>
    <n v="-80042.072888875729"/>
    <n v="-79954.529080814769"/>
    <n v="-83079.487886315153"/>
    <n v="-84616.807346061105"/>
    <n v="-96979.901035195158"/>
    <n v="-105850.67938812911"/>
    <n v="-111021.65353547847"/>
    <n v="-121351.57891223038"/>
    <n v="-129901.59701371759"/>
    <n v="-132354.71114181331"/>
    <n v="-124571.4482447801"/>
    <n v="-123227.0929074398"/>
    <n v="-146851.03067688621"/>
    <n v="-145111.25345147905"/>
    <n v="-152393.80259445749"/>
    <n v="-166492.47525334996"/>
    <n v="-181547.09723750027"/>
    <n v="-196288.33472893995"/>
    <n v="-208221.47008450105"/>
    <n v="-238503.23507125289"/>
    <n v="-252975.98286801548"/>
  </r>
  <r>
    <s v="Liability Insurance"/>
    <x v="1"/>
    <x v="1"/>
    <n v="12125.634469014529"/>
    <n v="12483.159300909561"/>
    <n v="14182.482848586847"/>
    <n v="14736.568127686553"/>
    <n v="15463.907504593159"/>
    <n v="15147.052646009213"/>
    <n v="16535.459672936802"/>
    <n v="18075.760910956964"/>
    <n v="20510.727408971459"/>
    <n v="22412.538590100314"/>
    <n v="23973.463218404977"/>
    <n v="23477.597946741043"/>
    <n v="22541.165798299822"/>
    <n v="22064.187516834732"/>
    <n v="22883.392778326881"/>
    <n v="23796.071269890544"/>
    <n v="25977.263435555233"/>
    <n v="26977.139672840225"/>
    <n v="28875.295816940175"/>
    <n v="30006.925272448803"/>
    <n v="29686.005395386685"/>
    <n v="34356.829982862015"/>
    <n v="35723.822626334819"/>
    <n v="37152.417957358019"/>
    <n v="43439.103036299341"/>
    <n v="44702.360961466125"/>
    <n v="42923.561467220054"/>
    <n v="42485.827412320607"/>
    <n v="41627.784058262499"/>
    <n v="43633.434005748655"/>
    <n v="46167.864426971973"/>
    <n v="48004.417069834424"/>
    <n v="52858.270922769494"/>
    <n v="55374.552966423718"/>
    <n v="58092.506646088397"/>
    <n v="64101.347164856867"/>
  </r>
  <r>
    <s v="Sealer Material"/>
    <x v="1"/>
    <x v="1"/>
    <n v="9636.5441297664001"/>
    <n v="9161.4713736441317"/>
    <n v="9429.7300914328989"/>
    <n v="9801.9019851060693"/>
    <n v="10916.778695322604"/>
    <n v="12394.729530478515"/>
    <n v="13009.234584704504"/>
    <n v="12993.629746802866"/>
    <n v="13384.698761419799"/>
    <n v="13641.473006841714"/>
    <n v="13640.108859541029"/>
    <n v="14581.841185933061"/>
    <n v="14418.762470305925"/>
    <n v="15595.062193099508"/>
    <n v="17010.306198236322"/>
    <n v="17872.710344552084"/>
    <n v="18580.077042920955"/>
    <n v="18944.209950210432"/>
    <n v="20260.170305213989"/>
    <n v="20446.405064703034"/>
    <n v="21470.253523636246"/>
    <n v="22782.126360830844"/>
    <n v="25382.380468735948"/>
    <n v="25861.711574465022"/>
    <n v="26608.428822450092"/>
    <n v="28754.761545949834"/>
    <n v="31103.961153588072"/>
    <n v="31082.129930216764"/>
    <n v="30762.015695708062"/>
    <n v="31358.679732746848"/>
    <n v="30725.360144179351"/>
    <n v="31010.956680314248"/>
    <n v="29473.29953038894"/>
    <n v="30658.007394113472"/>
    <n v="36180.758533061438"/>
    <n v="40296.145424941045"/>
  </r>
  <r>
    <s v="Work on Hold Cost"/>
    <x v="1"/>
    <x v="1"/>
    <n v="167926.3174404288"/>
    <n v="171148.8555104369"/>
    <n v="172843.05803113474"/>
    <n v="181080.8584659718"/>
    <n v="189894.37465469618"/>
    <n v="207167.82020993621"/>
    <n v="217628.74686136781"/>
    <n v="208865.59509560859"/>
    <n v="212915.92728430172"/>
    <n v="223382.91003947382"/>
    <n v="234501.10708215099"/>
    <n v="264009.6869008615"/>
    <n v="263800.0815317345"/>
    <n v="287740.95679227443"/>
    <n v="305111.76108096872"/>
    <n v="332649.51434526354"/>
    <n v="342356.97612825222"/>
    <n v="349066.49841712299"/>
    <n v="408214.04422366561"/>
    <n v="428740.15621957491"/>
    <n v="463720.8898781038"/>
    <n v="486483.68648493447"/>
    <n v="547754.33324820607"/>
    <n v="563188.38772754744"/>
    <n v="597484.24020399759"/>
    <n v="665005.7477146202"/>
    <n v="808504.37463662541"/>
    <n v="840920.54903330619"/>
    <n v="973040.93767490948"/>
    <n v="1106224.1361326792"/>
    <n v="1104689.2298290951"/>
    <n v="1217914.7484140729"/>
    <n v="1315673.9884236446"/>
    <n v="1494046.0015522661"/>
    <n v="1617361.9899565042"/>
    <n v="1715506.0347101004"/>
  </r>
  <r>
    <s v="Fuel Expense - Const.Admin"/>
    <x v="1"/>
    <x v="1"/>
    <n v="16513.958941132802"/>
    <n v="16009.028053810169"/>
    <n v="16649.22893519717"/>
    <n v="17107.502910835577"/>
    <n v="17971.345243868051"/>
    <n v="18323.439839885916"/>
    <n v="21836.237166240146"/>
    <n v="24078.573021872409"/>
    <n v="23583.031428600541"/>
    <n v="24516.493832660748"/>
    <n v="24736.954028923927"/>
    <n v="26470.351061244441"/>
    <n v="29759.350680079904"/>
    <n v="30345.492041448786"/>
    <n v="32187.094122206985"/>
    <n v="30600.300006983613"/>
    <n v="31457.127844489729"/>
    <n v="33709.769255483712"/>
    <n v="36477.876204190186"/>
    <n v="38687.992318146782"/>
    <n v="39040.022051422478"/>
    <n v="39012.620671977049"/>
    <n v="44297.050100946442"/>
    <n v="44708.971027658146"/>
    <n v="52333.543349098953"/>
    <n v="53364.09339138768"/>
    <n v="60555.398060100102"/>
    <n v="62977.007859302765"/>
    <n v="64191.967852165384"/>
    <n v="68087.639123635963"/>
    <n v="75801.946979572371"/>
    <n v="86937.586872675354"/>
    <n v="97657.123479208283"/>
    <n v="108816.45488393852"/>
    <n v="118792.98821061122"/>
    <n v="117476.43104185788"/>
  </r>
  <r>
    <s v="Auto Expense - Tolls/Parking"/>
    <x v="1"/>
    <x v="1"/>
    <n v="2143.4374819200002"/>
    <n v="2100.3586754083717"/>
    <n v="2161.8596616781615"/>
    <n v="2384.5737673621729"/>
    <n v="2630.9452007102641"/>
    <n v="2763.7946207634163"/>
    <n v="2627.0217843920418"/>
    <n v="2753.31780577974"/>
    <n v="2670.200427593436"/>
    <n v="2831.3993391296844"/>
    <n v="2801.6839151889335"/>
    <n v="2971.6944590654634"/>
    <n v="3245.059117177042"/>
    <n v="3650.1866794155112"/>
    <n v="3831.8634904890423"/>
    <n v="3906.5466662587032"/>
    <n v="4394.6796687168708"/>
    <n v="4660.4507342775123"/>
    <n v="4609.7127743769497"/>
    <n v="4747.9857187571615"/>
    <n v="5241.6560259046737"/>
    <n v="6077.1229621130087"/>
    <n v="6576.1511866041074"/>
    <n v="7615.0500799788042"/>
    <n v="7609.0042586997788"/>
    <n v="7907.87255413401"/>
    <n v="8621.5947733946487"/>
    <n v="9230.0890987320563"/>
    <n v="9987.0467507861995"/>
    <n v="10897.682960241929"/>
    <n v="11564.708338872419"/>
    <n v="12253.663255896849"/>
    <n v="12855.110804483491"/>
    <n v="12451.272552676"/>
    <n v="15138.07717185565"/>
    <n v="17198.525058198524"/>
  </r>
  <r>
    <s v="Miscellaneous Const. Expenses"/>
    <x v="1"/>
    <x v="1"/>
    <n v="3180.6806746175998"/>
    <n v="3511.3909375767835"/>
    <n v="3984.8132425533549"/>
    <n v="4439.1959981093432"/>
    <n v="4752.9430915430876"/>
    <n v="4985.7433848732098"/>
    <n v="5444.8809377150646"/>
    <n v="5948.5433377810259"/>
    <n v="6430.9219003031676"/>
    <n v="6816.5829517335796"/>
    <n v="7233.0889798071839"/>
    <n v="7149.4188405295727"/>
    <n v="7891.245113213703"/>
    <n v="8368.5382483178983"/>
    <n v="8880.7767255535855"/>
    <n v="8787.5733254976603"/>
    <n v="8871.0816348098651"/>
    <n v="8264.2272771564567"/>
    <n v="8426.1571281936067"/>
    <n v="8416.9412513965817"/>
    <n v="9187.7242894801584"/>
    <n v="10443.288805050945"/>
    <n v="10640.628097722793"/>
    <n v="10739.5759368412"/>
    <n v="12086.43779678077"/>
    <n v="12696.641638499274"/>
    <n v="12687.780896075286"/>
    <n v="13196.484783322529"/>
    <n v="13449.72784404543"/>
    <n v="14391.753675496886"/>
    <n v="15557.252156736089"/>
    <n v="16831.31625857445"/>
    <n v="17324.087789017456"/>
    <n v="19687.864735772331"/>
    <n v="21932.844785056048"/>
    <n v="23715.627797914822"/>
  </r>
  <r>
    <s v="Rental Yard/Storage"/>
    <x v="1"/>
    <x v="1"/>
    <n v="851.64156000000003"/>
    <n v="903.32583873286455"/>
    <n v="1035.2064248292329"/>
    <n v="1073.9164668811161"/>
    <n v="1104.3181386799884"/>
    <n v="1148.3626308049245"/>
    <n v="1206.5880612746266"/>
    <n v="1342.4691823831299"/>
    <n v="1571.8555355327046"/>
    <n v="1648.2510615115862"/>
    <n v="1747.7553063272451"/>
    <n v="1678.0439900262195"/>
    <n v="1813.0420370099087"/>
    <n v="1941.5738448354484"/>
    <n v="2138.7387157182925"/>
    <n v="2224.2668568557233"/>
    <n v="2309.8798615152764"/>
    <n v="2331.8306498392558"/>
    <n v="2397.1233892135833"/>
    <n v="2443.6183046585365"/>
    <n v="2618.605538488308"/>
    <n v="2830.0564666835321"/>
    <n v="3117.4458540761639"/>
    <n v="3019.5125182253737"/>
    <n v="2958.2404494250427"/>
    <n v="3200.2237194630907"/>
    <n v="3633.8371749918083"/>
    <n v="4004.701655576187"/>
    <n v="4326.5913706195897"/>
    <n v="4680.4684723070905"/>
    <n v="4766.1328214089872"/>
    <n v="4620.8929364990463"/>
    <n v="5093.1656089063681"/>
    <n v="5453.58537171848"/>
    <n v="5669.9725270427189"/>
    <n v="6182.9629603005123"/>
  </r>
  <r>
    <s v="Truck Lease Interest (ENT)"/>
    <x v="1"/>
    <x v="1"/>
    <n v="3766.2775919999999"/>
    <n v="3994.8211826365377"/>
    <n v="4113.0039788953718"/>
    <n v="4067.4204393692412"/>
    <n v="3905.1864974944083"/>
    <n v="3941.5010610457994"/>
    <n v="3900.5252160151672"/>
    <n v="3935.2217154567934"/>
    <n v="3893.5244209775492"/>
    <n v="3928.9523737166801"/>
    <n v="4378.287139046256"/>
    <n v="4875.220198678041"/>
    <n v="5068.1718187333208"/>
    <n v="5817.8090372344222"/>
    <n v="5699.7538235384991"/>
    <n v="6226.9924763919926"/>
    <n v="6923.4432545993423"/>
    <n v="8007.2546865010627"/>
    <n v="8236.9767539577242"/>
    <n v="9171.1050982204488"/>
    <n v="10013.955324835859"/>
    <n v="10822.821669013294"/>
    <n v="11799.631581842776"/>
    <n v="11915.244491257949"/>
    <n v="12380.752656504048"/>
    <n v="13230.882519463987"/>
    <n v="13092.024931365158"/>
    <n v="13709.775770895587"/>
    <n v="13431.576452561541"/>
    <n v="13824.974711920464"/>
    <n v="13278.86056085018"/>
    <n v="13535.03793225337"/>
    <n v="14909.507419162475"/>
    <n v="16434.40580936311"/>
    <n v="16734.940458921239"/>
    <n v="17404.067640640274"/>
  </r>
  <r>
    <s v="Truck Lease Insurance"/>
    <x v="1"/>
    <x v="1"/>
    <n v="10068.775496952479"/>
    <n v="10888.168556319621"/>
    <n v="11875.100119436549"/>
    <n v="13083.647752374221"/>
    <n v="13988.38846114847"/>
    <n v="15138.512182366019"/>
    <n v="17175.164882440167"/>
    <n v="19109.363250841052"/>
    <n v="20867.612860724013"/>
    <n v="21916.89317022706"/>
    <n v="20821.907759129066"/>
    <n v="22081.040204937904"/>
    <n v="21208.794954762448"/>
    <n v="20738.172133038966"/>
    <n v="21129.882194029771"/>
    <n v="21115.1360549403"/>
    <n v="20670.201118504803"/>
    <n v="20643.422425487264"/>
    <n v="21454.259725936925"/>
    <n v="22539.845268069337"/>
    <n v="25871.244334253795"/>
    <n v="27995.630455176859"/>
    <n v="30236.904638157404"/>
    <n v="32059.396571460587"/>
    <n v="35726.009239324732"/>
    <n v="40115.18383699641"/>
    <n v="38884.883931806718"/>
    <n v="40832.034463325122"/>
    <n v="45064.449188235922"/>
    <n v="47813.375604590248"/>
    <n v="48225.80472192078"/>
    <n v="53234.950182292378"/>
    <n v="54256.539032880253"/>
    <n v="54761.073844739338"/>
    <n v="55839.650145628286"/>
    <n v="58049.673594792854"/>
  </r>
  <r>
    <s v="Truck Lease Maintenance"/>
    <x v="1"/>
    <x v="1"/>
    <n v="6376.3409647337394"/>
    <n v="6819.2737627563656"/>
    <n v="7742.4602987508379"/>
    <n v="7656.6522745260718"/>
    <n v="8121.2698605458972"/>
    <n v="8956.1108587047711"/>
    <n v="8770.0203216723112"/>
    <n v="9204.8566206774358"/>
    <n v="10238.458556591095"/>
    <n v="11266.393947465311"/>
    <n v="11707.747181061115"/>
    <n v="12298.832199481956"/>
    <n v="12532.415657091244"/>
    <n v="12651.411450064919"/>
    <n v="15250.263574247734"/>
    <n v="16012.37738085717"/>
    <n v="17491.872956808231"/>
    <n v="19117.553286078168"/>
    <n v="20066.907820813714"/>
    <n v="21065.430895028589"/>
    <n v="22109.477846429232"/>
    <n v="22761.376711641686"/>
    <n v="24845.754227031004"/>
    <n v="25061.899279569254"/>
    <n v="24791.531510141263"/>
    <n v="25775.208965239071"/>
    <n v="28689.961076399963"/>
    <n v="28675.617243460212"/>
    <n v="28933.589978330525"/>
    <n v="31297.034696763003"/>
    <n v="35895.519756544549"/>
    <n v="37997.73533599743"/>
    <n v="38370.037530596666"/>
    <n v="38734.362587099189"/>
    <n v="43518.816985537189"/>
    <n v="41750.245788748965"/>
  </r>
  <r>
    <s v="Payroll - Construction Admin"/>
    <x v="1"/>
    <x v="1"/>
    <n v="197655.01467811145"/>
    <n v="224363.11050766645"/>
    <n v="240453.77316573143"/>
    <n v="267956.3087504307"/>
    <n v="278642.36390340584"/>
    <n v="307287.1520249981"/>
    <n v="322060.20984845859"/>
    <n v="338121.63708600256"/>
    <n v="334405.11169826263"/>
    <n v="337613.39785181824"/>
    <n v="346700.20376698772"/>
    <n v="349889.1973448529"/>
    <n v="363914.78545186779"/>
    <n v="385960.60057272908"/>
    <n v="420880.36336944764"/>
    <n v="396011.18444959086"/>
    <n v="387975.30965429242"/>
    <n v="436209.35109972476"/>
    <n v="481003.14323004795"/>
    <n v="499554.82490838761"/>
    <n v="509141.37730744539"/>
    <n v="534796.95556204172"/>
    <n v="625415.58430396754"/>
    <n v="629242.62042283919"/>
    <n v="694188.51837369741"/>
    <n v="706893.91483824851"/>
    <n v="726687.39347273414"/>
    <n v="770251.98362880386"/>
    <n v="891001.94394926738"/>
    <n v="863426.57711773203"/>
    <n v="952829.13622460235"/>
    <n v="1021063.1363279192"/>
    <n v="1069779.3026254494"/>
    <n v="1143693.6495640934"/>
    <n v="1154100.3454477747"/>
    <n v="1175223.2854859384"/>
  </r>
  <r>
    <s v="P/R Taxes - Construction Admin"/>
    <x v="1"/>
    <x v="1"/>
    <n v="21866.291630701053"/>
    <n v="23877.304896986283"/>
    <n v="25316.479841794062"/>
    <n v="27892.977848496015"/>
    <n v="29014.050472943083"/>
    <n v="29820.436767967742"/>
    <n v="30389.595659777569"/>
    <n v="30988.150351476372"/>
    <n v="30055.744189368022"/>
    <n v="32842.723180815563"/>
    <n v="33479.610930579729"/>
    <n v="36570.139193126641"/>
    <n v="40245.866581322363"/>
    <n v="39417.599024511619"/>
    <n v="39374.946028959166"/>
    <n v="40102.626714860897"/>
    <n v="40483.56475819445"/>
    <n v="40868.280074091585"/>
    <n v="43736.079215063524"/>
    <n v="49143.161319453888"/>
    <n v="51078.034455378875"/>
    <n v="50557.14116567545"/>
    <n v="53635.439866060144"/>
    <n v="58643.041031182118"/>
    <n v="67944.267796639469"/>
    <n v="77140.199681816288"/>
    <n v="77857.531027069504"/>
    <n v="83187.499955253836"/>
    <n v="85614.592163248322"/>
    <n v="92362.629851315112"/>
    <n v="95095.086040616647"/>
    <n v="98726.291828424961"/>
    <n v="109861.5601823597"/>
    <n v="123591.17266061068"/>
    <n v="125962.91084368047"/>
    <n v="130960.86248393061"/>
  </r>
  <r>
    <s v="ESI Admin"/>
    <x v="1"/>
    <x v="1"/>
    <n v="4502.6893331481606"/>
    <n v="4196.3724985424687"/>
    <n v="4674.5971562884151"/>
    <n v="5108.0579489445681"/>
    <n v="5522.1334806529894"/>
    <n v="5572.3581748274473"/>
    <n v="5738.9326799765076"/>
    <n v="5674.8164058465818"/>
    <n v="6377.3984328608858"/>
    <n v="7380.8244245897131"/>
    <n v="7367.0526623890646"/>
    <n v="7146.7997416005628"/>
    <n v="7214.7157795449939"/>
    <n v="7578.2645177081768"/>
    <n v="7425.2139617755347"/>
    <n v="7413.4559394414146"/>
    <n v="7864.9048627149268"/>
    <n v="7773.2979271619743"/>
    <n v="8147.545642085387"/>
    <n v="7982.9978901437771"/>
    <n v="8723.2034588532933"/>
    <n v="9074.71331650311"/>
    <n v="10397.512047232029"/>
    <n v="11032.840677161306"/>
    <n v="11588.715773677843"/>
    <n v="11695.310288986519"/>
    <n v="12901.4476390897"/>
    <n v="13547.536913147094"/>
    <n v="14359.705802475182"/>
    <n v="16318.824397796714"/>
    <n v="17658.825041467338"/>
    <n v="18714.187290810321"/>
    <n v="18689.942656050349"/>
    <n v="20218.615500623033"/>
    <n v="21872.82275735278"/>
    <n v="22285.87796037487"/>
  </r>
  <r>
    <s v="Health Insurance Const.Admin"/>
    <x v="1"/>
    <x v="1"/>
    <n v="31047.4823832558"/>
    <n v="30700.257126447916"/>
    <n v="32882.443572577766"/>
    <n v="37749.669533969427"/>
    <n v="40837.42371688471"/>
    <n v="44606.474026563563"/>
    <n v="45021.097465032588"/>
    <n v="43657.630773373072"/>
    <n v="48613.847433005707"/>
    <n v="49065.523648507136"/>
    <n v="49026.569027877566"/>
    <n v="51476.613577266893"/>
    <n v="49917.641185122418"/>
    <n v="55648.084740889972"/>
    <n v="60176.003014492824"/>
    <n v="62520.487814540647"/>
    <n v="65046.187342743986"/>
    <n v="72418.336184074782"/>
    <n v="79057.809462019693"/>
    <n v="77391.915321617824"/>
    <n v="83755.069868624501"/>
    <n v="85396.504240561888"/>
    <n v="89484.628885256607"/>
    <n v="89466.732854325848"/>
    <n v="90307.369433563726"/>
    <n v="95694.363835421376"/>
    <n v="108628.2792754749"/>
    <n v="129479.10940634082"/>
    <n v="140152.62016902576"/>
    <n v="148532.06650930931"/>
    <n v="154471.24438118006"/>
    <n v="154425.21195035445"/>
    <n v="170481.52431744523"/>
    <n v="168382.36566905293"/>
    <n v="183598.01587801424"/>
    <n v="198633.81004283685"/>
  </r>
  <r>
    <s v="Co-op Advertising fee"/>
    <x v="1"/>
    <x v="1"/>
    <n v="63917.831577600002"/>
    <n v="64436.811825606987"/>
    <n v="66336.733877081657"/>
    <n v="67623.139177064761"/>
    <n v="71002.525229128762"/>
    <n v="80554.816958855896"/>
    <n v="86969.072945150008"/>
    <n v="84351.912598223978"/>
    <n v="87690.395277427306"/>
    <n v="91142.956845414403"/>
    <n v="92645.663586389215"/>
    <n v="99251.004786888574"/>
    <n v="108464.46425477948"/>
    <n v="118521.58835193192"/>
    <n v="135832.38032232103"/>
    <n v="143772.71204564211"/>
    <n v="137983.48560565652"/>
    <n v="136521.42363085781"/>
    <n v="140504.59518544233"/>
    <n v="144676.60656055942"/>
    <n v="154991.58853671842"/>
    <n v="159592.50473016547"/>
    <n v="162735.84508703099"/>
    <n v="162622.27486527298"/>
    <n v="180910.03104887437"/>
    <n v="187831.12979868884"/>
    <n v="203114.38723561581"/>
    <n v="211116.29179086949"/>
    <n v="213122.52991175817"/>
    <n v="234752.30137289767"/>
    <n v="244043.33542175737"/>
    <n v="248678.28654311004"/>
    <n v="261182.50689702309"/>
    <n v="258441.40682996617"/>
    <n v="268591.48735558311"/>
    <n v="287517.66372280993"/>
  </r>
  <r>
    <s v="Direct Advertising Expense"/>
    <x v="1"/>
    <x v="1"/>
    <n v="192205.02"/>
    <n v="207749.30837957759"/>
    <n v="227079.18488828099"/>
    <n v="248208.06986589826"/>
    <n v="257954.23950931916"/>
    <n v="265665.26569415291"/>
    <n v="268268.25665064342"/>
    <n v="292946.11679800012"/>
    <n v="298537.34567550087"/>
    <n v="304266.33429635677"/>
    <n v="329250.79848726187"/>
    <n v="352793.82375786471"/>
    <n v="381653.70226237405"/>
    <n v="413154.74270806561"/>
    <n v="460540.65135700791"/>
    <n v="493323.48012659315"/>
    <n v="532868.13895571034"/>
    <n v="554340.57216834417"/>
    <n v="629617.32174683386"/>
    <n v="635472.17099879717"/>
    <n v="701477.75781908783"/>
    <n v="737041.92226394592"/>
    <n v="707784.27663607954"/>
    <n v="693281.80455295008"/>
    <n v="693143.15512485756"/>
    <n v="720645.66317171918"/>
    <n v="720285.36916595977"/>
    <n v="778832.83681752114"/>
    <n v="893514.89231568028"/>
    <n v="937465.10283890413"/>
    <n v="984703.8667241527"/>
    <n v="1151147.3461341152"/>
    <n v="1197181.7176852333"/>
    <n v="1282795.8217493265"/>
    <n v="1346769.9828583535"/>
    <n v="1400344.3468027539"/>
  </r>
  <r>
    <s v="Canvassing"/>
    <x v="1"/>
    <x v="1"/>
    <n v="66828.850905600018"/>
    <n v="69501.336025123761"/>
    <n v="79796.675759708436"/>
    <n v="75870.360125627703"/>
    <n v="80245.460131689455"/>
    <n v="78554.539996956199"/>
    <n v="78500.182549306526"/>
    <n v="87461.865439372734"/>
    <n v="94510.585976532035"/>
    <n v="101249.27196015426"/>
    <n v="112883.54812678974"/>
    <n v="116177.74421640616"/>
    <n v="138504.55742975883"/>
    <n v="148235.43417085262"/>
    <n v="151095.20995512884"/>
    <n v="166677.01166592183"/>
    <n v="175023.32002642413"/>
    <n v="183879.50001976121"/>
    <n v="189358.00773730883"/>
    <n v="176369.443590271"/>
    <n v="185201.09797897024"/>
    <n v="208077.07033629387"/>
    <n v="231854.14775658507"/>
    <n v="252906.50437288301"/>
    <n v="255132.68983076912"/>
    <n v="278524.93371572939"/>
    <n v="292501.24804360053"/>
    <n v="322268.27104996057"/>
    <n v="369337.49342856795"/>
    <n v="372234.48808602319"/>
    <n v="410698.11619654589"/>
    <n v="444423.82410237385"/>
    <n v="457618.29635071987"/>
    <n v="475729.92783595045"/>
    <n v="494558.38204805343"/>
    <n v="578244.26232253225"/>
  </r>
  <r>
    <s v="Home Show Branch Directed"/>
    <x v="1"/>
    <x v="1"/>
    <n v="5188.5313267851361"/>
    <n v="5614.0416819638513"/>
    <n v="5607.9014788217519"/>
    <n v="6429.5161199761642"/>
    <n v="6421.2613825328253"/>
    <n v="6945.1694674548762"/>
    <n v="7441.7826906639193"/>
    <n v="8045.766354749454"/>
    <n v="8622.7850631590009"/>
    <n v="9225.8794184304043"/>
    <n v="10083.325086358205"/>
    <n v="9491.3133072209457"/>
    <n v="9202.9292285082429"/>
    <n v="9764.3068936032741"/>
    <n v="10549.841938346186"/>
    <n v="11411.674878829539"/>
    <n v="11171.209800905186"/>
    <n v="12441.458557498298"/>
    <n v="12557.103661471492"/>
    <n v="12801.842124163404"/>
    <n v="11806.830763518619"/>
    <n v="11678.29072737446"/>
    <n v="13776.565447672252"/>
    <n v="13904.674556364085"/>
    <n v="14321.730952066648"/>
    <n v="14598.027504201633"/>
    <n v="15626.731524986961"/>
    <n v="16061.044622688732"/>
    <n v="17530.222955392885"/>
    <n v="18574.220636025944"/>
    <n v="20097.488536366502"/>
    <n v="19297.767857744599"/>
    <n v="21466.753598597956"/>
    <n v="21445.46301861039"/>
    <n v="20791.948587230661"/>
    <n v="21164.585998300052"/>
  </r>
  <r>
    <s v="Sweepstakes Contributions"/>
    <x v="1"/>
    <x v="1"/>
    <n v="1310.8763957352003"/>
    <n v="1310.0899878713913"/>
    <n v="1372.3186852897286"/>
    <n v="1453.5029090620769"/>
    <n v="1467.0191198236196"/>
    <n v="1555.8905633244431"/>
    <n v="1667.1442672453982"/>
    <n v="1730.1631367344273"/>
    <n v="1909.8727107280404"/>
    <n v="1908.547259066796"/>
    <n v="1925.1506209053318"/>
    <n v="2119.6856358571558"/>
    <n v="2340.3086961701715"/>
    <n v="2360.0188876654443"/>
    <n v="2177.0284020709146"/>
    <n v="2330.866901167527"/>
    <n v="2449.2842632144425"/>
    <n v="2472.060304535129"/>
    <n v="2671.9844181998005"/>
    <n v="2696.0222313021868"/>
    <n v="2883.3015309893444"/>
    <n v="2713.4689605214676"/>
    <n v="2849.3562841710086"/>
    <n v="3080.6133257072779"/>
    <n v="3393.7727089324612"/>
    <n v="3325.564665028337"/>
    <n v="3257.4239754040414"/>
    <n v="3419.5123764165792"/>
    <n v="3519.3014465309802"/>
    <n v="3517.5419365797738"/>
    <n v="3411.702196552008"/>
    <n v="3579.0780068275685"/>
    <n v="3683.5017765868261"/>
    <n v="3906.6625023245992"/>
    <n v="4018.3477326060552"/>
    <n v="4050.2799395200004"/>
  </r>
  <r>
    <s v="Quality Assurance"/>
    <x v="1"/>
    <x v="1"/>
    <n v="1397.3271814656002"/>
    <n v="1437.6728602299156"/>
    <n v="1698.7143727044036"/>
    <n v="1731.3027864605504"/>
    <n v="1779.1388325786452"/>
    <n v="1925.4341636691788"/>
    <n v="2104.7910539333138"/>
    <n v="2083.1221879372492"/>
    <n v="2231.0238632807936"/>
    <n v="2388.470786950701"/>
    <n v="2556.5275399732641"/>
    <n v="2841.9075818888464"/>
    <n v="3010.9159462806565"/>
    <n v="2920.8985320163847"/>
    <n v="3161.6805551638245"/>
    <n v="3091.5229140798688"/>
    <n v="3247.6291781349573"/>
    <n v="3409.9255885120083"/>
    <n v="3177.3007376577661"/>
    <n v="3438.2075443280573"/>
    <n v="3367.7588065225132"/>
    <n v="3538.847451304187"/>
    <n v="3608.1805505701391"/>
    <n v="4093.9989462565281"/>
    <n v="4604.7989738345577"/>
    <n v="4741.5105742807955"/>
    <n v="4981.9000376688073"/>
    <n v="4831.9797178424787"/>
    <n v="4928.6095999200961"/>
    <n v="5279.9621603180158"/>
    <n v="6422.8326355080953"/>
    <n v="6745.1687272492745"/>
    <n v="7298.3385859442515"/>
    <n v="8286.412624027349"/>
    <n v="8697.9058357156337"/>
    <n v="9404.7418570808568"/>
  </r>
  <r>
    <s v="Auto Milage Allow Mgmt"/>
    <x v="1"/>
    <x v="1"/>
    <n v="2015.5006017828"/>
    <n v="2219.6138208359816"/>
    <n v="2469.7104763604229"/>
    <n v="2670.7144092490571"/>
    <n v="3001.9620112183106"/>
    <n v="3089.8506464191491"/>
    <n v="3403.6218714328111"/>
    <n v="3470.3261549778067"/>
    <n v="3791.3382799851356"/>
    <n v="4266.4040106356833"/>
    <n v="4615.3947067765994"/>
    <n v="5139.3557127058975"/>
    <n v="5602.1186410268683"/>
    <n v="6120.3971771055385"/>
    <n v="6547.9497847400289"/>
    <n v="7284.6251623285461"/>
    <n v="7720.725687279989"/>
    <n v="7871.2029459306859"/>
    <n v="7632.044303027601"/>
    <n v="8169.7720979781316"/>
    <n v="8164.1022761421345"/>
    <n v="8739.6138480480859"/>
    <n v="8822.5968346157006"/>
    <n v="9636.0911559171091"/>
    <n v="10217.818051675969"/>
    <n v="10838.913700753137"/>
    <n v="11612.832181222235"/>
    <n v="12786.300094576829"/>
    <n v="13834.901857194718"/>
    <n v="14382.460042848645"/>
    <n v="16976.686412462866"/>
    <n v="18701.892849003296"/>
    <n v="20001.020636200326"/>
    <n v="21212.759506272625"/>
    <n v="21829.737732690755"/>
    <n v="23381.58585512462"/>
  </r>
  <r>
    <s v="Delivery / Postage"/>
    <x v="1"/>
    <x v="1"/>
    <n v="817.20522570456023"/>
    <n v="849.96355028734354"/>
    <n v="910.30916850967208"/>
    <n v="984.28551672898118"/>
    <n v="1044.4272114704652"/>
    <n v="1128.9833003726264"/>
    <n v="1162.2714194982252"/>
    <n v="1172.7229378516492"/>
    <n v="1207.8999350954473"/>
    <n v="1218.7664928075505"/>
    <n v="1356.2303001364162"/>
    <n v="1409.7743288049821"/>
    <n v="1525.9879909196527"/>
    <n v="1598.4717483943925"/>
    <n v="1780.9144521307264"/>
    <n v="1761.1769598409269"/>
    <n v="1958.549428418509"/>
    <n v="2161.5614396801479"/>
    <n v="2338.156167404391"/>
    <n v="2266.9047891108912"/>
    <n v="2287.9668327489444"/>
    <n v="2218.6756172138762"/>
    <n v="2306.0297013594459"/>
    <n v="2520.5924823398627"/>
    <n v="2808.2820883385157"/>
    <n v="2696.5347297875237"/>
    <n v="2721.0601478363392"/>
    <n v="2692.5027293387793"/>
    <n v="2882.7995546540501"/>
    <n v="2997.1831669903499"/>
    <n v="3117.9575400000663"/>
    <n v="3404.390951049038"/>
    <n v="3870.7401822928459"/>
    <n v="4390.6188119315175"/>
    <n v="4564.4263355442017"/>
    <n v="4686.0784924891186"/>
  </r>
  <r>
    <s v="Depreciation Expense"/>
    <x v="1"/>
    <x v="1"/>
    <n v="25241.124339129601"/>
    <n v="25977.563542585336"/>
    <n v="27553.922561002382"/>
    <n v="29228.919738514203"/>
    <n v="29497.771144776143"/>
    <n v="30951.164676181743"/>
    <n v="34763.807979800469"/>
    <n v="35792.81669600257"/>
    <n v="36129.342537481381"/>
    <n v="38237.525598526772"/>
    <n v="39376.774830055794"/>
    <n v="38971.234213616539"/>
    <n v="40922.70871322028"/>
    <n v="40469.171123731634"/>
    <n v="42083.075258476849"/>
    <n v="41537.452984987249"/>
    <n v="40287.466395695061"/>
    <n v="43168.215185979658"/>
    <n v="45325.495461153194"/>
    <n v="48571.249127996583"/>
    <n v="52965.730056291111"/>
    <n v="54516.629278933658"/>
    <n v="56523.77386327881"/>
    <n v="58127.294984392844"/>
    <n v="62240.69468114512"/>
    <n v="69372.590888675855"/>
    <n v="71329.19209152188"/>
    <n v="77156.184355651945"/>
    <n v="82656.523218833929"/>
    <n v="81764.990679003269"/>
    <n v="83104.768207773057"/>
    <n v="87232.667010968173"/>
    <n v="89867.093554699415"/>
    <n v="98170.543078485323"/>
    <n v="101949.17024100588"/>
    <n v="103956.74922342497"/>
  </r>
  <r>
    <s v="Education"/>
    <x v="1"/>
    <x v="1"/>
    <n v="3102.9434528621764"/>
    <n v="3321.5909447264812"/>
    <n v="3624.6998820161662"/>
    <n v="3921.9607516288761"/>
    <n v="4275.9359216058319"/>
    <n v="4659.5555287717152"/>
    <n v="5242.8770394964204"/>
    <n v="5451.9621454436983"/>
    <n v="5958.0671703286143"/>
    <n v="5895.5374913154747"/>
    <n v="6252.0496143481523"/>
    <n v="6122.1442024296721"/>
    <n v="6487.5389916647873"/>
    <n v="6546.5703986726985"/>
    <n v="6542.6430455986447"/>
    <n v="6604.7657056393828"/>
    <n v="7075.6911752661636"/>
    <n v="7805.257342353003"/>
    <n v="8442.9293834467971"/>
    <n v="8854.6769058821974"/>
    <n v="8676.7156094277761"/>
    <n v="8332.2843595273062"/>
    <n v="8753.0225583245774"/>
    <n v="8918.3527994943324"/>
    <n v="9164.7676606904042"/>
    <n v="9252.694537875459"/>
    <n v="9061.3477045088512"/>
    <n v="9981.5184489470903"/>
    <n v="10485.534624135566"/>
    <n v="10474.06636004117"/>
    <n v="10161.939182511946"/>
    <n v="10882.181840592599"/>
    <n v="11780.378421068091"/>
    <n v="13099.954636716859"/>
    <n v="14012.774409751573"/>
    <n v="15146.155629561103"/>
  </r>
  <r>
    <s v="Insurance - Auto/Property"/>
    <x v="1"/>
    <x v="1"/>
    <n v="355.464617256"/>
    <n v="391.96915190326871"/>
    <n v="399.14317357748473"/>
    <n v="375.67036182574003"/>
    <n v="410.58326269982774"/>
    <n v="439.26537916034937"/>
    <n v="443.5701798761209"/>
    <n v="475.24191092489559"/>
    <n v="529.28434683244961"/>
    <n v="544.10464474517539"/>
    <n v="605.01990201180718"/>
    <n v="707.6566084122486"/>
    <n v="727.61552523349371"/>
    <n v="712.84786963797558"/>
    <n v="741.20488062801974"/>
    <n v="711.35914125700515"/>
    <n v="815.66206152635118"/>
    <n v="790.80613149239343"/>
    <n v="888.13427221162874"/>
    <n v="932.42631312226524"/>
    <n v="950.03462752879898"/>
    <n v="988.2221909159075"/>
    <n v="1056.1845236606778"/>
    <n v="1066.4284784793529"/>
    <n v="1211.2489752997487"/>
    <n v="1258.9334443829384"/>
    <n v="1389.5608317881522"/>
    <n v="1503.8162066815764"/>
    <n v="1676.451244837298"/>
    <n v="1812.1755528041724"/>
    <n v="1940.8027529249412"/>
    <n v="2246.9653059244129"/>
    <n v="2450.2593607551512"/>
    <n v="2547.7304125472792"/>
    <n v="2951.8689756580857"/>
    <n v="2890.5348886200964"/>
  </r>
  <r>
    <s v="Insurance - Health"/>
    <x v="1"/>
    <x v="1"/>
    <n v="29947.586149152005"/>
    <n v="31151.237447426516"/>
    <n v="36436.730185301989"/>
    <n v="37897.624445351488"/>
    <n v="40117.092977179811"/>
    <n v="45560.419252043081"/>
    <n v="47855.920763407201"/>
    <n v="51262.768942436916"/>
    <n v="57102.808754604026"/>
    <n v="68139.125518346322"/>
    <n v="72281.288677463541"/>
    <n v="78959.862650507421"/>
    <n v="87053.220146633888"/>
    <n v="89628.77420257646"/>
    <n v="104768.36209502544"/>
    <n v="113360.39328049938"/>
    <n v="114358.43632060385"/>
    <n v="112048.85446138561"/>
    <n v="107600.95865273224"/>
    <n v="109632.93853547215"/>
    <n v="120948.46200302239"/>
    <n v="129572.19126275649"/>
    <n v="147026.7231274643"/>
    <n v="152829.56302174952"/>
    <n v="158988.59441152602"/>
    <n v="149623.82927205786"/>
    <n v="169874.69938965782"/>
    <n v="163115.03339304519"/>
    <n v="180021.90398852163"/>
    <n v="212366.99789456415"/>
    <n v="236657.03435236338"/>
    <n v="238882.09555119893"/>
    <n v="268510.54291745019"/>
    <n v="278745.11977230996"/>
    <n v="275681.24215929909"/>
    <n v="262063.66946709889"/>
  </r>
  <r>
    <s v="Insurance - Liability/Umbrella"/>
    <x v="1"/>
    <x v="1"/>
    <n v="2924.0075859984008"/>
    <n v="3039.4121023359789"/>
    <n v="3319.9316866508584"/>
    <n v="3700.320201770764"/>
    <n v="3589.325396998448"/>
    <n v="3880.3905413727994"/>
    <n v="4073.9090463841435"/>
    <n v="4447.3311291649725"/>
    <n v="4444.6631307294865"/>
    <n v="4703.7610344183313"/>
    <n v="4701.870264536079"/>
    <n v="4651.6210949067636"/>
    <n v="5023.2484074210561"/>
    <n v="5593.5108564204093"/>
    <n v="6411.3772512128689"/>
    <n v="6469.0555396953196"/>
    <n v="6449.6786844828703"/>
    <n v="6508.3655930290997"/>
    <n v="6500.672888486115"/>
    <n v="7609.283743019756"/>
    <n v="7823.8978079359831"/>
    <n v="8538.9852407243161"/>
    <n v="8790.8600299293721"/>
    <n v="10180.616660032965"/>
    <n v="11099.015639406744"/>
    <n v="10869.444452503238"/>
    <n v="11522.304642382835"/>
    <n v="12579.792893326448"/>
    <n v="12954.518757649426"/>
    <n v="12944.157215366307"/>
    <n v="14705.990047377301"/>
    <n v="14836.804834414792"/>
    <n v="14977.680895724481"/>
    <n v="16331.996300917694"/>
    <n v="17497.959597176585"/>
    <n v="18195.846117995221"/>
  </r>
  <r>
    <s v="Insurance - Life"/>
    <x v="1"/>
    <x v="1"/>
    <n v="718.32551089920025"/>
    <n v="792.4751404538905"/>
    <n v="840.64617454829738"/>
    <n v="889.96046777989079"/>
    <n v="953.21921061001512"/>
    <n v="962.07951699698663"/>
    <n v="1070.1102329819773"/>
    <n v="1058.2504311551986"/>
    <n v="1056.7820892482598"/>
    <n v="1163.4619371108354"/>
    <n v="1197.5294787442972"/>
    <n v="1149.0769532478982"/>
    <n v="1137.1289084246685"/>
    <n v="1191.0252635641784"/>
    <n v="1238.6543526584724"/>
    <n v="1288.0566942213807"/>
    <n v="1273.781438584816"/>
    <n v="1391.889964621558"/>
    <n v="1473.0290209216009"/>
    <n v="1609.779378792522"/>
    <n v="1640.9963019609029"/>
    <n v="1689.8881626837881"/>
    <n v="1900.1374285929719"/>
    <n v="1917.8069205497038"/>
    <n v="2096.2478079389916"/>
    <n v="2198.27578675112"/>
    <n v="2354.7703592434896"/>
    <n v="2376.667510100317"/>
    <n v="2521.1345423337048"/>
    <n v="2667.5629522285121"/>
    <n v="3181.3415729757289"/>
    <n v="3511.7829785686822"/>
    <n v="3830.2698077354175"/>
    <n v="3902.6173227610548"/>
    <n v="4389.5390494790418"/>
    <n v="4691.4178336423111"/>
  </r>
  <r>
    <s v="ESI"/>
    <x v="1"/>
    <x v="1"/>
    <n v="10698.535755806979"/>
    <n v="11350.032505368308"/>
    <n v="12035.505800995896"/>
    <n v="12152.238412469876"/>
    <n v="12513.075556785649"/>
    <n v="12369.494107037657"/>
    <n v="13125.344413942301"/>
    <n v="13772.04719616498"/>
    <n v="15484.742841653275"/>
    <n v="15631.83364649167"/>
    <n v="16408.282805699637"/>
    <n v="17194.615629934553"/>
    <n v="18602.771922466138"/>
    <n v="20091.994609568381"/>
    <n v="21102.27472465242"/>
    <n v="22774.640125672999"/>
    <n v="25384.193464218406"/>
    <n v="28570.133378722239"/>
    <n v="32444.354396990861"/>
    <n v="33732.073418555781"/>
    <n v="34029.05599006448"/>
    <n v="37570.899339422765"/>
    <n v="40627.931085740245"/>
    <n v="44786.786003217312"/>
    <n v="47509.549840686173"/>
    <n v="51924.846794375117"/>
    <n v="51868.055426319544"/>
    <n v="54938.336729988987"/>
    <n v="61187.307730242188"/>
    <n v="61731.589659193756"/>
    <n v="65291.37081543095"/>
    <n v="63959.949181762706"/>
    <n v="66453.126650309787"/>
    <n v="69623.686289285601"/>
    <n v="72394.152738195175"/>
    <n v="75231.296162266022"/>
  </r>
  <r>
    <s v="Office Security"/>
    <x v="1"/>
    <x v="1"/>
    <n v="430.09548341088015"/>
    <n v="473.6500989836988"/>
    <n v="511.79366520766246"/>
    <n v="525.54027928116739"/>
    <n v="579.46477341580157"/>
    <n v="633.19434444361627"/>
    <n v="718.44990642670098"/>
    <n v="769.51761056905411"/>
    <n v="784.44327371922998"/>
    <n v="839.95625457541087"/>
    <n v="831.47353636045398"/>
    <n v="952.29802506410908"/>
    <n v="977.77865763743478"/>
    <n v="967.23038147884222"/>
    <n v="1025.3375204304889"/>
    <n v="1108.0406739696971"/>
    <n v="1151.2324225235354"/>
    <n v="1256.5359704124048"/>
    <n v="1513.533098982942"/>
    <n v="1481.9336118512208"/>
    <n v="1510.6773879488967"/>
    <n v="1734.4595731525351"/>
    <n v="1698.247591399936"/>
    <n v="1817.0674756366145"/>
    <n v="2024.2689325843123"/>
    <n v="2213.0493644150779"/>
    <n v="2418.2494015329121"/>
    <n v="2344.5573165820897"/>
    <n v="2533.3671098510358"/>
    <n v="2819.3634959745573"/>
    <n v="3106.9097868626691"/>
    <n v="3168.1036063011065"/>
    <n v="3424.5910352417027"/>
    <n v="4005.2632325172553"/>
    <n v="4124.1752523116656"/>
    <n v="4725.3461762614397"/>
  </r>
  <r>
    <s v="Office Supplies"/>
    <x v="1"/>
    <x v="1"/>
    <n v="9387.4033199231999"/>
    <n v="9193.2706927787913"/>
    <n v="9547.1237047191025"/>
    <n v="9637.7740299992074"/>
    <n v="10830.954637206134"/>
    <n v="11154.724368508518"/>
    <n v="12071.91142890996"/>
    <n v="13971.317562169623"/>
    <n v="15248.265939239251"/>
    <n v="16493.822872421042"/>
    <n v="16990.237129535843"/>
    <n v="18187.099280077029"/>
    <n v="20257.402364714657"/>
    <n v="21263.933941750471"/>
    <n v="22552.094728732402"/>
    <n v="23228.567362215465"/>
    <n v="24865.454307093216"/>
    <n v="26108.07584886461"/>
    <n v="27637.09128508806"/>
    <n v="28181.432540522816"/>
    <n v="27333.368679808285"/>
    <n v="31648.262460139813"/>
    <n v="30692.862181132114"/>
    <n v="34166.432391069735"/>
    <n v="38348.657141012307"/>
    <n v="38337.229241184286"/>
    <n v="40679.8639711961"/>
    <n v="45319.397732958416"/>
    <n v="46665.069329007012"/>
    <n v="49982.0409549463"/>
    <n v="53497.93822764371"/>
    <n v="57879.836566809201"/>
    <n v="55576.678035633748"/>
    <n v="56082.381277723594"/>
    <n v="58868.05049441474"/>
    <n v="66282.242640398283"/>
  </r>
  <r>
    <s v="Office Apparel"/>
    <x v="1"/>
    <x v="1"/>
    <n v="2149.8570590333761"/>
    <n v="2439.9356953723777"/>
    <n v="2715.9331138145735"/>
    <n v="3085.3545630076401"/>
    <n v="3082.9050056082183"/>
    <n v="3566.9228351797815"/>
    <n v="3635.3727649129542"/>
    <n v="3846.9090371537791"/>
    <n v="4071.7871832332312"/>
    <n v="4534.0353427079644"/>
    <n v="5040.1606145531714"/>
    <n v="5839.1043496863231"/>
    <n v="5832.7179904631339"/>
    <n v="6422.1097342379271"/>
    <n v="6412.5445977605623"/>
    <n v="6780.9568313810087"/>
    <n v="7260.8272558953222"/>
    <n v="8082.6842544974679"/>
    <n v="8569.8247444067874"/>
    <n v="9254.9821830171259"/>
    <n v="9344.7464403098547"/>
    <n v="9430.6448597002072"/>
    <n v="9994.2580416937144"/>
    <n v="10583.76264213817"/>
    <n v="11903.133252309113"/>
    <n v="11899.586118599926"/>
    <n v="12130.343494730874"/>
    <n v="13223.866866445631"/>
    <n v="13612.542761384202"/>
    <n v="14585.90543719509"/>
    <n v="16391.677128048545"/>
    <n v="17904.874802124352"/>
    <n v="20313.698811442348"/>
    <n v="20922.987290316527"/>
    <n v="20289.333339909856"/>
    <n v="22575.449223447129"/>
  </r>
  <r>
    <s v="Payroll-Admin/Accounting"/>
    <x v="1"/>
    <x v="1"/>
    <n v="7725.2590774656019"/>
    <n v="7718.3081982344574"/>
    <n v="7562.4293215023345"/>
    <n v="7999.3365412410394"/>
    <n v="7988.9732275822271"/>
    <n v="8138.4469166702911"/>
    <n v="8970.8221422940042"/>
    <n v="9141.1989406442844"/>
    <n v="10478.442971026565"/>
    <n v="11441.18212972332"/>
    <n v="12600.575952351406"/>
    <n v="11856.027132483563"/>
    <n v="12576.752536986227"/>
    <n v="12559.302061881677"/>
    <n v="13025.607305250029"/>
    <n v="13800.240723979003"/>
    <n v="14499.898018904658"/>
    <n v="15810.162163517592"/>
    <n v="16769.646606797967"/>
    <n v="17607.68977561135"/>
    <n v="18861.064211160097"/>
    <n v="18287.989605990511"/>
    <n v="18448.967895638612"/>
    <n v="20756.170111587642"/>
    <n v="21382.964311856646"/>
    <n v="21810.580618335516"/>
    <n v="22669.219905872626"/>
    <n v="23772.569748140497"/>
    <n v="26207.405550964428"/>
    <n v="25662.714943314368"/>
    <n v="25649.884612351314"/>
    <n v="29410.794839655795"/>
    <n v="30269.241825162837"/>
    <n v="29067.672790901495"/>
    <n v="31122.200378742902"/>
    <n v="31959.848991902432"/>
  </r>
  <r>
    <s v="Payroll Sales"/>
    <x v="1"/>
    <x v="1"/>
    <n v="49401.645162508808"/>
    <n v="53468.789733645244"/>
    <n v="56702.789681190348"/>
    <n v="63098.257067062383"/>
    <n v="64945.588804256877"/>
    <n v="64251.004797879999"/>
    <n v="68177.126697059284"/>
    <n v="70903.529352809666"/>
    <n v="78833.652663962886"/>
    <n v="85281.551744427081"/>
    <n v="90380.366064107366"/>
    <n v="89404.995469793488"/>
    <n v="97656.17438372715"/>
    <n v="102607.63539350528"/>
    <n v="103571.74494427348"/>
    <n v="105612.1083196757"/>
    <n v="110836.01764452214"/>
    <n v="111844.08909176511"/>
    <n v="105193.70676769767"/>
    <n v="124199.70863411461"/>
    <n v="130367.3156934602"/>
    <n v="131276.59284142894"/>
    <n v="137877.53684429667"/>
    <n v="154943.13035791667"/>
    <n v="164109.32324139369"/>
    <n v="188067.64818853777"/>
    <n v="193554.74088563502"/>
    <n v="215363.66679066725"/>
    <n v="246868.70017272819"/>
    <n v="288396.9442813049"/>
    <n v="293931.3366647393"/>
    <n v="321311.4525316488"/>
    <n v="321056.35353735351"/>
    <n v="333192.44088126649"/>
    <n v="360658.21347878169"/>
    <n v="371364.33134208177"/>
  </r>
  <r>
    <s v="P/R - 401M Expense"/>
    <x v="1"/>
    <x v="1"/>
    <n v="3700.3890280895998"/>
    <n v="4162.495386104164"/>
    <n v="4628.4897487679937"/>
    <n v="4579.9139321428702"/>
    <n v="4716.8213011483831"/>
    <n v="4351.0897280364479"/>
    <n v="4886.5983141081833"/>
    <n v="5185.1987906900786"/>
    <n v="5888.1801940661726"/>
    <n v="6171.8760131971922"/>
    <n v="6863.5489298071871"/>
    <n v="7416.475725772536"/>
    <n v="7946.7896270080137"/>
    <n v="8843.0670034030336"/>
    <n v="9195.7628265987169"/>
    <n v="10044.438942890245"/>
    <n v="10346.746220865636"/>
    <n v="10764.733555289504"/>
    <n v="11529.895083539863"/>
    <n v="10958.193094599026"/>
    <n v="11165.175390719327"/>
    <n v="11611.670649641545"/>
    <n v="13040.77225870588"/>
    <n v="14081.217373434813"/>
    <n v="15069.321179471313"/>
    <n v="16634.550048378493"/>
    <n v="16779.26192394898"/>
    <n v="17451.872048156609"/>
    <n v="18142.582795048078"/>
    <n v="20794.415000120927"/>
    <n v="20983.543556606724"/>
    <n v="22248.214223719711"/>
    <n v="23364.624273894562"/>
    <n v="24789.863770474687"/>
    <n v="25761.38420851839"/>
    <n v="26786.276457152926"/>
  </r>
  <r>
    <s v="P/R Taxes Sales/Admin"/>
    <x v="1"/>
    <x v="1"/>
    <n v="7254.6738840575999"/>
    <n v="7994.5135153975443"/>
    <n v="8149.5761340322442"/>
    <n v="8475.4776070261796"/>
    <n v="8638.1236393244308"/>
    <n v="8797.7631148971595"/>
    <n v="9595.2149598062242"/>
    <n v="10567.547436035842"/>
    <n v="11659.510238058785"/>
    <n v="12481.423393699652"/>
    <n v="12596.15465453256"/>
    <n v="13088.46528228124"/>
    <n v="13476.995604688709"/>
    <n v="13989.2587493843"/>
    <n v="15577.384262413674"/>
    <n v="16152.481910119008"/>
    <n v="16304.348347816296"/>
    <n v="17427.344605490634"/>
    <n v="17941.190579190119"/>
    <n v="18658.548272717966"/>
    <n v="19943.774796685717"/>
    <n v="20326.41830983205"/>
    <n v="21130.897940078692"/>
    <n v="21749.635624883133"/>
    <n v="21958.30185748294"/>
    <n v="22616.963079999994"/>
    <n v="23254.857334779459"/>
    <n v="27189.889633007391"/>
    <n v="26366.336664461229"/>
    <n v="29364.601393540059"/>
    <n v="29059.326997452819"/>
    <n v="29625.694466253717"/>
    <n v="31432.858552093392"/>
    <n v="35665.091584667753"/>
    <n v="34228.982546668114"/>
    <n v="35579.929512209885"/>
  </r>
  <r>
    <s v="Printing"/>
    <x v="1"/>
    <x v="1"/>
    <n v="5079.0448650816006"/>
    <n v="5284.7563402071346"/>
    <n v="5769.1669387453885"/>
    <n v="5652.6528997883224"/>
    <n v="5705.2172582626281"/>
    <n v="5587.802806519433"/>
    <n v="5755.4145395037904"/>
    <n v="5749.1197137006502"/>
    <n v="6342.5025045585935"/>
    <n v="6780.7255375062623"/>
    <n v="6843.0550624122652"/>
    <n v="6905.2937513053794"/>
    <n v="7601.5924275500793"/>
    <n v="8390.3363944059474"/>
    <n v="9332.9780526889954"/>
    <n v="9993.4297234924325"/>
    <n v="9980.4830189478816"/>
    <n v="10361.587755401324"/>
    <n v="10049.776490933393"/>
    <n v="11639.697629522037"/>
    <n v="11977.01889760005"/>
    <n v="12326.462374769142"/>
    <n v="13200.017823962253"/>
    <n v="13583.943526005294"/>
    <n v="15867.508748828013"/>
    <n v="16655.852599245165"/>
    <n v="17836.224579190497"/>
    <n v="18365.763180548605"/>
    <n v="19043.880507218761"/>
    <n v="19809.367756770516"/>
    <n v="23178.954803562876"/>
    <n v="24315.823556807263"/>
    <n v="24544.296980212908"/>
    <n v="26276.582691198033"/>
    <n v="28682.386022372873"/>
    <n v="31330.078817346726"/>
  </r>
  <r>
    <s v="Professional Fees - Legal"/>
    <x v="1"/>
    <x v="1"/>
    <n v="215.67389184000001"/>
    <n v="228.87440839363745"/>
    <n v="252.2330192780546"/>
    <n v="297.75799676846157"/>
    <n v="344.64131087924011"/>
    <n v="399.20353102390186"/>
    <n v="440.37339117839684"/>
    <n v="467.23611933498216"/>
    <n v="448.59984640575203"/>
    <n v="466.72236048113933"/>
    <n v="494.99819880027479"/>
    <n v="551.28723353830344"/>
    <n v="529.35037313293128"/>
    <n v="589.50134279977146"/>
    <n v="618.96452559268926"/>
    <n v="663.02449727415308"/>
    <n v="696.50387948254172"/>
    <n v="775.34611908458896"/>
    <n v="821.45598566122476"/>
    <n v="788.92793063250349"/>
    <n v="804.46346788540166"/>
    <n v="764.42023561822941"/>
    <n v="794.82878973714219"/>
    <n v="785.12207760843273"/>
    <n v="761.1191370224891"/>
    <n v="745.74758239015057"/>
    <n v="737.77191609688464"/>
    <n v="862.13854944997001"/>
    <n v="895.83454494438274"/>
    <n v="988.1231393683405"/>
    <n v="1037.4097757127543"/>
    <n v="1179.403341133476"/>
    <n v="1213.2443834270152"/>
    <n v="1365.2674388513092"/>
    <n v="1565.8666962887337"/>
    <n v="1728.3348764014947"/>
  </r>
  <r>
    <s v="Recruiting"/>
    <x v="1"/>
    <x v="1"/>
    <n v="26764.459347513886"/>
    <n v="25938.780219115102"/>
    <n v="26949.367046240368"/>
    <n v="26927.811864502099"/>
    <n v="27183.492526039143"/>
    <n v="27713.299904458134"/>
    <n v="28790.308817477708"/>
    <n v="29953.37826781267"/>
    <n v="35002.636353464914"/>
    <n v="35699.048463362626"/>
    <n v="40538.93372157585"/>
    <n v="45197.151418226102"/>
    <n v="51369.091011734243"/>
    <n v="51862.134120753602"/>
    <n v="52334.037989310593"/>
    <n v="54944.623086415922"/>
    <n v="55416.742535169898"/>
    <n v="58175.284442805598"/>
    <n v="61711.747791242226"/>
    <n v="59268.082928959579"/>
    <n v="60364.791389093632"/>
    <n v="62126.004490779473"/>
    <n v="71947.572158670082"/>
    <n v="76880.039155073202"/>
    <n v="73791.876720418732"/>
    <n v="75944.840676514956"/>
    <n v="80545.549369509667"/>
    <n v="95045.934703943101"/>
    <n v="98787.704585524552"/>
    <n v="99552.615374081201"/>
    <n v="100468.71527614545"/>
    <n v="107620.41552213501"/>
    <n v="117610.80643515229"/>
    <n v="111812.70192688554"/>
    <n v="124552.716546196"/>
    <n v="126892.62256398895"/>
  </r>
  <r>
    <s v="Rent/Lease Office Equipment"/>
    <x v="1"/>
    <x v="1"/>
    <n v="4365.8816194540814"/>
    <n v="4719.7939616828926"/>
    <n v="4808.4622348440698"/>
    <n v="4997.7818503004437"/>
    <n v="5196.0836506400683"/>
    <n v="5510.8824124708499"/>
    <n v="5450.8858699038146"/>
    <n v="6187.6439567376228"/>
    <n v="6242.685155858303"/>
    <n v="6236.468749834964"/>
    <n v="6293.1904384334766"/>
    <n v="6806.5963693142739"/>
    <n v="7660.8544287707064"/>
    <n v="8531.9499489531645"/>
    <n v="8778.3992274489719"/>
    <n v="9679.8420535598761"/>
    <n v="10555.625198052936"/>
    <n v="12341.77789227762"/>
    <n v="12578.618964693549"/>
    <n v="13205.925806930534"/>
    <n v="13708.795217124043"/>
    <n v="14691.94970623824"/>
    <n v="15273.428158915734"/>
    <n v="15725.370283346347"/>
    <n v="15557.312307606006"/>
    <n v="17126.041511003565"/>
    <n v="18334.762095633327"/>
    <n v="21003.131539247548"/>
    <n v="22496.304649391484"/>
    <n v="23629.890977463943"/>
    <n v="27109.359664950603"/>
    <n v="29332.703104437638"/>
    <n v="30801.530645258936"/>
    <n v="31998.918095197441"/>
    <n v="33940.662286728846"/>
    <n v="36360.523576466549"/>
  </r>
  <r>
    <s v="Rent - Office"/>
    <x v="1"/>
    <x v="1"/>
    <n v="63728.00338826434"/>
    <n v="64307.619852034746"/>
    <n v="66879.01336855827"/>
    <n v="68129.011606545566"/>
    <n v="74292.979952913505"/>
    <n v="74998.394799002839"/>
    <n v="72719.643451432494"/>
    <n v="71934.864578096167"/>
    <n v="76330.516413005302"/>
    <n v="77698.527011069251"/>
    <n v="80805.69037587574"/>
    <n v="93676.295102904318"/>
    <n v="89005.234148266027"/>
    <n v="97101.456424397766"/>
    <n v="103905.66425868675"/>
    <n v="104892.25273861182"/>
    <n v="112381.75354041322"/>
    <n v="118009.69914724796"/>
    <n v="135388.72876899492"/>
    <n v="147928.12512961534"/>
    <n v="172812.58916498517"/>
    <n v="183017.23601196028"/>
    <n v="184349.78013068918"/>
    <n v="207527.5904550922"/>
    <n v="215911.27963641199"/>
    <n v="242546.49354626267"/>
    <n v="252070.35501376426"/>
    <n v="283817.59363780613"/>
    <n v="286370.88482639438"/>
    <n v="294727.83200452098"/>
    <n v="325024.9261389249"/>
    <n v="350973.49032890348"/>
    <n v="354237.21387388132"/>
    <n v="367629.02493737958"/>
    <n v="393916.2791037283"/>
    <n v="409590.9997785532"/>
  </r>
  <r>
    <s v="Software Expense"/>
    <x v="1"/>
    <x v="1"/>
    <n v="2344.8422254176003"/>
    <n v="2586.8599765046133"/>
    <n v="2635.7112831986997"/>
    <n v="2846.4363850033105"/>
    <n v="2759.6960215991849"/>
    <n v="2835.8454884497978"/>
    <n v="2950.4078321327502"/>
    <n v="3126.1168885153234"/>
    <n v="3218.9154845602366"/>
    <n v="3346.976985542959"/>
    <n v="3508.2362110135318"/>
    <n v="3367.9623330345721"/>
    <n v="3572.7139319924672"/>
    <n v="3742.049402636073"/>
    <n v="4125.608119268486"/>
    <n v="4375.982325969766"/>
    <n v="4419.3001750145413"/>
    <n v="4330.4810800970999"/>
    <n v="4637.3749179341166"/>
    <n v="4960.4926408585261"/>
    <n v="4857.9090577864563"/>
    <n v="5202.8103482722281"/>
    <n v="6083.1953133258066"/>
    <n v="6077.7218974133575"/>
    <n v="6505.8616134791164"/>
    <n v="6684.9369975805066"/>
    <n v="7162.2538603247567"/>
    <n v="7515.3175941046957"/>
    <n v="7736.9070429979583"/>
    <n v="8368.0930847058153"/>
    <n v="8700.1219674804724"/>
    <n v="9511.4647316585761"/>
    <n v="9317.4885818810308"/>
    <n v="10178.590818767638"/>
    <n v="10377.012268188691"/>
    <n v="10784.477351867348"/>
  </r>
  <r>
    <s v="Telecommunications"/>
    <x v="1"/>
    <x v="1"/>
    <n v="10636.507437226022"/>
    <n v="11394.812341536322"/>
    <n v="11950.518250843414"/>
    <n v="12306.499332458076"/>
    <n v="12059.163308874335"/>
    <n v="12661.878361585739"/>
    <n v="13426.270797748879"/>
    <n v="12888.143694704559"/>
    <n v="14482.308387800873"/>
    <n v="14466.468762713428"/>
    <n v="14755.769060365485"/>
    <n v="15632.941275227966"/>
    <n v="17075.704006047687"/>
    <n v="19030.361241198032"/>
    <n v="19799.14881929582"/>
    <n v="19981.145794785247"/>
    <n v="20546.795224095767"/>
    <n v="21158.841516487515"/>
    <n v="22898.51907900189"/>
    <n v="25029.094383833122"/>
    <n v="24516.249221048882"/>
    <n v="27548.721533675598"/>
    <n v="30120.771103776151"/>
    <n v="33869.046384473106"/>
    <n v="34183.863925559948"/>
    <n v="37353.63107578535"/>
    <n v="38100.628616502581"/>
    <n v="42409.182927207796"/>
    <n v="41532.155935171177"/>
    <n v="46259.38753926487"/>
    <n v="48123.453969171591"/>
    <n v="49066.388313942203"/>
    <n v="54099.753899484531"/>
    <n v="57382.611231881951"/>
    <n v="56751.879838008274"/>
    <n v="66331.711634556079"/>
  </r>
  <r>
    <s v="Telecomm - Broadband"/>
    <x v="1"/>
    <x v="1"/>
    <n v="2833.8867648"/>
    <n v="2887.9749011716535"/>
    <n v="2974.3051360475688"/>
    <n v="3094.1696330302852"/>
    <n v="3314.1044370749205"/>
    <n v="3586.2381380461516"/>
    <n v="3510.7103906521011"/>
    <n v="3793.1458030014378"/>
    <n v="4102.2084220320839"/>
    <n v="3860.9735892735494"/>
    <n v="4053.9211580164647"/>
    <n v="4468.2471779730231"/>
    <n v="5120.8615956982858"/>
    <n v="5487.0279786158017"/>
    <n v="6228.2752747615068"/>
    <n v="6394.2727223095535"/>
    <n v="6080.889735263374"/>
    <n v="6323.3946547900359"/>
    <n v="6632.4527309921095"/>
    <n v="6962.4815101977438"/>
    <n v="7826.5545576460263"/>
    <n v="7976.7004575736119"/>
    <n v="7964.8199024798596"/>
    <n v="8284.9735643353451"/>
    <n v="8857.8311948552237"/>
    <n v="9304.1763388846102"/>
    <n v="10344.791190494179"/>
    <n v="10754.217665195916"/>
    <n v="11281.81233550772"/>
    <n v="13451.222005187625"/>
    <n v="15415.026167199549"/>
    <n v="15704.620111781946"/>
    <n v="16652.797230172459"/>
    <n v="17301.928121827194"/>
    <n v="17449.390725016718"/>
    <n v="17971.005368939404"/>
  </r>
  <r>
    <s v="T&amp;E - Meals &amp; Entertainment"/>
    <x v="1"/>
    <x v="1"/>
    <n v="9844.2540538222347"/>
    <n v="9358.9413896202277"/>
    <n v="10202.68939144121"/>
    <n v="11488.780996153004"/>
    <n v="13048.901495048915"/>
    <n v="13295.373844091937"/>
    <n v="14522.402688943243"/>
    <n v="15216.805895917754"/>
    <n v="15951.587672345946"/>
    <n v="17056.353479436431"/>
    <n v="17562.808806682551"/>
    <n v="17724.353806902462"/>
    <n v="18605.025546941411"/>
    <n v="18043.375547328309"/>
    <n v="19674.897919554092"/>
    <n v="20846.61991344851"/>
    <n v="21461.283360477286"/>
    <n v="23415.167761123073"/>
    <n v="26058.753782151161"/>
    <n v="26829.675995736332"/>
    <n v="28748.12765286769"/>
    <n v="29299.809707324006"/>
    <n v="31671.901593881434"/>
    <n v="34279.389708930707"/>
    <n v="32918.633683869397"/>
    <n v="33546.925389091193"/>
    <n v="37764.691600062739"/>
    <n v="45017.823163436158"/>
    <n v="49589.3378215345"/>
    <n v="55824.177813178634"/>
    <n v="56923.693052354094"/>
    <n v="59705.858016824764"/>
    <n v="69202.791227982263"/>
    <n v="67757.977954749382"/>
    <n v="73127.253642539989"/>
    <n v="78333.160183158267"/>
  </r>
  <r>
    <s v="T&amp;E - Airfare"/>
    <x v="1"/>
    <x v="1"/>
    <n v="85.661229820320017"/>
    <n v="89.077732031126089"/>
    <n v="97.300942863579493"/>
    <n v="101.14238813555284"/>
    <n v="103.02445874134726"/>
    <n v="102.97295063295493"/>
    <n v="110.21639866698689"/>
    <n v="119.21944203316544"/>
    <n v="139.37098141050919"/>
    <n v="136.50270021621702"/>
    <n v="140.55477484686867"/>
    <n v="141.65725276762157"/>
    <n v="137.32593993157698"/>
    <n v="147.03000096541976"/>
    <n v="158.61872623668322"/>
    <n v="176.66015574232392"/>
    <n v="193.07953373685763"/>
    <n v="212.91145043944491"/>
    <n v="232.14199400458992"/>
    <n v="236.61863953490254"/>
    <n v="253.5882327035456"/>
    <n v="265.60752211544292"/>
    <n v="289.74024441217068"/>
    <n v="310.54941194507234"/>
    <n v="335.66462285570526"/>
    <n v="380.746172913696"/>
    <n v="372.79696863165998"/>
    <n v="379.26563724820534"/>
    <n v="390.37249970283358"/>
    <n v="430.53974751919293"/>
    <n v="480.05803083835798"/>
    <n v="503.5713884027482"/>
    <n v="538.95066545919963"/>
    <n v="577.60037955399571"/>
    <n v="619.08486927565241"/>
    <n v="696.58700847815965"/>
  </r>
  <r>
    <s v="T&amp;E - Lodging"/>
    <x v="1"/>
    <x v="1"/>
    <n v="2163.4059375815041"/>
    <n v="2317.6499013001849"/>
    <n v="2531.1024442650596"/>
    <n v="2871.043009261954"/>
    <n v="2702.4784469438869"/>
    <n v="2895.7187326530852"/>
    <n v="2950.7151731985196"/>
    <n v="3040.1247936616078"/>
    <n v="2861.6331083811383"/>
    <n v="3034.1092169180606"/>
    <n v="3344.4285407224656"/>
    <n v="3408.9496574615082"/>
    <n v="3762.2872347914772"/>
    <n v="4107.2220520711453"/>
    <n v="4442.7211129781062"/>
    <n v="4574.6390975490331"/>
    <n v="4435.6432558896813"/>
    <n v="4702.5978809684902"/>
    <n v="4842.2324020039614"/>
    <n v="5037.8486635000509"/>
    <n v="5086.7108584443122"/>
    <n v="5668.4747238296386"/>
    <n v="6254.2079396108011"/>
    <n v="6760.5441943027727"/>
    <n v="7172.233482293731"/>
    <n v="7456.0963671329782"/>
    <n v="7752.0294284321963"/>
    <n v="8704.3832934665988"/>
    <n v="8962.8430688625031"/>
    <n v="9702.6207268466096"/>
    <n v="10296.478446136163"/>
    <n v="11460.840773086542"/>
    <n v="12261.460768231074"/>
    <n v="12735.93172549384"/>
    <n v="13629.272914130755"/>
    <n v="14015.106165385419"/>
  </r>
  <r>
    <s v="Utilities - Office"/>
    <x v="1"/>
    <x v="1"/>
    <n v="5644.1367458783998"/>
    <n v="6169.8959923213824"/>
    <n v="6678.506621330419"/>
    <n v="6939.4244200512421"/>
    <n v="7567.2381610963594"/>
    <n v="8435.9416920664316"/>
    <n v="8772.399778199806"/>
    <n v="8425.8724421613551"/>
    <n v="8254.0688120999675"/>
    <n v="8416.607604985089"/>
    <n v="9748.1538695656345"/>
    <n v="10652.111095822789"/>
    <n v="11631.06991865744"/>
    <n v="11978.757496388294"/>
    <n v="11738.008428225881"/>
    <n v="11159.335416377298"/>
    <n v="12189.229468687106"/>
    <n v="12797.117112693693"/>
    <n v="13704.027063649135"/>
    <n v="14250.596834572467"/>
    <n v="16503.489198499625"/>
    <n v="18735.431584849157"/>
    <n v="18524.263733879616"/>
    <n v="18150.220507571514"/>
    <n v="17935.190758514666"/>
    <n v="18790.900561839826"/>
    <n v="18588.222071973396"/>
    <n v="18575.321845855447"/>
    <n v="19710.308917382026"/>
    <n v="21115.424774898602"/>
    <n v="22801.187653699864"/>
    <n v="22552.95292044762"/>
    <n v="22084.346492183635"/>
    <n v="21209.84943998569"/>
    <n v="24558.073674709049"/>
    <n v="26001.361300472177"/>
  </r>
  <r>
    <s v="SPU Training"/>
    <x v="1"/>
    <x v="1"/>
    <n v="20214.522673712643"/>
    <n v="22937.599490578923"/>
    <n v="24329.632643040266"/>
    <n v="24546.053006623151"/>
    <n v="25022.051308557864"/>
    <n v="28649.669093263266"/>
    <n v="30689.048664691494"/>
    <n v="33121.170502111658"/>
    <n v="31485.114514295707"/>
    <n v="33726.330604279494"/>
    <n v="36871.600065790553"/>
    <n v="39124.524118921203"/>
    <n v="39085.564292929521"/>
    <n v="39058.287228052315"/>
    <n v="41356.502402669677"/>
    <n v="44739.100377040675"/>
    <n v="46961.868627163145"/>
    <n v="53263.876237947792"/>
    <n v="59337.59276590337"/>
    <n v="67393.822752658903"/>
    <n v="74401.0740690885"/>
    <n v="76617.78043623401"/>
    <n v="84376.65748018297"/>
    <n v="89488.162331558036"/>
    <n v="98715.392764490622"/>
    <n v="115442.21485089835"/>
    <n v="123671.90254345318"/>
    <n v="140504.91953119941"/>
    <n v="142807.19257380918"/>
    <n v="145391.54553646283"/>
    <n v="145318.8555793564"/>
    <n v="148064.84113115328"/>
    <n v="157065.04334093697"/>
    <n v="173344.83256453014"/>
    <n v="183756.58275077475"/>
    <n v="176357.34507732483"/>
  </r>
  <r>
    <s v="Training Travel Expenses"/>
    <x v="1"/>
    <x v="1"/>
    <n v="12972.36789408"/>
    <n v="13094.257300602208"/>
    <n v="13612.502232442826"/>
    <n v="14438.530070740931"/>
    <n v="15161.535739239054"/>
    <n v="14853.877249556985"/>
    <n v="15759.962118941141"/>
    <n v="17558.941193395785"/>
    <n v="17541.456168110533"/>
    <n v="18421.791176906958"/>
    <n v="18769.894471612453"/>
    <n v="21761.625739298081"/>
    <n v="22640.750803480623"/>
    <n v="24188.128639672752"/>
    <n v="23223.356122475547"/>
    <n v="26643.408854457211"/>
    <n v="28795.330911977755"/>
    <n v="30191.764515900453"/>
    <n v="30176.669841313094"/>
    <n v="31039.372549404481"/>
    <n v="31944.982398194501"/>
    <n v="32242.040706214259"/>
    <n v="32525.848203892994"/>
    <n v="34858.506411082475"/>
    <n v="33471.548196176023"/>
    <n v="34110.392939689598"/>
    <n v="34083.311654956742"/>
    <n v="36864.572224378229"/>
    <n v="40673.851702437518"/>
    <n v="45312.699765646117"/>
    <n v="48510.776385785954"/>
    <n v="49461.299953253671"/>
    <n v="47493.132423636132"/>
    <n v="47474.231572226876"/>
    <n v="50345.455931033022"/>
    <n v="51829.893773392309"/>
  </r>
  <r>
    <s v="Share Of Corporate Overhead"/>
    <x v="1"/>
    <x v="1"/>
    <n v="253604.18960553603"/>
    <n v="271660.80790545017"/>
    <n v="288148.96724759898"/>
    <n v="296586.30982429144"/>
    <n v="290596.45561762596"/>
    <n v="290393.65393070236"/>
    <n v="310889.03734585817"/>
    <n v="329853.23423962801"/>
    <n v="352698.01822172047"/>
    <n v="366839.09256430209"/>
    <n v="366363.84457855229"/>
    <n v="396290.33120334678"/>
    <n v="408055.77106902306"/>
    <n v="407851.75950571941"/>
    <n v="432688.25131036859"/>
    <n v="501176.79655178782"/>
    <n v="526481.64422621275"/>
    <n v="547696.72750268655"/>
    <n v="536316.65642497817"/>
    <n v="596983.0145267857"/>
    <n v="658599.30795871932"/>
    <n v="658142.24003899586"/>
    <n v="637957.55538663385"/>
    <n v="682140.8497422192"/>
    <n v="708116.14081940695"/>
    <n v="773193.99603616563"/>
    <n v="868832.17315405048"/>
    <n v="1007030.3566191249"/>
    <n v="1076174.2359398389"/>
    <n v="1085966.5592560936"/>
    <n v="1117461.858601646"/>
    <n v="1208051.5860776487"/>
    <n v="1291718.1221562948"/>
    <n v="1203476.8554787217"/>
    <n v="1143915.4134657015"/>
    <n v="1086764.4897674185"/>
  </r>
  <r>
    <s v="Showroom Amortization"/>
    <x v="1"/>
    <x v="1"/>
    <n v="11587.27752"/>
    <n v="12288.025543879616"/>
    <n v="12766.772680064229"/>
    <n v="12890.597863623632"/>
    <n v="13408.74794863191"/>
    <n v="13526.777177519172"/>
    <n v="14922.913837151056"/>
    <n v="15983.640468138799"/>
    <n v="16627.716605097303"/>
    <n v="15643.613897445943"/>
    <n v="16753.988801403317"/>
    <n v="17417.078702962099"/>
    <n v="18474.083424991088"/>
    <n v="18642.182782722859"/>
    <n v="18446.533812648624"/>
    <n v="18798.608090575282"/>
    <n v="20749.158433552289"/>
    <n v="20942.02477420801"/>
    <n v="23328.173191905971"/>
    <n v="27041.197249686124"/>
    <n v="28648.689667533221"/>
    <n v="30962.573283229511"/>
    <n v="33505.284203400748"/>
    <n v="38073.236992577593"/>
    <n v="40791.336855275775"/>
    <n v="48158.395603379206"/>
    <n v="56339.232080659822"/>
    <n v="54092.074247115597"/>
    <n v="56255.215787792265"/>
    <n v="55091.851174674812"/>
    <n v="52899.632354486195"/>
    <n v="56665.540799738134"/>
    <n v="53296.140467735706"/>
    <n v="53253.827030956498"/>
    <n v="60445.728876536268"/>
    <n v="66698.982845637147"/>
  </r>
  <r>
    <s v="Mfgr. Advertising Rebates"/>
    <x v="1"/>
    <x v="1"/>
    <n v="-26819.974323072005"/>
    <n v="-26012.880825039807"/>
    <n v="-28370.755154504532"/>
    <n v="-30381.574914122957"/>
    <n v="-30979.971628894527"/>
    <n v="-33104.175390786419"/>
    <n v="-32750.130856060001"/>
    <n v="-33705.85341076996"/>
    <n v="-33668.988563883489"/>
    <n v="-38998.322188050464"/>
    <n v="-40530.566266818969"/>
    <n v="-40097.097518338131"/>
    <n v="-40077.050573462875"/>
    <n v="-43376.518802320985"/>
    <n v="-49248.980265473525"/>
    <n v="-51218.446523349397"/>
    <n v="-55935.157830321325"/>
    <n v="-60492.711711127209"/>
    <n v="-63502.810177954125"/>
    <n v="-66663.726057371954"/>
    <n v="-68510.196745679583"/>
    <n v="-64494.409205450502"/>
    <n v="-61278.469502656837"/>
    <n v="-66822.368082028974"/>
    <n v="-64798.648575670384"/>
    <n v="-73530.865210754841"/>
    <n v="-79537.245171011571"/>
    <n v="-79474.098118230599"/>
    <n v="-81023.530713986867"/>
    <n v="-92955.688413837619"/>
    <n v="-94795.84016982594"/>
    <n v="-100499.11201482407"/>
    <n v="-102427.70914841314"/>
    <n v="-109643.13806277848"/>
    <n v="-119550.89550487926"/>
    <n v="-135914.20564461156"/>
  </r>
  <r>
    <s v="Extraordinary Income/Expense"/>
    <x v="1"/>
    <x v="1"/>
    <n v="-25532.648299699205"/>
    <n v="-25764.974942468652"/>
    <n v="-27523.23158579403"/>
    <n v="-27512.168077898135"/>
    <n v="-28598.349618119744"/>
    <n v="-29441.573134862003"/>
    <n v="-32752.437600373192"/>
    <n v="-34055.326018144835"/>
    <n v="-37953.641974734077"/>
    <n v="-39072.706672049171"/>
    <n v="-41021.297078427895"/>
    <n v="-43417.028990779756"/>
    <n v="-48802.025113172771"/>
    <n v="-54833.191050562396"/>
    <n v="-58719.575584457933"/>
    <n v="-62930.526518479703"/>
    <n v="-70707.753940499155"/>
    <n v="-76319.16425524847"/>
    <n v="-84102.939790616772"/>
    <n v="-92785.571704161441"/>
    <n v="-94575.602087746767"/>
    <n v="-101182.37026326264"/>
    <n v="-105239.17621659789"/>
    <n v="-117252.09061307138"/>
    <n v="-139785.36963006452"/>
    <n v="-154304.67633207442"/>
    <n v="-171985.14377540513"/>
    <n v="-178828.10415460388"/>
    <n v="-193531.33070423928"/>
    <n v="-191461.54013778298"/>
    <n v="-205132.24813515463"/>
    <n v="-209110.1830706833"/>
    <n v="-217449.46405183489"/>
    <n v="-241864.68769412197"/>
    <n v="-241743.76502486243"/>
    <n v="-239064.57080945448"/>
  </r>
  <r>
    <s v="Revenue Installed"/>
    <x v="2"/>
    <x v="1"/>
    <n v="2898502.0233217492"/>
    <n v="2926035.1247620434"/>
    <n v="3072862.865074174"/>
    <n v="3383568.1744519225"/>
    <n v="3587149.7996874219"/>
    <n v="3515055.2630133037"/>
    <n v="3619066.0670402898"/>
    <n v="3577910.3256701822"/>
    <n v="3865882.0161420731"/>
    <n v="3862032.4078964749"/>
    <n v="4174368.3993269657"/>
    <n v="3889990.2183520133"/>
    <n v="3733353.8587609138"/>
    <n v="4039525.4179935493"/>
    <n v="4451365.9964504354"/>
    <n v="4533734.9631219525"/>
    <n v="5149277.4861562364"/>
    <n v="5503405.2452029679"/>
    <n v="6375780.4488538224"/>
    <n v="7161179.0236274293"/>
    <n v="7159044.9922783906"/>
    <n v="7589130.3474255065"/>
    <n v="7739364.8491922729"/>
    <n v="7811333.6672868039"/>
    <n v="7651279.7466483777"/>
    <n v="8351996.5774818938"/>
    <n v="8266822.9990694998"/>
    <n v="8850993.4404217806"/>
    <n v="9199439.4921188354"/>
    <n v="10538289.874311365"/>
    <n v="10641544.144936595"/>
    <n v="10953097.318438744"/>
    <n v="12090779.893691383"/>
    <n v="12825775.869346509"/>
    <n v="12682336.434708292"/>
    <n v="12795299.26342001"/>
  </r>
  <r>
    <s v="Revenue Installed-Streets"/>
    <x v="2"/>
    <x v="1"/>
    <n v="98449.227700639211"/>
    <n v="100338.48716314571"/>
    <n v="109405.44210884032"/>
    <n v="107153.85738884965"/>
    <n v="115873.99689890377"/>
    <n v="134092.8329865993"/>
    <n v="133959.84062828356"/>
    <n v="151951.36207509544"/>
    <n v="164347.73419476522"/>
    <n v="170836.18957764033"/>
    <n v="188174.32712408472"/>
    <n v="178951.9127416322"/>
    <n v="191767.01711688598"/>
    <n v="211559.82949129987"/>
    <n v="217753.68024884717"/>
    <n v="242798.49549409366"/>
    <n v="255031.57680707198"/>
    <n v="275706.32365672162"/>
    <n v="295076.54729433928"/>
    <n v="328210.32689510193"/>
    <n v="321581.79434958979"/>
    <n v="324699.52341417305"/>
    <n v="375824.90010618587"/>
    <n v="379318.24531548237"/>
    <n v="417672.11853999627"/>
    <n v="447626.33492565638"/>
    <n v="447136.75597631821"/>
    <n v="492079.2379157921"/>
    <n v="564380.62511457677"/>
    <n v="563763.34938276303"/>
    <n v="615209.09106434579"/>
    <n v="646148.57146306289"/>
    <n v="678116.79917443811"/>
    <n v="777827.51745726808"/>
    <n v="840070.56784240203"/>
    <n v="899703.62455316237"/>
  </r>
  <r>
    <s v="Revenue Installed-Lighting"/>
    <x v="2"/>
    <x v="1"/>
    <n v="150707.317926438"/>
    <n v="163034.50269568615"/>
    <n v="159599.06444395272"/>
    <n v="156328.88586977948"/>
    <n v="167442.75659345338"/>
    <n v="175761.79832501028"/>
    <n v="190155.84397422805"/>
    <n v="195724.59209306524"/>
    <n v="205257.74980014216"/>
    <n v="219869.98544378384"/>
    <n v="226263.19857086122"/>
    <n v="235263.92408579442"/>
    <n v="247093.63382438498"/>
    <n v="264657.14726453874"/>
    <n v="269708.4471438363"/>
    <n v="294518.78968035191"/>
    <n v="318520.83406038396"/>
    <n v="340783.21071536635"/>
    <n v="333902.0923379336"/>
    <n v="361320.75234071334"/>
    <n v="371549.43889646191"/>
    <n v="398117.02163098386"/>
    <n v="413834.69820664334"/>
    <n v="420930.38839155965"/>
    <n v="441922.55879473791"/>
    <n v="511836.75225772901"/>
    <n v="506617.04612538853"/>
    <n v="511328.10843433149"/>
    <n v="558099.43184390897"/>
    <n v="585164.54192509979"/>
    <n v="625531.53268526087"/>
    <n v="725165.2226399465"/>
    <n v="783952.48180978827"/>
    <n v="898453.46442388359"/>
    <n v="972324.20691248309"/>
    <n v="1082488.2302865623"/>
  </r>
  <r>
    <s v="Revenue Installed-Fire Pits"/>
    <x v="2"/>
    <x v="1"/>
    <n v="63039.570558085456"/>
    <n v="63540.52088512983"/>
    <n v="72854.688325180658"/>
    <n v="72068.452068957922"/>
    <n v="75685.277307298704"/>
    <n v="76426.842418776927"/>
    <n v="82575.354927977518"/>
    <n v="87535.144927662288"/>
    <n v="91044.061170175453"/>
    <n v="96429.514917586421"/>
    <n v="109554.56296281675"/>
    <n v="113958.21488903329"/>
    <n v="123207.19501145402"/>
    <n v="131840.71496478672"/>
    <n v="149600.83724096356"/>
    <n v="158376.77624925904"/>
    <n v="164709.28793052526"/>
    <n v="192726.45081586775"/>
    <n v="206210.36422074912"/>
    <n v="229273.72413011821"/>
    <n v="240432.86980895116"/>
    <n v="270556.74727983354"/>
    <n v="286428.24610430998"/>
    <n v="297764.51233704458"/>
    <n v="294612.34454467765"/>
    <n v="321929.61320032668"/>
    <n v="344477.72830424295"/>
    <n v="399121.16053511202"/>
    <n v="402555.35737163265"/>
    <n v="394230.46427454427"/>
    <n v="442839.67974990141"/>
    <n v="464559.83921658405"/>
    <n v="521891.93438309385"/>
    <n v="542020.64491947717"/>
    <n v="547058.80290936609"/>
    <n v="557831.46297390515"/>
  </r>
  <r>
    <s v="Revenue Installed-Water Feature"/>
    <x v="2"/>
    <x v="1"/>
    <n v="7543.3527360991811"/>
    <n v="7535.8411377702378"/>
    <n v="7309.0650673969812"/>
    <n v="7754.9172281256024"/>
    <n v="7984.369719071382"/>
    <n v="8719.6510383870718"/>
    <n v="9246.9775155101943"/>
    <n v="9698.7070835226459"/>
    <n v="10086.558288624872"/>
    <n v="10911.63603326365"/>
    <n v="11231.185258592264"/>
    <n v="12746.600848942251"/>
    <n v="13525.442114224936"/>
    <n v="14463.655072001158"/>
    <n v="14600.988061241473"/>
    <n v="15476.728313326821"/>
    <n v="15905.407099701055"/>
    <n v="16371.261535292953"/>
    <n v="18219.58645795922"/>
    <n v="19884.187637001956"/>
    <n v="22575.417390911956"/>
    <n v="24182.693195408538"/>
    <n v="24895.720900602118"/>
    <n v="24636.856436924336"/>
    <n v="24581.801005710327"/>
    <n v="26541.858998917964"/>
    <n v="28377.073841505404"/>
    <n v="31249.358586158225"/>
    <n v="35878.374106321193"/>
    <n v="41527.582863991214"/>
    <n v="40265.808719807574"/>
    <n v="40995.742468383192"/>
    <n v="42192.332758869146"/>
    <n v="46565.567372729703"/>
    <n v="55519.784047171881"/>
    <n v="63036.242289139445"/>
  </r>
  <r>
    <s v="Revenue Adjust - Closed Jobs"/>
    <x v="2"/>
    <x v="1"/>
    <n v="148539.81599189408"/>
    <n v="151420.30761972358"/>
    <n v="160561.48987726009"/>
    <n v="160481.21555478103"/>
    <n v="170169.40113145707"/>
    <n v="184105.45635693255"/>
    <n v="203168.4541613234"/>
    <n v="217525.23977892275"/>
    <n v="219656.55427528161"/>
    <n v="234669.8513171807"/>
    <n v="266714.90375054145"/>
    <n v="282521.59182377893"/>
    <n v="336848.41937318275"/>
    <n v="346676.36436943425"/>
    <n v="393432.02321564773"/>
    <n v="385257.27218352893"/>
    <n v="432844.11051819712"/>
    <n v="432627.7057767025"/>
    <n v="436735.52332121163"/>
    <n v="463420.88450953295"/>
    <n v="476988.48760074581"/>
    <n v="506183.00146957894"/>
    <n v="515602.12005853205"/>
    <n v="586117.87586636108"/>
    <n v="579736.85673789273"/>
    <n v="657534.14611792692"/>
    <n v="724784.70864345296"/>
    <n v="738331.25430990534"/>
    <n v="821824.37303255708"/>
    <n v="863322.34543937375"/>
    <n v="952446.44840067229"/>
    <n v="942077.23896971473"/>
    <n v="969947.65351471794"/>
    <n v="978967.25494161074"/>
    <n v="1027692.3379698793"/>
    <n v="1047826.8862553851"/>
  </r>
  <r>
    <s v="COS - Labor Burden"/>
    <x v="2"/>
    <x v="1"/>
    <n v="23008.410960796802"/>
    <n v="23224.737184168236"/>
    <n v="24885.418272694555"/>
    <n v="24863.027368351348"/>
    <n v="26907.262673729361"/>
    <n v="26340.276925863996"/>
    <n v="28229.214518129516"/>
    <n v="30846.941197115935"/>
    <n v="30209.022751526634"/>
    <n v="30794.837649300782"/>
    <n v="33574.479470800659"/>
    <n v="33208.956758471038"/>
    <n v="33179.205518290255"/>
    <n v="32164.842884175763"/>
    <n v="35512.653498896732"/>
    <n v="38399.026659325071"/>
    <n v="41124.56794527216"/>
    <n v="41116.343442928781"/>
    <n v="42756.056707261851"/>
    <n v="43598.007265698965"/>
    <n v="44430.127656608769"/>
    <n v="49445.92497054171"/>
    <n v="50845.697512545659"/>
    <n v="54443.812249958064"/>
    <n v="56587.383540681833"/>
    <n v="54341.088500155587"/>
    <n v="58712.80989845709"/>
    <n v="69989.261965343176"/>
    <n v="77054.217056818292"/>
    <n v="74735.723504111345"/>
    <n v="75460.284848769239"/>
    <n v="73907.297894403615"/>
    <n v="78242.874823993203"/>
    <n v="87208.392723210753"/>
    <n v="85447.132878415025"/>
    <n v="87077.994151032151"/>
  </r>
  <r>
    <s v="COS - Materials"/>
    <x v="2"/>
    <x v="1"/>
    <n v="600683.45879416005"/>
    <n v="655630.76410377107"/>
    <n v="709539.40705820837"/>
    <n v="716137.45657680719"/>
    <n v="766751.58706253022"/>
    <n v="781385.9630437271"/>
    <n v="829050.42036810704"/>
    <n v="888334.98687820975"/>
    <n v="923672.85637137259"/>
    <n v="979434.61025470844"/>
    <n v="1027139.9318163847"/>
    <n v="1067371.1195818537"/>
    <n v="1178237.433353388"/>
    <n v="1312731.6961787045"/>
    <n v="1325206.5854874908"/>
    <n v="1362452.2232045729"/>
    <n v="1444702.908632955"/>
    <n v="1516900.2203553063"/>
    <n v="1592858.6075657464"/>
    <n v="1623903.4868158337"/>
    <n v="1688015.2640297087"/>
    <n v="1934645.8272999388"/>
    <n v="1991884.2028467781"/>
    <n v="2050816.0313187011"/>
    <n v="2197679.0689534969"/>
    <n v="2152648.7109796591"/>
    <n v="2304764.432788502"/>
    <n v="2468830.0207113256"/>
    <n v="2540143.30559619"/>
    <n v="2585668.2558514019"/>
    <n v="2635809.6655036863"/>
    <n v="2633701.4395008297"/>
    <n v="2760594.6497287867"/>
    <n v="2701353.3401775737"/>
    <n v="2974037.1705058794"/>
    <n v="3062039.200108476"/>
  </r>
  <r>
    <s v="COS - Subcontractors"/>
    <x v="2"/>
    <x v="1"/>
    <n v="674136.15335543687"/>
    <n v="743084.71792749828"/>
    <n v="788100.49899895361"/>
    <n v="850386.01196582313"/>
    <n v="901988.75973316166"/>
    <n v="1003024.8106632213"/>
    <n v="1074853.4234044361"/>
    <n v="1085059.2000837398"/>
    <n v="1052619.163477652"/>
    <n v="1161497.5893798086"/>
    <n v="1269319.2782864545"/>
    <n v="1306624.8372899545"/>
    <n v="1441118.5018368647"/>
    <n v="1425711.6451748693"/>
    <n v="1467892.7087145005"/>
    <n v="1526285.3215652087"/>
    <n v="1540635.5320149453"/>
    <n v="1649668.6503816517"/>
    <n v="1853256.9765193195"/>
    <n v="1983460.7441262256"/>
    <n v="2187403.8011995703"/>
    <n v="2274418.4873229656"/>
    <n v="2341479.8101277254"/>
    <n v="2387588.136889569"/>
    <n v="2530337.2817263557"/>
    <n v="2604162.8192575881"/>
    <n v="2625797.5488776141"/>
    <n v="2547808.735878401"/>
    <n v="2597725.4046317306"/>
    <n v="2833189.9073054809"/>
    <n v="3123278.4937706394"/>
    <n v="3550095.573329052"/>
    <n v="3582384.2648438863"/>
    <n v="3834533.572176083"/>
    <n v="4107891.2324252711"/>
    <n v="4659889.9255358269"/>
  </r>
  <r>
    <s v="COS - Equipment"/>
    <x v="2"/>
    <x v="1"/>
    <n v="20660.201389900805"/>
    <n v="20238.939660513195"/>
    <n v="19627.964930926446"/>
    <n v="21214.626262524598"/>
    <n v="23379.762170041056"/>
    <n v="26845.62259431251"/>
    <n v="27639.876408710428"/>
    <n v="27344.487391137944"/>
    <n v="29581.705338755659"/>
    <n v="30128.750207447367"/>
    <n v="32583.617731882026"/>
    <n v="32231.980490564605"/>
    <n v="38454.020686231306"/>
    <n v="38035.37479319713"/>
    <n v="40646.928007390496"/>
    <n v="43064.202539419755"/>
    <n v="46130.373760226437"/>
    <n v="44702.697886843045"/>
    <n v="45574.132279449172"/>
    <n v="49723.305683392457"/>
    <n v="52756.421830681786"/>
    <n v="54750.640403948499"/>
    <n v="52041.176999924362"/>
    <n v="54668.993110064912"/>
    <n v="56860.44339034117"/>
    <n v="60317.212068373679"/>
    <n v="70463.77137286069"/>
    <n v="80871.020399171393"/>
    <n v="89969.393393321268"/>
    <n v="99061.11728798112"/>
    <n v="97002.820242982081"/>
    <n v="94083.7143346089"/>
    <n v="103856.0553721839"/>
    <n v="102755.60491794467"/>
    <n v="106629.36323096971"/>
    <n v="107599.17447820875"/>
  </r>
  <r>
    <s v="COS - Other Costs"/>
    <x v="2"/>
    <x v="1"/>
    <n v="138085.87491072001"/>
    <n v="145014.9909731299"/>
    <n v="142001.86195165091"/>
    <n v="150416.32542628894"/>
    <n v="157721.25215404556"/>
    <n v="162371.66977192316"/>
    <n v="170307.64065924007"/>
    <n v="168554.32009250036"/>
    <n v="176788.46687984836"/>
    <n v="192927.63805939129"/>
    <n v="204716.67431064846"/>
    <n v="200463.06060901136"/>
    <n v="232041.14678072833"/>
    <n v="248392.78474087539"/>
    <n v="268237.38109939342"/>
    <n v="295753.91225597844"/>
    <n v="313373.12980192091"/>
    <n v="355460.81338860485"/>
    <n v="388304.32489996409"/>
    <n v="407282.83157020953"/>
    <n v="458100.47165270714"/>
    <n v="540730.03015338071"/>
    <n v="567529.74492425914"/>
    <n v="590339.86093445495"/>
    <n v="601144.56568464544"/>
    <n v="662955.34809201967"/>
    <n v="662623.8969361874"/>
    <n v="722360.76649277878"/>
    <n v="827086.34359230276"/>
    <n v="842882.10474913614"/>
    <n v="966727.08889541402"/>
    <n v="927612.9211407461"/>
    <n v="927336.49249024608"/>
    <n v="1003387.161829502"/>
    <n v="1033071.3692304855"/>
    <n v="1173244.6497605601"/>
  </r>
  <r>
    <s v="COS - Commissions"/>
    <x v="2"/>
    <x v="1"/>
    <n v="315918.67640965624"/>
    <n v="344876.3700623812"/>
    <n v="376927.43329581339"/>
    <n v="399604.79565762379"/>
    <n v="432545.08211004047"/>
    <n v="436652.11513949675"/>
    <n v="490710.74260457506"/>
    <n v="520540.94580042403"/>
    <n v="535116.42293044459"/>
    <n v="555810.76630786469"/>
    <n v="650479.59712993843"/>
    <n v="689951.71227080352"/>
    <n v="745809.71527977474"/>
    <n v="781819.88651000417"/>
    <n v="838052.40725114592"/>
    <n v="845507.16866657103"/>
    <n v="879141.35219329642"/>
    <n v="852685.35113008716"/>
    <n v="903900.87761618395"/>
    <n v="885379.98406674282"/>
    <n v="902195.41130584921"/>
    <n v="946817.06496579933"/>
    <n v="1023978.6791288391"/>
    <n v="1162266.4710649971"/>
    <n v="1254243.7913588427"/>
    <n v="1341590.4212748716"/>
    <n v="1368143.0847130963"/>
    <n v="1555557.6575285015"/>
    <n v="1584631.7157877465"/>
    <n v="1712628.6182342686"/>
    <n v="1762078.1422901733"/>
    <n v="1725638.1548582353"/>
    <n v="1978651.8890973718"/>
    <n v="2140113.5022020228"/>
    <n v="2270201.4699096642"/>
    <n v="2431086.79162736"/>
  </r>
  <r>
    <s v="Expense re-imbursement"/>
    <x v="2"/>
    <x v="1"/>
    <n v="39550.93460747521"/>
    <n v="36849.08773532675"/>
    <n v="37522.944021798889"/>
    <n v="39728.182164912607"/>
    <n v="39696.640745409495"/>
    <n v="43377.422695144422"/>
    <n v="50253.417878401211"/>
    <n v="58724.665237729816"/>
    <n v="63400.674069537054"/>
    <n v="71365.145667311401"/>
    <n v="77982.318684472033"/>
    <n v="89384.659625102955"/>
    <n v="98619.780388646599"/>
    <n v="102583.89812255526"/>
    <n v="105671.36365267183"/>
    <n v="106559.07056118992"/>
    <n v="115055.67981914131"/>
    <n v="128165.20152526247"/>
    <n v="129317.70423120513"/>
    <n v="134515.75479095156"/>
    <n v="141238.01984778556"/>
    <n v="154016.52144521358"/>
    <n v="159976.36324104018"/>
    <n v="173061.02202039218"/>
    <n v="190998.79417759925"/>
    <n v="200643.2668296695"/>
    <n v="204315.54343111184"/>
    <n v="216466.19746193915"/>
    <n v="218435.8664261254"/>
    <n v="224988.06867544347"/>
    <n v="235852.18391140373"/>
    <n v="242806.29527114143"/>
    <n v="264774.18065591028"/>
    <n v="261916.7796385019"/>
    <n v="274978.80086874054"/>
    <n v="294437.77821166493"/>
  </r>
  <r>
    <s v="Sales - Fleet Depreciation"/>
    <x v="2"/>
    <x v="1"/>
    <n v="9762.0837920847371"/>
    <n v="10442.92755048558"/>
    <n v="10328.142215544596"/>
    <n v="10845.321272575176"/>
    <n v="12074.092723164915"/>
    <n v="13698.475175637614"/>
    <n v="14968.635552399704"/>
    <n v="16834.242706082983"/>
    <n v="18753.863007519227"/>
    <n v="20882.41561913984"/>
    <n v="20446.433331022268"/>
    <n v="22552.818493050549"/>
    <n v="22771.558730671019"/>
    <n v="25110.607700368084"/>
    <n v="26639.740253616776"/>
    <n v="27670.594839239555"/>
    <n v="28198.721412869676"/>
    <n v="29035.798800151486"/>
    <n v="30196.94012123303"/>
    <n v="32996.883644119524"/>
    <n v="36417.151530525676"/>
    <n v="36759.547399148105"/>
    <n v="39774.190095680104"/>
    <n v="44235.960543070156"/>
    <n v="47371.250494334774"/>
    <n v="50265.722919592547"/>
    <n v="51732.589886756628"/>
    <n v="50175.801038601421"/>
    <n v="51614.72268840918"/>
    <n v="54601.710167326455"/>
    <n v="58952.038086924418"/>
    <n v="61904.046185916166"/>
    <n v="66928.249954187471"/>
    <n v="73134.021770967898"/>
    <n v="73075.958433182866"/>
    <n v="79859.591329868199"/>
  </r>
  <r>
    <s v="COS - Prize Fund"/>
    <x v="2"/>
    <x v="1"/>
    <n v="72164.944859515206"/>
    <n v="74299.872703703004"/>
    <n v="78012.920582589199"/>
    <n v="78737.746585664034"/>
    <n v="82729.665269295816"/>
    <n v="84283.863740284825"/>
    <n v="91037.687174948675"/>
    <n v="89993.074038316961"/>
    <n v="91738.224283717544"/>
    <n v="99082.603043423398"/>
    <n v="110290.49786802207"/>
    <n v="115570.35453685927"/>
    <n v="113169.0277020208"/>
    <n v="122185.63870810722"/>
    <n v="125669.99923600798"/>
    <n v="128018.82691304319"/>
    <n v="127993.22442784888"/>
    <n v="131818.79850238864"/>
    <n v="129041.13282313097"/>
    <n v="135543.50137685874"/>
    <n v="148052.79881157912"/>
    <n v="152357.7661082852"/>
    <n v="150699.05911445621"/>
    <n v="155142.42708124721"/>
    <n v="170819.45206006151"/>
    <n v="175651.22955778145"/>
    <n v="186329.03098820918"/>
    <n v="199439.44963465049"/>
    <n v="207270.6644327027"/>
    <n v="202983.49393128001"/>
    <n v="219460.35163877605"/>
    <n v="221544.13654378441"/>
    <n v="256492.82895680051"/>
    <n v="256289.19145121114"/>
    <n v="269098.01606559282"/>
    <n v="282138.46919978695"/>
  </r>
  <r>
    <s v="COS - Prize Fund Constr."/>
    <x v="2"/>
    <x v="1"/>
    <n v="61347.200784206398"/>
    <n v="66221.852008718532"/>
    <n v="75995.27946411469"/>
    <n v="81445.437481159403"/>
    <n v="91703.159926992696"/>
    <n v="100138.88685198661"/>
    <n v="98048.190937512962"/>
    <n v="97940.953434805153"/>
    <n v="97843.424772432612"/>
    <n v="96797.390307628913"/>
    <n v="103559.36595081954"/>
    <n v="122314.89348520309"/>
    <n v="124625.2212267133"/>
    <n v="130840.88444660467"/>
    <n v="130710.59434837512"/>
    <n v="137337.48026211161"/>
    <n v="146849.11981436634"/>
    <n v="171654.04631412495"/>
    <n v="194945.09038403755"/>
    <n v="227977.54613541081"/>
    <n v="251245.60018842565"/>
    <n v="238787.75835208356"/>
    <n v="268298.18524725718"/>
    <n v="287396.55026722798"/>
    <n v="287194.83260644373"/>
    <n v="310718.32905709406"/>
    <n v="313482.2743551188"/>
    <n v="338677.98224682035"/>
    <n v="384775.53643082984"/>
    <n v="404085.87030517933"/>
    <n v="432398.04288692388"/>
    <n v="458639.34206930874"/>
    <n v="515136.68988201395"/>
    <n v="556579.25484279776"/>
    <n v="619871.01850223157"/>
    <n v="683023.22435300983"/>
  </r>
  <r>
    <s v="COS - Referral Fund"/>
    <x v="2"/>
    <x v="1"/>
    <n v="15931.067853888"/>
    <n v="17409.947067929035"/>
    <n v="18457.394516651922"/>
    <n v="19365.316161505278"/>
    <n v="19924.459957879448"/>
    <n v="20515.996054101339"/>
    <n v="20692.523824898057"/>
    <n v="22336.752661941478"/>
    <n v="22316.654945008988"/>
    <n v="23206.729732837131"/>
    <n v="24832.703283354433"/>
    <n v="26342.380411819384"/>
    <n v="28212.633825464713"/>
    <n v="27634.558064316185"/>
    <n v="27848.531773788192"/>
    <n v="30135.397505988134"/>
    <n v="31954.659171321491"/>
    <n v="34220.017628488073"/>
    <n v="35563.839282286644"/>
    <n v="36986.0368808852"/>
    <n v="38861.188991031842"/>
    <n v="41987.557935132871"/>
    <n v="44972.574352908334"/>
    <n v="51639.394335665944"/>
    <n v="56444.25050849792"/>
    <n v="59179.531185079992"/>
    <n v="60315.900661791253"/>
    <n v="65262.394900157007"/>
    <n v="68518.662093700332"/>
    <n v="66456.99587513099"/>
    <n v="69047.50895187445"/>
    <n v="74702.167730343659"/>
    <n v="81481.351663183174"/>
    <n v="83052.977140145391"/>
    <n v="87238.007564434636"/>
    <n v="95326.956088653082"/>
  </r>
  <r>
    <s v="COS - Repair Fund"/>
    <x v="2"/>
    <x v="1"/>
    <n v="30097.977052800001"/>
    <n v="34859.616278127505"/>
    <n v="35169.704430298203"/>
    <n v="39553.060010598369"/>
    <n v="40205.185550094699"/>
    <n v="40185.084565527075"/>
    <n v="39747.592716446838"/>
    <n v="43007.284376582524"/>
    <n v="46087.122025358352"/>
    <n v="46917.891584595091"/>
    <n v="50194.298291850209"/>
    <n v="59248.060433031802"/>
    <n v="59792.678179018796"/>
    <n v="60318.997543482175"/>
    <n v="63979.626648905723"/>
    <n v="69094.797428403923"/>
    <n v="66955.621732791871"/>
    <n v="66868.879275381725"/>
    <n v="67470.185740717716"/>
    <n v="72989.503914751884"/>
    <n v="74449.147284144055"/>
    <n v="75684.339280904343"/>
    <n v="85857.402266441903"/>
    <n v="97535.733300402193"/>
    <n v="107656.4820052236"/>
    <n v="108657.58609077912"/>
    <n v="111784.36945837106"/>
    <n v="123302.65890052461"/>
    <n v="134644.66888308176"/>
    <n v="140042.00804327946"/>
    <n v="146636.42034972715"/>
    <n v="155412.55885764293"/>
    <n v="171522.0527906096"/>
    <n v="185480.4511705882"/>
    <n v="185314.28294399349"/>
    <n v="194519.03284314455"/>
  </r>
  <r>
    <s v="Stone Discount Allocation"/>
    <x v="2"/>
    <x v="1"/>
    <n v="-41089.507220160005"/>
    <n v="-43984.021028369694"/>
    <n v="-46132.710455295331"/>
    <n v="-49426.671285798344"/>
    <n v="-51403.243405906702"/>
    <n v="-50873.842430134137"/>
    <n v="-56025.69994833981"/>
    <n v="-57660.987042543959"/>
    <n v="-61759.552858343246"/>
    <n v="-63518.807143312784"/>
    <n v="-70041.473923313039"/>
    <n v="-72681.950246562032"/>
    <n v="-71171.339989167274"/>
    <n v="-77008.086507589076"/>
    <n v="-78462.642968455562"/>
    <n v="-83958.206695639921"/>
    <n v="-87281.107270110952"/>
    <n v="-89803.27815500609"/>
    <n v="-95151.05611842002"/>
    <n v="-108988.49140332136"/>
    <n v="-118957.69883640217"/>
    <n v="-127315.27728914186"/>
    <n v="-136432.57892637191"/>
    <n v="-138955.58229515565"/>
    <n v="-144426.56576571398"/>
    <n v="-141481.70653052191"/>
    <n v="-137224.64654151292"/>
    <n v="-160325.55242419048"/>
    <n v="-160026.40354113103"/>
    <n v="-178310.01574797655"/>
    <n v="-185239.59385319302"/>
    <n v="-210193.02222394134"/>
    <n v="-229510.34925455213"/>
    <n v="-248234.0754246983"/>
    <n v="-298869.30912194907"/>
    <n v="-329944.15061701118"/>
  </r>
  <r>
    <s v="Liability Insurance"/>
    <x v="2"/>
    <x v="1"/>
    <n v="11887.876930406399"/>
    <n v="12120.855899124814"/>
    <n v="13905.867768776108"/>
    <n v="15038.907239368318"/>
    <n v="16420.467265045016"/>
    <n v="15610.953342276363"/>
    <n v="17052.012278404523"/>
    <n v="17735.555818552584"/>
    <n v="20946.109718341697"/>
    <n v="22437.256782557288"/>
    <n v="24976.942119542255"/>
    <n v="26747.015578523286"/>
    <n v="25682.799213559658"/>
    <n v="26165.438594876614"/>
    <n v="29976.628947038"/>
    <n v="31471.589919976133"/>
    <n v="33018.738567669272"/>
    <n v="33603.851378856067"/>
    <n v="35975.541699609159"/>
    <n v="37018.907579792205"/>
    <n v="35535.183782330969"/>
    <n v="40323.878142098234"/>
    <n v="41509.005352417393"/>
    <n v="42334.951540919807"/>
    <n v="50473.908733390846"/>
    <n v="53510.809378549697"/>
    <n v="52938.518741927001"/>
    <n v="52896.489231979118"/>
    <n v="50801.89141712604"/>
    <n v="53771.609455394355"/>
    <n v="56911.987013532445"/>
    <n v="59779.77580762322"/>
    <n v="67853.00366614449"/>
    <n v="72483.436831011713"/>
    <n v="78322.381664042623"/>
    <n v="85550.747156144862"/>
  </r>
  <r>
    <s v="Sealer Material"/>
    <x v="2"/>
    <x v="1"/>
    <n v="10025.899448140801"/>
    <n v="9436.315514853457"/>
    <n v="9337.2817572031672"/>
    <n v="10101.96020913993"/>
    <n v="10811.935682642437"/>
    <n v="12037.329550777076"/>
    <n v="12258.844697180142"/>
    <n v="12126.549187009176"/>
    <n v="12612.651602708549"/>
    <n v="12603.849475317929"/>
    <n v="12225.784406456291"/>
    <n v="13336.601817013054"/>
    <n v="13725.712709498202"/>
    <n v="13714.815446171327"/>
    <n v="15409.751825649699"/>
    <n v="15714.803429969728"/>
    <n v="16500.132064050336"/>
    <n v="17674.771355896184"/>
    <n v="19477.417574782055"/>
    <n v="19467.679645091361"/>
    <n v="20642.935530940147"/>
    <n v="22568.02306845125"/>
    <n v="25656.979944517727"/>
    <n v="24879.9567368961"/>
    <n v="26632.603171343282"/>
    <n v="29368.250903897326"/>
    <n v="31449.895505685075"/>
    <n v="32069.20558998721"/>
    <n v="32367.419056920837"/>
    <n v="33325.173922345835"/>
    <n v="32322.319450170609"/>
    <n v="32632.550691536897"/>
    <n v="30704.343028765154"/>
    <n v="30692.00081013875"/>
    <n v="37684.345261556111"/>
    <n v="40724.101721369974"/>
  </r>
  <r>
    <s v="Work on Hold Cost"/>
    <x v="2"/>
    <x v="1"/>
    <n v="169572.65388592321"/>
    <n v="161229.32841770395"/>
    <n v="161117.4352637821"/>
    <n v="167142.18795538301"/>
    <n v="171822.27538685154"/>
    <n v="193075.37524340689"/>
    <n v="194890.67951729163"/>
    <n v="185227.1580109139"/>
    <n v="177892.52378368523"/>
    <n v="194274.66215982227"/>
    <n v="214391.01746268178"/>
    <n v="231973.17939677887"/>
    <n v="238860.21720149915"/>
    <n v="263091.99475587317"/>
    <n v="265432.28759942745"/>
    <n v="286551.63918273704"/>
    <n v="269700.65804202517"/>
    <n v="277736.1222256461"/>
    <n v="318490.35819319315"/>
    <n v="341128.77910314332"/>
    <n v="361833.22193172714"/>
    <n v="379594.63017579215"/>
    <n v="423130.64680720971"/>
    <n v="448461.73702581495"/>
    <n v="457113.5146719254"/>
    <n v="503734.42603947711"/>
    <n v="594595.17777602549"/>
    <n v="588590.36107566545"/>
    <n v="681066.1453164171"/>
    <n v="758800.1115874002"/>
    <n v="788363.31350798637"/>
    <n v="904284.7482127652"/>
    <n v="996706.05736761214"/>
    <n v="1143378.8642880814"/>
    <n v="1200986.4972757297"/>
    <n v="1287367.6437305205"/>
  </r>
  <r>
    <s v="Fuel Expense - Const.Admin"/>
    <x v="2"/>
    <x v="1"/>
    <n v="17187.9980815872"/>
    <n v="16330.938281782941"/>
    <n v="15996.317996561984"/>
    <n v="17285.49213679865"/>
    <n v="18710.408381638001"/>
    <n v="18328.86573391964"/>
    <n v="20177.065884012092"/>
    <n v="21389.219258646819"/>
    <n v="19932.082110370891"/>
    <n v="21566.789257390144"/>
    <n v="22204.821185287637"/>
    <n v="24480.807363043998"/>
    <n v="28353.784354257179"/>
    <n v="28623.119208799493"/>
    <n v="29189.742768612701"/>
    <n v="28883.397574169929"/>
    <n v="30285.994074040445"/>
    <n v="32769.742033478964"/>
    <n v="33739.266674432547"/>
    <n v="36867.803484639466"/>
    <n v="36838.533007298225"/>
    <n v="36448.194858635536"/>
    <n v="40183.804871677748"/>
    <n v="40959.035657318738"/>
    <n v="45169.676428638646"/>
    <n v="46050.214100938523"/>
    <n v="52255.905955018286"/>
    <n v="52731.392831777106"/>
    <n v="54823.667053855999"/>
    <n v="56445.678483236348"/>
    <n v="60992.692492726681"/>
    <n v="64618.467262269318"/>
    <n v="71874.394824250136"/>
    <n v="80079.669174099807"/>
    <n v="88269.970515272071"/>
    <n v="89936.896224697586"/>
  </r>
  <r>
    <s v="Auto Expense - Tolls/Parking"/>
    <x v="2"/>
    <x v="1"/>
    <n v="2101.4092960000003"/>
    <n v="2079.7669236886823"/>
    <n v="2227.1564726121924"/>
    <n v="2555.1021756193704"/>
    <n v="2876.6249071423881"/>
    <n v="2933.8639895447072"/>
    <n v="2679.3150740316341"/>
    <n v="2893.2198351513102"/>
    <n v="2805.8790833101752"/>
    <n v="3065.4285224183786"/>
    <n v="2885.4512056272924"/>
    <n v="3060.544879163554"/>
    <n v="3375.8412546644372"/>
    <n v="3874.0247946142358"/>
    <n v="3947.2294456617683"/>
    <n v="3984.7085487163954"/>
    <n v="4395.5671448359235"/>
    <n v="4616.5882115462282"/>
    <n v="4752.7085051671002"/>
    <n v="4750.3323410228577"/>
    <n v="5090.0040893141258"/>
    <n v="5727.7316164805497"/>
    <n v="6136.7022450457935"/>
    <n v="7035.8189038988494"/>
    <n v="7170.8376110144864"/>
    <n v="7527.7439898695711"/>
    <n v="8290.9043496100985"/>
    <n v="8874.2660855913746"/>
    <n v="10189.80417348166"/>
    <n v="11455.865372533648"/>
    <n v="12278.626540058247"/>
    <n v="13138.925350819371"/>
    <n v="13508.147804880489"/>
    <n v="13215.954194397531"/>
    <n v="15754.226068099868"/>
    <n v="17377.221506562753"/>
  </r>
  <r>
    <s v="Miscellaneous Const. Expenses"/>
    <x v="2"/>
    <x v="1"/>
    <n v="3244.294288109952"/>
    <n v="3409.1174151230907"/>
    <n v="3868.7507209255868"/>
    <n v="4060.4941234716334"/>
    <n v="4176.9866220194899"/>
    <n v="4604.1959185265432"/>
    <n v="5284.7373807234435"/>
    <n v="5547.7042644575122"/>
    <n v="6241.1160500417909"/>
    <n v="6748.4171222162422"/>
    <n v="6812.4936154277384"/>
    <n v="7005.7570274960162"/>
    <n v="7886.5723311380561"/>
    <n v="7874.8872135783977"/>
    <n v="8356.9092961681508"/>
    <n v="8437.9631265698699"/>
    <n v="8690.2329101649302"/>
    <n v="8764.0625108458407"/>
    <n v="8932.2465425069313"/>
    <n v="9106.3363920560478"/>
    <n v="10549.832138886171"/>
    <n v="11754.081686799456"/>
    <n v="11736.666284955772"/>
    <n v="11727.348186450154"/>
    <n v="12556.19679073599"/>
    <n v="12548.664202669037"/>
    <n v="12797.077687221446"/>
    <n v="13049.180117659707"/>
    <n v="13842.437042060679"/>
    <n v="14811.968427012443"/>
    <n v="17163.227482949951"/>
    <n v="18017.264329222235"/>
    <n v="18177.534028075032"/>
    <n v="20655.773483076417"/>
    <n v="22345.233990704117"/>
    <n v="23225.547946263592"/>
  </r>
  <r>
    <s v="Rental Yard/Storage"/>
    <x v="2"/>
    <x v="1"/>
    <n v="851.64156000000003"/>
    <n v="939.82385241904092"/>
    <n v="1098.46801452005"/>
    <n v="1151.2776793198543"/>
    <n v="1195.8276585521367"/>
    <n v="1243.6438192988039"/>
    <n v="1319.7672947873982"/>
    <n v="1410.8101218510121"/>
    <n v="1619.0078206407939"/>
    <n v="1697.5218315638645"/>
    <n v="1836.3641798115686"/>
    <n v="1853.2443361088483"/>
    <n v="1943.4449188558442"/>
    <n v="2019.2009684625145"/>
    <n v="2291.4300080496669"/>
    <n v="2431.2069851085384"/>
    <n v="2575.5536958953726"/>
    <n v="2732.1316754838026"/>
    <n v="2837.2926192539958"/>
    <n v="2835.3125272110369"/>
    <n v="2890.2950512055268"/>
    <n v="3001.770068575217"/>
    <n v="3306.5967995104907"/>
    <n v="3367.4594235880945"/>
    <n v="3365.1093383115926"/>
    <n v="3569.6874925650673"/>
    <n v="3973.0967620003798"/>
    <n v="4166.0329149484023"/>
    <n v="4501.7815480076206"/>
    <n v="4725.3345656472839"/>
    <n v="5110.429486342362"/>
    <n v="5261.110710296859"/>
    <n v="5796.5190362437952"/>
    <n v="6022.3540883058004"/>
    <n v="6076.5326310491819"/>
    <n v="7030.551691010759"/>
  </r>
  <r>
    <s v="Truck Lease Interest (ENT)"/>
    <x v="2"/>
    <x v="1"/>
    <n v="3802.79907168"/>
    <n v="4154.5656078670581"/>
    <n v="4193.1828784599566"/>
    <n v="4272.368634426859"/>
    <n v="4225.0188906588255"/>
    <n v="4179.021442927713"/>
    <n v="4304.3753701297719"/>
    <n v="4429.9605352897388"/>
    <n v="4470.2517404678374"/>
    <n v="4510.9274497404012"/>
    <n v="4929.7046322128926"/>
    <n v="5382.6363992094939"/>
    <n v="5541.3436552048042"/>
    <n v="6423.3305186828939"/>
    <n v="6483.684646102879"/>
    <n v="6670.8910938200261"/>
    <n v="7721.2524139009038"/>
    <n v="9204.205331539586"/>
    <n v="8914.1492327100768"/>
    <n v="10023.341526695469"/>
    <n v="10515.318012745596"/>
    <n v="11254.344670005034"/>
    <n v="12391.587691344748"/>
    <n v="12509.24631709421"/>
    <n v="13263.225627391632"/>
    <n v="15342.459439531603"/>
    <n v="14883.765622818739"/>
    <n v="15127.646708835295"/>
    <n v="15120.083490586747"/>
    <n v="16193.394270395835"/>
    <n v="15244.203726009115"/>
    <n v="15392.057562831753"/>
    <n v="16950.018484858734"/>
    <n v="18313.641491999104"/>
    <n v="18290.128944658525"/>
    <n v="19407.690193987473"/>
  </r>
  <r>
    <s v="Truck Lease Insurance"/>
    <x v="2"/>
    <x v="1"/>
    <n v="9676.7676640319987"/>
    <n v="10781.358043410564"/>
    <n v="12236.078777504967"/>
    <n v="14163.575788007061"/>
    <n v="15295.953590109486"/>
    <n v="15746.955411907156"/>
    <n v="18226.383218640243"/>
    <n v="20068.223399752776"/>
    <n v="20632.168965654135"/>
    <n v="21455.05991682001"/>
    <n v="19991.397445699338"/>
    <n v="20788.651209516334"/>
    <n v="20161.081743711358"/>
    <n v="19914.867943687444"/>
    <n v="19306.025821344723"/>
    <n v="19879.280804419461"/>
    <n v="20050.096337729192"/>
    <n v="19627.603756277607"/>
    <n v="20602.526902113987"/>
    <n v="22077.915058628179"/>
    <n v="23876.806692415776"/>
    <n v="25077.497789064921"/>
    <n v="27635.146522297113"/>
    <n v="30490.852023325213"/>
    <n v="33978.071255087627"/>
    <n v="38175.178528801094"/>
    <n v="38514.759735729342"/>
    <n v="40443.376393612321"/>
    <n v="44175.891928720222"/>
    <n v="45050.398335935271"/>
    <n v="48707.486642585522"/>
    <n v="52169.634100788186"/>
    <n v="51100.680343112697"/>
    <n v="51545.229505781528"/>
    <n v="53606.522749192569"/>
    <n v="53558.497737592043"/>
  </r>
  <r>
    <s v="Truck Lease Maintenance"/>
    <x v="2"/>
    <x v="1"/>
    <n v="5946.6750014271593"/>
    <n v="6554.4475972124283"/>
    <n v="7368.8235795935279"/>
    <n v="7739.3790302772504"/>
    <n v="7967.5749398473909"/>
    <n v="8872.7598834078599"/>
    <n v="8600.6395888160641"/>
    <n v="9118.2602324108211"/>
    <n v="10243.559750938201"/>
    <n v="11162.570334744936"/>
    <n v="11722.818964091799"/>
    <n v="12686.66781684478"/>
    <n v="13323.360558718918"/>
    <n v="13453.902980039189"/>
    <n v="15902.697952604085"/>
    <n v="17378.943591940773"/>
    <n v="18608.771013295194"/>
    <n v="19544.470613370308"/>
    <n v="20112.769946428321"/>
    <n v="21111.545734784009"/>
    <n v="22610.079831014271"/>
    <n v="23737.664490453491"/>
    <n v="26181.032620304588"/>
    <n v="26152.397838472625"/>
    <n v="26398.230378154269"/>
    <n v="28274.627057692"/>
    <n v="30860.915009766006"/>
    <n v="32419.235061529245"/>
    <n v="31745.438763346483"/>
    <n v="33665.264489640678"/>
    <n v="37487.101400136969"/>
    <n v="41723.507029642096"/>
    <n v="42132.314372925961"/>
    <n v="44702.380889840453"/>
    <n v="53298.32048501628"/>
    <n v="51132.317799825774"/>
  </r>
  <r>
    <s v="Payroll - Construction Admin"/>
    <x v="2"/>
    <x v="1"/>
    <n v="186216.38447400983"/>
    <n v="211378.83759802804"/>
    <n v="222007.54024924058"/>
    <n v="242524.99920122346"/>
    <n v="249725.33874309834"/>
    <n v="269997.47062041337"/>
    <n v="291640.38503768161"/>
    <n v="303333.41463538242"/>
    <n v="294116.9316797675"/>
    <n v="308815.07596425485"/>
    <n v="340040.18685629946"/>
    <n v="336271.59451416426"/>
    <n v="356677.07864591933"/>
    <n v="378284.43632420967"/>
    <n v="416592.28617796296"/>
    <n v="403694.58437205246"/>
    <n v="407527.68075992627"/>
    <n v="462684.60444345343"/>
    <n v="525713.30573069816"/>
    <n v="524785.92980593629"/>
    <n v="529663.88869922888"/>
    <n v="540149.12044249044"/>
    <n v="625357.89988484303"/>
    <n v="648445.33556334127"/>
    <n v="708427.82880009303"/>
    <n v="700104.93529621803"/>
    <n v="705596.39038349723"/>
    <n v="763008.65901199973"/>
    <n v="882451.75645167974"/>
    <n v="890311.84178560926"/>
    <n v="982498.20617167011"/>
    <n v="1052547.2039274152"/>
    <n v="1182557.4522713849"/>
    <n v="1289038.454971384"/>
    <n v="1313775.3488553537"/>
    <n v="1433630.3297565193"/>
  </r>
  <r>
    <s v="P/R Taxes - Construction Admin"/>
    <x v="2"/>
    <x v="1"/>
    <n v="21014.970871910395"/>
    <n v="23650.169604742721"/>
    <n v="24586.337918376856"/>
    <n v="26299.541972954583"/>
    <n v="27088.369653847589"/>
    <n v="29841.146523655163"/>
    <n v="29817.454724290947"/>
    <n v="29221.164966540022"/>
    <n v="29498.739138561919"/>
    <n v="31905.281221692196"/>
    <n v="31260.922474810654"/>
    <n v="33811.870924982417"/>
    <n v="38713.808931147374"/>
    <n v="37548.944504046529"/>
    <n v="40218.407109799366"/>
    <n v="40978.066861915802"/>
    <n v="43047.084715630495"/>
    <n v="45668.47482082338"/>
    <n v="50832.828040112916"/>
    <n v="58836.681740126231"/>
    <n v="59965.76888805208"/>
    <n v="60529.570027436253"/>
    <n v="62943.479693214991"/>
    <n v="64811.953187335013"/>
    <n v="72904.481314959907"/>
    <n v="80376.530656555449"/>
    <n v="81935.196406099814"/>
    <n v="88419.757190172473"/>
    <n v="90089.511531553653"/>
    <n v="98191.039190418101"/>
    <n v="102117.09399084153"/>
    <n v="115927.47479623623"/>
    <n v="131608.97059283391"/>
    <n v="149551.91835744979"/>
    <n v="153977.1731851084"/>
    <n v="163288.40714666955"/>
  </r>
  <r>
    <s v="ESI Admin"/>
    <x v="2"/>
    <x v="1"/>
    <n v="4595.031401304961"/>
    <n v="4281.9956204580703"/>
    <n v="4628.2954973524838"/>
    <n v="5208.1754720500703"/>
    <n v="5975.6464505150971"/>
    <n v="6091.5264888511965"/>
    <n v="6591.7248620317632"/>
    <n v="6781.4378675889711"/>
    <n v="7928.9476825590609"/>
    <n v="9451.7908004043584"/>
    <n v="9624.7823527574164"/>
    <n v="9432.3058590191449"/>
    <n v="9331.5022403654584"/>
    <n v="10096.776762685655"/>
    <n v="9790.9952605857561"/>
    <n v="10274.240499940403"/>
    <n v="10793.037657530465"/>
    <n v="10560.651874164016"/>
    <n v="11524.355117558956"/>
    <n v="11289.373392294989"/>
    <n v="11976.849719667378"/>
    <n v="12708.65774443505"/>
    <n v="15149.497658883576"/>
    <n v="15603.891241754347"/>
    <n v="17395.186180543627"/>
    <n v="18458.100053905429"/>
    <n v="18803.451105913999"/>
    <n v="18786.60547013723"/>
    <n v="20319.238999003861"/>
    <n v="21755.086701963832"/>
    <n v="23073.093650611761"/>
    <n v="23725.736270403166"/>
    <n v="22323.72936891541"/>
    <n v="22752.125994604576"/>
    <n v="24369.915913450935"/>
    <n v="25339.449915094858"/>
  </r>
  <r>
    <s v="Health Insurance Const.Admin"/>
    <x v="2"/>
    <x v="1"/>
    <n v="29546.291992140003"/>
    <n v="30104.256081766282"/>
    <n v="31298.853171602943"/>
    <n v="35586.314960000687"/>
    <n v="38885.976173210518"/>
    <n v="41650.163810507256"/>
    <n v="41625.17746056911"/>
    <n v="39549.58575455247"/>
    <n v="44026.224944364258"/>
    <n v="44888.698286159204"/>
    <n v="45306.120984844107"/>
    <n v="46614.265725429861"/>
    <n v="48468.576163560414"/>
    <n v="52973.205887969285"/>
    <n v="56171.17673745432"/>
    <n v="55526.63983256519"/>
    <n v="60103.935664966019"/>
    <n v="62382.132071512868"/>
    <n v="64115.91606709105"/>
    <n v="65339.645418208966"/>
    <n v="66613.117773267382"/>
    <n v="66573.680809152065"/>
    <n v="73348.695621973311"/>
    <n v="77067.694536094219"/>
    <n v="76983.403872263749"/>
    <n v="80775.839363457635"/>
    <n v="87233.867252066222"/>
    <n v="101949.12500011711"/>
    <n v="107075.40418440405"/>
    <n v="115724.3034379445"/>
    <n v="125263.94735357242"/>
    <n v="132892.0056599419"/>
    <n v="139560.49460987642"/>
    <n v="139248.62189872682"/>
    <n v="151786.98344377487"/>
    <n v="159339.85639696979"/>
  </r>
  <r>
    <s v="Co-op Advertising fee"/>
    <x v="2"/>
    <x v="1"/>
    <n v="62006.752976896001"/>
    <n v="62485.454815174613"/>
    <n v="62442.089909532886"/>
    <n v="63633.872275825248"/>
    <n v="63570.506275934546"/>
    <n v="70001.672002249135"/>
    <n v="74819.86727793084"/>
    <n v="73308.80597162043"/>
    <n v="73228.626488412017"/>
    <n v="72417.049352307411"/>
    <n v="77366.679361806295"/>
    <n v="79663.932814097163"/>
    <n v="87093.277500419339"/>
    <n v="93302.751229576796"/>
    <n v="108063.67816185369"/>
    <n v="112137.54422443805"/>
    <n v="104466.42133654567"/>
    <n v="104393.09852831112"/>
    <n v="107438.88877495576"/>
    <n v="112864.00901731385"/>
    <n v="119737.42716646826"/>
    <n v="120874.33887480592"/>
    <n v="122010.08383282072"/>
    <n v="125632.9365726737"/>
    <n v="132990.61013045354"/>
    <n v="142334.09498696166"/>
    <n v="157056.52523722325"/>
    <n v="161595.00335265583"/>
    <n v="173116.21321958952"/>
    <n v="192611.86868752679"/>
    <n v="204361.17137459325"/>
    <n v="216656.30281520833"/>
    <n v="241528.00517949928"/>
    <n v="225028.47888999543"/>
    <n v="229234.36034580198"/>
    <n v="247865.91388968559"/>
  </r>
  <r>
    <s v="Direct Advertising Expense"/>
    <x v="2"/>
    <x v="1"/>
    <n v="188360.91959999999"/>
    <n v="205630.26543410591"/>
    <n v="229258.23674646896"/>
    <n v="233704.02407392327"/>
    <n v="240451.8692502582"/>
    <n v="250141.10815549179"/>
    <n v="250091.08243527179"/>
    <n v="278530.3488022798"/>
    <n v="292535.61200837081"/>
    <n v="295197.45169811457"/>
    <n v="319468.55287491874"/>
    <n v="335598.79498287203"/>
    <n v="352268.3302458793"/>
    <n v="355613.13227320457"/>
    <n v="388588.02723002917"/>
    <n v="420579.74896638619"/>
    <n v="496763.30049689428"/>
    <n v="527220.87184749194"/>
    <n v="569974.20352084411"/>
    <n v="569578.64142360073"/>
    <n v="641253.119492086"/>
    <n v="666958.26327641925"/>
    <n v="646693.40233789536"/>
    <n v="646242.08742891741"/>
    <n v="659035.1023833293"/>
    <n v="672015.4841212756"/>
    <n v="671280.48573314515"/>
    <n v="747839.94717520766"/>
    <n v="849628.64999307296"/>
    <n v="946269.81371969217"/>
    <n v="1013634.4687156688"/>
    <n v="1138387.1157681711"/>
    <n v="1126221.1043587294"/>
    <n v="1255269.9857082225"/>
    <n v="1266942.8166215224"/>
    <n v="1330648.1460053825"/>
  </r>
  <r>
    <s v="Canvassing"/>
    <x v="2"/>
    <x v="1"/>
    <n v="66841.827381504016"/>
    <n v="67470.277564583725"/>
    <n v="76697.77573020519"/>
    <n v="75870.360125627718"/>
    <n v="77877.050434598816"/>
    <n v="80974.991059949374"/>
    <n v="81752.19308082787"/>
    <n v="91085.129720786252"/>
    <n v="96476.829265437525"/>
    <n v="99312.677896337555"/>
    <n v="106392.51713931956"/>
    <n v="113921.42327291983"/>
    <n v="131858.85544675481"/>
    <n v="142618.77922105655"/>
    <n v="148277.60178052355"/>
    <n v="157154.37148851459"/>
    <n v="173443.41957317165"/>
    <n v="176841.52304944923"/>
    <n v="182110.34120865219"/>
    <n v="176472.20302267914"/>
    <n v="179840.38720754386"/>
    <n v="212299.37930510155"/>
    <n v="222847.02813717898"/>
    <n v="247943.16905787558"/>
    <n v="255203.23830911992"/>
    <n v="273083.9875691004"/>
    <n v="272893.40749738843"/>
    <n v="309684.94602821924"/>
    <n v="351436.72643473023"/>
    <n v="347109.44553662848"/>
    <n v="368103.9721427075"/>
    <n v="414424.54426585819"/>
    <n v="457470.22979761875"/>
    <n v="470678.98089075461"/>
    <n v="484414.45327840006"/>
    <n v="538889.48396350862"/>
  </r>
  <r>
    <s v="Home Show Branch Directed"/>
    <x v="2"/>
    <x v="1"/>
    <n v="4889.2499652744"/>
    <n v="4885.3682401159203"/>
    <n v="5078.7214996779376"/>
    <n v="5428.2884633851036"/>
    <n v="5811.8754432684391"/>
    <n v="6164.0044843774922"/>
    <n v="6871.6196468052976"/>
    <n v="7729.5030984208024"/>
    <n v="8201.001932541425"/>
    <n v="9134.5515512350848"/>
    <n v="9789.6547329081059"/>
    <n v="9307.0337649739522"/>
    <n v="9672.4849366441158"/>
    <n v="10160.896483170865"/>
    <n v="10765.165427847047"/>
    <n v="11875.174388399299"/>
    <n v="11629.502661489716"/>
    <n v="13216.186416972936"/>
    <n v="13339.032725165542"/>
    <n v="13196.373632192151"/>
    <n v="12787.813758006951"/>
    <n v="12272.893030254645"/>
    <n v="14776.339850217189"/>
    <n v="14615.471002643455"/>
    <n v="15056.828556055609"/>
    <n v="14900.297766386855"/>
    <n v="16757.387680004646"/>
    <n v="16882.073075750683"/>
    <n v="17531.871456031509"/>
    <n v="18388.331278281436"/>
    <n v="19312.946569148506"/>
    <n v="18919.079680921117"/>
    <n v="19815.78490918607"/>
    <n v="19796.131748698266"/>
    <n v="20373.827443759586"/>
    <n v="21373.837670536428"/>
  </r>
  <r>
    <s v="Sweepstakes Contributions"/>
    <x v="2"/>
    <x v="1"/>
    <n v="1323.8553699504002"/>
    <n v="1309.9615602674435"/>
    <n v="1457.4813192373213"/>
    <n v="1543.7036310321932"/>
    <n v="1542.0152477919721"/>
    <n v="1571.9180855031252"/>
    <n v="1586.8435112304676"/>
    <n v="1714.0444002915444"/>
    <n v="1800.7714983601747"/>
    <n v="1781.3447754358654"/>
    <n v="1744.5063517184783"/>
    <n v="1940.1892927519971"/>
    <n v="2184.5482632840362"/>
    <n v="2247.4506053656905"/>
    <n v="2073.1884078150538"/>
    <n v="2199.0183391839078"/>
    <n v="2310.057638279899"/>
    <n v="2377.7080920273006"/>
    <n v="2570.0016141472097"/>
    <n v="2644.9844047778352"/>
    <n v="2800.7112471891678"/>
    <n v="2583.0285510732019"/>
    <n v="2686.0497518407792"/>
    <n v="2934.8366406893265"/>
    <n v="3138.0836677649186"/>
    <n v="3200.8390335720455"/>
    <n v="3261.2849683066779"/>
    <n v="3322.8723884417395"/>
    <n v="3319.56350397703"/>
    <n v="3187.1587328003525"/>
    <n v="3091.8721844226452"/>
    <n v="3309.7523978250683"/>
    <n v="3405.3164209137876"/>
    <n v="3577.2676692688447"/>
    <n v="3829.7211723174173"/>
    <n v="4057.1010942412768"/>
  </r>
  <r>
    <s v="Quality Assurance"/>
    <x v="2"/>
    <x v="1"/>
    <n v="1342.5300370944003"/>
    <n v="1423.150912146785"/>
    <n v="1665.2298587381795"/>
    <n v="1731.8121429731896"/>
    <n v="1797.6386491473711"/>
    <n v="1868.9795927663413"/>
    <n v="1962.9569680723503"/>
    <n v="1961.9755681065933"/>
    <n v="2079.4390453691349"/>
    <n v="2096.1091429622911"/>
    <n v="2177.8073746773807"/>
    <n v="2327.8084344882645"/>
    <n v="2392.9885492778531"/>
    <n v="2390.8447186963253"/>
    <n v="2587.429750022437"/>
    <n v="2633.2806322928582"/>
    <n v="2766.2479798236486"/>
    <n v="2819.8912006205364"/>
    <n v="2762.3879792574821"/>
    <n v="2873.982790171649"/>
    <n v="2959.5927596066599"/>
    <n v="3047.4480966752058"/>
    <n v="3202.270649778693"/>
    <n v="3456.7232139481998"/>
    <n v="3965.0019573554173"/>
    <n v="4003.0501161382012"/>
    <n v="4082.2945370683838"/>
    <n v="4079.0534785171903"/>
    <n v="4158.1546899727018"/>
    <n v="4407.8579073653764"/>
    <n v="5155.2425551310716"/>
    <n v="5803.3975680332396"/>
    <n v="6215.905367635839"/>
    <n v="6850.5227015964856"/>
    <n v="7119.5161973838622"/>
    <n v="8009.117964462409"/>
  </r>
  <r>
    <s v="Auto Milage Allow Mgmt"/>
    <x v="2"/>
    <x v="1"/>
    <n v="2015.1093184199999"/>
    <n v="2263.5665697634272"/>
    <n v="2469.2310140276022"/>
    <n v="2724.1392766156951"/>
    <n v="2884.5264634247192"/>
    <n v="2824.591622606918"/>
    <n v="2930.4830720621235"/>
    <n v="2929.8970047525413"/>
    <n v="2954.7885270089882"/>
    <n v="3163.6228097158737"/>
    <n v="3289.1616900510194"/>
    <n v="3735.4547517121173"/>
    <n v="3952.8146276863158"/>
    <n v="4405.7508263693317"/>
    <n v="4530.4739261462519"/>
    <n v="5037.1795474353376"/>
    <n v="5231.9600588310886"/>
    <n v="5175.0001219490478"/>
    <n v="4967.5852808641093"/>
    <n v="5477.1119179701127"/>
    <n v="5418.5776942760504"/>
    <n v="6034.9147894554644"/>
    <n v="6150.098394593766"/>
    <n v="6583.4878333328752"/>
    <n v="6983.668735787368"/>
    <n v="7629.6720914104908"/>
    <n v="8093.5096898652127"/>
    <n v="8999.5839409581822"/>
    <n v="9081.4729443542492"/>
    <n v="9922.5783289967785"/>
    <n v="10923.12637289552"/>
    <n v="12278.731996963092"/>
    <n v="13135.61571948559"/>
    <n v="14072.143349026925"/>
    <n v="15066.543518463102"/>
    <n v="15822.73229059026"/>
  </r>
  <r>
    <s v="Delivery / Postage"/>
    <x v="2"/>
    <x v="1"/>
    <n v="850.39541571600023"/>
    <n v="893.15560927325657"/>
    <n v="947.00209480147703"/>
    <n v="974.54587913053115"/>
    <n v="1065.3261933052261"/>
    <n v="1151.5742490065834"/>
    <n v="1221.5829502590072"/>
    <n v="1245.1450395918628"/>
    <n v="1257.2217262337649"/>
    <n v="1320.308810722961"/>
    <n v="1384.1989376050706"/>
    <n v="1438.5564930485871"/>
    <n v="1572.5600460814217"/>
    <n v="1598.327560941814"/>
    <n v="1746.3439170270506"/>
    <n v="1815.6352853043179"/>
    <n v="1979.5204088142104"/>
    <n v="2018.1091796636347"/>
    <n v="2097.7842140300968"/>
    <n v="2159.2182023391269"/>
    <n v="2179.9337644484781"/>
    <n v="2093.6126386831456"/>
    <n v="2133.1492637961605"/>
    <n v="2285.2360228901684"/>
    <n v="2496.1402479432709"/>
    <n v="2349.3520028554794"/>
    <n v="2369.3113896777631"/>
    <n v="2343.5168832800796"/>
    <n v="2410.7506062755874"/>
    <n v="2635.315403193908"/>
    <n v="2714.3643240281122"/>
    <n v="2964.8958028545494"/>
    <n v="3305.5838483871948"/>
    <n v="3749.5564015223167"/>
    <n v="3708.044090716045"/>
    <n v="3962.2542683482925"/>
  </r>
  <r>
    <s v="Depreciation Expense"/>
    <x v="2"/>
    <x v="1"/>
    <n v="24496.143581935874"/>
    <n v="24716.516768673428"/>
    <n v="26735.489217606271"/>
    <n v="29214.477471565209"/>
    <n v="28899.370371898145"/>
    <n v="30626.512718496073"/>
    <n v="35104.629626661263"/>
    <n v="35066.643609034851"/>
    <n v="34351.634367267143"/>
    <n v="35988.853193128612"/>
    <n v="38184.169257542293"/>
    <n v="37416.743823804201"/>
    <n v="38905.177837589123"/>
    <n v="39639.878900574404"/>
    <n v="38827.659335784891"/>
    <n v="39098.471871544687"/>
    <n v="37542.662726456161"/>
    <n v="39812.924668242624"/>
    <n v="39379.484494637916"/>
    <n v="41773.187960370473"/>
    <n v="43775.081105140263"/>
    <n v="45056.867256014106"/>
    <n v="48145.804158728257"/>
    <n v="50031.587027479138"/>
    <n v="55758.706889399946"/>
    <n v="62763.185057284696"/>
    <n v="67167.388215960076"/>
    <n v="75589.927433035075"/>
    <n v="77833.809984801715"/>
    <n v="78549.735494753593"/>
    <n v="82289.042239161208"/>
    <n v="88130.393323660392"/>
    <n v="87231.463311759071"/>
    <n v="95291.388517355052"/>
    <n v="97959.607924930999"/>
    <n v="98899.628322578646"/>
  </r>
  <r>
    <s v="Education"/>
    <x v="2"/>
    <x v="1"/>
    <n v="3261.5573361275524"/>
    <n v="3491.3814827642286"/>
    <n v="3847.7071291190896"/>
    <n v="4204.0730187341078"/>
    <n v="4538.1288424186741"/>
    <n v="4993.7543860183132"/>
    <n v="5562.7461265516977"/>
    <n v="5670.0412726913946"/>
    <n v="5953.3948499541812"/>
    <n v="5602.727276857514"/>
    <n v="5825.0320790861206"/>
    <n v="5995.019630108729"/>
    <n v="6544.6824795681514"/>
    <n v="6604.2338465326193"/>
    <n v="6668.2884426948158"/>
    <n v="6732.277338590915"/>
    <n v="7070.8769580442522"/>
    <n v="7495.5807314170388"/>
    <n v="8107.9528870729728"/>
    <n v="8761.9698798927911"/>
    <n v="8414.9958726490368"/>
    <n v="8493.2474241685504"/>
    <n v="9011.3345776896695"/>
    <n v="8824.9790972628962"/>
    <n v="9535.2475748014767"/>
    <n v="10016.65035035133"/>
    <n v="9714.2669082428984"/>
    <n v="11137.505877407373"/>
    <n v="11582.894632752337"/>
    <n v="12043.660925796439"/>
    <n v="11684.759830207706"/>
    <n v="11907.916308225802"/>
    <n v="12635.512372014726"/>
    <n v="14194.252496458041"/>
    <n v="14587.899713746961"/>
    <n v="16570.522491330677"/>
  </r>
  <r>
    <s v="Insurance - Auto/Property"/>
    <x v="2"/>
    <x v="1"/>
    <n v="373.63647988800005"/>
    <n v="416.08645786323871"/>
    <n v="454.2257167281598"/>
    <n v="444.74240929319626"/>
    <n v="471.63665952455352"/>
    <n v="504.63527148801006"/>
    <n v="524.97003420248018"/>
    <n v="556.82932671296135"/>
    <n v="626.47758385661837"/>
    <n v="650.59098020585043"/>
    <n v="723.42791941843564"/>
    <n v="805.31788304645363"/>
    <n v="870.27775485007498"/>
    <n v="802.71649142999445"/>
    <n v="786.26886198708053"/>
    <n v="725.3033664925922"/>
    <n v="791.27945575233946"/>
    <n v="774.99477468462715"/>
    <n v="845.11238166452449"/>
    <n v="896.13147170822901"/>
    <n v="949.94546574553226"/>
    <n v="988.51706093611824"/>
    <n v="1099.2986899245197"/>
    <n v="1088.1968724549718"/>
    <n v="1175.9747932238054"/>
    <n v="1234.7427365958761"/>
    <n v="1296.7018307800004"/>
    <n v="1335.1995336319178"/>
    <n v="1473.5929438816063"/>
    <n v="1608.0279934499381"/>
    <n v="1792.2850748793815"/>
    <n v="2116.7309448344977"/>
    <n v="2330.6250066969005"/>
    <n v="2447.3304526619299"/>
    <n v="2807.1874531188564"/>
    <n v="2804.9587410998879"/>
  </r>
  <r>
    <s v="Insurance - Health"/>
    <x v="2"/>
    <x v="1"/>
    <n v="28488.288124800001"/>
    <n v="29342.764992770073"/>
    <n v="35344.189961915195"/>
    <n v="39011.515836271916"/>
    <n v="42130.486301115074"/>
    <n v="45524.331792665027"/>
    <n v="49760.10864582139"/>
    <n v="53318.197193211352"/>
    <n v="57063.285137363644"/>
    <n v="64786.528028702523"/>
    <n v="66710.238292650465"/>
    <n v="72195.4269299468"/>
    <n v="78026.93397714966"/>
    <n v="76405.686286508208"/>
    <n v="85843.28890607247"/>
    <n v="94759.708723361007"/>
    <n v="95593.988360514893"/>
    <n v="91808.652848834594"/>
    <n v="89945.667992879899"/>
    <n v="90745.765325023283"/>
    <n v="92422.820087354223"/>
    <n v="100993.2917076131"/>
    <n v="118106.09220412881"/>
    <n v="126525.68337953585"/>
    <n v="138258.03042227007"/>
    <n v="135385.29787839766"/>
    <n v="150724.40906574763"/>
    <n v="150604.74434522341"/>
    <n v="167844.48175681705"/>
    <n v="196079.27460742029"/>
    <n v="220691.42327890842"/>
    <n v="220516.20960480973"/>
    <n v="243006.61151400025"/>
    <n v="254665.87368324125"/>
    <n v="249397.38642348209"/>
    <n v="246754.79166872977"/>
  </r>
  <r>
    <s v="Insurance - Liability/Umbrella"/>
    <x v="2"/>
    <x v="1"/>
    <n v="3072.5707997112486"/>
    <n v="3069.8062233593387"/>
    <n v="3254.5095034139144"/>
    <n v="3487.222680828595"/>
    <n v="3520.6860696738263"/>
    <n v="4039.1697869942773"/>
    <n v="4240.6067532821062"/>
    <n v="4630.6706199686705"/>
    <n v="4814.8781953218968"/>
    <n v="5461.5850934142563"/>
    <n v="5297.2296110135057"/>
    <n v="5296.1702180635975"/>
    <n v="5662.0989306338861"/>
    <n v="6625.225843546079"/>
    <n v="7518.7589226857244"/>
    <n v="7436.9027867726472"/>
    <n v="7565.9458415959452"/>
    <n v="7335.3863619414551"/>
    <n v="7548.0424835109407"/>
    <n v="8241.542089366103"/>
    <n v="8475.7007832091749"/>
    <n v="8887.6378885828181"/>
    <n v="8966.8009609101045"/>
    <n v="10590.003418628859"/>
    <n v="12384.425728232163"/>
    <n v="12375.782875297404"/>
    <n v="13649.184915789334"/>
    <n v="14612.51615380675"/>
    <n v="15348.748468314951"/>
    <n v="15492.966536823113"/>
    <n v="17774.284380928555"/>
    <n v="17763.6214099145"/>
    <n v="17749.518327310354"/>
    <n v="19950.983733596164"/>
    <n v="21597.703631235963"/>
    <n v="21368.85609137567"/>
  </r>
  <r>
    <s v="Insurance - Life"/>
    <x v="2"/>
    <x v="1"/>
    <n v="683.5250808080641"/>
    <n v="754.22883654506143"/>
    <n v="832.73117258962668"/>
    <n v="855.65229563899015"/>
    <n v="907.03545646889324"/>
    <n v="888.45033552163545"/>
    <n v="940.33774457356014"/>
    <n v="939.3092761187545"/>
    <n v="947.57745671038538"/>
    <n v="1002.3222238345248"/>
    <n v="952.3425763839449"/>
    <n v="904.76278396498606"/>
    <n v="904.04446510505511"/>
    <n v="965.8349640887418"/>
    <n v="1014.4038308200772"/>
    <n v="1054.9635912869742"/>
    <n v="1086.0692362405707"/>
    <n v="1163.3861688324439"/>
    <n v="1218.6464994594874"/>
    <n v="1345.0987704754159"/>
    <n v="1426.5843269811182"/>
    <n v="1454.2487224351028"/>
    <n v="1587.5540312507112"/>
    <n v="1509.2890786947814"/>
    <n v="1570.2643574740507"/>
    <n v="1630.70451974091"/>
    <n v="1678.4534768370927"/>
    <n v="1711.1732489145552"/>
    <n v="1744.0109900325467"/>
    <n v="1808.7631128127173"/>
    <n v="2093.6898083699907"/>
    <n v="2265.8415476054874"/>
    <n v="2471.0905383537834"/>
    <n v="2493.3210618985431"/>
    <n v="2776.3744288790367"/>
    <n v="2909.1295485703172"/>
  </r>
  <r>
    <s v="ESI"/>
    <x v="2"/>
    <x v="1"/>
    <n v="10078.464911828547"/>
    <n v="10692.201901683469"/>
    <n v="10892.252999263965"/>
    <n v="10672.315866423573"/>
    <n v="10989.209581784238"/>
    <n v="10652.179504556727"/>
    <n v="11190.060669508552"/>
    <n v="11860.00960179203"/>
    <n v="13072.147278727363"/>
    <n v="13734.891022610922"/>
    <n v="14277.145091555072"/>
    <n v="14811.734097870001"/>
    <n v="15707.422197013768"/>
    <n v="17830.415258828725"/>
    <n v="18181.531082888963"/>
    <n v="19229.977625375981"/>
    <n v="21437.539896842707"/>
    <n v="22515.655215794821"/>
    <n v="25308.262606225468"/>
    <n v="26575.877069464845"/>
    <n v="26547.119844405512"/>
    <n v="28448.156130990825"/>
    <n v="31396.807057773403"/>
    <n v="32940.474180503326"/>
    <n v="33925.295537077844"/>
    <n v="36358.17679527677"/>
    <n v="36325.604231849415"/>
    <n v="38464.320677772972"/>
    <n v="41151.322865831702"/>
    <n v="45416.656820972552"/>
    <n v="49006.046462176564"/>
    <n v="48972.036265931827"/>
    <n v="50865.714698106436"/>
    <n v="54363.867906353342"/>
    <n v="59399.149755815066"/>
    <n v="65524.729604174732"/>
  </r>
  <r>
    <s v="Office Security"/>
    <x v="2"/>
    <x v="1"/>
    <n v="425.83711228800013"/>
    <n v="473.60366725161526"/>
    <n v="486.90157707894554"/>
    <n v="520.1287754153019"/>
    <n v="551.16999831663406"/>
    <n v="567.30890777799118"/>
    <n v="618.63614807836473"/>
    <n v="703.24323919513108"/>
    <n v="731.36592972005758"/>
    <n v="767.76741860518109"/>
    <n v="767.61387279913447"/>
    <n v="862.0876357792456"/>
    <n v="920.91832807070455"/>
    <n v="967.12978875289389"/>
    <n v="994.77848200567689"/>
    <n v="1085.5561405244373"/>
    <n v="1150.3114853937107"/>
    <n v="1267.9617928781618"/>
    <n v="1467.4018712265113"/>
    <n v="1408.8671507132894"/>
    <n v="1464.3373143904321"/>
    <n v="1648.4507876107214"/>
    <n v="1566.092875413623"/>
    <n v="1625.8941306647973"/>
    <n v="1811.8395655192041"/>
    <n v="1865.444598553363"/>
    <n v="1978.8522695878023"/>
    <n v="1844.043274546955"/>
    <n v="1934.5107947110625"/>
    <n v="2218.8063494903204"/>
    <n v="2493.016062010995"/>
    <n v="2516.4406403709345"/>
    <n v="2858.9540745209101"/>
    <n v="3181.400745115639"/>
    <n v="3178.2327367569228"/>
    <n v="3535.4523664029789"/>
  </r>
  <r>
    <s v="Office Supplies"/>
    <x v="2"/>
    <x v="1"/>
    <n v="9483.1552056384007"/>
    <n v="9565.6536905473895"/>
    <n v="9833.4980699859425"/>
    <n v="9444.1107237024335"/>
    <n v="10197.106883443917"/>
    <n v="10714.089185480247"/>
    <n v="10922.949640062001"/>
    <n v="13020.824333134842"/>
    <n v="14492.30362722314"/>
    <n v="14766.039475363434"/>
    <n v="15825.016414380443"/>
    <n v="16449.596998261601"/>
    <n v="17436.213394462888"/>
    <n v="18474.612414781248"/>
    <n v="19205.801212426137"/>
    <n v="19386.260457082193"/>
    <n v="19744.987697832126"/>
    <n v="20536.602765321455"/>
    <n v="21317.202909634605"/>
    <n v="21093.479709259231"/>
    <n v="20663.300752090407"/>
    <n v="22770.65802641962"/>
    <n v="22304.088136068076"/>
    <n v="25081.634506172686"/>
    <n v="27599.816283962795"/>
    <n v="26509.5683411137"/>
    <n v="28410.756644407458"/>
    <n v="30729.126349865008"/>
    <n v="31650.877223855561"/>
    <n v="32261.489745363448"/>
    <n v="34527.54753925182"/>
    <n v="35535.343121235113"/>
    <n v="33783.483412088033"/>
    <n v="32445.723353518704"/>
    <n v="33716.762248945583"/>
    <n v="36474.49670567445"/>
  </r>
  <r>
    <s v="Office Apparel"/>
    <x v="2"/>
    <x v="1"/>
    <n v="2085.999918666048"/>
    <n v="2297.8311120658905"/>
    <n v="2408.3010476404656"/>
    <n v="2603.0687284708733"/>
    <n v="2679.3000647365138"/>
    <n v="3039.7584536071718"/>
    <n v="3006.0694636789126"/>
    <n v="3277.3811918562906"/>
    <n v="3367.9286794248956"/>
    <n v="3568.9405388791329"/>
    <n v="4088.7832198987112"/>
    <n v="4553.4161898751208"/>
    <n v="4639.4047369235668"/>
    <n v="5057.6367113828064"/>
    <n v="4949.1017542328891"/>
    <n v="5500.4486308652604"/>
    <n v="6068.1766523320775"/>
    <n v="7312.6720656139787"/>
    <n v="7908.5029927886098"/>
    <n v="8713.3289280855242"/>
    <n v="9153.307949509468"/>
    <n v="9141.4496409100684"/>
    <n v="9783.6979635742882"/>
    <n v="10783.628766295726"/>
    <n v="11656.927686827108"/>
    <n v="11651.099689260798"/>
    <n v="11877.03840398059"/>
    <n v="13476.205536017742"/>
    <n v="14717.121127632539"/>
    <n v="15454.077171434699"/>
    <n v="17549.710040972084"/>
    <n v="18056.845766997067"/>
    <n v="20895.918571025206"/>
    <n v="20889.650422310562"/>
    <n v="20666.238527072033"/>
    <n v="22773.983854538015"/>
  </r>
  <r>
    <s v="Payroll-Admin/Accounting"/>
    <x v="2"/>
    <x v="1"/>
    <n v="7649.521243372802"/>
    <n v="7720.6246172615383"/>
    <n v="7791.6399268980485"/>
    <n v="8241.7894215831566"/>
    <n v="8070.4933625575541"/>
    <n v="8640.956185889936"/>
    <n v="9432.2534353274532"/>
    <n v="9712.3259025178395"/>
    <n v="10800.249719690943"/>
    <n v="12396.623520109564"/>
    <n v="13785.228280227746"/>
    <n v="13494.748045923172"/>
    <n v="13757.761235923939"/>
    <n v="12939.708418961389"/>
    <n v="13691.251383636763"/>
    <n v="14502.598313498243"/>
    <n v="15086.994435035031"/>
    <n v="16280.921433678603"/>
    <n v="16756.035377314896"/>
    <n v="17251.778955839251"/>
    <n v="19034.213019037179"/>
    <n v="19207.332254760466"/>
    <n v="18622.021095663626"/>
    <n v="19742.391445476347"/>
    <n v="20544.011705152385"/>
    <n v="20950.701170416505"/>
    <n v="21141.251174814483"/>
    <n v="22835.339121026314"/>
    <n v="25926.865428090645"/>
    <n v="26699.172821313372"/>
    <n v="27486.399031955723"/>
    <n v="29986.65644111509"/>
    <n v="31787.769120198893"/>
    <n v="30828.157402976802"/>
    <n v="34004.064529418203"/>
    <n v="33902.211665274706"/>
  </r>
  <r>
    <s v="Payroll Sales"/>
    <x v="2"/>
    <x v="1"/>
    <n v="48898.133927596798"/>
    <n v="51896.178270890974"/>
    <n v="53389.567852760003"/>
    <n v="62417.795469028613"/>
    <n v="62954.129208963968"/>
    <n v="64168.141875420457"/>
    <n v="66767.079957658745"/>
    <n v="68048.352960403878"/>
    <n v="80338.124579059076"/>
    <n v="88630.048029776328"/>
    <n v="96775.397501491214"/>
    <n v="103695.30669964128"/>
    <n v="115599.31674363752"/>
    <n v="121448.40284560014"/>
    <n v="125041.33258970182"/>
    <n v="123705.00836583575"/>
    <n v="133810.91079406525"/>
    <n v="136324.74561112653"/>
    <n v="129527.06861423395"/>
    <n v="144093.08948656617"/>
    <n v="146843.27935694816"/>
    <n v="155504.10939489669"/>
    <n v="160151.95299790602"/>
    <n v="174732.55367492931"/>
    <n v="188808.23476909642"/>
    <n v="212003.74167380109"/>
    <n v="218276.50838244558"/>
    <n v="233439.09537946674"/>
    <n v="272940.1065773936"/>
    <n v="328614.92099702498"/>
    <n v="348453.26984600368"/>
    <n v="366009.62733135326"/>
    <n v="362277.06477532344"/>
    <n v="368526.33864623006"/>
    <n v="406843.74766300677"/>
    <n v="423068.61188226758"/>
  </r>
  <r>
    <s v="P/R - 401M Expense"/>
    <x v="2"/>
    <x v="1"/>
    <n v="3812.9258692799999"/>
    <n v="4374.4471010650204"/>
    <n v="4815.5466162302109"/>
    <n v="4860.3077980922935"/>
    <n v="5056.1585667119098"/>
    <n v="4854.4876189332526"/>
    <n v="5844.7147448608612"/>
    <n v="6201.2416978719239"/>
    <n v="7327.9195135737691"/>
    <n v="7604.1729515789566"/>
    <n v="8124.7392349146594"/>
    <n v="8775.7897659437913"/>
    <n v="9405.163607135366"/>
    <n v="10778.844410055022"/>
    <n v="11432.921477985214"/>
    <n v="12003.091374221753"/>
    <n v="12606.639442522452"/>
    <n v="13776.912345848656"/>
    <n v="14187.297908653811"/>
    <n v="14455.216561998353"/>
    <n v="14580.969377336349"/>
    <n v="15016.896618810573"/>
    <n v="16696.444069057336"/>
    <n v="17848.26780955476"/>
    <n v="19100.712174702567"/>
    <n v="20458.398367602735"/>
    <n v="20846.950983846586"/>
    <n v="22118.612688188456"/>
    <n v="22994.023844533451"/>
    <n v="24834.782959345495"/>
    <n v="24321.004902914818"/>
    <n v="25526.350210667075"/>
    <n v="28174.973498011976"/>
    <n v="28732.725560763349"/>
    <n v="30157.355331836654"/>
    <n v="31366.36252492166"/>
  </r>
  <r>
    <s v="P/R Taxes Sales/Admin"/>
    <x v="2"/>
    <x v="1"/>
    <n v="7473.8239640064003"/>
    <n v="8236.0127618214556"/>
    <n v="8651.8897320688629"/>
    <n v="8820.5675816219828"/>
    <n v="8901.7003097406578"/>
    <n v="9248.5146547502718"/>
    <n v="9597.1721372845059"/>
    <n v="10467.084469184891"/>
    <n v="11895.126248344917"/>
    <n v="12862.271383092853"/>
    <n v="13648.180335380212"/>
    <n v="14609.949860980018"/>
    <n v="15043.645363655038"/>
    <n v="16088.652832709362"/>
    <n v="17389.867717395427"/>
    <n v="18210.413464754001"/>
    <n v="19128.034205311946"/>
    <n v="21065.078904942511"/>
    <n v="21694.690512096837"/>
    <n v="22787.748821845864"/>
    <n v="25097.963756354813"/>
    <n v="27710.232990001339"/>
    <n v="29970.866622867659"/>
    <n v="30548.949541102033"/>
    <n v="31465.23382639515"/>
    <n v="32726.800911430633"/>
    <n v="33649.835458768845"/>
    <n v="39729.560712165585"/>
    <n v="38919.318816020197"/>
    <n v="40820.58947950029"/>
    <n v="39604.135913011181"/>
    <n v="40372.141320605566"/>
    <n v="41969.991213626599"/>
    <n v="47620.981653989744"/>
    <n v="45708.114175493967"/>
    <n v="45205.705136477824"/>
  </r>
  <r>
    <s v="Printing"/>
    <x v="2"/>
    <x v="1"/>
    <n v="5079.0448650816006"/>
    <n v="5229.3236445496341"/>
    <n v="5766.3163424952354"/>
    <n v="5703.5389108602167"/>
    <n v="5756.5764614046411"/>
    <n v="5585.0418238860675"/>
    <n v="5868.7842887067754"/>
    <n v="5920.9891225481433"/>
    <n v="6154.0867172736016"/>
    <n v="6776.670268851839"/>
    <n v="6770.5728919023086"/>
    <n v="6761.8014681514869"/>
    <n v="7371.3627673455849"/>
    <n v="7896.0811015215995"/>
    <n v="9141.6916330861295"/>
    <n v="9129.0073680671976"/>
    <n v="9772.0921765692055"/>
    <n v="10663.836080025882"/>
    <n v="10447.40328949912"/>
    <n v="11510.605912241042"/>
    <n v="12704.998428050867"/>
    <n v="12691.102686678139"/>
    <n v="14572.455893875696"/>
    <n v="15923.714210158405"/>
    <n v="17354.026394426732"/>
    <n v="18578.727803523663"/>
    <n v="18745.793698257286"/>
    <n v="18183.494870484359"/>
    <n v="20020.923281588432"/>
    <n v="21023.547494840914"/>
    <n v="23403.352715889676"/>
    <n v="24809.047125082423"/>
    <n v="26319.815881725783"/>
    <n v="27898.429746652317"/>
    <n v="29858.482081193113"/>
    <n v="33253.85834552419"/>
  </r>
  <r>
    <s v="Professional Fees - Legal"/>
    <x v="2"/>
    <x v="1"/>
    <n v="217.78749598003199"/>
    <n v="238.00468442194244"/>
    <n v="259.72359808879139"/>
    <n v="300.58875834673614"/>
    <n v="334.40641797051654"/>
    <n v="383.51315961798952"/>
    <n v="444.47195428092408"/>
    <n v="457.57722816514178"/>
    <n v="443.71947381009454"/>
    <n v="461.55341602036935"/>
    <n v="456.66736092596784"/>
    <n v="498.47842407165376"/>
    <n v="498.08266679734351"/>
    <n v="554.6806346136093"/>
    <n v="576.57944914286907"/>
    <n v="605.57385446745582"/>
    <n v="630.10080672109689"/>
    <n v="641.45904621338684"/>
    <n v="714.28045120025217"/>
    <n v="685.99633832245809"/>
    <n v="713.35653396055045"/>
    <n v="726.97180115108392"/>
    <n v="786.74334063058348"/>
    <n v="817.10553662329062"/>
    <n v="840.86471335859449"/>
    <n v="848.59909638352099"/>
    <n v="882.35627645969873"/>
    <n v="1041.7129199670969"/>
    <n v="1104.0759847951488"/>
    <n v="1205.2776437169232"/>
    <n v="1303.7410642949167"/>
    <n v="1341.7792284433128"/>
    <n v="1352.673792597961"/>
    <n v="1492.3213324992582"/>
    <n v="1694.9713005464646"/>
    <n v="1870.8348674744921"/>
  </r>
  <r>
    <s v="Recruiting"/>
    <x v="2"/>
    <x v="1"/>
    <n v="25714.872706434911"/>
    <n v="26986.811743119757"/>
    <n v="27755.015913146646"/>
    <n v="27178.160014394296"/>
    <n v="27161.85556431135"/>
    <n v="27693.956065035782"/>
    <n v="28499.44145652646"/>
    <n v="29645.004150329747"/>
    <n v="34292.357420344022"/>
    <n v="34282.070741854353"/>
    <n v="38177.748132675719"/>
    <n v="41734.058865895131"/>
    <n v="46507.502110065427"/>
    <n v="47428.165096212811"/>
    <n v="48816.917867125318"/>
    <n v="51764.578619512482"/>
    <n v="54873.116611001475"/>
    <n v="55915.719402658549"/>
    <n v="57587.208025128501"/>
    <n v="58145.747507508378"/>
    <n v="57456.881744690421"/>
    <n v="57973.777642517292"/>
    <n v="66480.690589381629"/>
    <n v="73923.538963543499"/>
    <n v="72387.551827822055"/>
    <n v="73038.767617077567"/>
    <n v="72973.333645944804"/>
    <n v="83602.441357937627"/>
    <n v="90440.385389964285"/>
    <n v="94860.690154340031"/>
    <n v="97667.626579302392"/>
    <n v="100576.94202643655"/>
    <n v="108825.23573982825"/>
    <n v="106574.30292330495"/>
    <n v="111824.92310169745"/>
    <n v="117413.24079889148"/>
  </r>
  <r>
    <s v="Rent/Lease Office Equipment"/>
    <x v="2"/>
    <x v="1"/>
    <n v="4071.29791156704"/>
    <n v="4673.521471862472"/>
    <n v="4669.8110201562022"/>
    <n v="4905.1222861455853"/>
    <n v="5000.7233196315528"/>
    <n v="5355.1160864251187"/>
    <n v="5404.9136322197501"/>
    <n v="6015.1315161472667"/>
    <n v="6130.5630375570436"/>
    <n v="6186.9527539259616"/>
    <n v="6369.375310777923"/>
    <n v="6753.8919023615081"/>
    <n v="7604.5171885184109"/>
    <n v="8386.9814416804638"/>
    <n v="8376.2135505279493"/>
    <n v="9707.5991081659886"/>
    <n v="10690.704397984748"/>
    <n v="11892.932048675724"/>
    <n v="11419.687659379975"/>
    <n v="12352.5065907647"/>
    <n v="13881.420300547319"/>
    <n v="15171.548120515541"/>
    <n v="15306.504205078387"/>
    <n v="16396.169499289081"/>
    <n v="17213.860959873993"/>
    <n v="17842.376222534815"/>
    <n v="19283.13809293144"/>
    <n v="21872.966439499076"/>
    <n v="23200.522514740711"/>
    <n v="22952.396165052905"/>
    <n v="25058.909577852872"/>
    <n v="28768.21243563258"/>
    <n v="27615.177832729591"/>
    <n v="29274.181733173089"/>
    <n v="29838.94276007127"/>
    <n v="31656.011437715446"/>
  </r>
  <r>
    <s v="Rent - Office"/>
    <x v="2"/>
    <x v="1"/>
    <n v="63728.003388264347"/>
    <n v="64307.619852034746"/>
    <n v="66879.01336855827"/>
    <n v="70214.593594501042"/>
    <n v="77340.661464071993"/>
    <n v="81213.47513485096"/>
    <n v="84402.413779850031"/>
    <n v="86047.420268037793"/>
    <n v="91251.193079096352"/>
    <n v="97664.023865232783"/>
    <n v="98591.742201984904"/>
    <n v="109823.66961224739"/>
    <n v="101308.1925806215"/>
    <n v="106189.27803174366"/>
    <n v="119379.9915256539"/>
    <n v="126624.15535770541"/>
    <n v="132965.34364151594"/>
    <n v="134161.53178459752"/>
    <n v="147897.37450596548"/>
    <n v="163227.56889529797"/>
    <n v="198468.79481870806"/>
    <n v="220912.35054225413"/>
    <n v="233850.04828707688"/>
    <n v="260618.88245418962"/>
    <n v="268383.76412240422"/>
    <n v="310721.42995860946"/>
    <n v="301101.49103684019"/>
    <n v="335700.23760646407"/>
    <n v="342107.4802871492"/>
    <n v="370054.77062763763"/>
    <n v="424752.18558396399"/>
    <n v="467744.96312420251"/>
    <n v="472189.94350877171"/>
    <n v="495039.35203972913"/>
    <n v="546404.81342153845"/>
    <n v="568147.35943981842"/>
  </r>
  <r>
    <s v="Software Expense"/>
    <x v="2"/>
    <x v="1"/>
    <n v="2438.8658009269925"/>
    <n v="2638.0849265344077"/>
    <n v="2770.1863486680209"/>
    <n v="2932.4218850150296"/>
    <n v="3019.4944639920936"/>
    <n v="3072.6882650782027"/>
    <n v="3101.8635642917275"/>
    <n v="3523.0017516809326"/>
    <n v="3554.3400514073778"/>
    <n v="3733.8017387855521"/>
    <n v="4031.1093494138909"/>
    <n v="3909.4178978850359"/>
    <n v="4272.7559915917964"/>
    <n v="4703.6014339452895"/>
    <n v="5290.9894387450659"/>
    <n v="5447.5502960985268"/>
    <n v="5501.4755964796068"/>
    <n v="5443.182401177356"/>
    <n v="5886.0778786336414"/>
    <n v="6358.5399296940041"/>
    <n v="6227.044560923141"/>
    <n v="7008.6720267747614"/>
    <n v="7643.9560603548589"/>
    <n v="7562.2050173244779"/>
    <n v="8099.7295476139698"/>
    <n v="8833.9098371550717"/>
    <n v="9652.0864894454844"/>
    <n v="9728.7877715250143"/>
    <n v="10017.665250552174"/>
    <n v="11167.67282134205"/>
    <n v="11610.783323642761"/>
    <n v="12947.435407526158"/>
    <n v="12808.964393201071"/>
    <n v="14131.283301587804"/>
    <n v="14262.690952886265"/>
    <n v="14978.389361856271"/>
  </r>
  <r>
    <s v="Telecommunications"/>
    <x v="2"/>
    <x v="1"/>
    <n v="10636.507437226022"/>
    <n v="10522.793578677463"/>
    <n v="11713.874325084138"/>
    <n v="12301.673727387019"/>
    <n v="11935.08385031089"/>
    <n v="12907.545354482087"/>
    <n v="13682.662165655171"/>
    <n v="13531.020160237427"/>
    <n v="15209.266986163126"/>
    <n v="14602.62713346704"/>
    <n v="14747.178539461233"/>
    <n v="15320.464546202953"/>
    <n v="16567.044939793108"/>
    <n v="18463.475929997585"/>
    <n v="19203.599118661503"/>
    <n v="19763.886491300713"/>
    <n v="20939.245658927153"/>
    <n v="21778.612055810376"/>
    <n v="23109.326178788167"/>
    <n v="25249.412063657615"/>
    <n v="24732.052600250223"/>
    <n v="28363.892338323916"/>
    <n v="31319.099233699973"/>
    <n v="33181.647393057909"/>
    <n v="34504.92623565103"/>
    <n v="38081.509176011285"/>
    <n v="39220.032055846488"/>
    <n v="45437.01625517202"/>
    <n v="45832.294505770304"/>
    <n v="49571.73263352178"/>
    <n v="51579.486948644677"/>
    <n v="51548.543898423006"/>
    <n v="55181.102773837803"/>
    <n v="58494.807993879447"/>
    <n v="59032.501721720153"/>
    <n v="69687.280163636082"/>
  </r>
  <r>
    <s v="Telecomm - Broadband"/>
    <x v="2"/>
    <x v="1"/>
    <n v="2890.5645000960003"/>
    <n v="2888.5356729971236"/>
    <n v="2945.7171546428394"/>
    <n v="3156.9753285653887"/>
    <n v="3383.3843176226328"/>
    <n v="3447.2775110947728"/>
    <n v="3475.9166254873971"/>
    <n v="3755.5528917044735"/>
    <n v="3787.8671589880851"/>
    <n v="3601.1287944029068"/>
    <n v="3782.5892800508723"/>
    <n v="4127.0711882295673"/>
    <n v="4546.1711159073402"/>
    <n v="4822.5319052204341"/>
    <n v="5528.20999648014"/>
    <n v="6025.9865251644087"/>
    <n v="5845.2662907880867"/>
    <n v="6079.5784615911462"/>
    <n v="6441.1312504760981"/>
    <n v="7106.6215616936179"/>
    <n v="8315.4627652476102"/>
    <n v="8647.0821032894291"/>
    <n v="8383.5768136661191"/>
    <n v="8380.206868971045"/>
    <n v="8696.1302295455789"/>
    <n v="8953.4495117246679"/>
    <n v="9954.8377266167863"/>
    <n v="10047.408359926854"/>
    <n v="10652.058672179588"/>
    <n v="12700.371336687682"/>
    <n v="14130.636355140101"/>
    <n v="13841.100170144226"/>
    <n v="14814.727605310525"/>
    <n v="15392.210007043805"/>
    <n v="15366.594291150082"/>
    <n v="15514.083632992188"/>
  </r>
  <r>
    <s v="T&amp;E - Meals &amp; Entertainment"/>
    <x v="2"/>
    <x v="1"/>
    <n v="9841.3004822489311"/>
    <n v="9639.6526211466262"/>
    <n v="10827.153617961831"/>
    <n v="12433.386527332385"/>
    <n v="13979.135615336992"/>
    <n v="14820.172631618847"/>
    <n v="15406.725895314552"/>
    <n v="16466.282178739413"/>
    <n v="17610.113175042428"/>
    <n v="18281.305028595994"/>
    <n v="18451.303980935212"/>
    <n v="19772.599797888619"/>
    <n v="22241.439450941263"/>
    <n v="22005.770937834252"/>
    <n v="23289.829552747011"/>
    <n v="25673.879628007697"/>
    <n v="27515.134793722311"/>
    <n v="29428.427602956534"/>
    <n v="32099.170956276746"/>
    <n v="34384.097644082925"/>
    <n v="35397.91417974353"/>
    <n v="36077.206906350075"/>
    <n v="40175.887463971449"/>
    <n v="41790.796231196633"/>
    <n v="40139.976198471901"/>
    <n v="41298.956433589214"/>
    <n v="45146.012093475802"/>
    <n v="51224.832329838129"/>
    <n v="55873.459951279714"/>
    <n v="63527.383130800772"/>
    <n v="63483.048589839527"/>
    <n v="63974.596287607877"/>
    <n v="71990.799560444153"/>
    <n v="75565.77544774639"/>
    <n v="79962.821770336159"/>
    <n v="83111.13196370042"/>
  </r>
  <r>
    <s v="T&amp;E - Airfare"/>
    <x v="2"/>
    <x v="1"/>
    <n v="85.661229820320003"/>
    <n v="89.968509351437348"/>
    <n v="95.402063006782583"/>
    <n v="95.279578053486105"/>
    <n v="98.042884903715546"/>
    <n v="100.95328217794507"/>
    <n v="113.56765311664454"/>
    <n v="127.85850316215037"/>
    <n v="150.95019803800247"/>
    <n v="155.370801758581"/>
    <n v="161.5514354122069"/>
    <n v="178.1103993834414"/>
    <n v="176.15266657807021"/>
    <n v="182.99840463924659"/>
    <n v="184.15540956379991"/>
    <n v="199.00928237032346"/>
    <n v="219.61674132199823"/>
    <n v="247.0425853943253"/>
    <n v="264.12570227711706"/>
    <n v="280.20765998499968"/>
    <n v="297.21109724434069"/>
    <n v="323.87566997427933"/>
    <n v="353.30255344469094"/>
    <n v="367.61201346430784"/>
    <n v="409.5056083211341"/>
    <n v="450.97514249036703"/>
    <n v="468.82385102086039"/>
    <n v="472.18916370096503"/>
    <n v="490.87748143753726"/>
    <n v="546.9105042685884"/>
    <n v="615.79166359437227"/>
    <n v="652.54464713933851"/>
    <n v="684.89781074450696"/>
    <n v="698.31774666230103"/>
    <n v="726.52835193641386"/>
    <n v="770.02261397615018"/>
  </r>
  <r>
    <s v="T&amp;E - Lodging"/>
    <x v="2"/>
    <x v="1"/>
    <n v="2251.7082207480962"/>
    <n v="2365.4080922522785"/>
    <n v="2408.7010117072546"/>
    <n v="2871.600493341422"/>
    <n v="2729.4926314007766"/>
    <n v="2837.7933374005743"/>
    <n v="2807.4656697361729"/>
    <n v="2778.8295199048639"/>
    <n v="2749.1320020958692"/>
    <n v="2801.3444193447967"/>
    <n v="3149.9480458446528"/>
    <n v="3242.1948413578621"/>
    <n v="3543.5080100642949"/>
    <n v="3792.5339843128113"/>
    <n v="3864.168731520746"/>
    <n v="3938.3228667156532"/>
    <n v="4096.193686335585"/>
    <n v="4298.8530410071726"/>
    <n v="4606.7025049797785"/>
    <n v="4745.3503381381051"/>
    <n v="4839.7733191663774"/>
    <n v="5288.5709195987929"/>
    <n v="6010.0994643881113"/>
    <n v="6500.5345731541029"/>
    <n v="7035.7113635568821"/>
    <n v="7387.3126813557501"/>
    <n v="7831.8218722032516"/>
    <n v="8451.6022812207466"/>
    <n v="8449.0837037409456"/>
    <n v="8877.4431191305757"/>
    <n v="9419.871576200565"/>
    <n v="10699.085803107675"/>
    <n v="11908.976398918427"/>
    <n v="12874.697683982353"/>
    <n v="12977.90939742609"/>
    <n v="12950.229271138991"/>
  </r>
  <r>
    <s v="Utilities - Office"/>
    <x v="2"/>
    <x v="1"/>
    <n v="5586.0189021584638"/>
    <n v="5984.2371022237276"/>
    <n v="6737.9274886111625"/>
    <n v="6929.0755366282128"/>
    <n v="7859.68735685088"/>
    <n v="8762.805713478816"/>
    <n v="9024.7873158946913"/>
    <n v="8668.2901673422202"/>
    <n v="8748.8631414062602"/>
    <n v="8833.6831945849317"/>
    <n v="10025.605589689698"/>
    <n v="11174.397049193885"/>
    <n v="11959.744414641673"/>
    <n v="11603.36759297782"/>
    <n v="10922.111138993607"/>
    <n v="10280.852586685458"/>
    <n v="10684.541852078701"/>
    <n v="11560.77886638171"/>
    <n v="12258.698374787899"/>
    <n v="12497.669440906011"/>
    <n v="13905.853738408445"/>
    <n v="15479.956460031706"/>
    <n v="15460.082028763867"/>
    <n v="15450.929196400381"/>
    <n v="16215.364567331317"/>
    <n v="16817.41311140011"/>
    <n v="17486.407982165831"/>
    <n v="16953.53909705843"/>
    <n v="17462.077455813796"/>
    <n v="17446.365776722763"/>
    <n v="18839.207081594366"/>
    <n v="19386.999295136735"/>
    <n v="19371.60736315414"/>
    <n v="18604.529490081917"/>
    <n v="20093.892877160404"/>
    <n v="20035.74960612139"/>
  </r>
  <r>
    <s v="SPU Training"/>
    <x v="2"/>
    <x v="1"/>
    <n v="21456.231077998083"/>
    <n v="24585.269043801956"/>
    <n v="25824.118058979693"/>
    <n v="25542.972920612083"/>
    <n v="26035.751019353276"/>
    <n v="29810.331778991687"/>
    <n v="31613.007902499055"/>
    <n v="35141.904571606377"/>
    <n v="33746.910122055699"/>
    <n v="35085.918752994796"/>
    <n v="38737.763459697882"/>
    <n v="39879.948011302928"/>
    <n v="38679.840719846805"/>
    <n v="40214.577985566873"/>
    <n v="44327.600871485505"/>
    <n v="47487.643424408736"/>
    <n v="49358.468999138902"/>
    <n v="56015.362790824867"/>
    <n v="59973.6571933671"/>
    <n v="67475.167077386563"/>
    <n v="71569.665314962636"/>
    <n v="71541.182720943281"/>
    <n v="78029.31839979373"/>
    <n v="79542.466890486059"/>
    <n v="85171.319209763984"/>
    <n v="104622.77193978555"/>
    <n v="109894.05203451627"/>
    <n v="124876.48998244033"/>
    <n v="134799.18127110938"/>
    <n v="135879.81670126118"/>
    <n v="139969.38882692269"/>
    <n v="149934.62703874204"/>
    <n v="162325.88612939799"/>
    <n v="172160.21355796518"/>
    <n v="180675.80290924272"/>
    <n v="169932.6051612735"/>
  </r>
  <r>
    <s v="Training Travel Expenses"/>
    <x v="2"/>
    <x v="1"/>
    <n v="12843.928608"/>
    <n v="13495.101911845135"/>
    <n v="13213.351681545462"/>
    <n v="14016.532477839659"/>
    <n v="14285.512410275605"/>
    <n v="14415.499127656569"/>
    <n v="14692.135306220551"/>
    <n v="15275.267331895266"/>
    <n v="16202.290168240519"/>
    <n v="17359.163645907647"/>
    <n v="17858.699353593831"/>
    <n v="19510.892238168857"/>
    <n v="19897.130059926742"/>
    <n v="22792.880416031519"/>
    <n v="22551.368878573689"/>
    <n v="25103.9706259663"/>
    <n v="26865.560427778655"/>
    <n v="27889.514397923016"/>
    <n v="28438.713599866347"/>
    <n v="29251.730919744761"/>
    <n v="30707.287926579378"/>
    <n v="30379.117298070749"/>
    <n v="32219.601238271887"/>
    <n v="34509.783266138176"/>
    <n v="34140.84255547473"/>
    <n v="34113.73709586016"/>
    <n v="32431.961255317867"/>
    <n v="34043.275143169696"/>
    <n v="37925.253277451571"/>
    <n v="39403.590708451979"/>
    <n v="43454.49852320928"/>
    <n v="44744.442757093871"/>
    <n v="44261.82958706098"/>
    <n v="45129.098991845611"/>
    <n v="47365.690281146693"/>
    <n v="47777.746985917242"/>
  </r>
  <r>
    <s v="Share Of Corporate Overhead"/>
    <x v="2"/>
    <x v="1"/>
    <n v="246120.12855359999"/>
    <n v="263695.07469335553"/>
    <n v="288090.75533502368"/>
    <n v="287862.031268786"/>
    <n v="287633.48879358365"/>
    <n v="276160.88216297171"/>
    <n v="298491.17364673095"/>
    <n v="332789.97580380592"/>
    <n v="348928.67227100831"/>
    <n v="338395.18559819728"/>
    <n v="344889.0537715673"/>
    <n v="362088.97562712326"/>
    <n v="380295.79376916209"/>
    <n v="376191.70180165902"/>
    <n v="395187.47921263165"/>
    <n v="466896.78931970522"/>
    <n v="505086.85911394103"/>
    <n v="530486.12219735922"/>
    <n v="524710.7615873029"/>
    <n v="613620.33597185055"/>
    <n v="657303.77766251378"/>
    <n v="663416.0849292241"/>
    <n v="656063.58697765076"/>
    <n v="694690.1704223511"/>
    <n v="721429.0990783259"/>
    <n v="779773.57916262525"/>
    <n v="859044.70621049125"/>
    <n v="957114.36662959913"/>
    <n v="992650.37376307952"/>
    <n v="1042261.0673273928"/>
    <n v="1115821.6975423424"/>
    <n v="1194215.6768114294"/>
    <n v="1239236.1203121734"/>
    <n v="1189924.3493754449"/>
    <n v="1119613.533948459"/>
    <n v="1074530.5958785252"/>
  </r>
  <r>
    <s v="Showroom Amortization"/>
    <x v="2"/>
    <x v="1"/>
    <n v="11024.78832"/>
    <n v="12042.265033002022"/>
    <n v="12389.966962128352"/>
    <n v="12635.238874488312"/>
    <n v="13403.384449452455"/>
    <n v="13657.945925907236"/>
    <n v="15372.078768487088"/>
    <n v="16459.889652542926"/>
    <n v="16945.210177095611"/>
    <n v="16931.656720187559"/>
    <n v="18135.233968098815"/>
    <n v="18854.803099600249"/>
    <n v="19804.894563301292"/>
    <n v="19401.072549341934"/>
    <n v="19391.372789110163"/>
    <n v="20156.710064076513"/>
    <n v="21811.938781118351"/>
    <n v="22230.514047784189"/>
    <n v="24520.694646836018"/>
    <n v="27325.110800350085"/>
    <n v="30131.092217399317"/>
    <n v="34212.479924710875"/>
    <n v="37392.300737467238"/>
    <n v="40027.287560445606"/>
    <n v="40807.421028112018"/>
    <n v="47705.057334001496"/>
    <n v="52048.235036434329"/>
    <n v="50971.871290092655"/>
    <n v="51456.057152838213"/>
    <n v="48430.029343794085"/>
    <n v="46977.417576323307"/>
    <n v="51343.460244384391"/>
    <n v="47352.837196350607"/>
    <n v="48763.668115512912"/>
    <n v="52130.380440958084"/>
    <n v="57512.001128034237"/>
  </r>
  <r>
    <s v="Mfgr. Advertising Rebates"/>
    <x v="2"/>
    <x v="1"/>
    <n v="-26283.574836610565"/>
    <n v="-25477.479075939878"/>
    <n v="-28342.669748675518"/>
    <n v="-29750.479132637782"/>
    <n v="-30030.017014606383"/>
    <n v="-32406.669286394368"/>
    <n v="-31745.896949782378"/>
    <n v="-31720.692910769507"/>
    <n v="-33302.631894633836"/>
    <n v="-38589.107842422811"/>
    <n v="-39696.200095878172"/>
    <n v="-38120.418149024183"/>
    <n v="-38093.962578828759"/>
    <n v="-40817.865232281132"/>
    <n v="-46343.927424526461"/>
    <n v="-48206.766540964913"/>
    <n v="-51613.854872389871"/>
    <n v="-54182.775693154421"/>
    <n v="-54123.514777684621"/>
    <n v="-57936.87291618903"/>
    <n v="-59564.981290928248"/>
    <n v="-58356.286307973489"/>
    <n v="-58887.281758319456"/>
    <n v="-66822.88709373647"/>
    <n v="-67417.299419342278"/>
    <n v="-74244.46843744129"/>
    <n v="-77205.62590726398"/>
    <n v="-79497.779102487184"/>
    <n v="-77083.082754161835"/>
    <n v="-89327.874633258456"/>
    <n v="-89310.009951610526"/>
    <n v="-92816.868162603758"/>
    <n v="-97464.648891321791"/>
    <n v="-106459.65248771173"/>
    <n v="-117287.45082293195"/>
    <n v="-125649.67309251339"/>
  </r>
  <r>
    <s v="Extraordinary Income/Expense"/>
    <x v="2"/>
    <x v="1"/>
    <n v="-26824.704477273608"/>
    <n v="-26806.088132366378"/>
    <n v="-28079.365512394783"/>
    <n v="-28623.881989227033"/>
    <n v="-31262.630378423361"/>
    <n v="-32828.098529614574"/>
    <n v="-38006.746612629591"/>
    <n v="-39534.152942983419"/>
    <n v="-42763.75917590021"/>
    <n v="-45358.730691525139"/>
    <n v="-49078.590588557978"/>
    <n v="-52438.411525920426"/>
    <n v="-60133.080047843636"/>
    <n v="-63036.504962751904"/>
    <n v="-67531.061927561197"/>
    <n v="-71643.147144079892"/>
    <n v="-75057.701106613313"/>
    <n v="-79394.039354063469"/>
    <n v="-86659.149713235776"/>
    <n v="-92783.920134173954"/>
    <n v="-101387.10095861205"/>
    <n v="-110639.0940359768"/>
    <n v="-113912.68355031328"/>
    <n v="-119595.00361337556"/>
    <n v="-133050.00820884545"/>
    <n v="-142534.92684510752"/>
    <n v="-155751.15814545826"/>
    <n v="-155658.9487873014"/>
    <n v="-161883.74868611144"/>
    <n v="-164990.32870887456"/>
    <n v="-166524.58367495818"/>
    <n v="-174863.25924313569"/>
    <n v="-169567.51473672476"/>
    <n v="-188569.93806830797"/>
    <n v="-200092.69270391"/>
    <n v="-194032.8732613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75"/>
  </r>
  <r>
    <x v="1"/>
    <n v="140"/>
  </r>
  <r>
    <x v="2"/>
    <n v="104"/>
  </r>
  <r>
    <x v="3"/>
    <n v="182"/>
  </r>
  <r>
    <x v="4"/>
    <n v="194"/>
  </r>
  <r>
    <x v="5"/>
    <n v="189"/>
  </r>
  <r>
    <x v="6"/>
    <n v="41"/>
  </r>
  <r>
    <x v="7"/>
    <n v="109"/>
  </r>
  <r>
    <x v="8"/>
    <n v="34"/>
  </r>
  <r>
    <x v="9"/>
    <n v="102"/>
  </r>
  <r>
    <x v="10"/>
    <n v="47"/>
  </r>
  <r>
    <x v="11"/>
    <n v="187"/>
  </r>
  <r>
    <x v="12"/>
    <n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767A7-B89A-4736-B708-05E9AA8986D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9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4/1/2015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B318C-B659-4068-8333-CF03F5509D27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inancial_Data" displayName="Financial_Data" ref="A1:AM439" totalsRowShown="0" headerRowDxfId="45" dataDxfId="44">
  <autoFilter ref="A1:AM439" xr:uid="{00000000-000C-0000-FFFF-FFFF00000000}">
    <filterColumn colId="2">
      <filters>
        <filter val="Actual"/>
      </filters>
    </filterColumn>
  </autoFilter>
  <tableColumns count="39">
    <tableColumn id="1" xr3:uid="{00000000-0010-0000-0000-000001000000}" name="Financial Statement Breakdown" dataDxfId="43"/>
    <tableColumn id="2" xr3:uid="{00000000-0010-0000-0000-000002000000}" name="Entity" dataDxfId="42"/>
    <tableColumn id="3" xr3:uid="{00000000-0010-0000-0000-000003000000}" name="Actual/Budget" dataDxfId="41"/>
    <tableColumn id="4" xr3:uid="{00000000-0010-0000-0000-000004000000}" name="4/1/2015" dataDxfId="40"/>
    <tableColumn id="5" xr3:uid="{00000000-0010-0000-0000-000005000000}" name="5/1/2015" dataDxfId="39"/>
    <tableColumn id="6" xr3:uid="{00000000-0010-0000-0000-000006000000}" name="6/1/2015" dataDxfId="38"/>
    <tableColumn id="7" xr3:uid="{00000000-0010-0000-0000-000007000000}" name="7/1/2015" dataDxfId="37"/>
    <tableColumn id="8" xr3:uid="{00000000-0010-0000-0000-000008000000}" name="8/1/2015" dataDxfId="36"/>
    <tableColumn id="9" xr3:uid="{00000000-0010-0000-0000-000009000000}" name="9/1/2015" dataDxfId="35"/>
    <tableColumn id="10" xr3:uid="{00000000-0010-0000-0000-00000A000000}" name="10/1/2015" dataDxfId="34"/>
    <tableColumn id="11" xr3:uid="{00000000-0010-0000-0000-00000B000000}" name="11/1/2015" dataDxfId="33"/>
    <tableColumn id="12" xr3:uid="{00000000-0010-0000-0000-00000C000000}" name="12/1/2015" dataDxfId="32"/>
    <tableColumn id="13" xr3:uid="{00000000-0010-0000-0000-00000D000000}" name="1/1/2016" dataDxfId="31"/>
    <tableColumn id="14" xr3:uid="{00000000-0010-0000-0000-00000E000000}" name="2/1/2016" dataDxfId="30"/>
    <tableColumn id="15" xr3:uid="{00000000-0010-0000-0000-00000F000000}" name="3/1/2016" dataDxfId="29"/>
    <tableColumn id="16" xr3:uid="{00000000-0010-0000-0000-000010000000}" name="4/1/2016" dataDxfId="28"/>
    <tableColumn id="17" xr3:uid="{00000000-0010-0000-0000-000011000000}" name="5/1/2016" dataDxfId="27"/>
    <tableColumn id="18" xr3:uid="{00000000-0010-0000-0000-000012000000}" name="6/1/2016" dataDxfId="26"/>
    <tableColumn id="19" xr3:uid="{00000000-0010-0000-0000-000013000000}" name="7/1/2016" dataDxfId="25"/>
    <tableColumn id="20" xr3:uid="{00000000-0010-0000-0000-000014000000}" name="8/1/2016" dataDxfId="24"/>
    <tableColumn id="21" xr3:uid="{00000000-0010-0000-0000-000015000000}" name="9/1/2016" dataDxfId="23"/>
    <tableColumn id="22" xr3:uid="{00000000-0010-0000-0000-000016000000}" name="10/1/2016" dataDxfId="22"/>
    <tableColumn id="23" xr3:uid="{00000000-0010-0000-0000-000017000000}" name="11/1/2016" dataDxfId="21"/>
    <tableColumn id="24" xr3:uid="{00000000-0010-0000-0000-000018000000}" name="12/1/2016" dataDxfId="20"/>
    <tableColumn id="25" xr3:uid="{00000000-0010-0000-0000-000019000000}" name="1/1/2017" dataDxfId="19"/>
    <tableColumn id="26" xr3:uid="{00000000-0010-0000-0000-00001A000000}" name="2/1/2017" dataDxfId="18"/>
    <tableColumn id="27" xr3:uid="{00000000-0010-0000-0000-00001B000000}" name="3/1/2017" dataDxfId="17"/>
    <tableColumn id="28" xr3:uid="{00000000-0010-0000-0000-00001C000000}" name="4/1/2017" dataDxfId="16"/>
    <tableColumn id="29" xr3:uid="{00000000-0010-0000-0000-00001D000000}" name="5/1/2017" dataDxfId="15"/>
    <tableColumn id="30" xr3:uid="{00000000-0010-0000-0000-00001E000000}" name="6/1/2017" dataDxfId="14"/>
    <tableColumn id="31" xr3:uid="{00000000-0010-0000-0000-00001F000000}" name="7/1/2017" dataDxfId="13"/>
    <tableColumn id="32" xr3:uid="{00000000-0010-0000-0000-000020000000}" name="8/1/2017" dataDxfId="12"/>
    <tableColumn id="33" xr3:uid="{00000000-0010-0000-0000-000021000000}" name="9/1/2017" dataDxfId="11"/>
    <tableColumn id="34" xr3:uid="{00000000-0010-0000-0000-000022000000}" name="10/1/2017" dataDxfId="10"/>
    <tableColumn id="35" xr3:uid="{00000000-0010-0000-0000-000023000000}" name="11/1/2017" dataDxfId="9"/>
    <tableColumn id="36" xr3:uid="{00000000-0010-0000-0000-000024000000}" name="12/1/2017" dataDxfId="8"/>
    <tableColumn id="37" xr3:uid="{00000000-0010-0000-0000-000025000000}" name="1/1/2018" dataDxfId="7"/>
    <tableColumn id="38" xr3:uid="{00000000-0010-0000-0000-000026000000}" name="2/1/2018" dataDxfId="6"/>
    <tableColumn id="39" xr3:uid="{00000000-0010-0000-0000-000027000000}" name="3/1/2018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Financial_Categories" displayName="Financial_Categories" ref="A1:C117" totalsRowShown="0" headerRowDxfId="4" dataDxfId="3">
  <tableColumns count="3">
    <tableColumn id="1" xr3:uid="{00000000-0010-0000-0100-000001000000}" name="Financial Statement List" dataDxfId="2"/>
    <tableColumn id="2" xr3:uid="{00000000-0010-0000-0100-000002000000}" name="Sub Category" dataDxfId="1"/>
    <tableColumn id="3" xr3:uid="{00000000-0010-0000-0100-000003000000}" name="Categor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82D8F-A558-49B1-B15C-02891D6898ED}" name="Users" displayName="Users" ref="G1:H4" totalsRowShown="0">
  <autoFilter ref="G1:H4" xr:uid="{BBA82D8F-A558-49B1-B15C-02891D6898ED}"/>
  <tableColumns count="2">
    <tableColumn id="1" xr3:uid="{13BE2A28-A84E-4367-974A-CA4C0062D162}" name="Entity"/>
    <tableColumn id="2" xr3:uid="{09D7B9D6-AE2B-44F2-89C1-FB45E72DBABA}" name="User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avi@ameetz.com" TargetMode="External"/><Relationship Id="rId2" Type="http://schemas.openxmlformats.org/officeDocument/2006/relationships/hyperlink" Target="mailto:vijayperepa@perepaedu.onmicrosoft.com" TargetMode="External"/><Relationship Id="rId1" Type="http://schemas.openxmlformats.org/officeDocument/2006/relationships/hyperlink" Target="mailto:Vijay.perepa@ameetz.com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060F-3DBC-40A7-89D3-AF2512594D5F}">
  <dimension ref="A3:D8"/>
  <sheetViews>
    <sheetView workbookViewId="0">
      <selection activeCell="A6" sqref="A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12" bestFit="1" customWidth="1"/>
  </cols>
  <sheetData>
    <row r="3" spans="1:4" x14ac:dyDescent="0.25">
      <c r="A3" s="30" t="s">
        <v>212</v>
      </c>
      <c r="B3" s="30" t="s">
        <v>213</v>
      </c>
    </row>
    <row r="4" spans="1:4" x14ac:dyDescent="0.25">
      <c r="A4" s="30" t="s">
        <v>210</v>
      </c>
      <c r="B4" t="s">
        <v>41</v>
      </c>
      <c r="C4" t="s">
        <v>116</v>
      </c>
      <c r="D4" t="s">
        <v>211</v>
      </c>
    </row>
    <row r="5" spans="1:4" x14ac:dyDescent="0.25">
      <c r="A5" s="31" t="s">
        <v>115</v>
      </c>
      <c r="B5" s="32">
        <v>6587679.0420795158</v>
      </c>
      <c r="C5" s="32">
        <v>6651502.1335591273</v>
      </c>
      <c r="D5" s="32">
        <v>13239181.175638642</v>
      </c>
    </row>
    <row r="6" spans="1:4" x14ac:dyDescent="0.25">
      <c r="A6" s="31" t="s">
        <v>114</v>
      </c>
      <c r="B6" s="32">
        <v>6595840.6055205483</v>
      </c>
      <c r="C6" s="32">
        <v>6619501.9163427912</v>
      </c>
      <c r="D6" s="32">
        <v>13215342.521863339</v>
      </c>
    </row>
    <row r="7" spans="1:4" x14ac:dyDescent="0.25">
      <c r="A7" s="31" t="s">
        <v>40</v>
      </c>
      <c r="B7" s="32">
        <v>10608871.555788368</v>
      </c>
      <c r="C7" s="32">
        <v>6760274.6526249852</v>
      </c>
      <c r="D7" s="32">
        <v>17369146.208413355</v>
      </c>
    </row>
    <row r="8" spans="1:4" x14ac:dyDescent="0.25">
      <c r="A8" s="31" t="s">
        <v>211</v>
      </c>
      <c r="B8" s="32">
        <v>23792391.20338843</v>
      </c>
      <c r="C8" s="32">
        <v>20031278.702526905</v>
      </c>
      <c r="D8" s="32">
        <v>43823669.905915335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685C-269F-484B-8BD0-DD4FC9ADE70B}">
  <dimension ref="E2:K16"/>
  <sheetViews>
    <sheetView tabSelected="1" zoomScale="160" zoomScaleNormal="160" workbookViewId="0">
      <selection activeCell="I6" sqref="I6"/>
    </sheetView>
  </sheetViews>
  <sheetFormatPr defaultRowHeight="15" x14ac:dyDescent="0.25"/>
  <cols>
    <col min="6" max="6" width="9.140625" style="33"/>
    <col min="9" max="9" width="13.140625" bestFit="1" customWidth="1"/>
    <col min="10" max="10" width="14.85546875" bestFit="1" customWidth="1"/>
  </cols>
  <sheetData>
    <row r="2" spans="5:11" x14ac:dyDescent="0.25">
      <c r="E2" t="s">
        <v>214</v>
      </c>
      <c r="F2" s="33" t="s">
        <v>227</v>
      </c>
      <c r="G2" t="s">
        <v>228</v>
      </c>
      <c r="I2" s="30" t="s">
        <v>210</v>
      </c>
      <c r="J2" t="s">
        <v>229</v>
      </c>
    </row>
    <row r="3" spans="5:11" x14ac:dyDescent="0.25">
      <c r="E3" t="s">
        <v>215</v>
      </c>
      <c r="F3" s="33">
        <v>75</v>
      </c>
      <c r="G3">
        <v>1</v>
      </c>
      <c r="I3" s="31" t="s">
        <v>215</v>
      </c>
      <c r="J3" s="32">
        <v>75</v>
      </c>
    </row>
    <row r="4" spans="5:11" x14ac:dyDescent="0.25">
      <c r="E4" t="s">
        <v>216</v>
      </c>
      <c r="F4" s="33">
        <v>140</v>
      </c>
      <c r="G4">
        <v>2</v>
      </c>
      <c r="I4" s="31" t="s">
        <v>216</v>
      </c>
      <c r="J4" s="32">
        <v>140</v>
      </c>
    </row>
    <row r="5" spans="5:11" x14ac:dyDescent="0.25">
      <c r="E5" t="s">
        <v>217</v>
      </c>
      <c r="F5" s="33">
        <v>104</v>
      </c>
      <c r="G5">
        <v>3</v>
      </c>
      <c r="I5" s="31" t="s">
        <v>217</v>
      </c>
      <c r="J5" s="32">
        <v>104</v>
      </c>
    </row>
    <row r="6" spans="5:11" x14ac:dyDescent="0.25">
      <c r="E6" t="s">
        <v>218</v>
      </c>
      <c r="F6" s="33">
        <v>182</v>
      </c>
      <c r="G6">
        <v>4</v>
      </c>
      <c r="I6" s="31" t="s">
        <v>218</v>
      </c>
      <c r="J6" s="32">
        <v>182</v>
      </c>
    </row>
    <row r="7" spans="5:11" x14ac:dyDescent="0.25">
      <c r="E7" t="s">
        <v>219</v>
      </c>
      <c r="F7" s="33">
        <v>194</v>
      </c>
      <c r="G7">
        <v>5</v>
      </c>
      <c r="I7" s="31" t="s">
        <v>219</v>
      </c>
      <c r="J7" s="32">
        <v>194</v>
      </c>
    </row>
    <row r="8" spans="5:11" x14ac:dyDescent="0.25">
      <c r="E8" t="s">
        <v>220</v>
      </c>
      <c r="F8" s="33">
        <v>189</v>
      </c>
      <c r="G8">
        <v>6</v>
      </c>
      <c r="I8" s="31" t="s">
        <v>220</v>
      </c>
      <c r="J8" s="32">
        <v>189</v>
      </c>
    </row>
    <row r="9" spans="5:11" x14ac:dyDescent="0.25">
      <c r="E9" t="s">
        <v>221</v>
      </c>
      <c r="F9" s="33">
        <v>41</v>
      </c>
      <c r="G9">
        <v>7</v>
      </c>
      <c r="I9" s="31" t="s">
        <v>221</v>
      </c>
      <c r="J9" s="32">
        <v>41</v>
      </c>
    </row>
    <row r="10" spans="5:11" x14ac:dyDescent="0.25">
      <c r="E10" t="s">
        <v>222</v>
      </c>
      <c r="F10" s="33">
        <v>109</v>
      </c>
      <c r="G10">
        <v>8</v>
      </c>
      <c r="I10" s="31" t="s">
        <v>222</v>
      </c>
      <c r="J10" s="32">
        <v>109</v>
      </c>
    </row>
    <row r="11" spans="5:11" x14ac:dyDescent="0.25">
      <c r="E11" t="s">
        <v>223</v>
      </c>
      <c r="F11" s="33">
        <v>34</v>
      </c>
      <c r="G11">
        <v>9</v>
      </c>
      <c r="I11" s="31" t="s">
        <v>223</v>
      </c>
      <c r="J11" s="32">
        <v>34</v>
      </c>
    </row>
    <row r="12" spans="5:11" x14ac:dyDescent="0.25">
      <c r="E12" t="s">
        <v>224</v>
      </c>
      <c r="F12" s="33">
        <v>102</v>
      </c>
      <c r="G12">
        <v>10</v>
      </c>
      <c r="I12" s="31" t="s">
        <v>224</v>
      </c>
      <c r="J12" s="32">
        <v>102</v>
      </c>
    </row>
    <row r="13" spans="5:11" x14ac:dyDescent="0.25">
      <c r="E13" t="s">
        <v>225</v>
      </c>
      <c r="F13" s="33">
        <v>47</v>
      </c>
      <c r="G13">
        <v>11</v>
      </c>
      <c r="I13" s="31" t="s">
        <v>225</v>
      </c>
      <c r="J13" s="32">
        <v>47</v>
      </c>
    </row>
    <row r="14" spans="5:11" x14ac:dyDescent="0.25">
      <c r="E14" t="s">
        <v>226</v>
      </c>
      <c r="F14" s="33">
        <v>187</v>
      </c>
      <c r="G14">
        <v>12</v>
      </c>
      <c r="I14" s="31" t="s">
        <v>226</v>
      </c>
      <c r="J14" s="32">
        <v>187</v>
      </c>
    </row>
    <row r="15" spans="5:11" x14ac:dyDescent="0.25">
      <c r="E15" t="s">
        <v>230</v>
      </c>
      <c r="F15" s="33">
        <v>123</v>
      </c>
      <c r="I15" s="31" t="s">
        <v>230</v>
      </c>
      <c r="J15" s="32">
        <v>123</v>
      </c>
      <c r="K15">
        <f>GETPIVOTDATA("Amount",$I$2)*20%</f>
        <v>305.40000000000003</v>
      </c>
    </row>
    <row r="16" spans="5:11" x14ac:dyDescent="0.25">
      <c r="I16" s="31" t="s">
        <v>211</v>
      </c>
      <c r="J16" s="32">
        <v>1527</v>
      </c>
    </row>
  </sheetData>
  <sortState xmlns:xlrd2="http://schemas.microsoft.com/office/spreadsheetml/2017/richdata2" ref="E3:H14">
    <sortCondition ref="H3:H14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M439"/>
  <sheetViews>
    <sheetView topLeftCell="A2" zoomScaleNormal="100" workbookViewId="0">
      <selection activeCell="A180" sqref="A180"/>
    </sheetView>
  </sheetViews>
  <sheetFormatPr defaultColWidth="9.140625" defaultRowHeight="11.25" x14ac:dyDescent="0.2"/>
  <cols>
    <col min="1" max="1" width="35.7109375" style="2" customWidth="1"/>
    <col min="2" max="2" width="15.140625" style="2" bestFit="1" customWidth="1"/>
    <col min="3" max="3" width="13.85546875" style="2" bestFit="1" customWidth="1"/>
    <col min="4" max="4" width="15.85546875" style="17" customWidth="1"/>
    <col min="5" max="5" width="15" style="17" customWidth="1"/>
    <col min="6" max="6" width="14.5703125" style="17" customWidth="1"/>
    <col min="7" max="21" width="13.5703125" style="17" bestFit="1" customWidth="1"/>
    <col min="22" max="38" width="10.85546875" style="17" bestFit="1" customWidth="1"/>
    <col min="39" max="39" width="15" style="17" customWidth="1"/>
    <col min="40" max="16384" width="9.140625" style="2"/>
  </cols>
  <sheetData>
    <row r="1" spans="1:39" s="16" customFormat="1" ht="15" customHeight="1" x14ac:dyDescent="0.25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</row>
    <row r="2" spans="1:39" x14ac:dyDescent="0.2">
      <c r="A2" s="2" t="s">
        <v>39</v>
      </c>
      <c r="B2" s="2" t="s">
        <v>40</v>
      </c>
      <c r="C2" s="2" t="s">
        <v>41</v>
      </c>
      <c r="D2" s="17">
        <v>5881829</v>
      </c>
      <c r="E2" s="17">
        <v>6668600</v>
      </c>
      <c r="F2" s="17">
        <v>6281152</v>
      </c>
      <c r="G2" s="17">
        <v>7540113</v>
      </c>
      <c r="H2" s="17">
        <v>7061786</v>
      </c>
      <c r="I2" s="17">
        <v>7561600</v>
      </c>
      <c r="J2" s="17">
        <v>7139265</v>
      </c>
      <c r="K2" s="17">
        <v>5878988</v>
      </c>
      <c r="L2" s="17">
        <v>7549530</v>
      </c>
      <c r="M2" s="17">
        <v>5623172</v>
      </c>
      <c r="N2" s="17">
        <v>6239516</v>
      </c>
      <c r="O2" s="17">
        <v>6039919</v>
      </c>
      <c r="P2" s="17">
        <v>7493277</v>
      </c>
      <c r="Q2" s="17">
        <v>7265034</v>
      </c>
      <c r="R2" s="17">
        <v>5162337</v>
      </c>
      <c r="S2" s="17">
        <v>5977457</v>
      </c>
      <c r="T2" s="17">
        <v>5750629</v>
      </c>
      <c r="U2" s="17">
        <v>5050679</v>
      </c>
      <c r="V2" s="17">
        <v>5146862</v>
      </c>
      <c r="W2" s="17">
        <v>5715735</v>
      </c>
      <c r="X2" s="17">
        <v>7643548</v>
      </c>
      <c r="Y2" s="17">
        <v>7722649</v>
      </c>
      <c r="Z2" s="17">
        <v>6478398</v>
      </c>
      <c r="AA2" s="17">
        <v>7028342</v>
      </c>
      <c r="AB2" s="17">
        <v>6914667</v>
      </c>
      <c r="AC2" s="17">
        <v>5346041</v>
      </c>
      <c r="AD2" s="17">
        <v>5784170</v>
      </c>
      <c r="AE2" s="17">
        <v>6260848</v>
      </c>
      <c r="AF2" s="17">
        <v>6321877</v>
      </c>
      <c r="AG2" s="17">
        <v>6743852</v>
      </c>
      <c r="AH2" s="17">
        <v>6833474</v>
      </c>
      <c r="AI2" s="17">
        <v>7170671</v>
      </c>
      <c r="AJ2" s="17">
        <v>7997602</v>
      </c>
      <c r="AK2" s="17">
        <v>5633940</v>
      </c>
      <c r="AL2" s="17">
        <v>6303720</v>
      </c>
      <c r="AM2" s="17">
        <v>6539638</v>
      </c>
    </row>
    <row r="3" spans="1:39" x14ac:dyDescent="0.2">
      <c r="A3" s="2" t="s">
        <v>42</v>
      </c>
      <c r="B3" s="2" t="s">
        <v>40</v>
      </c>
      <c r="C3" s="2" t="s">
        <v>41</v>
      </c>
      <c r="D3" s="17">
        <v>166562</v>
      </c>
      <c r="E3" s="17">
        <v>141330</v>
      </c>
      <c r="F3" s="17">
        <v>349668</v>
      </c>
      <c r="G3" s="17">
        <v>131771</v>
      </c>
      <c r="H3" s="17">
        <v>151421</v>
      </c>
      <c r="I3" s="17">
        <v>446013</v>
      </c>
      <c r="J3" s="17">
        <v>273846</v>
      </c>
      <c r="K3" s="17">
        <v>355393</v>
      </c>
      <c r="L3" s="17">
        <v>349386</v>
      </c>
      <c r="M3" s="17">
        <v>474530</v>
      </c>
      <c r="N3" s="17">
        <v>249983</v>
      </c>
      <c r="O3" s="17">
        <v>370305</v>
      </c>
      <c r="P3" s="17">
        <v>390511</v>
      </c>
      <c r="Q3" s="17">
        <v>261098</v>
      </c>
      <c r="R3" s="17">
        <v>276420</v>
      </c>
      <c r="S3" s="17">
        <v>398517</v>
      </c>
      <c r="T3" s="17">
        <v>282582</v>
      </c>
      <c r="U3" s="17">
        <v>268158</v>
      </c>
      <c r="V3" s="17">
        <v>494446</v>
      </c>
      <c r="W3" s="17">
        <v>190040</v>
      </c>
      <c r="X3" s="17">
        <v>385095</v>
      </c>
      <c r="Y3" s="17">
        <v>400361</v>
      </c>
      <c r="Z3" s="17">
        <v>229662</v>
      </c>
      <c r="AA3" s="17">
        <v>141378</v>
      </c>
      <c r="AB3" s="17">
        <v>452948</v>
      </c>
      <c r="AC3" s="17">
        <v>172335</v>
      </c>
      <c r="AD3" s="17">
        <v>371529</v>
      </c>
      <c r="AE3" s="17">
        <v>173370</v>
      </c>
      <c r="AF3" s="17">
        <v>262025</v>
      </c>
      <c r="AG3" s="17">
        <v>238196</v>
      </c>
      <c r="AH3" s="17">
        <v>251486</v>
      </c>
      <c r="AI3" s="17">
        <v>121985</v>
      </c>
      <c r="AJ3" s="17">
        <v>467073</v>
      </c>
      <c r="AK3" s="17">
        <v>233234</v>
      </c>
      <c r="AL3" s="17">
        <v>457531</v>
      </c>
      <c r="AM3" s="17">
        <v>216690</v>
      </c>
    </row>
    <row r="4" spans="1:39" x14ac:dyDescent="0.2">
      <c r="A4" s="2" t="s">
        <v>43</v>
      </c>
      <c r="B4" s="2" t="s">
        <v>40</v>
      </c>
      <c r="C4" s="2" t="s">
        <v>41</v>
      </c>
      <c r="D4" s="17">
        <v>410384</v>
      </c>
      <c r="E4" s="17">
        <v>235863</v>
      </c>
      <c r="F4" s="17">
        <v>164499</v>
      </c>
      <c r="G4" s="17">
        <v>487878</v>
      </c>
      <c r="H4" s="17">
        <v>285587</v>
      </c>
      <c r="I4" s="17">
        <v>183235</v>
      </c>
      <c r="J4" s="17">
        <v>202499</v>
      </c>
      <c r="K4" s="17">
        <v>301254</v>
      </c>
      <c r="L4" s="17">
        <v>390855</v>
      </c>
      <c r="M4" s="17">
        <v>150932</v>
      </c>
      <c r="N4" s="17">
        <v>131643</v>
      </c>
      <c r="O4" s="17">
        <v>255759</v>
      </c>
      <c r="P4" s="17">
        <v>403413</v>
      </c>
      <c r="Q4" s="17">
        <v>395543</v>
      </c>
      <c r="R4" s="17">
        <v>151872</v>
      </c>
      <c r="S4" s="17">
        <v>224156</v>
      </c>
      <c r="T4" s="17">
        <v>148146</v>
      </c>
      <c r="U4" s="17">
        <v>307867</v>
      </c>
      <c r="V4" s="17">
        <v>453661</v>
      </c>
      <c r="W4" s="17">
        <v>412441</v>
      </c>
      <c r="X4" s="17">
        <v>211056</v>
      </c>
      <c r="Y4" s="17">
        <v>197831</v>
      </c>
      <c r="Z4" s="17">
        <v>115108</v>
      </c>
      <c r="AA4" s="17">
        <v>323895</v>
      </c>
      <c r="AB4" s="17">
        <v>237883</v>
      </c>
      <c r="AC4" s="17">
        <v>418471</v>
      </c>
      <c r="AD4" s="17">
        <v>458166</v>
      </c>
      <c r="AE4" s="17">
        <v>208852</v>
      </c>
      <c r="AF4" s="17">
        <v>415393</v>
      </c>
      <c r="AG4" s="17">
        <v>416048</v>
      </c>
      <c r="AH4" s="17">
        <v>408551</v>
      </c>
      <c r="AI4" s="17">
        <v>276598</v>
      </c>
      <c r="AJ4" s="17">
        <v>374824</v>
      </c>
      <c r="AK4" s="17">
        <v>427003</v>
      </c>
      <c r="AL4" s="17">
        <v>447091</v>
      </c>
      <c r="AM4" s="17">
        <v>332528</v>
      </c>
    </row>
    <row r="5" spans="1:39" x14ac:dyDescent="0.2">
      <c r="A5" s="2" t="s">
        <v>44</v>
      </c>
      <c r="B5" s="2" t="s">
        <v>40</v>
      </c>
      <c r="C5" s="2" t="s">
        <v>41</v>
      </c>
      <c r="D5" s="17">
        <v>269063</v>
      </c>
      <c r="E5" s="17">
        <v>498012</v>
      </c>
      <c r="F5" s="17">
        <v>436250</v>
      </c>
      <c r="G5" s="17">
        <v>416352</v>
      </c>
      <c r="H5" s="17">
        <v>130359</v>
      </c>
      <c r="I5" s="17">
        <v>214629</v>
      </c>
      <c r="J5" s="17">
        <v>252351</v>
      </c>
      <c r="K5" s="17">
        <v>169121</v>
      </c>
      <c r="L5" s="17">
        <v>208697</v>
      </c>
      <c r="M5" s="17">
        <v>286403</v>
      </c>
      <c r="N5" s="17">
        <v>215815</v>
      </c>
      <c r="O5" s="17">
        <v>171233</v>
      </c>
      <c r="P5" s="17">
        <v>411716</v>
      </c>
      <c r="Q5" s="17">
        <v>218098</v>
      </c>
      <c r="R5" s="17">
        <v>350740</v>
      </c>
      <c r="S5" s="17">
        <v>226751</v>
      </c>
      <c r="T5" s="17">
        <v>103313</v>
      </c>
      <c r="U5" s="17">
        <v>463878</v>
      </c>
      <c r="V5" s="17">
        <v>444563</v>
      </c>
      <c r="W5" s="17">
        <v>230609</v>
      </c>
      <c r="X5" s="17">
        <v>271812</v>
      </c>
      <c r="Y5" s="17">
        <v>437358</v>
      </c>
      <c r="Z5" s="17">
        <v>144863</v>
      </c>
      <c r="AA5" s="17">
        <v>441654</v>
      </c>
      <c r="AB5" s="17">
        <v>191807</v>
      </c>
      <c r="AC5" s="17">
        <v>165885</v>
      </c>
      <c r="AD5" s="17">
        <v>155673</v>
      </c>
      <c r="AE5" s="17">
        <v>305281</v>
      </c>
      <c r="AF5" s="17">
        <v>354522</v>
      </c>
      <c r="AG5" s="17">
        <v>213481</v>
      </c>
      <c r="AH5" s="17">
        <v>145293</v>
      </c>
      <c r="AI5" s="17">
        <v>283376</v>
      </c>
      <c r="AJ5" s="17">
        <v>269604</v>
      </c>
      <c r="AK5" s="17">
        <v>434229</v>
      </c>
      <c r="AL5" s="17">
        <v>101200</v>
      </c>
      <c r="AM5" s="17">
        <v>431681</v>
      </c>
    </row>
    <row r="6" spans="1:39" x14ac:dyDescent="0.2">
      <c r="A6" s="2" t="s">
        <v>45</v>
      </c>
      <c r="B6" s="2" t="s">
        <v>40</v>
      </c>
      <c r="C6" s="2" t="s">
        <v>41</v>
      </c>
      <c r="D6" s="17">
        <v>208403</v>
      </c>
      <c r="E6" s="17">
        <v>208120</v>
      </c>
      <c r="F6" s="17">
        <v>162383</v>
      </c>
      <c r="G6" s="17">
        <v>302201</v>
      </c>
      <c r="H6" s="17">
        <v>334097</v>
      </c>
      <c r="I6" s="17">
        <v>395463</v>
      </c>
      <c r="J6" s="17">
        <v>302331</v>
      </c>
      <c r="K6" s="17">
        <v>139054</v>
      </c>
      <c r="L6" s="17">
        <v>479332</v>
      </c>
      <c r="M6" s="17">
        <v>339156</v>
      </c>
      <c r="N6" s="17">
        <v>233695</v>
      </c>
      <c r="O6" s="17">
        <v>148539</v>
      </c>
      <c r="P6" s="17">
        <v>183567</v>
      </c>
      <c r="Q6" s="17">
        <v>316850</v>
      </c>
      <c r="R6" s="17">
        <v>303170</v>
      </c>
      <c r="S6" s="17">
        <v>129332</v>
      </c>
      <c r="T6" s="17">
        <v>124366</v>
      </c>
      <c r="U6" s="17">
        <v>154776</v>
      </c>
      <c r="V6" s="17">
        <v>391042</v>
      </c>
      <c r="W6" s="17">
        <v>108816</v>
      </c>
      <c r="X6" s="17">
        <v>171951</v>
      </c>
      <c r="Y6" s="17">
        <v>316677</v>
      </c>
      <c r="Z6" s="17">
        <v>451296</v>
      </c>
      <c r="AA6" s="17">
        <v>301778</v>
      </c>
      <c r="AB6" s="17">
        <v>171709</v>
      </c>
      <c r="AC6" s="17">
        <v>430917</v>
      </c>
      <c r="AD6" s="17">
        <v>488918</v>
      </c>
      <c r="AE6" s="17">
        <v>330644</v>
      </c>
      <c r="AF6" s="17">
        <v>329323</v>
      </c>
      <c r="AG6" s="17">
        <v>469879</v>
      </c>
      <c r="AH6" s="17">
        <v>193801</v>
      </c>
      <c r="AI6" s="17">
        <v>239686</v>
      </c>
      <c r="AJ6" s="17">
        <v>478420</v>
      </c>
      <c r="AK6" s="17">
        <v>403937</v>
      </c>
      <c r="AL6" s="17">
        <v>276799</v>
      </c>
      <c r="AM6" s="17">
        <v>143782</v>
      </c>
    </row>
    <row r="7" spans="1:39" x14ac:dyDescent="0.2">
      <c r="A7" s="2" t="s">
        <v>46</v>
      </c>
      <c r="B7" s="2" t="s">
        <v>40</v>
      </c>
      <c r="C7" s="2" t="s">
        <v>41</v>
      </c>
      <c r="D7" s="17">
        <v>340683</v>
      </c>
      <c r="E7" s="17">
        <v>354638</v>
      </c>
      <c r="F7" s="17">
        <v>462607</v>
      </c>
      <c r="G7" s="17">
        <v>403133</v>
      </c>
      <c r="H7" s="17">
        <v>276022</v>
      </c>
      <c r="I7" s="17">
        <v>393666</v>
      </c>
      <c r="J7" s="17">
        <v>289715</v>
      </c>
      <c r="K7" s="17">
        <v>405951</v>
      </c>
      <c r="L7" s="17">
        <v>436106</v>
      </c>
      <c r="M7" s="17">
        <v>379901</v>
      </c>
      <c r="N7" s="17">
        <v>406682</v>
      </c>
      <c r="O7" s="17">
        <v>460949</v>
      </c>
      <c r="P7" s="17">
        <v>329122</v>
      </c>
      <c r="Q7" s="17">
        <v>478921</v>
      </c>
      <c r="R7" s="17">
        <v>221659</v>
      </c>
      <c r="S7" s="17">
        <v>148184</v>
      </c>
      <c r="T7" s="17">
        <v>436587</v>
      </c>
      <c r="U7" s="17">
        <v>250032</v>
      </c>
      <c r="V7" s="17">
        <v>301930</v>
      </c>
      <c r="W7" s="17">
        <v>459806</v>
      </c>
      <c r="X7" s="17">
        <v>183292</v>
      </c>
      <c r="Y7" s="17">
        <v>492264</v>
      </c>
      <c r="Z7" s="17">
        <v>109906</v>
      </c>
      <c r="AA7" s="17">
        <v>151837</v>
      </c>
      <c r="AB7" s="17">
        <v>137018</v>
      </c>
      <c r="AC7" s="17">
        <v>412131</v>
      </c>
      <c r="AD7" s="17">
        <v>197765</v>
      </c>
      <c r="AE7" s="17">
        <v>467120</v>
      </c>
      <c r="AF7" s="17">
        <v>112118</v>
      </c>
      <c r="AG7" s="17">
        <v>251860</v>
      </c>
      <c r="AH7" s="17">
        <v>273739</v>
      </c>
      <c r="AI7" s="17">
        <v>481675</v>
      </c>
      <c r="AJ7" s="17">
        <v>282875</v>
      </c>
      <c r="AK7" s="17">
        <v>257616</v>
      </c>
      <c r="AL7" s="17">
        <v>138050</v>
      </c>
      <c r="AM7" s="17">
        <v>201577</v>
      </c>
    </row>
    <row r="8" spans="1:39" x14ac:dyDescent="0.2">
      <c r="A8" s="2" t="s">
        <v>47</v>
      </c>
      <c r="B8" s="2" t="s">
        <v>40</v>
      </c>
      <c r="C8" s="2" t="s">
        <v>41</v>
      </c>
      <c r="D8" s="17">
        <v>23477.970368160004</v>
      </c>
      <c r="E8" s="17">
        <v>23938.092335774312</v>
      </c>
      <c r="F8" s="17">
        <v>24902.700747012979</v>
      </c>
      <c r="G8" s="17">
        <v>25139.152896674979</v>
      </c>
      <c r="H8" s="17">
        <v>25890.637604270953</v>
      </c>
      <c r="I8" s="17">
        <v>24857.958475371976</v>
      </c>
      <c r="J8" s="17">
        <v>26635.422789050546</v>
      </c>
      <c r="K8" s="17">
        <v>28822.779110166783</v>
      </c>
      <c r="L8" s="17">
        <v>28508.98778522939</v>
      </c>
      <c r="M8" s="17">
        <v>29648.943307176258</v>
      </c>
      <c r="N8" s="17">
        <v>32325.152992658306</v>
      </c>
      <c r="O8" s="17">
        <v>31973.231599249288</v>
      </c>
      <c r="P8" s="17">
        <v>32260.870464291718</v>
      </c>
      <c r="Q8" s="17">
        <v>32551.096997597404</v>
      </c>
      <c r="R8" s="17">
        <v>34885.565974039913</v>
      </c>
      <c r="S8" s="17">
        <v>37720.971143550814</v>
      </c>
      <c r="T8" s="17">
        <v>41222.841255988889</v>
      </c>
      <c r="U8" s="17">
        <v>42471.934568886609</v>
      </c>
      <c r="V8" s="17">
        <v>45049.197712811947</v>
      </c>
      <c r="W8" s="17">
        <v>45945.586648901473</v>
      </c>
      <c r="X8" s="17">
        <v>47300.294164202503</v>
      </c>
      <c r="Y8" s="17">
        <v>53182.571990545119</v>
      </c>
      <c r="Z8" s="17">
        <v>54688.125866417889</v>
      </c>
      <c r="AA8" s="17">
        <v>58012.830868409554</v>
      </c>
      <c r="AB8" s="17">
        <v>57949.380935801375</v>
      </c>
      <c r="AC8" s="17">
        <v>57909.164065431934</v>
      </c>
      <c r="AD8" s="17">
        <v>61954.524748023818</v>
      </c>
      <c r="AE8" s="17">
        <v>71681.420174942745</v>
      </c>
      <c r="AF8" s="17">
        <v>76618.628635164569</v>
      </c>
      <c r="AG8" s="17">
        <v>75829.838320992989</v>
      </c>
      <c r="AH8" s="17">
        <v>76580.477890532507</v>
      </c>
      <c r="AI8" s="17">
        <v>78823.15097004277</v>
      </c>
      <c r="AJ8" s="17">
        <v>83463.964877037259</v>
      </c>
      <c r="AK8" s="17">
        <v>91194.731159807969</v>
      </c>
      <c r="AL8" s="17">
        <v>90255.518447487717</v>
      </c>
      <c r="AM8" s="17">
        <v>90174.660333620981</v>
      </c>
    </row>
    <row r="9" spans="1:39" x14ac:dyDescent="0.2">
      <c r="A9" s="2" t="s">
        <v>48</v>
      </c>
      <c r="B9" s="2" t="s">
        <v>40</v>
      </c>
      <c r="C9" s="2" t="s">
        <v>41</v>
      </c>
      <c r="D9" s="17">
        <v>589019.70231272001</v>
      </c>
      <c r="E9" s="17">
        <v>617870.02869672561</v>
      </c>
      <c r="F9" s="17">
        <v>662181.85061697045</v>
      </c>
      <c r="G9" s="17">
        <v>675090.42361289763</v>
      </c>
      <c r="H9" s="17">
        <v>708630.87362021476</v>
      </c>
      <c r="I9" s="17">
        <v>707996.0253931561</v>
      </c>
      <c r="J9" s="17">
        <v>751183.70463777811</v>
      </c>
      <c r="K9" s="17">
        <v>789193.60009244969</v>
      </c>
      <c r="L9" s="17">
        <v>796687.02520874899</v>
      </c>
      <c r="M9" s="17">
        <v>853654.00252035225</v>
      </c>
      <c r="N9" s="17">
        <v>922089.91586174443</v>
      </c>
      <c r="O9" s="17">
        <v>997316.95598410105</v>
      </c>
      <c r="P9" s="17">
        <v>1090006.7760733597</v>
      </c>
      <c r="Q9" s="17">
        <v>1202162.6587991626</v>
      </c>
      <c r="R9" s="17">
        <v>1178239.621889059</v>
      </c>
      <c r="S9" s="17">
        <v>1211839.4104920919</v>
      </c>
      <c r="T9" s="17">
        <v>1298491.792190816</v>
      </c>
      <c r="U9" s="17">
        <v>1297969.8377048073</v>
      </c>
      <c r="V9" s="17">
        <v>1336240.5318458905</v>
      </c>
      <c r="W9" s="17">
        <v>1403713.9173270168</v>
      </c>
      <c r="X9" s="17">
        <v>1402194.9865713557</v>
      </c>
      <c r="Y9" s="17">
        <v>1543891.7256907434</v>
      </c>
      <c r="Z9" s="17">
        <v>1621522.7991912977</v>
      </c>
      <c r="AA9" s="17">
        <v>1636270.8104394181</v>
      </c>
      <c r="AB9" s="17">
        <v>1718378.4870022738</v>
      </c>
      <c r="AC9" s="17">
        <v>1786914.088372454</v>
      </c>
      <c r="AD9" s="17">
        <v>1784619.9022536117</v>
      </c>
      <c r="AE9" s="17">
        <v>1931733.6708093351</v>
      </c>
      <c r="AF9" s="17">
        <v>2069066.1808601429</v>
      </c>
      <c r="AG9" s="17">
        <v>2192113.6343643018</v>
      </c>
      <c r="AH9" s="17">
        <v>2169537.0998862567</v>
      </c>
      <c r="AI9" s="17">
        <v>2146123.7991589606</v>
      </c>
      <c r="AJ9" s="17">
        <v>2341342.6025963291</v>
      </c>
      <c r="AK9" s="17">
        <v>2269762.5146275288</v>
      </c>
      <c r="AL9" s="17">
        <v>2549877.6462184321</v>
      </c>
      <c r="AM9" s="17">
        <v>2573851.7225770969</v>
      </c>
    </row>
    <row r="10" spans="1:39" x14ac:dyDescent="0.2">
      <c r="A10" s="2" t="s">
        <v>49</v>
      </c>
      <c r="B10" s="2" t="s">
        <v>40</v>
      </c>
      <c r="C10" s="2" t="s">
        <v>41</v>
      </c>
      <c r="D10" s="17">
        <v>701932.68779200013</v>
      </c>
      <c r="E10" s="17">
        <v>797254.82390511734</v>
      </c>
      <c r="F10" s="17">
        <v>862808.37629882572</v>
      </c>
      <c r="G10" s="17">
        <v>930998.23581312038</v>
      </c>
      <c r="H10" s="17">
        <v>968130.05773050268</v>
      </c>
      <c r="I10" s="17">
        <v>1004627.3550041426</v>
      </c>
      <c r="J10" s="17">
        <v>1066016.114159026</v>
      </c>
      <c r="K10" s="17">
        <v>1076137.9802300171</v>
      </c>
      <c r="L10" s="17">
        <v>1075599.9542854214</v>
      </c>
      <c r="M10" s="17">
        <v>1152286.8106181172</v>
      </c>
      <c r="N10" s="17">
        <v>1210590.1376560105</v>
      </c>
      <c r="O10" s="17">
        <v>1296901.3647942459</v>
      </c>
      <c r="P10" s="17">
        <v>1416231.8531716946</v>
      </c>
      <c r="Q10" s="17">
        <v>1429538.8809626445</v>
      </c>
      <c r="R10" s="17">
        <v>1547381.8187275848</v>
      </c>
      <c r="S10" s="17">
        <v>1515676.0259192241</v>
      </c>
      <c r="T10" s="17">
        <v>1499477.9052896637</v>
      </c>
      <c r="U10" s="17">
        <v>1621654.2182119635</v>
      </c>
      <c r="V10" s="17">
        <v>1785888.8708155984</v>
      </c>
      <c r="W10" s="17">
        <v>1855688.9086203293</v>
      </c>
      <c r="X10" s="17">
        <v>2006170.2109155001</v>
      </c>
      <c r="Y10" s="17">
        <v>2045270.5501779874</v>
      </c>
      <c r="Z10" s="17">
        <v>2190649.1916298852</v>
      </c>
      <c r="AA10" s="17">
        <v>2256581.116537387</v>
      </c>
      <c r="AB10" s="17">
        <v>2415654.1537905894</v>
      </c>
      <c r="AC10" s="17">
        <v>2413722.0169722214</v>
      </c>
      <c r="AD10" s="17">
        <v>2458358.1942551769</v>
      </c>
      <c r="AE10" s="17">
        <v>2361248.1288657091</v>
      </c>
      <c r="AF10" s="17">
        <v>2314023.1662883954</v>
      </c>
      <c r="AG10" s="17">
        <v>2574757.4657697529</v>
      </c>
      <c r="AH10" s="17">
        <v>2810282.4873074801</v>
      </c>
      <c r="AI10" s="17">
        <v>3070582.0924118492</v>
      </c>
      <c r="AJ10" s="17">
        <v>3008261.6810875419</v>
      </c>
      <c r="AK10" s="17">
        <v>3156554.1211524536</v>
      </c>
      <c r="AL10" s="17">
        <v>3218712.8586440221</v>
      </c>
      <c r="AM10" s="17">
        <v>3544881.5851631686</v>
      </c>
    </row>
    <row r="11" spans="1:39" x14ac:dyDescent="0.2">
      <c r="A11" s="2" t="s">
        <v>50</v>
      </c>
      <c r="B11" s="2" t="s">
        <v>40</v>
      </c>
      <c r="C11" s="2" t="s">
        <v>41</v>
      </c>
      <c r="D11" s="17">
        <v>20871.019771430405</v>
      </c>
      <c r="E11" s="17">
        <v>19842.097706385484</v>
      </c>
      <c r="F11" s="17">
        <v>19443.311226682545</v>
      </c>
      <c r="G11" s="17">
        <v>21662.73978691192</v>
      </c>
      <c r="H11" s="17">
        <v>23878.337935107011</v>
      </c>
      <c r="I11" s="17">
        <v>25327.312673908473</v>
      </c>
      <c r="J11" s="17">
        <v>26092.146099683057</v>
      </c>
      <c r="K11" s="17">
        <v>26856.259294798561</v>
      </c>
      <c r="L11" s="17">
        <v>29341.191084194325</v>
      </c>
      <c r="M11" s="17">
        <v>29309.441568145932</v>
      </c>
      <c r="N11" s="17">
        <v>31393.13418041715</v>
      </c>
      <c r="O11" s="17">
        <v>31371.22551482081</v>
      </c>
      <c r="P11" s="17">
        <v>36336.996251721634</v>
      </c>
      <c r="Q11" s="17">
        <v>38156.71014635227</v>
      </c>
      <c r="R11" s="17">
        <v>40784.833747824334</v>
      </c>
      <c r="S11" s="17">
        <v>42363.04856871019</v>
      </c>
      <c r="T11" s="17">
        <v>46740.67655560642</v>
      </c>
      <c r="U11" s="17">
        <v>46218.482238618941</v>
      </c>
      <c r="V11" s="17">
        <v>47585.994691095199</v>
      </c>
      <c r="W11" s="17">
        <v>49896.995199189718</v>
      </c>
      <c r="X11" s="17">
        <v>52935.516631200153</v>
      </c>
      <c r="Y11" s="17">
        <v>53843.159290023148</v>
      </c>
      <c r="Z11" s="17">
        <v>53784.269820620888</v>
      </c>
      <c r="AA11" s="17">
        <v>54854.469221511594</v>
      </c>
      <c r="AB11" s="17">
        <v>56488.46976232445</v>
      </c>
      <c r="AC11" s="17">
        <v>59317.345671627358</v>
      </c>
      <c r="AD11" s="17">
        <v>66624.207404601315</v>
      </c>
      <c r="AE11" s="17">
        <v>72053.800486405235</v>
      </c>
      <c r="AF11" s="17">
        <v>76254.116260567811</v>
      </c>
      <c r="AG11" s="17">
        <v>80707.356650184985</v>
      </c>
      <c r="AH11" s="17">
        <v>77511.5027223246</v>
      </c>
      <c r="AI11" s="17">
        <v>74434.603009799088</v>
      </c>
      <c r="AJ11" s="17">
        <v>82157.964214552936</v>
      </c>
      <c r="AK11" s="17">
        <v>80490.489459172924</v>
      </c>
      <c r="AL11" s="17">
        <v>86065.053093652445</v>
      </c>
      <c r="AM11" s="17">
        <v>86839.314966895676</v>
      </c>
    </row>
    <row r="12" spans="1:39" x14ac:dyDescent="0.2">
      <c r="A12" s="2" t="s">
        <v>51</v>
      </c>
      <c r="B12" s="2" t="s">
        <v>40</v>
      </c>
      <c r="C12" s="2" t="s">
        <v>41</v>
      </c>
      <c r="D12" s="17">
        <v>138126.50035200003</v>
      </c>
      <c r="E12" s="17">
        <v>146479.78886174737</v>
      </c>
      <c r="F12" s="17">
        <v>144885.07494301695</v>
      </c>
      <c r="G12" s="17">
        <v>158152.9539624904</v>
      </c>
      <c r="H12" s="17">
        <v>169217.9672335221</v>
      </c>
      <c r="I12" s="17">
        <v>175984.99215254176</v>
      </c>
      <c r="J12" s="17">
        <v>184567.48540976239</v>
      </c>
      <c r="K12" s="17">
        <v>186357.6091421014</v>
      </c>
      <c r="L12" s="17">
        <v>189693.25156906203</v>
      </c>
      <c r="M12" s="17">
        <v>198892.45236095894</v>
      </c>
      <c r="N12" s="17">
        <v>206907.81819110556</v>
      </c>
      <c r="O12" s="17">
        <v>210837.47938133703</v>
      </c>
      <c r="P12" s="17">
        <v>225439.53924259165</v>
      </c>
      <c r="Q12" s="17">
        <v>238936.60445704556</v>
      </c>
      <c r="R12" s="17">
        <v>263135.14801003732</v>
      </c>
      <c r="S12" s="17">
        <v>299009.75590728689</v>
      </c>
      <c r="T12" s="17">
        <v>319897.68150213739</v>
      </c>
      <c r="U12" s="17">
        <v>359268.95762292255</v>
      </c>
      <c r="V12" s="17">
        <v>381033.33031414164</v>
      </c>
      <c r="W12" s="17">
        <v>411687.32730935531</v>
      </c>
      <c r="X12" s="17">
        <v>440576.15163634892</v>
      </c>
      <c r="Y12" s="17">
        <v>530342.68922436435</v>
      </c>
      <c r="Z12" s="17">
        <v>556791.34774678363</v>
      </c>
      <c r="AA12" s="17">
        <v>556569.76138276258</v>
      </c>
      <c r="AB12" s="17">
        <v>572653.01343441638</v>
      </c>
      <c r="AC12" s="17">
        <v>612899.61765266373</v>
      </c>
      <c r="AD12" s="17">
        <v>600581.56113708043</v>
      </c>
      <c r="AE12" s="17">
        <v>674366.94573781197</v>
      </c>
      <c r="AF12" s="17">
        <v>742367.06688134081</v>
      </c>
      <c r="AG12" s="17">
        <v>756544.85251400596</v>
      </c>
      <c r="AH12" s="17">
        <v>885061.79433901922</v>
      </c>
      <c r="AI12" s="17">
        <v>858003.47274765605</v>
      </c>
      <c r="AJ12" s="17">
        <v>875076.0258483889</v>
      </c>
      <c r="AK12" s="17">
        <v>919262.93726904155</v>
      </c>
      <c r="AL12" s="17">
        <v>909342.39726128336</v>
      </c>
      <c r="AM12" s="17">
        <v>1012575.1622734752</v>
      </c>
    </row>
    <row r="13" spans="1:39" x14ac:dyDescent="0.2">
      <c r="A13" s="2" t="s">
        <v>52</v>
      </c>
      <c r="B13" s="2" t="s">
        <v>40</v>
      </c>
      <c r="C13" s="2" t="s">
        <v>41</v>
      </c>
      <c r="D13" s="17">
        <v>322365.99633638392</v>
      </c>
      <c r="E13" s="17">
        <v>352123.84581162082</v>
      </c>
      <c r="F13" s="17">
        <v>366313.01421749208</v>
      </c>
      <c r="G13" s="17">
        <v>362398.20505576889</v>
      </c>
      <c r="H13" s="17">
        <v>392271.47187863884</v>
      </c>
      <c r="I13" s="17">
        <v>388193.4176569886</v>
      </c>
      <c r="J13" s="17">
        <v>423546.34639343614</v>
      </c>
      <c r="K13" s="17">
        <v>419101.24426047225</v>
      </c>
      <c r="L13" s="17">
        <v>439628.92378864886</v>
      </c>
      <c r="M13" s="17">
        <v>475268.49760499288</v>
      </c>
      <c r="N13" s="17">
        <v>523927.85060048755</v>
      </c>
      <c r="O13" s="17">
        <v>556050.93593361869</v>
      </c>
      <c r="P13" s="17">
        <v>566398.00348004221</v>
      </c>
      <c r="Q13" s="17">
        <v>593745.58111534454</v>
      </c>
      <c r="R13" s="17">
        <v>611491.97130233306</v>
      </c>
      <c r="S13" s="17">
        <v>635502.89282926929</v>
      </c>
      <c r="T13" s="17">
        <v>654240.7218070596</v>
      </c>
      <c r="U13" s="17">
        <v>640962.27828689246</v>
      </c>
      <c r="V13" s="17">
        <v>679660.8116928126</v>
      </c>
      <c r="W13" s="17">
        <v>646088.23186556948</v>
      </c>
      <c r="X13" s="17">
        <v>645575.28264799155</v>
      </c>
      <c r="Y13" s="17">
        <v>684079.9066334985</v>
      </c>
      <c r="Z13" s="17">
        <v>747082.77673056524</v>
      </c>
      <c r="AA13" s="17">
        <v>798823.80237336026</v>
      </c>
      <c r="AB13" s="17">
        <v>836851.26628515858</v>
      </c>
      <c r="AC13" s="17">
        <v>941359.45484401181</v>
      </c>
      <c r="AD13" s="17">
        <v>941075.16428864875</v>
      </c>
      <c r="AE13" s="17">
        <v>1027926.9057512236</v>
      </c>
      <c r="AF13" s="17">
        <v>1057716.4774717176</v>
      </c>
      <c r="AG13" s="17">
        <v>1076890.6348493472</v>
      </c>
      <c r="AH13" s="17">
        <v>1033527.9991479109</v>
      </c>
      <c r="AI13" s="17">
        <v>1012756.153421036</v>
      </c>
      <c r="AJ13" s="17">
        <v>1116154.2220889872</v>
      </c>
      <c r="AK13" s="17">
        <v>1219428.7354116372</v>
      </c>
      <c r="AL13" s="17">
        <v>1293813.7534029293</v>
      </c>
      <c r="AM13" s="17">
        <v>1400053.714081954</v>
      </c>
    </row>
    <row r="14" spans="1:39" x14ac:dyDescent="0.2">
      <c r="A14" s="2" t="s">
        <v>53</v>
      </c>
      <c r="B14" s="2" t="s">
        <v>40</v>
      </c>
      <c r="C14" s="2" t="s">
        <v>41</v>
      </c>
      <c r="D14" s="17">
        <v>40358.09653824001</v>
      </c>
      <c r="E14" s="17">
        <v>38368.479524496826</v>
      </c>
      <c r="F14" s="17">
        <v>39472.742782082038</v>
      </c>
      <c r="G14" s="17">
        <v>40973.109179788262</v>
      </c>
      <c r="H14" s="17">
        <v>41751.28391670523</v>
      </c>
      <c r="I14" s="17">
        <v>44728.017690883462</v>
      </c>
      <c r="J14" s="17">
        <v>51310.082537601476</v>
      </c>
      <c r="K14" s="17">
        <v>56500.911800433954</v>
      </c>
      <c r="L14" s="17">
        <v>62867.194503633167</v>
      </c>
      <c r="M14" s="17">
        <v>71458.420810089418</v>
      </c>
      <c r="N14" s="17">
        <v>75051.844786442831</v>
      </c>
      <c r="O14" s="17">
        <v>85173.961005691162</v>
      </c>
      <c r="P14" s="17">
        <v>91228.159916933815</v>
      </c>
      <c r="Q14" s="17">
        <v>93973.852021390587</v>
      </c>
      <c r="R14" s="17">
        <v>97760.618603490468</v>
      </c>
      <c r="S14" s="17">
        <v>104699.61225318586</v>
      </c>
      <c r="T14" s="17">
        <v>111950.83727284193</v>
      </c>
      <c r="U14" s="17">
        <v>122261.36384958222</v>
      </c>
      <c r="V14" s="17">
        <v>120941.93857711756</v>
      </c>
      <c r="W14" s="17">
        <v>130886.27941945697</v>
      </c>
      <c r="X14" s="17">
        <v>137440.90984697369</v>
      </c>
      <c r="Y14" s="17">
        <v>148391.94865230643</v>
      </c>
      <c r="Z14" s="17">
        <v>160361.78337729457</v>
      </c>
      <c r="AA14" s="17">
        <v>166708.58713930583</v>
      </c>
      <c r="AB14" s="17">
        <v>171692.00700134455</v>
      </c>
      <c r="AC14" s="17">
        <v>175004.30980345534</v>
      </c>
      <c r="AD14" s="17">
        <v>180007.40301384046</v>
      </c>
      <c r="AE14" s="17">
        <v>190731.52405579304</v>
      </c>
      <c r="AF14" s="17">
        <v>196394.92664347318</v>
      </c>
      <c r="AG14" s="17">
        <v>202285.98886307082</v>
      </c>
      <c r="AH14" s="17">
        <v>218567.17896270391</v>
      </c>
      <c r="AI14" s="17">
        <v>220687.0664028067</v>
      </c>
      <c r="AJ14" s="17">
        <v>238271.0057895802</v>
      </c>
      <c r="AK14" s="17">
        <v>240461.23137939253</v>
      </c>
      <c r="AL14" s="17">
        <v>249903.21267740446</v>
      </c>
      <c r="AM14" s="17">
        <v>264938.32344053773</v>
      </c>
    </row>
    <row r="15" spans="1:39" x14ac:dyDescent="0.2">
      <c r="A15" s="2" t="s">
        <v>54</v>
      </c>
      <c r="B15" s="2" t="s">
        <v>40</v>
      </c>
      <c r="C15" s="2" t="s">
        <v>41</v>
      </c>
      <c r="D15" s="17">
        <v>9291.9129945600016</v>
      </c>
      <c r="E15" s="17">
        <v>9552.0924606308145</v>
      </c>
      <c r="F15" s="17">
        <v>9544.452314997101</v>
      </c>
      <c r="G15" s="17">
        <v>10226.926839215257</v>
      </c>
      <c r="H15" s="17">
        <v>11384.518267957315</v>
      </c>
      <c r="I15" s="17">
        <v>12662.871707463593</v>
      </c>
      <c r="J15" s="17">
        <v>13976.77583446383</v>
      </c>
      <c r="K15" s="17">
        <v>15416.65890619946</v>
      </c>
      <c r="L15" s="17">
        <v>16837.87367611899</v>
      </c>
      <c r="M15" s="17">
        <v>18944.029844065815</v>
      </c>
      <c r="N15" s="17">
        <v>18548.517101276928</v>
      </c>
      <c r="O15" s="17">
        <v>20666.039926630936</v>
      </c>
      <c r="P15" s="17">
        <v>21498.797844872857</v>
      </c>
      <c r="Q15" s="17">
        <v>24176.559111643153</v>
      </c>
      <c r="R15" s="17">
        <v>25399.794362331122</v>
      </c>
      <c r="S15" s="17">
        <v>25855.014495892185</v>
      </c>
      <c r="T15" s="17">
        <v>25325.246262387922</v>
      </c>
      <c r="U15" s="17">
        <v>26609.208886494926</v>
      </c>
      <c r="V15" s="17">
        <v>27138.6789249184</v>
      </c>
      <c r="W15" s="17">
        <v>30553.689980494208</v>
      </c>
      <c r="X15" s="17">
        <v>34054.5788311418</v>
      </c>
      <c r="Y15" s="17">
        <v>33373.555023130837</v>
      </c>
      <c r="Z15" s="17">
        <v>35409.338188426635</v>
      </c>
      <c r="AA15" s="17">
        <v>38991.554777365469</v>
      </c>
      <c r="AB15" s="17">
        <v>43450.993942657704</v>
      </c>
      <c r="AC15" s="17">
        <v>44315.581820128697</v>
      </c>
      <c r="AD15" s="17">
        <v>46539.602319770245</v>
      </c>
      <c r="AE15" s="17">
        <v>47442.100642859106</v>
      </c>
      <c r="AF15" s="17">
        <v>47381.190602778399</v>
      </c>
      <c r="AG15" s="17">
        <v>51647.534428030267</v>
      </c>
      <c r="AH15" s="17">
        <v>55210.387943013513</v>
      </c>
      <c r="AI15" s="17">
        <v>57412.392430486107</v>
      </c>
      <c r="AJ15" s="17">
        <v>61457.473664125268</v>
      </c>
      <c r="AK15" s="17">
        <v>63895.98099336942</v>
      </c>
      <c r="AL15" s="17">
        <v>61985.681571691035</v>
      </c>
      <c r="AM15" s="17">
        <v>66391.648388931004</v>
      </c>
    </row>
    <row r="16" spans="1:39" x14ac:dyDescent="0.2">
      <c r="A16" s="2" t="s">
        <v>55</v>
      </c>
      <c r="B16" s="2" t="s">
        <v>40</v>
      </c>
      <c r="C16" s="2" t="s">
        <v>41</v>
      </c>
      <c r="D16" s="17">
        <v>72893.883696480014</v>
      </c>
      <c r="E16" s="17">
        <v>76551.681285837272</v>
      </c>
      <c r="F16" s="17">
        <v>82796.858128257547</v>
      </c>
      <c r="G16" s="17">
        <v>83557.940228144769</v>
      </c>
      <c r="H16" s="17">
        <v>85203.700761195942</v>
      </c>
      <c r="I16" s="17">
        <v>85127.368469757988</v>
      </c>
      <c r="J16" s="17">
        <v>96630.187755728373</v>
      </c>
      <c r="K16" s="17">
        <v>98455.373528926168</v>
      </c>
      <c r="L16" s="17">
        <v>98406.149780376654</v>
      </c>
      <c r="M16" s="17">
        <v>104158.66233310416</v>
      </c>
      <c r="N16" s="17">
        <v>117111.86274527447</v>
      </c>
      <c r="O16" s="17">
        <v>125222.72821040633</v>
      </c>
      <c r="P16" s="17">
        <v>122633.10716428774</v>
      </c>
      <c r="Q16" s="17">
        <v>137807.99273230822</v>
      </c>
      <c r="R16" s="17">
        <v>146061.86464901708</v>
      </c>
      <c r="S16" s="17">
        <v>153331.64455877672</v>
      </c>
      <c r="T16" s="17">
        <v>153316.31139432089</v>
      </c>
      <c r="U16" s="17">
        <v>157883.28541283001</v>
      </c>
      <c r="V16" s="17">
        <v>148583.62531575587</v>
      </c>
      <c r="W16" s="17">
        <v>153010.52737882483</v>
      </c>
      <c r="X16" s="17">
        <v>167131.85505726072</v>
      </c>
      <c r="Y16" s="17">
        <v>170389.92343974696</v>
      </c>
      <c r="Z16" s="17">
        <v>173677.1062895373</v>
      </c>
      <c r="AA16" s="17">
        <v>178797.98292398115</v>
      </c>
      <c r="AB16" s="17">
        <v>193005.27837119356</v>
      </c>
      <c r="AC16" s="17">
        <v>210697.31951889524</v>
      </c>
      <c r="AD16" s="17">
        <v>214803.81887276928</v>
      </c>
      <c r="AE16" s="17">
        <v>225498.90326988444</v>
      </c>
      <c r="AF16" s="17">
        <v>232170.96481983387</v>
      </c>
      <c r="AG16" s="17">
        <v>236695.98639674776</v>
      </c>
      <c r="AH16" s="17">
        <v>243486.61483091279</v>
      </c>
      <c r="AI16" s="17">
        <v>238544.82023576915</v>
      </c>
      <c r="AJ16" s="17">
        <v>265398.58742320788</v>
      </c>
      <c r="AK16" s="17">
        <v>267866.54481157154</v>
      </c>
      <c r="AL16" s="17">
        <v>284094.93186461378</v>
      </c>
      <c r="AM16" s="17">
        <v>306828.68036455894</v>
      </c>
    </row>
    <row r="17" spans="1:39" x14ac:dyDescent="0.2">
      <c r="A17" s="2" t="s">
        <v>56</v>
      </c>
      <c r="B17" s="2" t="s">
        <v>40</v>
      </c>
      <c r="C17" s="2" t="s">
        <v>41</v>
      </c>
      <c r="D17" s="17">
        <v>59560.389110879994</v>
      </c>
      <c r="E17" s="17">
        <v>64293.060202639346</v>
      </c>
      <c r="F17" s="17">
        <v>69525.991314693543</v>
      </c>
      <c r="G17" s="17">
        <v>76002.434825476288</v>
      </c>
      <c r="H17" s="17">
        <v>83082.168124081087</v>
      </c>
      <c r="I17" s="17">
        <v>91641.267079505298</v>
      </c>
      <c r="J17" s="17">
        <v>94361.999159352694</v>
      </c>
      <c r="K17" s="17">
        <v>92447.201697931174</v>
      </c>
      <c r="L17" s="17">
        <v>91440.736297885276</v>
      </c>
      <c r="M17" s="17">
        <v>88689.365047106141</v>
      </c>
      <c r="N17" s="17">
        <v>98757.792966625726</v>
      </c>
      <c r="O17" s="17">
        <v>113246.32299269309</v>
      </c>
      <c r="P17" s="17">
        <v>120094.96685332297</v>
      </c>
      <c r="Q17" s="17">
        <v>131205.52119883883</v>
      </c>
      <c r="R17" s="17">
        <v>132398.85656447231</v>
      </c>
      <c r="S17" s="17">
        <v>137733.99559264001</v>
      </c>
      <c r="T17" s="17">
        <v>151781.45687899427</v>
      </c>
      <c r="U17" s="17">
        <v>175680.11886718238</v>
      </c>
      <c r="V17" s="17">
        <v>197542.02421452614</v>
      </c>
      <c r="W17" s="17">
        <v>215490.41202498358</v>
      </c>
      <c r="X17" s="17">
        <v>237483.99270825658</v>
      </c>
      <c r="Y17" s="17">
        <v>234967.63132023919</v>
      </c>
      <c r="Z17" s="17">
        <v>258931.93069538785</v>
      </c>
      <c r="AA17" s="17">
        <v>280276.24903557898</v>
      </c>
      <c r="AB17" s="17">
        <v>274560.85576524545</v>
      </c>
      <c r="AC17" s="17">
        <v>294108.44652257103</v>
      </c>
      <c r="AD17" s="17">
        <v>296811.93889093137</v>
      </c>
      <c r="AE17" s="17">
        <v>323972.30898302386</v>
      </c>
      <c r="AF17" s="17">
        <v>357347.83485112229</v>
      </c>
      <c r="AG17" s="17">
        <v>360670.8338082729</v>
      </c>
      <c r="AH17" s="17">
        <v>374551.71337166161</v>
      </c>
      <c r="AI17" s="17">
        <v>385711.11097773962</v>
      </c>
      <c r="AJ17" s="17">
        <v>446443.03209570854</v>
      </c>
      <c r="AK17" s="17">
        <v>468124.41294538771</v>
      </c>
      <c r="AL17" s="17">
        <v>511337.33234268159</v>
      </c>
      <c r="AM17" s="17">
        <v>568900.24091225269</v>
      </c>
    </row>
    <row r="18" spans="1:39" x14ac:dyDescent="0.2">
      <c r="A18" s="2" t="s">
        <v>57</v>
      </c>
      <c r="B18" s="2" t="s">
        <v>40</v>
      </c>
      <c r="C18" s="2" t="s">
        <v>41</v>
      </c>
      <c r="D18" s="17">
        <v>16091.987731200001</v>
      </c>
      <c r="E18" s="17">
        <v>17070.282585051678</v>
      </c>
      <c r="F18" s="17">
        <v>18466.627091532606</v>
      </c>
      <c r="G18" s="17">
        <v>19570.709987827409</v>
      </c>
      <c r="H18" s="17">
        <v>20143.841752548735</v>
      </c>
      <c r="I18" s="17">
        <v>20536.525803672921</v>
      </c>
      <c r="J18" s="17">
        <v>21135.949204674653</v>
      </c>
      <c r="K18" s="17">
        <v>22142.111694117724</v>
      </c>
      <c r="L18" s="17">
        <v>21907.495649975797</v>
      </c>
      <c r="M18" s="17">
        <v>22336.707304750118</v>
      </c>
      <c r="N18" s="17">
        <v>24382.195636307875</v>
      </c>
      <c r="O18" s="17">
        <v>25362.261640639041</v>
      </c>
      <c r="P18" s="17">
        <v>27700.808466112241</v>
      </c>
      <c r="Q18" s="17">
        <v>28240.698353309755</v>
      </c>
      <c r="R18" s="17">
        <v>29040.168767616498</v>
      </c>
      <c r="S18" s="17">
        <v>29899.409281112734</v>
      </c>
      <c r="T18" s="17">
        <v>32338.638509106153</v>
      </c>
      <c r="U18" s="17">
        <v>34981.028661685217</v>
      </c>
      <c r="V18" s="17">
        <v>37096.668626003979</v>
      </c>
      <c r="W18" s="17">
        <v>39757.132635655231</v>
      </c>
      <c r="X18" s="17">
        <v>40142.737860231107</v>
      </c>
      <c r="Y18" s="17">
        <v>44704.398019716326</v>
      </c>
      <c r="Z18" s="17">
        <v>45107.095237077927</v>
      </c>
      <c r="AA18" s="17">
        <v>49792.304797399796</v>
      </c>
      <c r="AB18" s="17">
        <v>54964.16038333602</v>
      </c>
      <c r="AC18" s="17">
        <v>56503.191787304117</v>
      </c>
      <c r="AD18" s="17">
        <v>58158.349909701574</v>
      </c>
      <c r="AE18" s="17">
        <v>62329.29577967665</v>
      </c>
      <c r="AF18" s="17">
        <v>65439.215992603618</v>
      </c>
      <c r="AG18" s="17">
        <v>66054.088101207381</v>
      </c>
      <c r="AH18" s="17">
        <v>67263.044105545137</v>
      </c>
      <c r="AI18" s="17">
        <v>70645.212837936284</v>
      </c>
      <c r="AJ18" s="17">
        <v>76293.297194587038</v>
      </c>
      <c r="AK18" s="17">
        <v>75469.952016121344</v>
      </c>
      <c r="AL18" s="17">
        <v>79280.802714978272</v>
      </c>
      <c r="AM18" s="17">
        <v>84958.259559003316</v>
      </c>
    </row>
    <row r="19" spans="1:39" x14ac:dyDescent="0.2">
      <c r="A19" s="2" t="s">
        <v>58</v>
      </c>
      <c r="B19" s="2" t="s">
        <v>40</v>
      </c>
      <c r="C19" s="2" t="s">
        <v>41</v>
      </c>
      <c r="D19" s="17">
        <v>30092.13392</v>
      </c>
      <c r="E19" s="17">
        <v>34166.109925187608</v>
      </c>
      <c r="F19" s="17">
        <v>34476.994151619547</v>
      </c>
      <c r="G19" s="17">
        <v>38013.739402673535</v>
      </c>
      <c r="H19" s="17">
        <v>41440.754037303355</v>
      </c>
      <c r="I19" s="17">
        <v>41018.05834612286</v>
      </c>
      <c r="J19" s="17">
        <v>40981.311088011738</v>
      </c>
      <c r="K19" s="17">
        <v>44333.571270057117</v>
      </c>
      <c r="L19" s="17">
        <v>47508.386975848458</v>
      </c>
      <c r="M19" s="17">
        <v>50847.322077572637</v>
      </c>
      <c r="N19" s="17">
        <v>53891.551250356933</v>
      </c>
      <c r="O19" s="17">
        <v>62988.553811454374</v>
      </c>
      <c r="P19" s="17">
        <v>66162.148849571793</v>
      </c>
      <c r="Q19" s="17">
        <v>68106.66823876604</v>
      </c>
      <c r="R19" s="17">
        <v>71524.667509092702</v>
      </c>
      <c r="S19" s="17">
        <v>79599.843955176431</v>
      </c>
      <c r="T19" s="17">
        <v>75652.93994791263</v>
      </c>
      <c r="U19" s="17">
        <v>73354.300899490539</v>
      </c>
      <c r="V19" s="17">
        <v>72562.672903504485</v>
      </c>
      <c r="W19" s="17">
        <v>79275.789546726824</v>
      </c>
      <c r="X19" s="17">
        <v>80869.232916616049</v>
      </c>
      <c r="Y19" s="17">
        <v>81380.527541909774</v>
      </c>
      <c r="Z19" s="17">
        <v>91432.62074647886</v>
      </c>
      <c r="AA19" s="17">
        <v>102840.88461800203</v>
      </c>
      <c r="AB19" s="17">
        <v>112388.2374369404</v>
      </c>
      <c r="AC19" s="17">
        <v>114579.13373753612</v>
      </c>
      <c r="AD19" s="17">
        <v>121461.19246050062</v>
      </c>
      <c r="AE19" s="17">
        <v>132650.08333644105</v>
      </c>
      <c r="AF19" s="17">
        <v>144837.71750933275</v>
      </c>
      <c r="AG19" s="17">
        <v>149152.13185148334</v>
      </c>
      <c r="AH19" s="17">
        <v>157753.05969586194</v>
      </c>
      <c r="AI19" s="17">
        <v>162324.7817313922</v>
      </c>
      <c r="AJ19" s="17">
        <v>179150.77125047156</v>
      </c>
      <c r="AK19" s="17">
        <v>191887.1155328888</v>
      </c>
      <c r="AL19" s="17">
        <v>199540.31822234864</v>
      </c>
      <c r="AM19" s="17">
        <v>203351.15518298457</v>
      </c>
    </row>
    <row r="20" spans="1:39" x14ac:dyDescent="0.2">
      <c r="A20" s="2" t="s">
        <v>59</v>
      </c>
      <c r="B20" s="2" t="s">
        <v>40</v>
      </c>
      <c r="C20" s="2" t="s">
        <v>41</v>
      </c>
      <c r="D20" s="17">
        <v>-41903.160828480002</v>
      </c>
      <c r="E20" s="17">
        <v>-44424.211508988323</v>
      </c>
      <c r="F20" s="17">
        <v>-45698.891313683431</v>
      </c>
      <c r="G20" s="17">
        <v>-48477.105599307302</v>
      </c>
      <c r="H20" s="17">
        <v>-48457.813155896511</v>
      </c>
      <c r="I20" s="17">
        <v>-46999.572165212994</v>
      </c>
      <c r="J20" s="17">
        <v>-53338.32550385403</v>
      </c>
      <c r="K20" s="17">
        <v>-53797.269621136758</v>
      </c>
      <c r="L20" s="17">
        <v>-53227.238056012771</v>
      </c>
      <c r="M20" s="17">
        <v>-54754.506252905172</v>
      </c>
      <c r="N20" s="17">
        <v>-61005.35186759496</v>
      </c>
      <c r="O20" s="17">
        <v>-66554.608531881837</v>
      </c>
      <c r="P20" s="17">
        <v>-65197.426954699687</v>
      </c>
      <c r="Q20" s="17">
        <v>-69845.796168752073</v>
      </c>
      <c r="R20" s="17">
        <v>-75581.393258537675</v>
      </c>
      <c r="S20" s="17">
        <v>-80122.0059236589</v>
      </c>
      <c r="T20" s="17">
        <v>-81667.729276578859</v>
      </c>
      <c r="U20" s="17">
        <v>-84027.689816257087</v>
      </c>
      <c r="V20" s="17">
        <v>-88150.031643979717</v>
      </c>
      <c r="W20" s="17">
        <v>-103029.93480172734</v>
      </c>
      <c r="X20" s="17">
        <v>-111362.32392604431</v>
      </c>
      <c r="Y20" s="17">
        <v>-119186.27620483967</v>
      </c>
      <c r="Z20" s="17">
        <v>-128973.61483422873</v>
      </c>
      <c r="AA20" s="17">
        <v>-131436.76324822198</v>
      </c>
      <c r="AB20" s="17">
        <v>-133972.45705721833</v>
      </c>
      <c r="AC20" s="17">
        <v>-131266.75062742087</v>
      </c>
      <c r="AD20" s="17">
        <v>-127304.05945814021</v>
      </c>
      <c r="AE20" s="17">
        <v>-150237.26961787645</v>
      </c>
      <c r="AF20" s="17">
        <v>-153017.29010233952</v>
      </c>
      <c r="AG20" s="17">
        <v>-160712.68263887626</v>
      </c>
      <c r="AH20" s="17">
        <v>-172104.12332592279</v>
      </c>
      <c r="AI20" s="17">
        <v>-191496.08477513024</v>
      </c>
      <c r="AJ20" s="17">
        <v>-202924.54813497985</v>
      </c>
      <c r="AK20" s="17">
        <v>-221784.18924051544</v>
      </c>
      <c r="AL20" s="17">
        <v>-254012.46842885404</v>
      </c>
      <c r="AM20" s="17">
        <v>-269586.49105366267</v>
      </c>
    </row>
    <row r="21" spans="1:39" x14ac:dyDescent="0.2">
      <c r="A21" s="2" t="s">
        <v>60</v>
      </c>
      <c r="B21" s="2" t="s">
        <v>40</v>
      </c>
      <c r="C21" s="2" t="s">
        <v>41</v>
      </c>
      <c r="D21" s="17">
        <v>12373.096396953601</v>
      </c>
      <c r="E21" s="17">
        <v>12488.154562734657</v>
      </c>
      <c r="F21" s="17">
        <v>13773.586786764608</v>
      </c>
      <c r="G21" s="17">
        <v>14901.808827642073</v>
      </c>
      <c r="H21" s="17">
        <v>16435.125463797434</v>
      </c>
      <c r="I21" s="17">
        <v>15782.716065981507</v>
      </c>
      <c r="J21" s="17">
        <v>17410.319960710553</v>
      </c>
      <c r="K21" s="17">
        <v>17928.937178874603</v>
      </c>
      <c r="L21" s="17">
        <v>20759.311437078493</v>
      </c>
      <c r="M21" s="17">
        <v>22016.990484652499</v>
      </c>
      <c r="N21" s="17">
        <v>24028.534951059148</v>
      </c>
      <c r="O21" s="17">
        <v>24739.395167496943</v>
      </c>
      <c r="P21" s="17">
        <v>24722.130018605934</v>
      </c>
      <c r="Q21" s="17">
        <v>24692.859016663901</v>
      </c>
      <c r="R21" s="17">
        <v>27198.933327407682</v>
      </c>
      <c r="S21" s="17">
        <v>28563.769274033006</v>
      </c>
      <c r="T21" s="17">
        <v>31496.946978944328</v>
      </c>
      <c r="U21" s="17">
        <v>32709.278251227886</v>
      </c>
      <c r="V21" s="17">
        <v>35371.546920260094</v>
      </c>
      <c r="W21" s="17">
        <v>35673.015077506781</v>
      </c>
      <c r="X21" s="17">
        <v>36368.283596826412</v>
      </c>
      <c r="Y21" s="17">
        <v>40051.517886378613</v>
      </c>
      <c r="Z21" s="17">
        <v>40432.127460852862</v>
      </c>
      <c r="AA21" s="17">
        <v>41236.645933068918</v>
      </c>
      <c r="AB21" s="17">
        <v>46342.211560247102</v>
      </c>
      <c r="AC21" s="17">
        <v>49144.971758067157</v>
      </c>
      <c r="AD21" s="17">
        <v>48147.527377064282</v>
      </c>
      <c r="AE21" s="17">
        <v>47661.285498083314</v>
      </c>
      <c r="AF21" s="17">
        <v>48123.553259354943</v>
      </c>
      <c r="AG21" s="17">
        <v>50966.981527237185</v>
      </c>
      <c r="AH21" s="17">
        <v>53948.957682432789</v>
      </c>
      <c r="AI21" s="17">
        <v>56673.107063669762</v>
      </c>
      <c r="AJ21" s="17">
        <v>64976.546376053717</v>
      </c>
      <c r="AK21" s="17">
        <v>70111.802002701268</v>
      </c>
      <c r="AL21" s="17">
        <v>74281.353840542302</v>
      </c>
      <c r="AM21" s="17">
        <v>80357.548528733125</v>
      </c>
    </row>
    <row r="22" spans="1:39" x14ac:dyDescent="0.2">
      <c r="A22" s="2" t="s">
        <v>61</v>
      </c>
      <c r="B22" s="2" t="s">
        <v>40</v>
      </c>
      <c r="C22" s="2" t="s">
        <v>41</v>
      </c>
      <c r="D22" s="17">
        <v>10230.509640960001</v>
      </c>
      <c r="E22" s="17">
        <v>10222.387326302445</v>
      </c>
      <c r="F22" s="17">
        <v>9814.6551491059927</v>
      </c>
      <c r="G22" s="17">
        <v>10208.083444630305</v>
      </c>
      <c r="H22" s="17">
        <v>11256.593644799297</v>
      </c>
      <c r="I22" s="17">
        <v>11921.700736895906</v>
      </c>
      <c r="J22" s="17">
        <v>12020.879248954861</v>
      </c>
      <c r="K22" s="17">
        <v>12011.264468896379</v>
      </c>
      <c r="L22" s="17">
        <v>12247.789808367308</v>
      </c>
      <c r="M22" s="17">
        <v>12862.380961481625</v>
      </c>
      <c r="N22" s="17">
        <v>13380.734914229335</v>
      </c>
      <c r="O22" s="17">
        <v>14029.635527197775</v>
      </c>
      <c r="P22" s="17">
        <v>13880.978631522426</v>
      </c>
      <c r="Q22" s="17">
        <v>13868.542940386022</v>
      </c>
      <c r="R22" s="17">
        <v>14977.332868032339</v>
      </c>
      <c r="S22" s="17">
        <v>14974.337551232062</v>
      </c>
      <c r="T22" s="17">
        <v>15264.720662727035</v>
      </c>
      <c r="U22" s="17">
        <v>15563.87911621678</v>
      </c>
      <c r="V22" s="17">
        <v>16984.71902567225</v>
      </c>
      <c r="W22" s="17">
        <v>17490.658477231453</v>
      </c>
      <c r="X22" s="17">
        <v>18362.933070236817</v>
      </c>
      <c r="Y22" s="17">
        <v>19102.885086717753</v>
      </c>
      <c r="Z22" s="17">
        <v>20663.307173947138</v>
      </c>
      <c r="AA22" s="17">
        <v>20440.312035993764</v>
      </c>
      <c r="AB22" s="17">
        <v>21893.21751805189</v>
      </c>
      <c r="AC22" s="17">
        <v>23673.267461574618</v>
      </c>
      <c r="AD22" s="17">
        <v>25348.660583196797</v>
      </c>
      <c r="AE22" s="17">
        <v>25080.068203550094</v>
      </c>
      <c r="AF22" s="17">
        <v>25320.736538031357</v>
      </c>
      <c r="AG22" s="17">
        <v>25052.688443354957</v>
      </c>
      <c r="AH22" s="17">
        <v>24794.671306130615</v>
      </c>
      <c r="AI22" s="17">
        <v>24784.80376583197</v>
      </c>
      <c r="AJ22" s="17">
        <v>24517.330089504027</v>
      </c>
      <c r="AK22" s="17">
        <v>24760.027140060029</v>
      </c>
      <c r="AL22" s="17">
        <v>28942.351515702165</v>
      </c>
      <c r="AM22" s="17">
        <v>31596.099458905144</v>
      </c>
    </row>
    <row r="23" spans="1:39" x14ac:dyDescent="0.2">
      <c r="A23" s="2" t="s">
        <v>62</v>
      </c>
      <c r="B23" s="2" t="s">
        <v>40</v>
      </c>
      <c r="C23" s="2" t="s">
        <v>41</v>
      </c>
      <c r="D23" s="17">
        <v>171285.50897568002</v>
      </c>
      <c r="E23" s="17">
        <v>169487.8743418864</v>
      </c>
      <c r="F23" s="17">
        <v>166115.06564248289</v>
      </c>
      <c r="G23" s="17">
        <v>177583.88373089832</v>
      </c>
      <c r="H23" s="17">
        <v>180803.10306510606</v>
      </c>
      <c r="I23" s="17">
        <v>197249.57528258263</v>
      </c>
      <c r="J23" s="17">
        <v>201115.27837645801</v>
      </c>
      <c r="K23" s="17">
        <v>191143.1143783351</v>
      </c>
      <c r="L23" s="17">
        <v>185428.50486490372</v>
      </c>
      <c r="M23" s="17">
        <v>204469.92587299261</v>
      </c>
      <c r="N23" s="17">
        <v>221217.60734026058</v>
      </c>
      <c r="O23" s="17">
        <v>244171.22591622474</v>
      </c>
      <c r="P23" s="17">
        <v>251420.41079217801</v>
      </c>
      <c r="Q23" s="17">
        <v>268860.57173202309</v>
      </c>
      <c r="R23" s="17">
        <v>276787.93676659733</v>
      </c>
      <c r="S23" s="17">
        <v>301890.08939686196</v>
      </c>
      <c r="T23" s="17">
        <v>289935.83060279855</v>
      </c>
      <c r="U23" s="17">
        <v>301590.08255163371</v>
      </c>
      <c r="V23" s="17">
        <v>349268.78695286752</v>
      </c>
      <c r="W23" s="17">
        <v>359602.9518212289</v>
      </c>
      <c r="X23" s="17">
        <v>392871.52454915538</v>
      </c>
      <c r="Y23" s="17">
        <v>420482.91292257945</v>
      </c>
      <c r="Z23" s="17">
        <v>450506.17042020592</v>
      </c>
      <c r="AA23" s="17">
        <v>482299.11167663243</v>
      </c>
      <c r="AB23" s="17">
        <v>506703.44672747003</v>
      </c>
      <c r="AC23" s="17">
        <v>547539.65543688915</v>
      </c>
      <c r="AD23" s="17">
        <v>659099.79975735082</v>
      </c>
      <c r="AE23" s="17">
        <v>652508.80175977724</v>
      </c>
      <c r="AF23" s="17">
        <v>762653.60373758269</v>
      </c>
      <c r="AG23" s="17">
        <v>850039.62814038433</v>
      </c>
      <c r="AH23" s="17">
        <v>866183.85974103271</v>
      </c>
      <c r="AI23" s="17">
        <v>955152.82410015084</v>
      </c>
      <c r="AJ23" s="17">
        <v>1052878.3301451341</v>
      </c>
      <c r="AK23" s="17">
        <v>1207698.9084315919</v>
      </c>
      <c r="AL23" s="17">
        <v>1256364.2953377953</v>
      </c>
      <c r="AM23" s="17">
        <v>1293788.7744581739</v>
      </c>
    </row>
    <row r="24" spans="1:39" x14ac:dyDescent="0.2">
      <c r="A24" s="2" t="s">
        <v>63</v>
      </c>
      <c r="B24" s="2" t="s">
        <v>40</v>
      </c>
      <c r="C24" s="2" t="s">
        <v>41</v>
      </c>
      <c r="D24" s="17">
        <v>17356.507866700802</v>
      </c>
      <c r="E24" s="17">
        <v>16657.621737211753</v>
      </c>
      <c r="F24" s="17">
        <v>16989.075094538792</v>
      </c>
      <c r="G24" s="17">
        <v>18176.492520121392</v>
      </c>
      <c r="H24" s="17">
        <v>19672.928977497049</v>
      </c>
      <c r="I24" s="17">
        <v>19665.059805906054</v>
      </c>
      <c r="J24" s="17">
        <v>22089.791570865178</v>
      </c>
      <c r="K24" s="17">
        <v>23648.703505687645</v>
      </c>
      <c r="L24" s="17">
        <v>23634.702763751167</v>
      </c>
      <c r="M24" s="17">
        <v>24823.409193865922</v>
      </c>
      <c r="N24" s="17">
        <v>24806.085413198976</v>
      </c>
      <c r="O24" s="17">
        <v>26291.821092937116</v>
      </c>
      <c r="P24" s="17">
        <v>28967.465209285987</v>
      </c>
      <c r="Q24" s="17">
        <v>28669.244575607081</v>
      </c>
      <c r="R24" s="17">
        <v>28090.240793116714</v>
      </c>
      <c r="S24" s="17">
        <v>28067.9390913897</v>
      </c>
      <c r="T24" s="17">
        <v>28562.406091322686</v>
      </c>
      <c r="U24" s="17">
        <v>29404.569811696467</v>
      </c>
      <c r="V24" s="17">
        <v>30586.515017710328</v>
      </c>
      <c r="W24" s="17">
        <v>32767.359818406781</v>
      </c>
      <c r="X24" s="17">
        <v>32102.443242277281</v>
      </c>
      <c r="Y24" s="17">
        <v>30828.103371234116</v>
      </c>
      <c r="Z24" s="17">
        <v>32984.832698564016</v>
      </c>
      <c r="AA24" s="17">
        <v>33621.180049164628</v>
      </c>
      <c r="AB24" s="17">
        <v>37451.999964641815</v>
      </c>
      <c r="AC24" s="17">
        <v>37069.98956500247</v>
      </c>
      <c r="AD24" s="17">
        <v>42065.513185590135</v>
      </c>
      <c r="AE24" s="17">
        <v>43739.219610114582</v>
      </c>
      <c r="AF24" s="17">
        <v>44583.041883539277</v>
      </c>
      <c r="AG24" s="17">
        <v>45911.349492622765</v>
      </c>
      <c r="AH24" s="17">
        <v>52156.215088798141</v>
      </c>
      <c r="AI24" s="17">
        <v>55256.696163090033</v>
      </c>
      <c r="AJ24" s="17">
        <v>60852.873323703141</v>
      </c>
      <c r="AK24" s="17">
        <v>68464.62151431822</v>
      </c>
      <c r="AL24" s="17">
        <v>71803.526413637563</v>
      </c>
      <c r="AM24" s="17">
        <v>68939.55665584073</v>
      </c>
    </row>
    <row r="25" spans="1:39" x14ac:dyDescent="0.2">
      <c r="A25" s="2" t="s">
        <v>64</v>
      </c>
      <c r="B25" s="2" t="s">
        <v>40</v>
      </c>
      <c r="C25" s="2" t="s">
        <v>41</v>
      </c>
      <c r="D25" s="17">
        <v>2081.0072640000003</v>
      </c>
      <c r="E25" s="17">
        <v>2059.7809899071999</v>
      </c>
      <c r="F25" s="17">
        <v>2206.4031117459717</v>
      </c>
      <c r="G25" s="17">
        <v>2409.8462062853018</v>
      </c>
      <c r="H25" s="17">
        <v>2713.0905705179812</v>
      </c>
      <c r="I25" s="17">
        <v>2684.8852809468758</v>
      </c>
      <c r="J25" s="17">
        <v>2527.5082864215929</v>
      </c>
      <c r="K25" s="17">
        <v>2728.7636025980059</v>
      </c>
      <c r="L25" s="17">
        <v>2646.3874686616891</v>
      </c>
      <c r="M25" s="17">
        <v>2863.4171444617682</v>
      </c>
      <c r="N25" s="17">
        <v>2722.8033760170279</v>
      </c>
      <c r="O25" s="17">
        <v>2693.9527692690212</v>
      </c>
      <c r="P25" s="17">
        <v>3030.3241866955013</v>
      </c>
      <c r="Q25" s="17">
        <v>3512.6451346545737</v>
      </c>
      <c r="R25" s="17">
        <v>3688.9518192531555</v>
      </c>
      <c r="S25" s="17">
        <v>3650.9593782457027</v>
      </c>
      <c r="T25" s="17">
        <v>4028.2192729253566</v>
      </c>
      <c r="U25" s="17">
        <v>4271.8284115158531</v>
      </c>
      <c r="V25" s="17">
        <v>4531.5295635009888</v>
      </c>
      <c r="W25" s="17">
        <v>4621.697938755532</v>
      </c>
      <c r="X25" s="17">
        <v>4855.0702988711173</v>
      </c>
      <c r="Y25" s="17">
        <v>5411.392133471456</v>
      </c>
      <c r="Z25" s="17">
        <v>5797.7755380065128</v>
      </c>
      <c r="AA25" s="17">
        <v>6713.0486785110897</v>
      </c>
      <c r="AB25" s="17">
        <v>6707.7189837459309</v>
      </c>
      <c r="AC25" s="17">
        <v>6700.4606951879987</v>
      </c>
      <c r="AD25" s="17">
        <v>7528.099166650296</v>
      </c>
      <c r="AE25" s="17">
        <v>8385.0498373516475</v>
      </c>
      <c r="AF25" s="17">
        <v>9439.2799782990678</v>
      </c>
      <c r="AG25" s="17">
        <v>10507.019964604751</v>
      </c>
      <c r="AH25" s="17">
        <v>11040.818606886533</v>
      </c>
      <c r="AI25" s="17">
        <v>11700.927186787743</v>
      </c>
      <c r="AJ25" s="17">
        <v>12647.221859527652</v>
      </c>
      <c r="AK25" s="17">
        <v>12752.436096438112</v>
      </c>
      <c r="AL25" s="17">
        <v>15052.648014262953</v>
      </c>
      <c r="AM25" s="17">
        <v>16932.146647772173</v>
      </c>
    </row>
    <row r="26" spans="1:39" x14ac:dyDescent="0.2">
      <c r="A26" s="2" t="s">
        <v>65</v>
      </c>
      <c r="B26" s="2" t="s">
        <v>40</v>
      </c>
      <c r="C26" s="2" t="s">
        <v>41</v>
      </c>
      <c r="D26" s="17">
        <v>3148.5525869951998</v>
      </c>
      <c r="E26" s="17">
        <v>3374.681885677403</v>
      </c>
      <c r="F26" s="17">
        <v>3716.6557557921601</v>
      </c>
      <c r="G26" s="17">
        <v>4099.4662209436592</v>
      </c>
      <c r="H26" s="17">
        <v>4388.350276227472</v>
      </c>
      <c r="I26" s="17">
        <v>4649.7906322839999</v>
      </c>
      <c r="J26" s="17">
        <v>5079.0163300914364</v>
      </c>
      <c r="K26" s="17">
        <v>5280.5413490657893</v>
      </c>
      <c r="L26" s="17">
        <v>5881.7428100695543</v>
      </c>
      <c r="M26" s="17">
        <v>6236.9644912537533</v>
      </c>
      <c r="N26" s="17">
        <v>6361.0676107007212</v>
      </c>
      <c r="O26" s="17">
        <v>6480.6068287826465</v>
      </c>
      <c r="P26" s="17">
        <v>7153.0369263555931</v>
      </c>
      <c r="Q26" s="17">
        <v>7511.3109495476556</v>
      </c>
      <c r="R26" s="17">
        <v>7892.1569486225726</v>
      </c>
      <c r="S26" s="17">
        <v>7968.7031367104009</v>
      </c>
      <c r="T26" s="17">
        <v>8206.9434543886327</v>
      </c>
      <c r="U26" s="17">
        <v>7879.5681451497749</v>
      </c>
      <c r="V26" s="17">
        <v>7796.8723894973282</v>
      </c>
      <c r="W26" s="17">
        <v>7947.290587260195</v>
      </c>
      <c r="X26" s="17">
        <v>8504.9659549996795</v>
      </c>
      <c r="Y26" s="17">
        <v>9289.9967657562702</v>
      </c>
      <c r="Z26" s="17">
        <v>9656.7662245321972</v>
      </c>
      <c r="AA26" s="17">
        <v>10144.384055633976</v>
      </c>
      <c r="AB26" s="17">
        <v>11083.014493588025</v>
      </c>
      <c r="AC26" s="17">
        <v>11301.260771675183</v>
      </c>
      <c r="AD26" s="17">
        <v>11523.850855884528</v>
      </c>
      <c r="AE26" s="17">
        <v>12103.396839277815</v>
      </c>
      <c r="AF26" s="17">
        <v>12587.411565108607</v>
      </c>
      <c r="AG26" s="17">
        <v>13335.683487553455</v>
      </c>
      <c r="AH26" s="17">
        <v>14414.186587364804</v>
      </c>
      <c r="AI26" s="17">
        <v>15440.236751132268</v>
      </c>
      <c r="AJ26" s="17">
        <v>15123.866905358851</v>
      </c>
      <c r="AK26" s="17">
        <v>16354.826411939783</v>
      </c>
      <c r="AL26" s="17">
        <v>16830.379683555471</v>
      </c>
      <c r="AM26" s="17">
        <v>17843.298766349562</v>
      </c>
    </row>
    <row r="27" spans="1:39" x14ac:dyDescent="0.2">
      <c r="A27" s="2" t="s">
        <v>66</v>
      </c>
      <c r="B27" s="2" t="s">
        <v>40</v>
      </c>
      <c r="C27" s="2" t="s">
        <v>41</v>
      </c>
      <c r="D27" s="17">
        <v>851.64156000000003</v>
      </c>
      <c r="E27" s="17">
        <v>912.45034215440865</v>
      </c>
      <c r="F27" s="17">
        <v>1004.656661054316</v>
      </c>
      <c r="G27" s="17">
        <v>1042.5309657757271</v>
      </c>
      <c r="H27" s="17">
        <v>1072.151355575347</v>
      </c>
      <c r="I27" s="17">
        <v>1103.9823928419421</v>
      </c>
      <c r="J27" s="17">
        <v>1126.1724389380652</v>
      </c>
      <c r="K27" s="17">
        <v>1228.4288963936415</v>
      </c>
      <c r="L27" s="17">
        <v>1368.6524491147225</v>
      </c>
      <c r="M27" s="17">
        <v>1435.0254412458842</v>
      </c>
      <c r="N27" s="17">
        <v>1537.0276184537267</v>
      </c>
      <c r="O27" s="17">
        <v>1475.5708602330537</v>
      </c>
      <c r="P27" s="17">
        <v>1532.6697273091352</v>
      </c>
      <c r="Q27" s="17">
        <v>1608.4986264398831</v>
      </c>
      <c r="R27" s="17">
        <v>1772.1909728458631</v>
      </c>
      <c r="S27" s="17">
        <v>1936.8969486655606</v>
      </c>
      <c r="T27" s="17">
        <v>1992.1313227368391</v>
      </c>
      <c r="U27" s="17">
        <v>2072.0038359906498</v>
      </c>
      <c r="V27" s="17">
        <v>2151.7561703468086</v>
      </c>
      <c r="W27" s="17">
        <v>2172.6260964781263</v>
      </c>
      <c r="X27" s="17">
        <v>2305.1560480708454</v>
      </c>
      <c r="Y27" s="17">
        <v>2394.5467424295366</v>
      </c>
      <c r="Z27" s="17">
        <v>2664.8924584869424</v>
      </c>
      <c r="AA27" s="17">
        <v>2687.6050704213812</v>
      </c>
      <c r="AB27" s="17">
        <v>2659.3987616364689</v>
      </c>
      <c r="AC27" s="17">
        <v>2738.9068064131147</v>
      </c>
      <c r="AD27" s="17">
        <v>3049.3266705785113</v>
      </c>
      <c r="AE27" s="17">
        <v>3166.6965885144282</v>
      </c>
      <c r="AF27" s="17">
        <v>3489.6673085707325</v>
      </c>
      <c r="AG27" s="17">
        <v>3774.3585014638265</v>
      </c>
      <c r="AH27" s="17">
        <v>3921.8762840067388</v>
      </c>
      <c r="AI27" s="17">
        <v>3958.3460468842936</v>
      </c>
      <c r="AJ27" s="17">
        <v>4363.7680427824998</v>
      </c>
      <c r="AK27" s="17">
        <v>4491.5617753936331</v>
      </c>
      <c r="AL27" s="17">
        <v>4624.4581052039812</v>
      </c>
      <c r="AM27" s="17">
        <v>4992.9264180237205</v>
      </c>
    </row>
    <row r="28" spans="1:39" x14ac:dyDescent="0.2">
      <c r="A28" s="2" t="s">
        <v>67</v>
      </c>
      <c r="B28" s="2" t="s">
        <v>40</v>
      </c>
      <c r="C28" s="2" t="s">
        <v>41</v>
      </c>
      <c r="D28" s="17">
        <v>3880.4072160000001</v>
      </c>
      <c r="E28" s="17">
        <v>4075.5246408716193</v>
      </c>
      <c r="F28" s="17">
        <v>4113.8185964392205</v>
      </c>
      <c r="G28" s="17">
        <v>4192.3357708077438</v>
      </c>
      <c r="H28" s="17">
        <v>4189.410020166144</v>
      </c>
      <c r="I28" s="17">
        <v>4228.3675953082711</v>
      </c>
      <c r="J28" s="17">
        <v>4312.5036537197147</v>
      </c>
      <c r="K28" s="17">
        <v>4351.2999715894539</v>
      </c>
      <c r="L28" s="17">
        <v>4178.5705938652391</v>
      </c>
      <c r="M28" s="17">
        <v>4135.5521260299856</v>
      </c>
      <c r="N28" s="17">
        <v>4474.2860958415422</v>
      </c>
      <c r="O28" s="17">
        <v>4982.1149815821946</v>
      </c>
      <c r="P28" s="17">
        <v>5079.2363310331575</v>
      </c>
      <c r="Q28" s="17">
        <v>5601.8626548181846</v>
      </c>
      <c r="R28" s="17">
        <v>5654.4982044718681</v>
      </c>
      <c r="S28" s="17">
        <v>6116.3867543114775</v>
      </c>
      <c r="T28" s="17">
        <v>6869.1585488263509</v>
      </c>
      <c r="U28" s="17">
        <v>7949.1944240939265</v>
      </c>
      <c r="V28" s="17">
        <v>8256.6104403791414</v>
      </c>
      <c r="W28" s="17">
        <v>9380.5769145001668</v>
      </c>
      <c r="X28" s="17">
        <v>10447.572324143835</v>
      </c>
      <c r="Y28" s="17">
        <v>11072.211889004015</v>
      </c>
      <c r="Z28" s="17">
        <v>12073.969613044479</v>
      </c>
      <c r="AA28" s="17">
        <v>12071.554939861564</v>
      </c>
      <c r="AB28" s="17">
        <v>12177.834841000895</v>
      </c>
      <c r="AC28" s="17">
        <v>13145.486123549288</v>
      </c>
      <c r="AD28" s="17">
        <v>12752.475262003814</v>
      </c>
      <c r="AE28" s="17">
        <v>13493.143656920012</v>
      </c>
      <c r="AF28" s="17">
        <v>13753.455003526555</v>
      </c>
      <c r="AG28" s="17">
        <v>14445.184472790721</v>
      </c>
      <c r="AH28" s="17">
        <v>13735.825087789075</v>
      </c>
      <c r="AI28" s="17">
        <v>14147.844897122399</v>
      </c>
      <c r="AJ28" s="17">
        <v>15897.824983677629</v>
      </c>
      <c r="AK28" s="17">
        <v>16669.898402618936</v>
      </c>
      <c r="AL28" s="17">
        <v>16816.662855339335</v>
      </c>
      <c r="AM28" s="17">
        <v>18024.436926942839</v>
      </c>
    </row>
    <row r="29" spans="1:39" x14ac:dyDescent="0.2">
      <c r="A29" s="2" t="s">
        <v>68</v>
      </c>
      <c r="B29" s="2" t="s">
        <v>40</v>
      </c>
      <c r="C29" s="2" t="s">
        <v>41</v>
      </c>
      <c r="D29" s="17">
        <v>9972.9952455839993</v>
      </c>
      <c r="E29" s="17">
        <v>10893.529035458852</v>
      </c>
      <c r="F29" s="17">
        <v>12360.984728038386</v>
      </c>
      <c r="G29" s="17">
        <v>13621.678964644232</v>
      </c>
      <c r="H29" s="17">
        <v>15002.033744977874</v>
      </c>
      <c r="I29" s="17">
        <v>15759.560538808511</v>
      </c>
      <c r="J29" s="17">
        <v>18060.369384700381</v>
      </c>
      <c r="K29" s="17">
        <v>19306.245906334556</v>
      </c>
      <c r="L29" s="17">
        <v>21080.543939447747</v>
      </c>
      <c r="M29" s="17">
        <v>21282.832839090686</v>
      </c>
      <c r="N29" s="17">
        <v>20031.232005489437</v>
      </c>
      <c r="O29" s="17">
        <v>20623.836005189816</v>
      </c>
      <c r="P29" s="17">
        <v>20609.523063002212</v>
      </c>
      <c r="Q29" s="17">
        <v>20563.467423466642</v>
      </c>
      <c r="R29" s="17">
        <v>20748.461311640327</v>
      </c>
      <c r="S29" s="17">
        <v>21364.546618274544</v>
      </c>
      <c r="T29" s="17">
        <v>21772.314679215167</v>
      </c>
      <c r="U29" s="17">
        <v>21528.81997447641</v>
      </c>
      <c r="V29" s="17">
        <v>21926.945449703668</v>
      </c>
      <c r="W29" s="17">
        <v>23036.448889458676</v>
      </c>
      <c r="X29" s="17">
        <v>25421.878700709862</v>
      </c>
      <c r="Y29" s="17">
        <v>26969.966375442844</v>
      </c>
      <c r="Z29" s="17">
        <v>29723.599942375557</v>
      </c>
      <c r="AA29" s="17">
        <v>31839.920258272698</v>
      </c>
      <c r="AB29" s="17">
        <v>33110.205716896751</v>
      </c>
      <c r="AC29" s="17">
        <v>37936.746624660242</v>
      </c>
      <c r="AD29" s="17">
        <v>37523.732253573195</v>
      </c>
      <c r="AE29" s="17">
        <v>40206.860679539306</v>
      </c>
      <c r="AF29" s="17">
        <v>43056.41980477552</v>
      </c>
      <c r="AG29" s="17">
        <v>44791.419574971973</v>
      </c>
      <c r="AH29" s="17">
        <v>45173.172364867511</v>
      </c>
      <c r="AI29" s="17">
        <v>49855.564569932016</v>
      </c>
      <c r="AJ29" s="17">
        <v>49830.638781869638</v>
      </c>
      <c r="AK29" s="17">
        <v>50294.016881740557</v>
      </c>
      <c r="AL29" s="17">
        <v>51284.609850003988</v>
      </c>
      <c r="AM29" s="17">
        <v>51238.664993731574</v>
      </c>
    </row>
    <row r="30" spans="1:39" x14ac:dyDescent="0.2">
      <c r="A30" s="2" t="s">
        <v>69</v>
      </c>
      <c r="B30" s="2" t="s">
        <v>40</v>
      </c>
      <c r="C30" s="2" t="s">
        <v>41</v>
      </c>
      <c r="D30" s="17">
        <v>6313.2088759739991</v>
      </c>
      <c r="E30" s="17">
        <v>6754.4579839424532</v>
      </c>
      <c r="F30" s="17">
        <v>7670.3887127745102</v>
      </c>
      <c r="G30" s="17">
        <v>7898.146025046246</v>
      </c>
      <c r="H30" s="17">
        <v>8132.6336084950817</v>
      </c>
      <c r="I30" s="17">
        <v>8882.5093402952989</v>
      </c>
      <c r="J30" s="17">
        <v>8872.7943408616084</v>
      </c>
      <c r="K30" s="17">
        <v>9313.6577605554321</v>
      </c>
      <c r="L30" s="17">
        <v>10359.476841552578</v>
      </c>
      <c r="M30" s="17">
        <v>11178.211672914949</v>
      </c>
      <c r="N30" s="17">
        <v>11623.015188056983</v>
      </c>
      <c r="O30" s="17">
        <v>12582.358879391501</v>
      </c>
      <c r="P30" s="17">
        <v>13344.646645034967</v>
      </c>
      <c r="Q30" s="17">
        <v>13746.280208217657</v>
      </c>
      <c r="R30" s="17">
        <v>15929.697890836704</v>
      </c>
      <c r="S30" s="17">
        <v>16404.307473872181</v>
      </c>
      <c r="T30" s="17">
        <v>17398.073993431677</v>
      </c>
      <c r="U30" s="17">
        <v>18461.200702874317</v>
      </c>
      <c r="V30" s="17">
        <v>18444.661682388629</v>
      </c>
      <c r="W30" s="17">
        <v>18796.700228458223</v>
      </c>
      <c r="X30" s="17">
        <v>19153.693328274116</v>
      </c>
      <c r="Y30" s="17">
        <v>20312.025190665223</v>
      </c>
      <c r="Z30" s="17">
        <v>22402.785005033798</v>
      </c>
      <c r="AA30" s="17">
        <v>21939.492722795494</v>
      </c>
      <c r="AB30" s="17">
        <v>22810.095673021468</v>
      </c>
      <c r="AC30" s="17">
        <v>24189.550807308675</v>
      </c>
      <c r="AD30" s="17">
        <v>25623.1290545913</v>
      </c>
      <c r="AE30" s="17">
        <v>25876.772409102705</v>
      </c>
      <c r="AF30" s="17">
        <v>25349.093266136282</v>
      </c>
      <c r="AG30" s="17">
        <v>26091.446025271878</v>
      </c>
      <c r="AH30" s="17">
        <v>29640.406694874247</v>
      </c>
      <c r="AI30" s="17">
        <v>31693.224790311964</v>
      </c>
      <c r="AJ30" s="17">
        <v>31059.423364023063</v>
      </c>
      <c r="AK30" s="17">
        <v>32314.160389899804</v>
      </c>
      <c r="AL30" s="17">
        <v>37039.040083035099</v>
      </c>
      <c r="AM30" s="17">
        <v>36998.960878542042</v>
      </c>
    </row>
    <row r="31" spans="1:39" x14ac:dyDescent="0.2">
      <c r="A31" s="2" t="s">
        <v>70</v>
      </c>
      <c r="B31" s="2" t="s">
        <v>40</v>
      </c>
      <c r="C31" s="2" t="s">
        <v>41</v>
      </c>
      <c r="D31" s="17">
        <v>191898.07250302081</v>
      </c>
      <c r="E31" s="17">
        <v>220115.73992607332</v>
      </c>
      <c r="F31" s="17">
        <v>235901.79365329596</v>
      </c>
      <c r="G31" s="17">
        <v>262883.6845549306</v>
      </c>
      <c r="H31" s="17">
        <v>270660.83589941758</v>
      </c>
      <c r="I31" s="17">
        <v>289676.58008613397</v>
      </c>
      <c r="J31" s="17">
        <v>322316.10646825668</v>
      </c>
      <c r="K31" s="17">
        <v>335239.04844099499</v>
      </c>
      <c r="L31" s="17">
        <v>328370.01347980968</v>
      </c>
      <c r="M31" s="17">
        <v>324988.13727838139</v>
      </c>
      <c r="N31" s="17">
        <v>340546.05765295011</v>
      </c>
      <c r="O31" s="17">
        <v>343644.75393209065</v>
      </c>
      <c r="P31" s="17">
        <v>360958.8406980522</v>
      </c>
      <c r="Q31" s="17">
        <v>379035.23350877856</v>
      </c>
      <c r="R31" s="17">
        <v>434372.28532657138</v>
      </c>
      <c r="S31" s="17">
        <v>408664.18888309784</v>
      </c>
      <c r="T31" s="17">
        <v>396327.40165595972</v>
      </c>
      <c r="U31" s="17">
        <v>445778.10689324187</v>
      </c>
      <c r="V31" s="17">
        <v>491751.20305714197</v>
      </c>
      <c r="W31" s="17">
        <v>505961.38674700452</v>
      </c>
      <c r="X31" s="17">
        <v>485926.30255771946</v>
      </c>
      <c r="Y31" s="17">
        <v>500403.9958211651</v>
      </c>
      <c r="Z31" s="17">
        <v>562468.89615552907</v>
      </c>
      <c r="AA31" s="17">
        <v>583352.39702338213</v>
      </c>
      <c r="AB31" s="17">
        <v>600552.56648373546</v>
      </c>
      <c r="AC31" s="17">
        <v>599553.12690259318</v>
      </c>
      <c r="AD31" s="17">
        <v>622566.66191112343</v>
      </c>
      <c r="AE31" s="17">
        <v>660022.59782720567</v>
      </c>
      <c r="AF31" s="17">
        <v>748521.81075570465</v>
      </c>
      <c r="AG31" s="17">
        <v>770369.78513153188</v>
      </c>
      <c r="AH31" s="17">
        <v>833712.73967746738</v>
      </c>
      <c r="AI31" s="17">
        <v>875898.60430514754</v>
      </c>
      <c r="AJ31" s="17">
        <v>945875.89560029435</v>
      </c>
      <c r="AK31" s="17">
        <v>1031658.2507781088</v>
      </c>
      <c r="AL31" s="17">
        <v>1030938.2762927292</v>
      </c>
      <c r="AM31" s="17">
        <v>1049807.0405895894</v>
      </c>
    </row>
    <row r="32" spans="1:39" x14ac:dyDescent="0.2">
      <c r="A32" s="2" t="s">
        <v>71</v>
      </c>
      <c r="B32" s="2" t="s">
        <v>40</v>
      </c>
      <c r="C32" s="2" t="s">
        <v>41</v>
      </c>
      <c r="D32" s="17">
        <v>21229.409350195197</v>
      </c>
      <c r="E32" s="17">
        <v>22736.309610069638</v>
      </c>
      <c r="F32" s="17">
        <v>22941.118287037145</v>
      </c>
      <c r="G32" s="17">
        <v>24787.557133487619</v>
      </c>
      <c r="H32" s="17">
        <v>25533.587744783057</v>
      </c>
      <c r="I32" s="17">
        <v>25983.407608242906</v>
      </c>
      <c r="J32" s="17">
        <v>25960.129593034831</v>
      </c>
      <c r="K32" s="17">
        <v>25189.087783992101</v>
      </c>
      <c r="L32" s="17">
        <v>24677.949807115827</v>
      </c>
      <c r="M32" s="17">
        <v>26966.262058880264</v>
      </c>
      <c r="N32" s="17">
        <v>26424.294124020886</v>
      </c>
      <c r="O32" s="17">
        <v>28869.257428863584</v>
      </c>
      <c r="P32" s="17">
        <v>32746.810954556044</v>
      </c>
      <c r="Q32" s="17">
        <v>32727.423860066618</v>
      </c>
      <c r="R32" s="17">
        <v>33022.232494198091</v>
      </c>
      <c r="S32" s="17">
        <v>34655.347358838771</v>
      </c>
      <c r="T32" s="17">
        <v>36398.05808063133</v>
      </c>
      <c r="U32" s="17">
        <v>37486.250823067967</v>
      </c>
      <c r="V32" s="17">
        <v>38936.823283267513</v>
      </c>
      <c r="W32" s="17">
        <v>43754.949899877342</v>
      </c>
      <c r="X32" s="17">
        <v>45937.047913257957</v>
      </c>
      <c r="Y32" s="17">
        <v>45018.398369718132</v>
      </c>
      <c r="Z32" s="17">
        <v>49699.172042366248</v>
      </c>
      <c r="AA32" s="17">
        <v>52746.329666594698</v>
      </c>
      <c r="AB32" s="17">
        <v>58180.240039246099</v>
      </c>
      <c r="AC32" s="17">
        <v>61640.221381222247</v>
      </c>
      <c r="AD32" s="17">
        <v>64752.740661453798</v>
      </c>
      <c r="AE32" s="17">
        <v>71980.959233395202</v>
      </c>
      <c r="AF32" s="17">
        <v>74081.087562450834</v>
      </c>
      <c r="AG32" s="17">
        <v>79943.581309004876</v>
      </c>
      <c r="AH32" s="17">
        <v>81509.835954010909</v>
      </c>
      <c r="AI32" s="17">
        <v>87221.489360586798</v>
      </c>
      <c r="AJ32" s="17">
        <v>95156.0188365207</v>
      </c>
      <c r="AK32" s="17">
        <v>105987.9715457078</v>
      </c>
      <c r="AL32" s="17">
        <v>105903.82445186572</v>
      </c>
      <c r="AM32" s="17">
        <v>105787.99506681706</v>
      </c>
    </row>
    <row r="33" spans="1:39" x14ac:dyDescent="0.2">
      <c r="A33" s="2" t="s">
        <v>72</v>
      </c>
      <c r="B33" s="2" t="s">
        <v>40</v>
      </c>
      <c r="C33" s="2" t="s">
        <v>41</v>
      </c>
      <c r="D33" s="17">
        <v>4504.4911296000009</v>
      </c>
      <c r="E33" s="17">
        <v>4368.9549572643255</v>
      </c>
      <c r="F33" s="17">
        <v>4818.6607532000526</v>
      </c>
      <c r="G33" s="17">
        <v>5008.9016801926782</v>
      </c>
      <c r="H33" s="17">
        <v>5417.1061297413253</v>
      </c>
      <c r="I33" s="17">
        <v>5577.9342686008476</v>
      </c>
      <c r="J33" s="17">
        <v>5917.607484469454</v>
      </c>
      <c r="K33" s="17">
        <v>5910.6010372078417</v>
      </c>
      <c r="L33" s="17">
        <v>6514.0481057343222</v>
      </c>
      <c r="M33" s="17">
        <v>7463.5849412949747</v>
      </c>
      <c r="N33" s="17">
        <v>7451.1640432356735</v>
      </c>
      <c r="O33" s="17">
        <v>7449.6738849386638</v>
      </c>
      <c r="P33" s="17">
        <v>7670.877498584583</v>
      </c>
      <c r="Q33" s="17">
        <v>7897.0536376705022</v>
      </c>
      <c r="R33" s="17">
        <v>7890.7839251377136</v>
      </c>
      <c r="S33" s="17">
        <v>8039.0700617097573</v>
      </c>
      <c r="T33" s="17">
        <v>8277.7746513963102</v>
      </c>
      <c r="U33" s="17">
        <v>8431.8085499424251</v>
      </c>
      <c r="V33" s="17">
        <v>9386.2095601051515</v>
      </c>
      <c r="W33" s="17">
        <v>9287.7016624657463</v>
      </c>
      <c r="X33" s="17">
        <v>9949.8852561082658</v>
      </c>
      <c r="Y33" s="17">
        <v>10247.317180049067</v>
      </c>
      <c r="Z33" s="17">
        <v>11743.368923145401</v>
      </c>
      <c r="AA33" s="17">
        <v>12097.994824411142</v>
      </c>
      <c r="AB33" s="17">
        <v>13093.999994074644</v>
      </c>
      <c r="AC33" s="17">
        <v>13892.732545516794</v>
      </c>
      <c r="AD33" s="17">
        <v>14879.116556248486</v>
      </c>
      <c r="AE33" s="17">
        <v>14432.802576027256</v>
      </c>
      <c r="AF33" s="17">
        <v>15610.247707277489</v>
      </c>
      <c r="AG33" s="17">
        <v>17054.425677787276</v>
      </c>
      <c r="AH33" s="17">
        <v>17738.205820912481</v>
      </c>
      <c r="AI33" s="17">
        <v>18426.068378562642</v>
      </c>
      <c r="AJ33" s="17">
        <v>17165.574974232699</v>
      </c>
      <c r="AK33" s="17">
        <v>17493.200612503275</v>
      </c>
      <c r="AL33" s="17">
        <v>18549.68409563477</v>
      </c>
      <c r="AM33" s="17">
        <v>20269.661935331267</v>
      </c>
    </row>
    <row r="34" spans="1:39" x14ac:dyDescent="0.2">
      <c r="A34" s="2" t="s">
        <v>73</v>
      </c>
      <c r="B34" s="2" t="s">
        <v>40</v>
      </c>
      <c r="C34" s="2" t="s">
        <v>41</v>
      </c>
      <c r="D34" s="17">
        <v>30441.634173720002</v>
      </c>
      <c r="E34" s="17">
        <v>31636.959253361154</v>
      </c>
      <c r="F34" s="17">
        <v>32892.37707045304</v>
      </c>
      <c r="G34" s="17">
        <v>36294.62392655178</v>
      </c>
      <c r="H34" s="17">
        <v>39271.13834756695</v>
      </c>
      <c r="I34" s="17">
        <v>40821.564523208232</v>
      </c>
      <c r="J34" s="17">
        <v>40805.318757010631</v>
      </c>
      <c r="K34" s="17">
        <v>38025.462929218149</v>
      </c>
      <c r="L34" s="17">
        <v>42769.989678989208</v>
      </c>
      <c r="M34" s="17">
        <v>44048.336750997776</v>
      </c>
      <c r="N34" s="17">
        <v>44911.597376093938</v>
      </c>
      <c r="O34" s="17">
        <v>45764.573173446988</v>
      </c>
      <c r="P34" s="17">
        <v>46656.526571792056</v>
      </c>
      <c r="Q34" s="17">
        <v>50992.745893022628</v>
      </c>
      <c r="R34" s="17">
        <v>55720.933848628476</v>
      </c>
      <c r="S34" s="17">
        <v>53477.245885124241</v>
      </c>
      <c r="T34" s="17">
        <v>56199.613110943188</v>
      </c>
      <c r="U34" s="17">
        <v>61342.271107886263</v>
      </c>
      <c r="V34" s="17">
        <v>66959.701558602261</v>
      </c>
      <c r="W34" s="17">
        <v>68913.328846234886</v>
      </c>
      <c r="X34" s="17">
        <v>73124.062740667403</v>
      </c>
      <c r="Y34" s="17">
        <v>75295.339923069798</v>
      </c>
      <c r="Z34" s="17">
        <v>79696.86756169828</v>
      </c>
      <c r="AA34" s="17">
        <v>81298.774599688419</v>
      </c>
      <c r="AB34" s="17">
        <v>82867.200315118549</v>
      </c>
      <c r="AC34" s="17">
        <v>87845.513667809559</v>
      </c>
      <c r="AD34" s="17">
        <v>95846.395207160007</v>
      </c>
      <c r="AE34" s="17">
        <v>112014.47824788411</v>
      </c>
      <c r="AF34" s="17">
        <v>120047.82730525629</v>
      </c>
      <c r="AG34" s="17">
        <v>124718.40807439464</v>
      </c>
      <c r="AH34" s="17">
        <v>133662.84562937054</v>
      </c>
      <c r="AI34" s="17">
        <v>139021.92376203451</v>
      </c>
      <c r="AJ34" s="17">
        <v>147487.78614881652</v>
      </c>
      <c r="AK34" s="17">
        <v>147158.19849683618</v>
      </c>
      <c r="AL34" s="17">
        <v>157309.75966194193</v>
      </c>
      <c r="AM34" s="17">
        <v>168507.59616038454</v>
      </c>
    </row>
    <row r="35" spans="1:39" x14ac:dyDescent="0.2">
      <c r="A35" s="2" t="s">
        <v>74</v>
      </c>
      <c r="B35" s="2" t="s">
        <v>40</v>
      </c>
      <c r="C35" s="2" t="s">
        <v>41</v>
      </c>
      <c r="D35" s="17">
        <v>64563.466240000002</v>
      </c>
      <c r="E35" s="17">
        <v>65745.140113873058</v>
      </c>
      <c r="F35" s="17">
        <v>65042.517856767692</v>
      </c>
      <c r="G35" s="17">
        <v>66310.456699867544</v>
      </c>
      <c r="H35" s="17">
        <v>69665.62852634232</v>
      </c>
      <c r="I35" s="17">
        <v>75231.354920568861</v>
      </c>
      <c r="J35" s="17">
        <v>84536.897492804899</v>
      </c>
      <c r="K35" s="17">
        <v>87081.202805907888</v>
      </c>
      <c r="L35" s="17">
        <v>85280.353082137386</v>
      </c>
      <c r="M35" s="17">
        <v>84368.956831927411</v>
      </c>
      <c r="N35" s="17">
        <v>86635.080014366788</v>
      </c>
      <c r="O35" s="17">
        <v>90108.626912462816</v>
      </c>
      <c r="P35" s="17">
        <v>98502.371769566773</v>
      </c>
      <c r="Q35" s="17">
        <v>105525.27763919465</v>
      </c>
      <c r="R35" s="17">
        <v>122207.88363488714</v>
      </c>
      <c r="S35" s="17">
        <v>124328.40061351228</v>
      </c>
      <c r="T35" s="17">
        <v>118187.06499053516</v>
      </c>
      <c r="U35" s="17">
        <v>114641.92578907906</v>
      </c>
      <c r="V35" s="17">
        <v>114550.23059115592</v>
      </c>
      <c r="W35" s="17">
        <v>117974.93883513971</v>
      </c>
      <c r="X35" s="17">
        <v>122656.42035799572</v>
      </c>
      <c r="Y35" s="17">
        <v>120143.19511299208</v>
      </c>
      <c r="Z35" s="17">
        <v>120107.3924408484</v>
      </c>
      <c r="AA35" s="17">
        <v>117670.16842914301</v>
      </c>
      <c r="AB35" s="17">
        <v>125819.70070551094</v>
      </c>
      <c r="AC35" s="17">
        <v>137379.77247758972</v>
      </c>
      <c r="AD35" s="17">
        <v>150118.00365531669</v>
      </c>
      <c r="AE35" s="17">
        <v>152926.71150370766</v>
      </c>
      <c r="AF35" s="17">
        <v>160617.54875194063</v>
      </c>
      <c r="AG35" s="17">
        <v>173397.56587103501</v>
      </c>
      <c r="AH35" s="17">
        <v>182153.265555839</v>
      </c>
      <c r="AI35" s="17">
        <v>189362.53329248182</v>
      </c>
      <c r="AJ35" s="17">
        <v>200933.72025185227</v>
      </c>
      <c r="AK35" s="17">
        <v>191027.8727828321</v>
      </c>
      <c r="AL35" s="17">
        <v>198569.66114705781</v>
      </c>
      <c r="AM35" s="17">
        <v>208393.9034722342</v>
      </c>
    </row>
    <row r="36" spans="1:39" x14ac:dyDescent="0.2">
      <c r="A36" s="2" t="s">
        <v>75</v>
      </c>
      <c r="B36" s="2" t="s">
        <v>40</v>
      </c>
      <c r="C36" s="2" t="s">
        <v>41</v>
      </c>
      <c r="D36" s="17">
        <v>197971.17059999998</v>
      </c>
      <c r="E36" s="17">
        <v>222715.73814651449</v>
      </c>
      <c r="F36" s="17">
        <v>236347.72304698633</v>
      </c>
      <c r="G36" s="17">
        <v>253297.88688161047</v>
      </c>
      <c r="H36" s="17">
        <v>263243.91392739501</v>
      </c>
      <c r="I36" s="17">
        <v>265797.12191345508</v>
      </c>
      <c r="J36" s="17">
        <v>265743.96514704364</v>
      </c>
      <c r="K36" s="17">
        <v>296081.64167538483</v>
      </c>
      <c r="L36" s="17">
        <v>317315.74653631699</v>
      </c>
      <c r="M36" s="17">
        <v>307646.08263185574</v>
      </c>
      <c r="N36" s="17">
        <v>323116.65694665263</v>
      </c>
      <c r="O36" s="17">
        <v>339498.32235861174</v>
      </c>
      <c r="P36" s="17">
        <v>367307.30893965036</v>
      </c>
      <c r="Q36" s="17">
        <v>393649.50925331394</v>
      </c>
      <c r="R36" s="17">
        <v>430194.41807827615</v>
      </c>
      <c r="S36" s="17">
        <v>474831.54576806846</v>
      </c>
      <c r="T36" s="17">
        <v>528647.59514720063</v>
      </c>
      <c r="U36" s="17">
        <v>544504.90841123601</v>
      </c>
      <c r="V36" s="17">
        <v>588659.83510353102</v>
      </c>
      <c r="W36" s="17">
        <v>576486.27907440986</v>
      </c>
      <c r="X36" s="17">
        <v>623887.33876878943</v>
      </c>
      <c r="Y36" s="17">
        <v>642471.64490504691</v>
      </c>
      <c r="Z36" s="17">
        <v>616968.06479003036</v>
      </c>
      <c r="AA36" s="17">
        <v>598342.98349270388</v>
      </c>
      <c r="AB36" s="17">
        <v>598223.32087943517</v>
      </c>
      <c r="AC36" s="17">
        <v>634652.65644091077</v>
      </c>
      <c r="AD36" s="17">
        <v>615493.71127605997</v>
      </c>
      <c r="AE36" s="17">
        <v>665455.42049753782</v>
      </c>
      <c r="AF36" s="17">
        <v>741206.61031229119</v>
      </c>
      <c r="AG36" s="17">
        <v>785600.43903033575</v>
      </c>
      <c r="AH36" s="17">
        <v>841774.67178440932</v>
      </c>
      <c r="AI36" s="17">
        <v>955022.43599605712</v>
      </c>
      <c r="AJ36" s="17">
        <v>964098.01420532749</v>
      </c>
      <c r="AK36" s="17">
        <v>1012587.285265864</v>
      </c>
      <c r="AL36" s="17">
        <v>1022003.3951867885</v>
      </c>
      <c r="AM36" s="17">
        <v>1062764.855960011</v>
      </c>
    </row>
    <row r="37" spans="1:39" x14ac:dyDescent="0.2">
      <c r="A37" s="2" t="s">
        <v>76</v>
      </c>
      <c r="B37" s="2" t="s">
        <v>40</v>
      </c>
      <c r="C37" s="2" t="s">
        <v>41</v>
      </c>
      <c r="D37" s="17">
        <v>66180.027110400013</v>
      </c>
      <c r="E37" s="17">
        <v>66802.255014439332</v>
      </c>
      <c r="F37" s="17">
        <v>75201.12587216121</v>
      </c>
      <c r="G37" s="17">
        <v>73697.103354717954</v>
      </c>
      <c r="H37" s="17">
        <v>74919.818128075087</v>
      </c>
      <c r="I37" s="17">
        <v>74837.876644784468</v>
      </c>
      <c r="J37" s="17">
        <v>75541.506080441206</v>
      </c>
      <c r="K37" s="17">
        <v>84990.573820684891</v>
      </c>
      <c r="L37" s="17">
        <v>89112.203596799314</v>
      </c>
      <c r="M37" s="17">
        <v>94530.039295334311</v>
      </c>
      <c r="N37" s="17">
        <v>102322.55035323296</v>
      </c>
      <c r="O37" s="17">
        <v>103212.7029652187</v>
      </c>
      <c r="P37" s="17">
        <v>120646.81162130072</v>
      </c>
      <c r="Q37" s="17">
        <v>130479.0200518279</v>
      </c>
      <c r="R37" s="17">
        <v>131652.84063117896</v>
      </c>
      <c r="S37" s="17">
        <v>148134.80204718193</v>
      </c>
      <c r="T37" s="17">
        <v>158727.15718823564</v>
      </c>
      <c r="U37" s="17">
        <v>160282.68332868032</v>
      </c>
      <c r="V37" s="17">
        <v>163423.90816503629</v>
      </c>
      <c r="W37" s="17">
        <v>147722.26928470962</v>
      </c>
      <c r="X37" s="17">
        <v>155150.14661165056</v>
      </c>
      <c r="Y37" s="17">
        <v>179561.6196236684</v>
      </c>
      <c r="Z37" s="17">
        <v>198099.22904461969</v>
      </c>
      <c r="AA37" s="17">
        <v>222569.2382131273</v>
      </c>
      <c r="AB37" s="17">
        <v>222392.53368429121</v>
      </c>
      <c r="AC37" s="17">
        <v>235618.22709193939</v>
      </c>
      <c r="AD37" s="17">
        <v>235429.77020918211</v>
      </c>
      <c r="AE37" s="17">
        <v>267329.26385203988</v>
      </c>
      <c r="AF37" s="17">
        <v>297450.78958124318</v>
      </c>
      <c r="AG37" s="17">
        <v>299783.92218652903</v>
      </c>
      <c r="AH37" s="17">
        <v>317916.01744164259</v>
      </c>
      <c r="AI37" s="17">
        <v>344022.64496191544</v>
      </c>
      <c r="AJ37" s="17">
        <v>365080.28138071363</v>
      </c>
      <c r="AK37" s="17">
        <v>383287.15759810648</v>
      </c>
      <c r="AL37" s="17">
        <v>394432.09164833819</v>
      </c>
      <c r="AM37" s="17">
        <v>434574.06653038814</v>
      </c>
    </row>
    <row r="38" spans="1:39" x14ac:dyDescent="0.2">
      <c r="A38" s="2" t="s">
        <v>77</v>
      </c>
      <c r="B38" s="2" t="s">
        <v>40</v>
      </c>
      <c r="C38" s="2" t="s">
        <v>41</v>
      </c>
      <c r="D38" s="17">
        <v>4938.63632856</v>
      </c>
      <c r="E38" s="17">
        <v>5137.1496062637088</v>
      </c>
      <c r="F38" s="17">
        <v>5082.2485801925905</v>
      </c>
      <c r="G38" s="17">
        <v>5599.4770186745054</v>
      </c>
      <c r="H38" s="17">
        <v>5820.5446043100192</v>
      </c>
      <c r="I38" s="17">
        <v>5932.3111069118859</v>
      </c>
      <c r="J38" s="17">
        <v>6171.3592779835635</v>
      </c>
      <c r="K38" s="17">
        <v>6674.1969120980893</v>
      </c>
      <c r="L38" s="17">
        <v>7223.670996380929</v>
      </c>
      <c r="M38" s="17">
        <v>7806.9783768592615</v>
      </c>
      <c r="N38" s="17">
        <v>8118.3509656045107</v>
      </c>
      <c r="O38" s="17">
        <v>7565.2896017615176</v>
      </c>
      <c r="P38" s="17">
        <v>7411.0182162023975</v>
      </c>
      <c r="Q38" s="17">
        <v>7706.5983774152273</v>
      </c>
      <c r="R38" s="17">
        <v>8249.0504240047303</v>
      </c>
      <c r="S38" s="17">
        <v>8923.8205214447044</v>
      </c>
      <c r="T38" s="17">
        <v>8738.3492349820553</v>
      </c>
      <c r="U38" s="17">
        <v>9930.5753502740026</v>
      </c>
      <c r="V38" s="17">
        <v>10640.659539886597</v>
      </c>
      <c r="W38" s="17">
        <v>10635.339635743037</v>
      </c>
      <c r="X38" s="17">
        <v>9809.6986507953734</v>
      </c>
      <c r="Y38" s="17">
        <v>9327.0222383816399</v>
      </c>
      <c r="Z38" s="17">
        <v>11227.384954875224</v>
      </c>
      <c r="AA38" s="17">
        <v>11331.789081213707</v>
      </c>
      <c r="AB38" s="17">
        <v>11789.570127660771</v>
      </c>
      <c r="AC38" s="17">
        <v>11549.157213617511</v>
      </c>
      <c r="AD38" s="17">
        <v>12363.011308556755</v>
      </c>
      <c r="AE38" s="17">
        <v>12709.18347818113</v>
      </c>
      <c r="AF38" s="17">
        <v>13467.719909994914</v>
      </c>
      <c r="AG38" s="17">
        <v>14272.604897776211</v>
      </c>
      <c r="AH38" s="17">
        <v>15599.089093439516</v>
      </c>
      <c r="AI38" s="17">
        <v>15438.434386847963</v>
      </c>
      <c r="AJ38" s="17">
        <v>17005.278622619666</v>
      </c>
      <c r="AK38" s="17">
        <v>16008.498737950211</v>
      </c>
      <c r="AL38" s="17">
        <v>16154.163250456368</v>
      </c>
      <c r="AM38" s="17">
        <v>16945.398043462901</v>
      </c>
    </row>
    <row r="39" spans="1:39" x14ac:dyDescent="0.2">
      <c r="A39" s="2" t="s">
        <v>78</v>
      </c>
      <c r="B39" s="2" t="s">
        <v>40</v>
      </c>
      <c r="C39" s="2" t="s">
        <v>41</v>
      </c>
      <c r="D39" s="17">
        <v>1297.8974215200003</v>
      </c>
      <c r="E39" s="17">
        <v>1259.0941563508684</v>
      </c>
      <c r="F39" s="17">
        <v>1345.8169124818135</v>
      </c>
      <c r="G39" s="17">
        <v>1483.3262607343117</v>
      </c>
      <c r="H39" s="17">
        <v>1482.2968323093619</v>
      </c>
      <c r="I39" s="17">
        <v>1496.0807994908164</v>
      </c>
      <c r="J39" s="17">
        <v>1495.3328189343026</v>
      </c>
      <c r="K39" s="17">
        <v>1599.2061772018185</v>
      </c>
      <c r="L39" s="17">
        <v>1730.6994498446168</v>
      </c>
      <c r="M39" s="17">
        <v>1746.9680246731566</v>
      </c>
      <c r="N39" s="17">
        <v>1745.4029509592124</v>
      </c>
      <c r="O39" s="17">
        <v>1960.2177042314688</v>
      </c>
      <c r="P39" s="17">
        <v>2142.8147300376781</v>
      </c>
      <c r="Q39" s="17">
        <v>2249.5054979458091</v>
      </c>
      <c r="R39" s="17">
        <v>2180.955599764553</v>
      </c>
      <c r="S39" s="17">
        <v>2382.7261347940212</v>
      </c>
      <c r="T39" s="17">
        <v>2405.5907747835054</v>
      </c>
      <c r="U39" s="17">
        <v>2403.921294785805</v>
      </c>
      <c r="V39" s="17">
        <v>2521.6659367455254</v>
      </c>
      <c r="W39" s="17">
        <v>2420.839242464142</v>
      </c>
      <c r="X39" s="17">
        <v>2615.1544889432662</v>
      </c>
      <c r="Y39" s="17">
        <v>2535.6956307669666</v>
      </c>
      <c r="Z39" s="17">
        <v>2717.0206896274817</v>
      </c>
      <c r="AA39" s="17">
        <v>2910.181515472686</v>
      </c>
      <c r="AB39" s="17">
        <v>3173.9678425453349</v>
      </c>
      <c r="AC39" s="17">
        <v>3173.6504457610804</v>
      </c>
      <c r="AD39" s="17">
        <v>3047.0655918902853</v>
      </c>
      <c r="AE39" s="17">
        <v>3231.9662781155539</v>
      </c>
      <c r="AF39" s="17">
        <v>3294.6407317182652</v>
      </c>
      <c r="AG39" s="17">
        <v>3227.7857502046095</v>
      </c>
      <c r="AH39" s="17">
        <v>3162.287392650027</v>
      </c>
      <c r="AI39" s="17">
        <v>3220.8029910211003</v>
      </c>
      <c r="AJ39" s="17">
        <v>3217.2803266438341</v>
      </c>
      <c r="AK39" s="17">
        <v>3346.2739640602922</v>
      </c>
      <c r="AL39" s="17">
        <v>3441.938582654433</v>
      </c>
      <c r="AM39" s="17">
        <v>3540.0921386996752</v>
      </c>
    </row>
    <row r="40" spans="1:39" x14ac:dyDescent="0.2">
      <c r="A40" s="2" t="s">
        <v>79</v>
      </c>
      <c r="B40" s="2" t="s">
        <v>40</v>
      </c>
      <c r="C40" s="2" t="s">
        <v>41</v>
      </c>
      <c r="D40" s="17">
        <v>1356.6283315200001</v>
      </c>
      <c r="E40" s="17">
        <v>1341.4562278695305</v>
      </c>
      <c r="F40" s="17">
        <v>1464.1595998112584</v>
      </c>
      <c r="G40" s="17">
        <v>1522.7023229845756</v>
      </c>
      <c r="H40" s="17">
        <v>1533.6325890629903</v>
      </c>
      <c r="I40" s="17">
        <v>1675.848056715301</v>
      </c>
      <c r="J40" s="17">
        <v>1796.0349523496361</v>
      </c>
      <c r="K40" s="17">
        <v>1795.4997339338361</v>
      </c>
      <c r="L40" s="17">
        <v>1885.2747206305278</v>
      </c>
      <c r="M40" s="17">
        <v>2018.3215741049773</v>
      </c>
      <c r="N40" s="17">
        <v>2182.1555723302499</v>
      </c>
      <c r="O40" s="17">
        <v>2332.2274736403297</v>
      </c>
      <c r="P40" s="17">
        <v>2421.9959296834877</v>
      </c>
      <c r="Q40" s="17">
        <v>2445.2374026247303</v>
      </c>
      <c r="R40" s="17">
        <v>2620.6026401430126</v>
      </c>
      <c r="S40" s="17">
        <v>2667.5695984907375</v>
      </c>
      <c r="T40" s="17">
        <v>2802.2683653123522</v>
      </c>
      <c r="U40" s="17">
        <v>2884.8933635170433</v>
      </c>
      <c r="V40" s="17">
        <v>2853.7711339114217</v>
      </c>
      <c r="W40" s="17">
        <v>2881.7324123045737</v>
      </c>
      <c r="X40" s="17">
        <v>2967.5732268637107</v>
      </c>
      <c r="Y40" s="17">
        <v>2995.75045454274</v>
      </c>
      <c r="Z40" s="17">
        <v>3147.9465606353301</v>
      </c>
      <c r="AA40" s="17">
        <v>3398.7691503650813</v>
      </c>
      <c r="AB40" s="17">
        <v>3636.5465126356494</v>
      </c>
      <c r="AC40" s="17">
        <v>3635.4482755888348</v>
      </c>
      <c r="AD40" s="17">
        <v>3670.7085611227362</v>
      </c>
      <c r="AE40" s="17">
        <v>3524.9959672520645</v>
      </c>
      <c r="AF40" s="17">
        <v>3488.692104285255</v>
      </c>
      <c r="AG40" s="17">
        <v>3700.3913751601062</v>
      </c>
      <c r="AH40" s="17">
        <v>4285.3902751651403</v>
      </c>
      <c r="AI40" s="17">
        <v>4499.9975633848853</v>
      </c>
      <c r="AJ40" s="17">
        <v>4870.4739027829455</v>
      </c>
      <c r="AK40" s="17">
        <v>5368.7915696722803</v>
      </c>
      <c r="AL40" s="17">
        <v>5693.4726758748156</v>
      </c>
      <c r="AM40" s="17">
        <v>6279.3006429616944</v>
      </c>
    </row>
    <row r="41" spans="1:39" x14ac:dyDescent="0.2">
      <c r="A41" s="2" t="s">
        <v>80</v>
      </c>
      <c r="B41" s="2" t="s">
        <v>40</v>
      </c>
      <c r="C41" s="2" t="s">
        <v>41</v>
      </c>
      <c r="D41" s="17">
        <v>1956.4168139999999</v>
      </c>
      <c r="E41" s="17">
        <v>2241.598900538153</v>
      </c>
      <c r="F41" s="17">
        <v>2374.0460131753498</v>
      </c>
      <c r="G41" s="17">
        <v>2593.1960001784446</v>
      </c>
      <c r="H41" s="17">
        <v>2801.9119734488077</v>
      </c>
      <c r="I41" s="17">
        <v>2855.3898324810348</v>
      </c>
      <c r="J41" s="17">
        <v>3053.739609405015</v>
      </c>
      <c r="K41" s="17">
        <v>3022.8998930896332</v>
      </c>
      <c r="L41" s="17">
        <v>3174.2831527136882</v>
      </c>
      <c r="M41" s="17">
        <v>3467.9903674131428</v>
      </c>
      <c r="N41" s="17">
        <v>3679.1909807886036</v>
      </c>
      <c r="O41" s="17">
        <v>4016.5390187537155</v>
      </c>
      <c r="P41" s="17">
        <v>4378.2001805679638</v>
      </c>
      <c r="Q41" s="17">
        <v>4783.2482214334823</v>
      </c>
      <c r="R41" s="17">
        <v>4968.3413685998594</v>
      </c>
      <c r="S41" s="17">
        <v>5363.1259883811526</v>
      </c>
      <c r="T41" s="17">
        <v>5741.610370382793</v>
      </c>
      <c r="U41" s="17">
        <v>5682.4776400104283</v>
      </c>
      <c r="V41" s="17">
        <v>5347.7676647071976</v>
      </c>
      <c r="W41" s="17">
        <v>5782.3768924252363</v>
      </c>
      <c r="X41" s="17">
        <v>5722.2633022515829</v>
      </c>
      <c r="Y41" s="17">
        <v>6064.9925404766391</v>
      </c>
      <c r="Z41" s="17">
        <v>6061.9602868061029</v>
      </c>
      <c r="AA41" s="17">
        <v>6555.3544491757821</v>
      </c>
      <c r="AB41" s="17">
        <v>6680.4712709964897</v>
      </c>
      <c r="AC41" s="17">
        <v>7016.3835293674856</v>
      </c>
      <c r="AD41" s="17">
        <v>7516.6293629117645</v>
      </c>
      <c r="AE41" s="17">
        <v>7872.8940947237406</v>
      </c>
      <c r="AF41" s="17">
        <v>8434.2064078743224</v>
      </c>
      <c r="AG41" s="17">
        <v>8768.0156972929344</v>
      </c>
      <c r="AH41" s="17">
        <v>9849.1253601530152</v>
      </c>
      <c r="AI41" s="17">
        <v>10533.994283024022</v>
      </c>
      <c r="AJ41" s="17">
        <v>11495.651680356368</v>
      </c>
      <c r="AK41" s="17">
        <v>12315.255088993435</v>
      </c>
      <c r="AL41" s="17">
        <v>12674.714724971791</v>
      </c>
      <c r="AM41" s="17">
        <v>13048.581292202874</v>
      </c>
    </row>
    <row r="42" spans="1:39" x14ac:dyDescent="0.2">
      <c r="A42" s="2" t="s">
        <v>81</v>
      </c>
      <c r="B42" s="2" t="s">
        <v>40</v>
      </c>
      <c r="C42" s="2" t="s">
        <v>41</v>
      </c>
      <c r="D42" s="17">
        <v>850.39541571600023</v>
      </c>
      <c r="E42" s="17">
        <v>849.79854086193347</v>
      </c>
      <c r="F42" s="17">
        <v>883.09880681984566</v>
      </c>
      <c r="G42" s="17">
        <v>899.78608772822122</v>
      </c>
      <c r="H42" s="17">
        <v>973.86378473304092</v>
      </c>
      <c r="I42" s="17">
        <v>1032.0657926240556</v>
      </c>
      <c r="J42" s="17">
        <v>1094.8091075349212</v>
      </c>
      <c r="K42" s="17">
        <v>1138.6999617394792</v>
      </c>
      <c r="L42" s="17">
        <v>1126.8620369372354</v>
      </c>
      <c r="M42" s="17">
        <v>1195.0097398127186</v>
      </c>
      <c r="N42" s="17">
        <v>1265.7472300018749</v>
      </c>
      <c r="O42" s="17">
        <v>1342.2991647781898</v>
      </c>
      <c r="P42" s="17">
        <v>1452.668492109837</v>
      </c>
      <c r="Q42" s="17">
        <v>1583.4710990643214</v>
      </c>
      <c r="R42" s="17">
        <v>1629.6707128066596</v>
      </c>
      <c r="S42" s="17">
        <v>1644.4994106010245</v>
      </c>
      <c r="T42" s="17">
        <v>1774.8267782508728</v>
      </c>
      <c r="U42" s="17">
        <v>1864.8158203885271</v>
      </c>
      <c r="V42" s="17">
        <v>1958.4146560454681</v>
      </c>
      <c r="W42" s="17">
        <v>1917.9144059486894</v>
      </c>
      <c r="X42" s="17">
        <v>1917.143462278513</v>
      </c>
      <c r="Y42" s="17">
        <v>1841.2283199854639</v>
      </c>
      <c r="Z42" s="17">
        <v>1876.7495176820216</v>
      </c>
      <c r="AA42" s="17">
        <v>2011.1473041422671</v>
      </c>
      <c r="AB42" s="17">
        <v>2111.4449972496</v>
      </c>
      <c r="AC42" s="17">
        <v>1987.0764123373597</v>
      </c>
      <c r="AD42" s="17">
        <v>2005.1491926242857</v>
      </c>
      <c r="AE42" s="17">
        <v>2023.7951952754509</v>
      </c>
      <c r="AF42" s="17">
        <v>2166.4094117527584</v>
      </c>
      <c r="AG42" s="17">
        <v>2367.9813289981407</v>
      </c>
      <c r="AH42" s="17">
        <v>2343.3637951018759</v>
      </c>
      <c r="AI42" s="17">
        <v>2509.46325434653</v>
      </c>
      <c r="AJ42" s="17">
        <v>2742.690711445628</v>
      </c>
      <c r="AK42" s="17">
        <v>3080.8686450567548</v>
      </c>
      <c r="AL42" s="17">
        <v>3046.7595497261796</v>
      </c>
      <c r="AM42" s="17">
        <v>3255.0023963200324</v>
      </c>
    </row>
    <row r="43" spans="1:39" x14ac:dyDescent="0.2">
      <c r="A43" s="2" t="s">
        <v>82</v>
      </c>
      <c r="B43" s="2" t="s">
        <v>40</v>
      </c>
      <c r="C43" s="2" t="s">
        <v>41</v>
      </c>
      <c r="D43" s="17">
        <v>24505.945960320001</v>
      </c>
      <c r="E43" s="17">
        <v>24726.407331606071</v>
      </c>
      <c r="F43" s="17">
        <v>24948.852026298951</v>
      </c>
      <c r="G43" s="17">
        <v>26203.45298217591</v>
      </c>
      <c r="H43" s="17">
        <v>26701.117561186664</v>
      </c>
      <c r="I43" s="17">
        <v>27736.549171530361</v>
      </c>
      <c r="J43" s="17">
        <v>32100.644445266156</v>
      </c>
      <c r="K43" s="17">
        <v>34042.348226471418</v>
      </c>
      <c r="L43" s="17">
        <v>33027.953316152823</v>
      </c>
      <c r="M43" s="17">
        <v>34609.076467695806</v>
      </c>
      <c r="N43" s="17">
        <v>36356.659707387531</v>
      </c>
      <c r="O43" s="17">
        <v>37443.614762659286</v>
      </c>
      <c r="P43" s="17">
        <v>38547.641286613238</v>
      </c>
      <c r="Q43" s="17">
        <v>39283.369370252134</v>
      </c>
      <c r="R43" s="17">
        <v>40441.641134608835</v>
      </c>
      <c r="S43" s="17">
        <v>41143.373167917038</v>
      </c>
      <c r="T43" s="17">
        <v>41534.031158338701</v>
      </c>
      <c r="U43" s="17">
        <v>43182.016884959688</v>
      </c>
      <c r="V43" s="17">
        <v>42711.897669876053</v>
      </c>
      <c r="W43" s="17">
        <v>47148.321479713835</v>
      </c>
      <c r="X43" s="17">
        <v>51404.081737034394</v>
      </c>
      <c r="Y43" s="17">
        <v>52395.775450395078</v>
      </c>
      <c r="Z43" s="17">
        <v>55976.972210823107</v>
      </c>
      <c r="AA43" s="17">
        <v>58739.77666679721</v>
      </c>
      <c r="AB43" s="17">
        <v>64180.121283785535</v>
      </c>
      <c r="AC43" s="17">
        <v>68722.246020823382</v>
      </c>
      <c r="AD43" s="17">
        <v>72816.442549759959</v>
      </c>
      <c r="AE43" s="17">
        <v>78015.67119269674</v>
      </c>
      <c r="AF43" s="17">
        <v>82749.783637879038</v>
      </c>
      <c r="AG43" s="17">
        <v>80228.123100450917</v>
      </c>
      <c r="AH43" s="17">
        <v>86568.748195889886</v>
      </c>
      <c r="AI43" s="17">
        <v>95504.864917824438</v>
      </c>
      <c r="AJ43" s="17">
        <v>95504.864917824438</v>
      </c>
      <c r="AK43" s="17">
        <v>101290.51221574016</v>
      </c>
      <c r="AL43" s="17">
        <v>111672.75325326915</v>
      </c>
      <c r="AM43" s="17">
        <v>116195.72310553308</v>
      </c>
    </row>
    <row r="44" spans="1:39" x14ac:dyDescent="0.2">
      <c r="A44" s="2" t="s">
        <v>83</v>
      </c>
      <c r="B44" s="2" t="s">
        <v>40</v>
      </c>
      <c r="C44" s="2" t="s">
        <v>41</v>
      </c>
      <c r="D44" s="17">
        <v>3197.6052314976005</v>
      </c>
      <c r="E44" s="17">
        <v>3322.5810738864993</v>
      </c>
      <c r="F44" s="17">
        <v>3663.1444378306796</v>
      </c>
      <c r="G44" s="17">
        <v>3963.5581373231817</v>
      </c>
      <c r="H44" s="17">
        <v>4278.5026381405933</v>
      </c>
      <c r="I44" s="17">
        <v>4664.2182079742433</v>
      </c>
      <c r="J44" s="17">
        <v>4993.8890781855953</v>
      </c>
      <c r="K44" s="17">
        <v>5040.8120594753509</v>
      </c>
      <c r="L44" s="17">
        <v>5348.3010375895356</v>
      </c>
      <c r="M44" s="17">
        <v>5345.6271010027813</v>
      </c>
      <c r="N44" s="17">
        <v>5341.8964904850318</v>
      </c>
      <c r="O44" s="17">
        <v>5445.4868175284801</v>
      </c>
      <c r="P44" s="17">
        <v>5943.6107833903952</v>
      </c>
      <c r="Q44" s="17">
        <v>6120.0947749982533</v>
      </c>
      <c r="R44" s="17">
        <v>6055.8646226904002</v>
      </c>
      <c r="S44" s="17">
        <v>5991.6971656175429</v>
      </c>
      <c r="T44" s="17">
        <v>6355.3567540517597</v>
      </c>
      <c r="U44" s="17">
        <v>6669.0323114447019</v>
      </c>
      <c r="V44" s="17">
        <v>7359.6122078625558</v>
      </c>
      <c r="W44" s="17">
        <v>7567.1844768800438</v>
      </c>
      <c r="X44" s="17">
        <v>7489.9991952158662</v>
      </c>
      <c r="Y44" s="17">
        <v>7559.6491471321278</v>
      </c>
      <c r="Z44" s="17">
        <v>7861.9594454652424</v>
      </c>
      <c r="AA44" s="17">
        <v>8094.5791015376672</v>
      </c>
      <c r="AB44" s="17">
        <v>8659.467485329571</v>
      </c>
      <c r="AC44" s="17">
        <v>8830.8550579045968</v>
      </c>
      <c r="AD44" s="17">
        <v>8312.3782489791047</v>
      </c>
      <c r="AE44" s="17">
        <v>9068.5544013831222</v>
      </c>
      <c r="AF44" s="17">
        <v>9621.7352168853722</v>
      </c>
      <c r="AG44" s="17">
        <v>10101.579653916684</v>
      </c>
      <c r="AH44" s="17">
        <v>10196.534502663502</v>
      </c>
      <c r="AI44" s="17">
        <v>10706.155665661106</v>
      </c>
      <c r="AJ44" s="17">
        <v>11250.071198099353</v>
      </c>
      <c r="AK44" s="17">
        <v>12269.806546177942</v>
      </c>
      <c r="AL44" s="17">
        <v>13387.328256597282</v>
      </c>
      <c r="AM44" s="17">
        <v>14470.122140647383</v>
      </c>
    </row>
    <row r="45" spans="1:39" x14ac:dyDescent="0.2">
      <c r="A45" s="2" t="s">
        <v>84</v>
      </c>
      <c r="B45" s="2" t="s">
        <v>40</v>
      </c>
      <c r="C45" s="2" t="s">
        <v>41</v>
      </c>
      <c r="D45" s="17">
        <v>366.31027440000003</v>
      </c>
      <c r="E45" s="17">
        <v>399.92931359403951</v>
      </c>
      <c r="F45" s="17">
        <v>423.87143548985995</v>
      </c>
      <c r="G45" s="17">
        <v>394.95496007045654</v>
      </c>
      <c r="H45" s="17">
        <v>414.81602902506876</v>
      </c>
      <c r="I45" s="17">
        <v>466.43637640178679</v>
      </c>
      <c r="J45" s="17">
        <v>475.71752741942959</v>
      </c>
      <c r="K45" s="17">
        <v>530.27795725479859</v>
      </c>
      <c r="L45" s="17">
        <v>590.81517821635066</v>
      </c>
      <c r="M45" s="17">
        <v>607.35837849220979</v>
      </c>
      <c r="N45" s="17">
        <v>642.5709765530363</v>
      </c>
      <c r="O45" s="17">
        <v>729.68729843389633</v>
      </c>
      <c r="P45" s="17">
        <v>780.89074041464801</v>
      </c>
      <c r="Q45" s="17">
        <v>764.96681643611248</v>
      </c>
      <c r="R45" s="17">
        <v>756.93851999030164</v>
      </c>
      <c r="S45" s="17">
        <v>705.30023471164441</v>
      </c>
      <c r="T45" s="17">
        <v>800.8631690813263</v>
      </c>
      <c r="U45" s="17">
        <v>776.45821041473255</v>
      </c>
      <c r="V45" s="17">
        <v>889.81682308596248</v>
      </c>
      <c r="W45" s="17">
        <v>888.84361049465633</v>
      </c>
      <c r="X45" s="17">
        <v>942.78002524227963</v>
      </c>
      <c r="Y45" s="17">
        <v>971.34720278714599</v>
      </c>
      <c r="Z45" s="17">
        <v>1091.1157893385493</v>
      </c>
      <c r="AA45" s="17">
        <v>1058.7085592794051</v>
      </c>
      <c r="AB45" s="17">
        <v>1167.4569850714668</v>
      </c>
      <c r="AC45" s="17">
        <v>1225.9218532846039</v>
      </c>
      <c r="AD45" s="17">
        <v>1313.712569042021</v>
      </c>
      <c r="AE45" s="17">
        <v>1340.1181916797657</v>
      </c>
      <c r="AF45" s="17">
        <v>1464.9520790083459</v>
      </c>
      <c r="AG45" s="17">
        <v>1567.8748158263654</v>
      </c>
      <c r="AH45" s="17">
        <v>1663.0352844681454</v>
      </c>
      <c r="AI45" s="17">
        <v>1944.8281695259197</v>
      </c>
      <c r="AJ45" s="17">
        <v>2185.0526386641709</v>
      </c>
      <c r="AK45" s="17">
        <v>2294.923026057319</v>
      </c>
      <c r="AL45" s="17">
        <v>2658.9595385678426</v>
      </c>
      <c r="AM45" s="17">
        <v>2764.1959237401934</v>
      </c>
    </row>
    <row r="46" spans="1:39" x14ac:dyDescent="0.2">
      <c r="A46" s="2" t="s">
        <v>85</v>
      </c>
      <c r="B46" s="2" t="s">
        <v>40</v>
      </c>
      <c r="C46" s="2" t="s">
        <v>41</v>
      </c>
      <c r="D46" s="17">
        <v>29360.378577600004</v>
      </c>
      <c r="E46" s="17">
        <v>31151.358423575733</v>
      </c>
      <c r="F46" s="17">
        <v>34661.361147313117</v>
      </c>
      <c r="G46" s="17">
        <v>36415.226021367176</v>
      </c>
      <c r="H46" s="17">
        <v>40923.845043932299</v>
      </c>
      <c r="I46" s="17">
        <v>45578.735164746475</v>
      </c>
      <c r="J46" s="17">
        <v>48368.51838671029</v>
      </c>
      <c r="K46" s="17">
        <v>51827.10149694686</v>
      </c>
      <c r="L46" s="17">
        <v>55500.424931810172</v>
      </c>
      <c r="M46" s="17">
        <v>61776.609965207455</v>
      </c>
      <c r="N46" s="17">
        <v>64247.056017015966</v>
      </c>
      <c r="O46" s="17">
        <v>68834.414615862188</v>
      </c>
      <c r="P46" s="17">
        <v>75145.898536210589</v>
      </c>
      <c r="Q46" s="17">
        <v>75086.23790789819</v>
      </c>
      <c r="R46" s="17">
        <v>85212.992669656771</v>
      </c>
      <c r="S46" s="17">
        <v>95926.596883732302</v>
      </c>
      <c r="T46" s="17">
        <v>98706.572990771252</v>
      </c>
      <c r="U46" s="17">
        <v>99624.451335406819</v>
      </c>
      <c r="V46" s="17">
        <v>95689.086258755546</v>
      </c>
      <c r="W46" s="17">
        <v>96549.928244120034</v>
      </c>
      <c r="X46" s="17">
        <v>105460.51235503635</v>
      </c>
      <c r="Y46" s="17">
        <v>111883.47939950752</v>
      </c>
      <c r="Z46" s="17">
        <v>124515.18911612996</v>
      </c>
      <c r="AA46" s="17">
        <v>130788.72236047224</v>
      </c>
      <c r="AB46" s="17">
        <v>134712.3840312864</v>
      </c>
      <c r="AC46" s="17">
        <v>131952.13256321079</v>
      </c>
      <c r="AD46" s="17">
        <v>146931.95043465393</v>
      </c>
      <c r="AE46" s="17">
        <v>143964.51420360876</v>
      </c>
      <c r="AF46" s="17">
        <v>157344.45810279052</v>
      </c>
      <c r="AG46" s="17">
        <v>171460.76393939744</v>
      </c>
      <c r="AH46" s="17">
        <v>192945.29712620931</v>
      </c>
      <c r="AI46" s="17">
        <v>202628.44419307716</v>
      </c>
      <c r="AJ46" s="17">
        <v>232316.47572150151</v>
      </c>
      <c r="AK46" s="17">
        <v>241195.59516142402</v>
      </c>
      <c r="AL46" s="17">
        <v>236253.50687143375</v>
      </c>
      <c r="AM46" s="17">
        <v>224628.88931933171</v>
      </c>
    </row>
    <row r="47" spans="1:39" x14ac:dyDescent="0.2">
      <c r="A47" s="2" t="s">
        <v>86</v>
      </c>
      <c r="B47" s="2" t="s">
        <v>40</v>
      </c>
      <c r="C47" s="2" t="s">
        <v>41</v>
      </c>
      <c r="D47" s="17">
        <v>2953.5430161600007</v>
      </c>
      <c r="E47" s="17">
        <v>2922.2475106442098</v>
      </c>
      <c r="F47" s="17">
        <v>3161.298487271225</v>
      </c>
      <c r="G47" s="17">
        <v>3286.7323697843499</v>
      </c>
      <c r="H47" s="17">
        <v>3253.2076996125493</v>
      </c>
      <c r="I47" s="17">
        <v>3517.0164280046065</v>
      </c>
      <c r="J47" s="17">
        <v>3621.0779100764071</v>
      </c>
      <c r="K47" s="17">
        <v>3876.6231719151556</v>
      </c>
      <c r="L47" s="17">
        <v>3835.9381652401839</v>
      </c>
      <c r="M47" s="17">
        <v>4224.4266388630485</v>
      </c>
      <c r="N47" s="17">
        <v>4263.7098356434344</v>
      </c>
      <c r="O47" s="17">
        <v>4304.2278702115518</v>
      </c>
      <c r="P47" s="17">
        <v>4741.0632680828658</v>
      </c>
      <c r="Q47" s="17">
        <v>5225.9645825318576</v>
      </c>
      <c r="R47" s="17">
        <v>5872.6367280578488</v>
      </c>
      <c r="S47" s="17">
        <v>5867.375550265916</v>
      </c>
      <c r="T47" s="17">
        <v>5969.184607948976</v>
      </c>
      <c r="U47" s="17">
        <v>5845.7411539544364</v>
      </c>
      <c r="V47" s="17">
        <v>5957.9914824562538</v>
      </c>
      <c r="W47" s="17">
        <v>6704.545170837212</v>
      </c>
      <c r="X47" s="17">
        <v>6964.681523465696</v>
      </c>
      <c r="Y47" s="17">
        <v>7675.0079294608422</v>
      </c>
      <c r="Z47" s="17">
        <v>7980.4119248100305</v>
      </c>
      <c r="AA47" s="17">
        <v>9240.2497086391941</v>
      </c>
      <c r="AB47" s="17">
        <v>10803.865267408233</v>
      </c>
      <c r="AC47" s="17">
        <v>10372.940145222425</v>
      </c>
      <c r="AD47" s="17">
        <v>11440.260352753901</v>
      </c>
      <c r="AE47" s="17">
        <v>12371.404307346194</v>
      </c>
      <c r="AF47" s="17">
        <v>12866.060557746436</v>
      </c>
      <c r="AG47" s="17">
        <v>12603.69585085287</v>
      </c>
      <c r="AH47" s="17">
        <v>13629.53397299111</v>
      </c>
      <c r="AI47" s="17">
        <v>13350.265356162254</v>
      </c>
      <c r="AJ47" s="17">
        <v>13343.590757494791</v>
      </c>
      <c r="AK47" s="17">
        <v>14998.590792231578</v>
      </c>
      <c r="AL47" s="17">
        <v>16558.064506301427</v>
      </c>
      <c r="AM47" s="17">
        <v>16716.955693303895</v>
      </c>
    </row>
    <row r="48" spans="1:39" x14ac:dyDescent="0.2">
      <c r="A48" s="2" t="s">
        <v>87</v>
      </c>
      <c r="B48" s="2" t="s">
        <v>40</v>
      </c>
      <c r="C48" s="2" t="s">
        <v>41</v>
      </c>
      <c r="D48" s="17">
        <v>704.3774427264002</v>
      </c>
      <c r="E48" s="17">
        <v>769.54273701159207</v>
      </c>
      <c r="F48" s="17">
        <v>841.14586516126462</v>
      </c>
      <c r="G48" s="17">
        <v>890.84580975018298</v>
      </c>
      <c r="H48" s="17">
        <v>973.06188864322803</v>
      </c>
      <c r="I48" s="17">
        <v>972.57539662138197</v>
      </c>
      <c r="J48" s="17">
        <v>1029.2708624040922</v>
      </c>
      <c r="K48" s="17">
        <v>998.19915126816841</v>
      </c>
      <c r="L48" s="17">
        <v>1037.7059090197931</v>
      </c>
      <c r="M48" s="17">
        <v>1154.0000586657666</v>
      </c>
      <c r="N48" s="17">
        <v>1175.9172065227665</v>
      </c>
      <c r="O48" s="17">
        <v>1151.3664512994708</v>
      </c>
      <c r="P48" s="17">
        <v>1116.9440254776414</v>
      </c>
      <c r="Q48" s="17">
        <v>1193.2859879972516</v>
      </c>
      <c r="R48" s="17">
        <v>1204.1439344272931</v>
      </c>
      <c r="S48" s="17">
        <v>1239.7721451591274</v>
      </c>
      <c r="T48" s="17">
        <v>1301.6006775008807</v>
      </c>
      <c r="U48" s="17">
        <v>1422.2886800508704</v>
      </c>
      <c r="V48" s="17">
        <v>1490.1478058926245</v>
      </c>
      <c r="W48" s="17">
        <v>1596.5562804158055</v>
      </c>
      <c r="X48" s="17">
        <v>1660.2331395171555</v>
      </c>
      <c r="Y48" s="17">
        <v>1779.3001791978957</v>
      </c>
      <c r="Z48" s="17">
        <v>1885.8268809264737</v>
      </c>
      <c r="AA48" s="17">
        <v>1884.8840429190857</v>
      </c>
      <c r="AB48" s="17">
        <v>2000.2540254180772</v>
      </c>
      <c r="AC48" s="17">
        <v>1995.7841025531659</v>
      </c>
      <c r="AD48" s="17">
        <v>2055.0450396573228</v>
      </c>
      <c r="AE48" s="17">
        <v>2116.484721207958</v>
      </c>
      <c r="AF48" s="17">
        <v>2200.8983438504497</v>
      </c>
      <c r="AG48" s="17">
        <v>2305.6706128985766</v>
      </c>
      <c r="AH48" s="17">
        <v>2749.7479556292469</v>
      </c>
      <c r="AI48" s="17">
        <v>2831.3850576990458</v>
      </c>
      <c r="AJ48" s="17">
        <v>2997.0437346549024</v>
      </c>
      <c r="AK48" s="17">
        <v>3025.2159457606581</v>
      </c>
      <c r="AL48" s="17">
        <v>3368.6524860346185</v>
      </c>
      <c r="AM48" s="17">
        <v>3565.7456056875326</v>
      </c>
    </row>
    <row r="49" spans="1:39" x14ac:dyDescent="0.2">
      <c r="A49" s="2" t="s">
        <v>88</v>
      </c>
      <c r="B49" s="2" t="s">
        <v>40</v>
      </c>
      <c r="C49" s="2" t="s">
        <v>41</v>
      </c>
      <c r="D49" s="17">
        <v>10283.098573440002</v>
      </c>
      <c r="E49" s="17">
        <v>10803.381406213886</v>
      </c>
      <c r="F49" s="17">
        <v>11342.41612147693</v>
      </c>
      <c r="G49" s="17">
        <v>11565.816803102189</v>
      </c>
      <c r="H49" s="17">
        <v>12025.99856298753</v>
      </c>
      <c r="I49" s="17">
        <v>12130.618453672674</v>
      </c>
      <c r="J49" s="17">
        <v>12619.482377355682</v>
      </c>
      <c r="K49" s="17">
        <v>13784.449893021278</v>
      </c>
      <c r="L49" s="17">
        <v>15042.844178382098</v>
      </c>
      <c r="M49" s="17">
        <v>15803.950719003986</v>
      </c>
      <c r="N49" s="17">
        <v>16424.702088293201</v>
      </c>
      <c r="O49" s="17">
        <v>17211.82177249431</v>
      </c>
      <c r="P49" s="17">
        <v>17713.996721036834</v>
      </c>
      <c r="Q49" s="17">
        <v>19139.725461126203</v>
      </c>
      <c r="R49" s="17">
        <v>19715.773395535205</v>
      </c>
      <c r="S49" s="17">
        <v>20865.087844378282</v>
      </c>
      <c r="T49" s="17">
        <v>23255.841741822424</v>
      </c>
      <c r="U49" s="17">
        <v>25165.564953977402</v>
      </c>
      <c r="V49" s="17">
        <v>28572.565203679009</v>
      </c>
      <c r="W49" s="17">
        <v>30606.812984309709</v>
      </c>
      <c r="X49" s="17">
        <v>31506.408431544536</v>
      </c>
      <c r="Y49" s="17">
        <v>33772.511911611291</v>
      </c>
      <c r="Z49" s="17">
        <v>35818.580768178093</v>
      </c>
      <c r="AA49" s="17">
        <v>38335.076982916849</v>
      </c>
      <c r="AB49" s="17">
        <v>39086.368971680364</v>
      </c>
      <c r="AC49" s="17">
        <v>40661.391732308446</v>
      </c>
      <c r="AD49" s="17">
        <v>39418.281905534292</v>
      </c>
      <c r="AE49" s="17">
        <v>41755.786022532477</v>
      </c>
      <c r="AF49" s="17">
        <v>47426.202556730823</v>
      </c>
      <c r="AG49" s="17">
        <v>51315.615383538629</v>
      </c>
      <c r="AH49" s="17">
        <v>54822.984326763486</v>
      </c>
      <c r="AI49" s="17">
        <v>53189.259393825952</v>
      </c>
      <c r="AJ49" s="17">
        <v>56373.481426742641</v>
      </c>
      <c r="AK49" s="17">
        <v>57887.655098350915</v>
      </c>
      <c r="AL49" s="17">
        <v>62015.094643936594</v>
      </c>
      <c r="AM49" s="17">
        <v>64438.905006019129</v>
      </c>
    </row>
    <row r="50" spans="1:39" x14ac:dyDescent="0.2">
      <c r="A50" s="2" t="s">
        <v>89</v>
      </c>
      <c r="B50" s="2" t="s">
        <v>40</v>
      </c>
      <c r="C50" s="2" t="s">
        <v>41</v>
      </c>
      <c r="D50" s="17">
        <v>409.29974870400008</v>
      </c>
      <c r="E50" s="17">
        <v>450.74843602216839</v>
      </c>
      <c r="F50" s="17">
        <v>496.98745510575429</v>
      </c>
      <c r="G50" s="17">
        <v>520.54310669618735</v>
      </c>
      <c r="H50" s="17">
        <v>574.12371221981232</v>
      </c>
      <c r="I50" s="17">
        <v>621.26719052239071</v>
      </c>
      <c r="J50" s="17">
        <v>670.76861713158416</v>
      </c>
      <c r="K50" s="17">
        <v>718.73461017404668</v>
      </c>
      <c r="L50" s="17">
        <v>732.67527967724084</v>
      </c>
      <c r="M50" s="17">
        <v>800.21837934415294</v>
      </c>
      <c r="N50" s="17">
        <v>808.13974108128093</v>
      </c>
      <c r="O50" s="17">
        <v>898.61505811962536</v>
      </c>
      <c r="P50" s="17">
        <v>960.50905877702064</v>
      </c>
      <c r="Q50" s="17">
        <v>988.92860080811522</v>
      </c>
      <c r="R50" s="17">
        <v>1037.9596808361816</v>
      </c>
      <c r="S50" s="17">
        <v>1110.9084848921939</v>
      </c>
      <c r="T50" s="17">
        <v>1154.0942568319024</v>
      </c>
      <c r="U50" s="17">
        <v>1259.9141055981104</v>
      </c>
      <c r="V50" s="17">
        <v>1458.9550541577141</v>
      </c>
      <c r="W50" s="17">
        <v>1457.6480055037957</v>
      </c>
      <c r="X50" s="17">
        <v>1500.9300351901002</v>
      </c>
      <c r="Y50" s="17">
        <v>1689.478734568389</v>
      </c>
      <c r="Z50" s="17">
        <v>1590.1238691458909</v>
      </c>
      <c r="AA50" s="17">
        <v>1735.5798833558642</v>
      </c>
      <c r="AB50" s="17">
        <v>1972.9482183444798</v>
      </c>
      <c r="AC50" s="17">
        <v>2114.6495623575702</v>
      </c>
      <c r="AD50" s="17">
        <v>2243.2073775330759</v>
      </c>
      <c r="AE50" s="17">
        <v>2174.849403982998</v>
      </c>
      <c r="AF50" s="17">
        <v>2259.3951173706646</v>
      </c>
      <c r="AG50" s="17">
        <v>2565.7778680654883</v>
      </c>
      <c r="AH50" s="17">
        <v>2913.1416508045036</v>
      </c>
      <c r="AI50" s="17">
        <v>3030.8325734970049</v>
      </c>
      <c r="AJ50" s="17">
        <v>3244.7424672572461</v>
      </c>
      <c r="AK50" s="17">
        <v>3720.8670674887085</v>
      </c>
      <c r="AL50" s="17">
        <v>3907.962379935424</v>
      </c>
      <c r="AM50" s="17">
        <v>4261.9612441594954</v>
      </c>
    </row>
    <row r="51" spans="1:39" x14ac:dyDescent="0.2">
      <c r="A51" s="2" t="s">
        <v>90</v>
      </c>
      <c r="B51" s="2" t="s">
        <v>40</v>
      </c>
      <c r="C51" s="2" t="s">
        <v>41</v>
      </c>
      <c r="D51" s="17">
        <v>9575.1885715200006</v>
      </c>
      <c r="E51" s="17">
        <v>9661.3292659546514</v>
      </c>
      <c r="F51" s="17">
        <v>10134.543492120138</v>
      </c>
      <c r="G51" s="17">
        <v>9732.2422482751954</v>
      </c>
      <c r="H51" s="17">
        <v>10934.994957944573</v>
      </c>
      <c r="I51" s="17">
        <v>11148.118455822707</v>
      </c>
      <c r="J51" s="17">
        <v>11597.387629592364</v>
      </c>
      <c r="K51" s="17">
        <v>13158.952679141716</v>
      </c>
      <c r="L51" s="17">
        <v>14506.719851571461</v>
      </c>
      <c r="M51" s="17">
        <v>15082.375508721518</v>
      </c>
      <c r="N51" s="17">
        <v>15693.241881575757</v>
      </c>
      <c r="O51" s="17">
        <v>15834.422051920465</v>
      </c>
      <c r="P51" s="17">
        <v>17462.288519900278</v>
      </c>
      <c r="Q51" s="17">
        <v>18879.837165691937</v>
      </c>
      <c r="R51" s="17">
        <v>19247.880711399936</v>
      </c>
      <c r="S51" s="17">
        <v>19626.9877398069</v>
      </c>
      <c r="T51" s="17">
        <v>20194.150767222869</v>
      </c>
      <c r="U51" s="17">
        <v>21636.05047300677</v>
      </c>
      <c r="V51" s="17">
        <v>22689.877583395504</v>
      </c>
      <c r="W51" s="17">
        <v>22456.284839876902</v>
      </c>
      <c r="X51" s="17">
        <v>22211.805036380407</v>
      </c>
      <c r="Y51" s="17">
        <v>25213.921321991365</v>
      </c>
      <c r="Z51" s="17">
        <v>24208.233833529288</v>
      </c>
      <c r="AA51" s="17">
        <v>27230.91411986015</v>
      </c>
      <c r="AB51" s="17">
        <v>29964.882343195972</v>
      </c>
      <c r="AC51" s="17">
        <v>29662.266996412032</v>
      </c>
      <c r="AD51" s="17">
        <v>32419.053767999638</v>
      </c>
      <c r="AE51" s="17">
        <v>35064.507849917754</v>
      </c>
      <c r="AF51" s="17">
        <v>34699.977226310009</v>
      </c>
      <c r="AG51" s="17">
        <v>35726.680152482062</v>
      </c>
      <c r="AH51" s="17">
        <v>37857.558490759286</v>
      </c>
      <c r="AI51" s="17">
        <v>40155.282117192757</v>
      </c>
      <c r="AJ51" s="17">
        <v>38565.211256183102</v>
      </c>
      <c r="AK51" s="17">
        <v>36300.97211551854</v>
      </c>
      <c r="AL51" s="17">
        <v>38104.078514610243</v>
      </c>
      <c r="AM51" s="17">
        <v>41645.440326413736</v>
      </c>
    </row>
    <row r="52" spans="1:39" x14ac:dyDescent="0.2">
      <c r="A52" s="2" t="s">
        <v>91</v>
      </c>
      <c r="B52" s="2" t="s">
        <v>40</v>
      </c>
      <c r="C52" s="2" t="s">
        <v>41</v>
      </c>
      <c r="D52" s="17">
        <v>2149.6463093952002</v>
      </c>
      <c r="E52" s="17">
        <v>2440.6727785515</v>
      </c>
      <c r="F52" s="17">
        <v>2716.753573393738</v>
      </c>
      <c r="G52" s="17">
        <v>3056.3226737851455</v>
      </c>
      <c r="H52" s="17">
        <v>3054.2015858495383</v>
      </c>
      <c r="I52" s="17">
        <v>3296.2485275448762</v>
      </c>
      <c r="J52" s="17">
        <v>3460.6353541787371</v>
      </c>
      <c r="K52" s="17">
        <v>3736.7387226513956</v>
      </c>
      <c r="L52" s="17">
        <v>4035.8945513094209</v>
      </c>
      <c r="M52" s="17">
        <v>4233.5736350472489</v>
      </c>
      <c r="N52" s="17">
        <v>4708.9563688953967</v>
      </c>
      <c r="O52" s="17">
        <v>5191.6227014828819</v>
      </c>
      <c r="P52" s="17">
        <v>5185.9445074419227</v>
      </c>
      <c r="Q52" s="17">
        <v>5768.8222667981236</v>
      </c>
      <c r="R52" s="17">
        <v>6054.1194343059042</v>
      </c>
      <c r="S52" s="17">
        <v>6732.5686087793538</v>
      </c>
      <c r="T52" s="17">
        <v>7281.8330570146854</v>
      </c>
      <c r="U52" s="17">
        <v>8188.7826903767682</v>
      </c>
      <c r="V52" s="17">
        <v>8855.9984412076665</v>
      </c>
      <c r="W52" s="17">
        <v>9379.2639651048612</v>
      </c>
      <c r="X52" s="17">
        <v>9659.6758198696025</v>
      </c>
      <c r="Y52" s="17">
        <v>9461.7494409797673</v>
      </c>
      <c r="Z52" s="17">
        <v>9542.3909852902943</v>
      </c>
      <c r="AA52" s="17">
        <v>10413.524064793695</v>
      </c>
      <c r="AB52" s="17">
        <v>11257.976308633055</v>
      </c>
      <c r="AC52" s="17">
        <v>11709.353610751388</v>
      </c>
      <c r="AD52" s="17">
        <v>11581.874800688205</v>
      </c>
      <c r="AE52" s="17">
        <v>13143.902797507353</v>
      </c>
      <c r="AF52" s="17">
        <v>13259.623820761057</v>
      </c>
      <c r="AG52" s="17">
        <v>14781.801633486479</v>
      </c>
      <c r="AH52" s="17">
        <v>16950.842617313359</v>
      </c>
      <c r="AI52" s="17">
        <v>17976.368595660821</v>
      </c>
      <c r="AJ52" s="17">
        <v>20196.881550071234</v>
      </c>
      <c r="AK52" s="17">
        <v>20798.62764700194</v>
      </c>
      <c r="AL52" s="17">
        <v>19973.004491981446</v>
      </c>
      <c r="AM52" s="17">
        <v>22899.341855112441</v>
      </c>
    </row>
    <row r="53" spans="1:39" x14ac:dyDescent="0.2">
      <c r="A53" s="2" t="s">
        <v>92</v>
      </c>
      <c r="B53" s="2" t="s">
        <v>40</v>
      </c>
      <c r="C53" s="2" t="s">
        <v>41</v>
      </c>
      <c r="D53" s="17">
        <v>7206.1240204800015</v>
      </c>
      <c r="E53" s="17">
        <v>7418.5968841161639</v>
      </c>
      <c r="F53" s="17">
        <v>7412.7070330407978</v>
      </c>
      <c r="G53" s="17">
        <v>8324.256046624263</v>
      </c>
      <c r="H53" s="17">
        <v>8071.331837584823</v>
      </c>
      <c r="I53" s="17">
        <v>8306.2479507177286</v>
      </c>
      <c r="J53" s="17">
        <v>8627.667518168455</v>
      </c>
      <c r="K53" s="17">
        <v>8796.7528050195488</v>
      </c>
      <c r="L53" s="17">
        <v>10491.027168607274</v>
      </c>
      <c r="M53" s="17">
        <v>11805.583433195907</v>
      </c>
      <c r="N53" s="17">
        <v>13527.233364940668</v>
      </c>
      <c r="O53" s="17">
        <v>12986.358301719541</v>
      </c>
      <c r="P53" s="17">
        <v>13779.849197919129</v>
      </c>
      <c r="Q53" s="17">
        <v>13494.880262924258</v>
      </c>
      <c r="R53" s="17">
        <v>13995.921912708965</v>
      </c>
      <c r="S53" s="17">
        <v>14828.259982284859</v>
      </c>
      <c r="T53" s="17">
        <v>15273.048468713472</v>
      </c>
      <c r="U53" s="17">
        <v>16323.411445379348</v>
      </c>
      <c r="V53" s="17">
        <v>17312.346585256633</v>
      </c>
      <c r="W53" s="17">
        <v>17648.068486242671</v>
      </c>
      <c r="X53" s="17">
        <v>19097.218409952937</v>
      </c>
      <c r="Y53" s="17">
        <v>18709.622028993272</v>
      </c>
      <c r="Z53" s="17">
        <v>18139.477752276252</v>
      </c>
      <c r="AA53" s="17">
        <v>19036.565820421431</v>
      </c>
      <c r="AB53" s="17">
        <v>19417.258873332565</v>
      </c>
      <c r="AC53" s="17">
        <v>19805.565022108884</v>
      </c>
      <c r="AD53" s="17">
        <v>21005.378391327868</v>
      </c>
      <c r="AE53" s="17">
        <v>22917.756159195182</v>
      </c>
      <c r="AF53" s="17">
        <v>24519.546890429807</v>
      </c>
      <c r="AG53" s="17">
        <v>25499.932530169248</v>
      </c>
      <c r="AH53" s="17">
        <v>25739.531936217329</v>
      </c>
      <c r="AI53" s="17">
        <v>27530.282652083846</v>
      </c>
      <c r="AJ53" s="17">
        <v>29478.642601401454</v>
      </c>
      <c r="AK53" s="17">
        <v>28028.175470842092</v>
      </c>
      <c r="AL53" s="17">
        <v>29717.99416997916</v>
      </c>
      <c r="AM53" s="17">
        <v>29931.31595894049</v>
      </c>
    </row>
    <row r="54" spans="1:39" x14ac:dyDescent="0.2">
      <c r="A54" s="2" t="s">
        <v>93</v>
      </c>
      <c r="B54" s="2" t="s">
        <v>40</v>
      </c>
      <c r="C54" s="2" t="s">
        <v>41</v>
      </c>
      <c r="D54" s="17">
        <v>48912.519962880004</v>
      </c>
      <c r="E54" s="17">
        <v>50369.522194532678</v>
      </c>
      <c r="F54" s="17">
        <v>53416.066411195367</v>
      </c>
      <c r="G54" s="17">
        <v>57686.680610957264</v>
      </c>
      <c r="H54" s="17">
        <v>58205.643834536771</v>
      </c>
      <c r="I54" s="17">
        <v>59945.345315147737</v>
      </c>
      <c r="J54" s="17">
        <v>62373.251691101868</v>
      </c>
      <c r="K54" s="17">
        <v>62959.688103452208</v>
      </c>
      <c r="L54" s="17">
        <v>73594.484129659468</v>
      </c>
      <c r="M54" s="17">
        <v>78060.312057415678</v>
      </c>
      <c r="N54" s="17">
        <v>81891.752692627168</v>
      </c>
      <c r="O54" s="17">
        <v>84348.177706395203</v>
      </c>
      <c r="P54" s="17">
        <v>90361.934549656071</v>
      </c>
      <c r="Q54" s="17">
        <v>93994.12015995603</v>
      </c>
      <c r="R54" s="17">
        <v>93918.939902887287</v>
      </c>
      <c r="S54" s="17">
        <v>93853.760158594698</v>
      </c>
      <c r="T54" s="17">
        <v>100506.18810981787</v>
      </c>
      <c r="U54" s="17">
        <v>103428.63102479448</v>
      </c>
      <c r="V54" s="17">
        <v>103274.58367705997</v>
      </c>
      <c r="W54" s="17">
        <v>118382.37439566235</v>
      </c>
      <c r="X54" s="17">
        <v>124334.96203827583</v>
      </c>
      <c r="Y54" s="17">
        <v>127757.31136063236</v>
      </c>
      <c r="Z54" s="17">
        <v>130273.10322565351</v>
      </c>
      <c r="AA54" s="17">
        <v>139373.59186667114</v>
      </c>
      <c r="AB54" s="17">
        <v>152152.87079127159</v>
      </c>
      <c r="AC54" s="17">
        <v>165869.11224445255</v>
      </c>
      <c r="AD54" s="17">
        <v>172484.6160129169</v>
      </c>
      <c r="AE54" s="17">
        <v>188156.32329569582</v>
      </c>
      <c r="AF54" s="17">
        <v>213587.26695297638</v>
      </c>
      <c r="AG54" s="17">
        <v>247120.58866955183</v>
      </c>
      <c r="AH54" s="17">
        <v>256901.13518635006</v>
      </c>
      <c r="AI54" s="17">
        <v>267253.21305377391</v>
      </c>
      <c r="AJ54" s="17">
        <v>272490.84954079817</v>
      </c>
      <c r="AK54" s="17">
        <v>282819.41899923037</v>
      </c>
      <c r="AL54" s="17">
        <v>297128.92769736197</v>
      </c>
      <c r="AM54" s="17">
        <v>306011.00285187096</v>
      </c>
    </row>
    <row r="55" spans="1:39" x14ac:dyDescent="0.2">
      <c r="A55" s="2" t="s">
        <v>94</v>
      </c>
      <c r="B55" s="2" t="s">
        <v>40</v>
      </c>
      <c r="C55" s="2" t="s">
        <v>41</v>
      </c>
      <c r="D55" s="17">
        <v>3664.8510782399999</v>
      </c>
      <c r="E55" s="17">
        <v>4162.9362972742192</v>
      </c>
      <c r="F55" s="17">
        <v>4404.7387736054761</v>
      </c>
      <c r="G55" s="17">
        <v>4491.9350272961074</v>
      </c>
      <c r="H55" s="17">
        <v>4489.6892394598608</v>
      </c>
      <c r="I55" s="17">
        <v>4226.0907844202638</v>
      </c>
      <c r="J55" s="17">
        <v>4843.0767109244944</v>
      </c>
      <c r="K55" s="17">
        <v>5087.6275788580242</v>
      </c>
      <c r="L55" s="17">
        <v>5719.0234195373796</v>
      </c>
      <c r="M55" s="17">
        <v>6174.4062456601214</v>
      </c>
      <c r="N55" s="17">
        <v>6799.7254125955969</v>
      </c>
      <c r="O55" s="17">
        <v>7421.7278712906427</v>
      </c>
      <c r="P55" s="17">
        <v>8111.4971738315398</v>
      </c>
      <c r="Q55" s="17">
        <v>8760.0113258326892</v>
      </c>
      <c r="R55" s="17">
        <v>9198.702356217027</v>
      </c>
      <c r="S55" s="17">
        <v>9854.5405823418059</v>
      </c>
      <c r="T55" s="17">
        <v>10048.595801307658</v>
      </c>
      <c r="U55" s="17">
        <v>10351.028188167696</v>
      </c>
      <c r="V55" s="17">
        <v>10659.363787754583</v>
      </c>
      <c r="W55" s="17">
        <v>10647.705402810165</v>
      </c>
      <c r="X55" s="17">
        <v>10638.166336493894</v>
      </c>
      <c r="Y55" s="17">
        <v>11284.902063319736</v>
      </c>
      <c r="Z55" s="17">
        <v>12181.600868778893</v>
      </c>
      <c r="AA55" s="17">
        <v>13419.225073227664</v>
      </c>
      <c r="AB55" s="17">
        <v>14947.033906878802</v>
      </c>
      <c r="AC55" s="17">
        <v>16009.47500198399</v>
      </c>
      <c r="AD55" s="17">
        <v>16643.098512713816</v>
      </c>
      <c r="AE55" s="17">
        <v>17317.177288675754</v>
      </c>
      <c r="AF55" s="17">
        <v>17305.159167637408</v>
      </c>
      <c r="AG55" s="17">
        <v>19256.881894778704</v>
      </c>
      <c r="AH55" s="17">
        <v>18677.384540216379</v>
      </c>
      <c r="AI55" s="17">
        <v>20003.094775777969</v>
      </c>
      <c r="AJ55" s="17">
        <v>21006.845270883761</v>
      </c>
      <c r="AK55" s="17">
        <v>20996.342688522131</v>
      </c>
      <c r="AL55" s="17">
        <v>22700.777769340624</v>
      </c>
      <c r="AM55" s="17">
        <v>23379.37212827984</v>
      </c>
    </row>
    <row r="56" spans="1:39" x14ac:dyDescent="0.2">
      <c r="A56" s="2" t="s">
        <v>95</v>
      </c>
      <c r="B56" s="2" t="s">
        <v>40</v>
      </c>
      <c r="C56" s="2" t="s">
        <v>41</v>
      </c>
      <c r="D56" s="17">
        <v>7549.3171353600001</v>
      </c>
      <c r="E56" s="17">
        <v>7994.5765500111193</v>
      </c>
      <c r="F56" s="17">
        <v>8315.1111022072655</v>
      </c>
      <c r="G56" s="17">
        <v>8562.8516080320751</v>
      </c>
      <c r="H56" s="17">
        <v>8992.5866296537897</v>
      </c>
      <c r="I56" s="17">
        <v>9070.8174248134164</v>
      </c>
      <c r="J56" s="17">
        <v>9796.9708795725237</v>
      </c>
      <c r="K56" s="17">
        <v>10373.780080230081</v>
      </c>
      <c r="L56" s="17">
        <v>11109.081728762321</v>
      </c>
      <c r="M56" s="17">
        <v>12012.316727801073</v>
      </c>
      <c r="N56" s="17">
        <v>12875.042276177086</v>
      </c>
      <c r="O56" s="17">
        <v>13513.386872229947</v>
      </c>
      <c r="P56" s="17">
        <v>14628.758592449096</v>
      </c>
      <c r="Q56" s="17">
        <v>16120.742609253679</v>
      </c>
      <c r="R56" s="17">
        <v>17773.112923234843</v>
      </c>
      <c r="S56" s="17">
        <v>18991.573675793221</v>
      </c>
      <c r="T56" s="17">
        <v>19944.684239631784</v>
      </c>
      <c r="U56" s="17">
        <v>21107.342853846363</v>
      </c>
      <c r="V56" s="17">
        <v>21949.185583348022</v>
      </c>
      <c r="W56" s="17">
        <v>23059.724821188254</v>
      </c>
      <c r="X56" s="17">
        <v>25643.993702998272</v>
      </c>
      <c r="Y56" s="17">
        <v>27757.936593416176</v>
      </c>
      <c r="Z56" s="17">
        <v>30022.461942758768</v>
      </c>
      <c r="AA56" s="17">
        <v>28824.980045235465</v>
      </c>
      <c r="AB56" s="17">
        <v>29401.421707930287</v>
      </c>
      <c r="AC56" s="17">
        <v>29392.660084261322</v>
      </c>
      <c r="AD56" s="17">
        <v>29323.984721827655</v>
      </c>
      <c r="AE56" s="17">
        <v>34971.850093704517</v>
      </c>
      <c r="AF56" s="17">
        <v>36017.119510544508</v>
      </c>
      <c r="AG56" s="17">
        <v>38158.195069858542</v>
      </c>
      <c r="AH56" s="17">
        <v>37391.291665344528</v>
      </c>
      <c r="AI56" s="17">
        <v>36639.801485454431</v>
      </c>
      <c r="AJ56" s="17">
        <v>37735.221630465072</v>
      </c>
      <c r="AK56" s="17">
        <v>43680.997728125447</v>
      </c>
      <c r="AL56" s="17">
        <v>41922.116064320311</v>
      </c>
      <c r="AM56" s="17">
        <v>42722.250056560209</v>
      </c>
    </row>
    <row r="57" spans="1:39" x14ac:dyDescent="0.2">
      <c r="A57" s="2" t="s">
        <v>96</v>
      </c>
      <c r="B57" s="2" t="s">
        <v>40</v>
      </c>
      <c r="C57" s="2" t="s">
        <v>41</v>
      </c>
      <c r="D57" s="17">
        <v>4978.4697192384001</v>
      </c>
      <c r="E57" s="17">
        <v>5230.3802870318632</v>
      </c>
      <c r="F57" s="17">
        <v>5487.5066606462397</v>
      </c>
      <c r="G57" s="17">
        <v>5484.7631268161822</v>
      </c>
      <c r="H57" s="17">
        <v>5374.5303574934305</v>
      </c>
      <c r="I57" s="17">
        <v>5371.3484742858827</v>
      </c>
      <c r="J57" s="17">
        <v>5588.3509526470325</v>
      </c>
      <c r="K57" s="17">
        <v>5582.2388480310619</v>
      </c>
      <c r="L57" s="17">
        <v>5979.02659814859</v>
      </c>
      <c r="M57" s="17">
        <v>6392.1359612165998</v>
      </c>
      <c r="N57" s="17">
        <v>6197.9172919435759</v>
      </c>
      <c r="O57" s="17">
        <v>6192.3647018000684</v>
      </c>
      <c r="P57" s="17">
        <v>6685.7609272884465</v>
      </c>
      <c r="Q57" s="17">
        <v>7379.4778879778296</v>
      </c>
      <c r="R57" s="17">
        <v>8050.7881952015096</v>
      </c>
      <c r="S57" s="17">
        <v>8535.1536859390599</v>
      </c>
      <c r="T57" s="17">
        <v>8439.699217395957</v>
      </c>
      <c r="U57" s="17">
        <v>9029.2713160085077</v>
      </c>
      <c r="V57" s="17">
        <v>9116.8099208317835</v>
      </c>
      <c r="W57" s="17">
        <v>10352.08963866151</v>
      </c>
      <c r="X57" s="17">
        <v>11424.051005246425</v>
      </c>
      <c r="Y57" s="17">
        <v>11762.065826389653</v>
      </c>
      <c r="Z57" s="17">
        <v>13371.977071205927</v>
      </c>
      <c r="AA57" s="17">
        <v>14325.410525585612</v>
      </c>
      <c r="AB57" s="17">
        <v>15930.7741214875</v>
      </c>
      <c r="AC57" s="17">
        <v>16064.911239590427</v>
      </c>
      <c r="AD57" s="17">
        <v>16702.334183714232</v>
      </c>
      <c r="AE57" s="17">
        <v>16697.290078790746</v>
      </c>
      <c r="AF57" s="17">
        <v>17488.689426117729</v>
      </c>
      <c r="AG57" s="17">
        <v>18193.483609990279</v>
      </c>
      <c r="AH57" s="17">
        <v>21077.433321528988</v>
      </c>
      <c r="AI57" s="17">
        <v>22562.47734029948</v>
      </c>
      <c r="AJ57" s="17">
        <v>23239.261410599102</v>
      </c>
      <c r="AK57" s="17">
        <v>24881.928603407301</v>
      </c>
      <c r="AL57" s="17">
        <v>25846.814636482315</v>
      </c>
      <c r="AM57" s="17">
        <v>29373.471008167016</v>
      </c>
    </row>
    <row r="58" spans="1:39" x14ac:dyDescent="0.2">
      <c r="A58" s="2" t="s">
        <v>97</v>
      </c>
      <c r="B58" s="2" t="s">
        <v>40</v>
      </c>
      <c r="C58" s="2" t="s">
        <v>41</v>
      </c>
      <c r="D58" s="17">
        <v>219.9873696768</v>
      </c>
      <c r="E58" s="17">
        <v>226.60832514221528</v>
      </c>
      <c r="F58" s="17">
        <v>252.25824510256487</v>
      </c>
      <c r="G58" s="17">
        <v>291.94879955491785</v>
      </c>
      <c r="H58" s="17">
        <v>318.33036745428262</v>
      </c>
      <c r="I58" s="17">
        <v>357.91802108340005</v>
      </c>
      <c r="J58" s="17">
        <v>386.93350446577648</v>
      </c>
      <c r="K58" s="17">
        <v>394.63270733763659</v>
      </c>
      <c r="L58" s="17">
        <v>386.6248046550329</v>
      </c>
      <c r="M58" s="17">
        <v>410.20887497828653</v>
      </c>
      <c r="N58" s="17">
        <v>409.96601901803302</v>
      </c>
      <c r="O58" s="17">
        <v>434.46723350818502</v>
      </c>
      <c r="P58" s="17">
        <v>429.90751709741903</v>
      </c>
      <c r="Q58" s="17">
        <v>474.11232763544416</v>
      </c>
      <c r="R58" s="17">
        <v>502.88806331996363</v>
      </c>
      <c r="S58" s="17">
        <v>555.06790980974597</v>
      </c>
      <c r="T58" s="17">
        <v>560.39434147228019</v>
      </c>
      <c r="U58" s="17">
        <v>605.65958458358125</v>
      </c>
      <c r="V58" s="17">
        <v>661.32139552685771</v>
      </c>
      <c r="W58" s="17">
        <v>661.18913786096618</v>
      </c>
      <c r="X58" s="17">
        <v>674.20924791615892</v>
      </c>
      <c r="Y58" s="17">
        <v>673.73603446859897</v>
      </c>
      <c r="Z58" s="17">
        <v>714.83385805597811</v>
      </c>
      <c r="AA58" s="17">
        <v>742.34812606384912</v>
      </c>
      <c r="AB58" s="17">
        <v>756.36986471426837</v>
      </c>
      <c r="AC58" s="17">
        <v>756.06582687102332</v>
      </c>
      <c r="AD58" s="17">
        <v>733.31353764056735</v>
      </c>
      <c r="AE58" s="17">
        <v>857.1807315702697</v>
      </c>
      <c r="AF58" s="17">
        <v>908.49661381349085</v>
      </c>
      <c r="AG58" s="17">
        <v>972.32461148211291</v>
      </c>
      <c r="AH58" s="17">
        <v>990.69792803585051</v>
      </c>
      <c r="AI58" s="17">
        <v>1072.2602259389375</v>
      </c>
      <c r="AJ58" s="17">
        <v>1125.5377270111885</v>
      </c>
      <c r="AK58" s="17">
        <v>1254.1535213000586</v>
      </c>
      <c r="AL58" s="17">
        <v>1355.4564072132093</v>
      </c>
      <c r="AM58" s="17">
        <v>1409.7966014444953</v>
      </c>
    </row>
    <row r="59" spans="1:39" x14ac:dyDescent="0.2">
      <c r="A59" s="2" t="s">
        <v>98</v>
      </c>
      <c r="B59" s="2" t="s">
        <v>40</v>
      </c>
      <c r="C59" s="2" t="s">
        <v>41</v>
      </c>
      <c r="D59" s="17">
        <v>26239.666026974399</v>
      </c>
      <c r="E59" s="17">
        <v>26735.498061343129</v>
      </c>
      <c r="F59" s="17">
        <v>26968.082895770029</v>
      </c>
      <c r="G59" s="17">
        <v>26418.149749359483</v>
      </c>
      <c r="H59" s="17">
        <v>26146.069753453823</v>
      </c>
      <c r="I59" s="17">
        <v>26132.997764419881</v>
      </c>
      <c r="J59" s="17">
        <v>27433.687322136364</v>
      </c>
      <c r="K59" s="17">
        <v>27982.305926867568</v>
      </c>
      <c r="L59" s="17">
        <v>31426.21676726429</v>
      </c>
      <c r="M59" s="17">
        <v>30791.533201409547</v>
      </c>
      <c r="N59" s="17">
        <v>34633.465466967777</v>
      </c>
      <c r="O59" s="17">
        <v>36746.103029991529</v>
      </c>
      <c r="P59" s="17">
        <v>40949.035647251025</v>
      </c>
      <c r="Q59" s="17">
        <v>41337.84839506272</v>
      </c>
      <c r="R59" s="17">
        <v>41713.989695573648</v>
      </c>
      <c r="S59" s="17">
        <v>44679.557359322302</v>
      </c>
      <c r="T59" s="17">
        <v>45983.135488028944</v>
      </c>
      <c r="U59" s="17">
        <v>47330.127716057665</v>
      </c>
      <c r="V59" s="17">
        <v>49710.214118900985</v>
      </c>
      <c r="W59" s="17">
        <v>49700.272573179347</v>
      </c>
      <c r="X59" s="17">
        <v>50619.936356927974</v>
      </c>
      <c r="Y59" s="17">
        <v>49573.109998674357</v>
      </c>
      <c r="Z59" s="17">
        <v>55721.642298627776</v>
      </c>
      <c r="AA59" s="17">
        <v>60756.854952375455</v>
      </c>
      <c r="AB59" s="17">
        <v>56617.803905538924</v>
      </c>
      <c r="AC59" s="17">
        <v>54908.621111814209</v>
      </c>
      <c r="AD59" s="17">
        <v>57658.380064920952</v>
      </c>
      <c r="AE59" s="17">
        <v>63491.440385359449</v>
      </c>
      <c r="AF59" s="17">
        <v>65376.433949473962</v>
      </c>
      <c r="AG59" s="17">
        <v>66548.123317099788</v>
      </c>
      <c r="AH59" s="17">
        <v>64545.748875456011</v>
      </c>
      <c r="AI59" s="17">
        <v>66468.432479298193</v>
      </c>
      <c r="AJ59" s="17">
        <v>72645.954089809529</v>
      </c>
      <c r="AK59" s="17">
        <v>70432.190771300608</v>
      </c>
      <c r="AL59" s="17">
        <v>75410.397318920761</v>
      </c>
      <c r="AM59" s="17">
        <v>77603.123811735786</v>
      </c>
    </row>
    <row r="60" spans="1:39" x14ac:dyDescent="0.2">
      <c r="A60" s="2" t="s">
        <v>99</v>
      </c>
      <c r="B60" s="2" t="s">
        <v>40</v>
      </c>
      <c r="C60" s="2" t="s">
        <v>41</v>
      </c>
      <c r="D60" s="17">
        <v>4112.4221328960002</v>
      </c>
      <c r="E60" s="17">
        <v>4582.342030146614</v>
      </c>
      <c r="F60" s="17">
        <v>4578.7039685892141</v>
      </c>
      <c r="G60" s="17">
        <v>4808.9528942557863</v>
      </c>
      <c r="H60" s="17">
        <v>4805.1065013728457</v>
      </c>
      <c r="I60" s="17">
        <v>5302.126174122518</v>
      </c>
      <c r="J60" s="17">
        <v>5513.5955381960803</v>
      </c>
      <c r="K60" s="17">
        <v>6137.2989790723586</v>
      </c>
      <c r="L60" s="17">
        <v>6640.6175684661594</v>
      </c>
      <c r="M60" s="17">
        <v>6769.3927603691036</v>
      </c>
      <c r="N60" s="17">
        <v>6970.368855868137</v>
      </c>
      <c r="O60" s="17">
        <v>7173.0479690720686</v>
      </c>
      <c r="P60" s="17">
        <v>8075.6725288130619</v>
      </c>
      <c r="Q60" s="17">
        <v>8644.6568545380233</v>
      </c>
      <c r="R60" s="17">
        <v>8548.0773650140272</v>
      </c>
      <c r="S60" s="17">
        <v>9712.5298011779632</v>
      </c>
      <c r="T60" s="17">
        <v>10800.998493821424</v>
      </c>
      <c r="U60" s="17">
        <v>12140.641863236522</v>
      </c>
      <c r="V60" s="17">
        <v>12013.22630765127</v>
      </c>
      <c r="W60" s="17">
        <v>12492.360384118476</v>
      </c>
      <c r="X60" s="17">
        <v>13232.712127172612</v>
      </c>
      <c r="Y60" s="17">
        <v>13490.670617379712</v>
      </c>
      <c r="Z60" s="17">
        <v>13343.798749433139</v>
      </c>
      <c r="AA60" s="17">
        <v>13877.417135991265</v>
      </c>
      <c r="AB60" s="17">
        <v>13590.430484328906</v>
      </c>
      <c r="AC60" s="17">
        <v>14520.80383738242</v>
      </c>
      <c r="AD60" s="17">
        <v>15702.678925194072</v>
      </c>
      <c r="AE60" s="17">
        <v>17286.066242647623</v>
      </c>
      <c r="AF60" s="17">
        <v>17616.196918635003</v>
      </c>
      <c r="AG60" s="17">
        <v>17964.927332521511</v>
      </c>
      <c r="AH60" s="17">
        <v>19415.585136298396</v>
      </c>
      <c r="AI60" s="17">
        <v>21430.234039550465</v>
      </c>
      <c r="AJ60" s="17">
        <v>20991.12938414525</v>
      </c>
      <c r="AK60" s="17">
        <v>21815.870857648315</v>
      </c>
      <c r="AL60" s="17">
        <v>22461.358844584414</v>
      </c>
      <c r="AM60" s="17">
        <v>23128.305320438194</v>
      </c>
    </row>
    <row r="61" spans="1:39" x14ac:dyDescent="0.2">
      <c r="A61" s="2" t="s">
        <v>100</v>
      </c>
      <c r="B61" s="2" t="s">
        <v>40</v>
      </c>
      <c r="C61" s="2" t="s">
        <v>41</v>
      </c>
      <c r="D61" s="17">
        <v>61871.847949771203</v>
      </c>
      <c r="E61" s="17">
        <v>61816.418198629952</v>
      </c>
      <c r="F61" s="17">
        <v>65600.203011060643</v>
      </c>
      <c r="G61" s="17">
        <v>70256.468474751382</v>
      </c>
      <c r="H61" s="17">
        <v>75839.050494834577</v>
      </c>
      <c r="I61" s="17">
        <v>78075.168023243692</v>
      </c>
      <c r="J61" s="17">
        <v>77247.889788882821</v>
      </c>
      <c r="K61" s="17">
        <v>79533.191483993767</v>
      </c>
      <c r="L61" s="17">
        <v>81886.419553622152</v>
      </c>
      <c r="M61" s="17">
        <v>85055.106271039476</v>
      </c>
      <c r="N61" s="17">
        <v>86730.35504635812</v>
      </c>
      <c r="O61" s="17">
        <v>97616.146748038722</v>
      </c>
      <c r="P61" s="17">
        <v>92803.760559261878</v>
      </c>
      <c r="Q61" s="17">
        <v>104324.60500260974</v>
      </c>
      <c r="R61" s="17">
        <v>113867.66106393425</v>
      </c>
      <c r="S61" s="17">
        <v>117259.54184229387</v>
      </c>
      <c r="T61" s="17">
        <v>124388.20787569547</v>
      </c>
      <c r="U61" s="17">
        <v>124301.88245942976</v>
      </c>
      <c r="V61" s="17">
        <v>138453.93021365255</v>
      </c>
      <c r="W61" s="17">
        <v>149838.17863239365</v>
      </c>
      <c r="X61" s="17">
        <v>180367.41732215951</v>
      </c>
      <c r="Y61" s="17">
        <v>194916.50974076396</v>
      </c>
      <c r="Z61" s="17">
        <v>204328.54405743509</v>
      </c>
      <c r="AA61" s="17">
        <v>221085.48467879975</v>
      </c>
      <c r="AB61" s="17">
        <v>221041.26979271884</v>
      </c>
      <c r="AC61" s="17">
        <v>248408.69223229506</v>
      </c>
      <c r="AD61" s="17">
        <v>248137.00208124588</v>
      </c>
      <c r="AE61" s="17">
        <v>263273.33176424948</v>
      </c>
      <c r="AF61" s="17">
        <v>260433.13906117677</v>
      </c>
      <c r="AG61" s="17">
        <v>260226.37322282197</v>
      </c>
      <c r="AH61" s="17">
        <v>287147.40852945379</v>
      </c>
      <c r="AI61" s="17">
        <v>297972.50816020218</v>
      </c>
      <c r="AJ61" s="17">
        <v>300804.14090524853</v>
      </c>
      <c r="AK61" s="17">
        <v>315329.22603304201</v>
      </c>
      <c r="AL61" s="17">
        <v>348047.90004475194</v>
      </c>
      <c r="AM61" s="17">
        <v>358314.2828742881</v>
      </c>
    </row>
    <row r="62" spans="1:39" x14ac:dyDescent="0.2">
      <c r="A62" s="2" t="s">
        <v>101</v>
      </c>
      <c r="B62" s="2" t="s">
        <v>40</v>
      </c>
      <c r="C62" s="2" t="s">
        <v>41</v>
      </c>
      <c r="D62" s="17">
        <v>2298.8649268800004</v>
      </c>
      <c r="E62" s="17">
        <v>2389.1324495144886</v>
      </c>
      <c r="F62" s="17">
        <v>2459.5761182206802</v>
      </c>
      <c r="G62" s="17">
        <v>2710.4277700070229</v>
      </c>
      <c r="H62" s="17">
        <v>2763.5468147564534</v>
      </c>
      <c r="I62" s="17">
        <v>2729.518944465764</v>
      </c>
      <c r="J62" s="17">
        <v>2811.669221546972</v>
      </c>
      <c r="K62" s="17">
        <v>3069.9999743477879</v>
      </c>
      <c r="L62" s="17">
        <v>3068.4650971606125</v>
      </c>
      <c r="M62" s="17">
        <v>3066.323674283834</v>
      </c>
      <c r="N62" s="17">
        <v>3279.6539449511097</v>
      </c>
      <c r="O62" s="17">
        <v>3245.5586625393976</v>
      </c>
      <c r="P62" s="17">
        <v>3477.6453169389283</v>
      </c>
      <c r="Q62" s="17">
        <v>3679.6429429867339</v>
      </c>
      <c r="R62" s="17">
        <v>4018.2142494568302</v>
      </c>
      <c r="S62" s="17">
        <v>4219.8722328500344</v>
      </c>
      <c r="T62" s="17">
        <v>4389.4940905255071</v>
      </c>
      <c r="U62" s="17">
        <v>4388.1684633101695</v>
      </c>
      <c r="V62" s="17">
        <v>4795.0515387758405</v>
      </c>
      <c r="W62" s="17">
        <v>5027.5882344559923</v>
      </c>
      <c r="X62" s="17">
        <v>5071.3256196505608</v>
      </c>
      <c r="Y62" s="17">
        <v>5431.3790356130303</v>
      </c>
      <c r="Z62" s="17">
        <v>6044.5848789335823</v>
      </c>
      <c r="AA62" s="17">
        <v>6159.9530493568891</v>
      </c>
      <c r="AB62" s="17">
        <v>6663.1297554344301</v>
      </c>
      <c r="AC62" s="17">
        <v>6986.2591657623916</v>
      </c>
      <c r="AD62" s="17">
        <v>7195.1273560411873</v>
      </c>
      <c r="AE62" s="17">
        <v>7475.0609809553252</v>
      </c>
      <c r="AF62" s="17">
        <v>8008.0090582035209</v>
      </c>
      <c r="AG62" s="17">
        <v>8580.653777946598</v>
      </c>
      <c r="AH62" s="17">
        <v>8488.0527215505554</v>
      </c>
      <c r="AI62" s="17">
        <v>9006.6886935859729</v>
      </c>
      <c r="AJ62" s="17">
        <v>8824.7896969958601</v>
      </c>
      <c r="AK62" s="17">
        <v>9355.900584200961</v>
      </c>
      <c r="AL62" s="17">
        <v>9442.9016650874782</v>
      </c>
      <c r="AM62" s="17">
        <v>9722.2982395540876</v>
      </c>
    </row>
    <row r="63" spans="1:39" x14ac:dyDescent="0.2">
      <c r="A63" s="2" t="s">
        <v>102</v>
      </c>
      <c r="B63" s="2" t="s">
        <v>40</v>
      </c>
      <c r="C63" s="2" t="s">
        <v>41</v>
      </c>
      <c r="D63" s="17">
        <v>10224.4616334</v>
      </c>
      <c r="E63" s="17">
        <v>10738.618329871213</v>
      </c>
      <c r="F63" s="17">
        <v>11605.949900601452</v>
      </c>
      <c r="G63" s="17">
        <v>11485.294445434798</v>
      </c>
      <c r="H63" s="17">
        <v>11143.032670960843</v>
      </c>
      <c r="I63" s="17">
        <v>11699.959660970235</v>
      </c>
      <c r="J63" s="17">
        <v>12159.371765252761</v>
      </c>
      <c r="K63" s="17">
        <v>12028.149751206638</v>
      </c>
      <c r="L63" s="17">
        <v>13656.561800797144</v>
      </c>
      <c r="M63" s="17">
        <v>13379.442302472899</v>
      </c>
      <c r="N63" s="17">
        <v>13784.852783680131</v>
      </c>
      <c r="O63" s="17">
        <v>14178.939669001093</v>
      </c>
      <c r="P63" s="17">
        <v>16277.691944197599</v>
      </c>
      <c r="Q63" s="17">
        <v>17790.52728578393</v>
      </c>
      <c r="R63" s="17">
        <v>18696.19001413188</v>
      </c>
      <c r="S63" s="17">
        <v>17948.638561216434</v>
      </c>
      <c r="T63" s="17">
        <v>18274.009327217536</v>
      </c>
      <c r="U63" s="17">
        <v>18449.366720721511</v>
      </c>
      <c r="V63" s="17">
        <v>19576.657697407536</v>
      </c>
      <c r="W63" s="17">
        <v>22040.097522641066</v>
      </c>
      <c r="X63" s="17">
        <v>22029.078355483645</v>
      </c>
      <c r="Y63" s="17">
        <v>24768.620707913531</v>
      </c>
      <c r="Z63" s="17">
        <v>27343.93017950491</v>
      </c>
      <c r="AA63" s="17">
        <v>29561.300884349694</v>
      </c>
      <c r="AB63" s="17">
        <v>30137.451844686751</v>
      </c>
      <c r="AC63" s="17">
        <v>32292.55088864846</v>
      </c>
      <c r="AD63" s="17">
        <v>32612.214849895183</v>
      </c>
      <c r="AE63" s="17">
        <v>36674.19665830904</v>
      </c>
      <c r="AF63" s="17">
        <v>36282.257318169883</v>
      </c>
      <c r="AG63" s="17">
        <v>39234.893399258319</v>
      </c>
      <c r="AH63" s="17">
        <v>40419.787179915918</v>
      </c>
      <c r="AI63" s="17">
        <v>42036.174089294756</v>
      </c>
      <c r="AJ63" s="17">
        <v>45898.37680294786</v>
      </c>
      <c r="AK63" s="17">
        <v>49165.577262015555</v>
      </c>
      <c r="AL63" s="17">
        <v>48143.727613364339</v>
      </c>
      <c r="AM63" s="17">
        <v>54085.22435973525</v>
      </c>
    </row>
    <row r="64" spans="1:39" x14ac:dyDescent="0.2">
      <c r="A64" s="2" t="s">
        <v>103</v>
      </c>
      <c r="B64" s="2" t="s">
        <v>40</v>
      </c>
      <c r="C64" s="2" t="s">
        <v>41</v>
      </c>
      <c r="D64" s="17">
        <v>2777.7701952000002</v>
      </c>
      <c r="E64" s="17">
        <v>2693.3704211446102</v>
      </c>
      <c r="F64" s="17">
        <v>2801.9023679002371</v>
      </c>
      <c r="G64" s="17">
        <v>3002.2636043264151</v>
      </c>
      <c r="H64" s="17">
        <v>3153.8627248910616</v>
      </c>
      <c r="I64" s="17">
        <v>3446.2975700501752</v>
      </c>
      <c r="J64" s="17">
        <v>3373.7170323680652</v>
      </c>
      <c r="K64" s="17">
        <v>3574.3521273285969</v>
      </c>
      <c r="L64" s="17">
        <v>3827.3144603948749</v>
      </c>
      <c r="M64" s="17">
        <v>3675.3852324824625</v>
      </c>
      <c r="N64" s="17">
        <v>3899.5833251662852</v>
      </c>
      <c r="O64" s="17">
        <v>4427.5222523022694</v>
      </c>
      <c r="P64" s="17">
        <v>4975.1728542596802</v>
      </c>
      <c r="Q64" s="17">
        <v>5226.3939090251497</v>
      </c>
      <c r="R64" s="17">
        <v>5699.2287889208947</v>
      </c>
      <c r="S64" s="17">
        <v>6092.3843876958117</v>
      </c>
      <c r="T64" s="17">
        <v>6027.8897382331006</v>
      </c>
      <c r="U64" s="17">
        <v>6393.6714765901397</v>
      </c>
      <c r="V64" s="17">
        <v>6912.1463167292104</v>
      </c>
      <c r="W64" s="17">
        <v>7188.5204691139033</v>
      </c>
      <c r="X64" s="17">
        <v>8492.9237476736871</v>
      </c>
      <c r="Y64" s="17">
        <v>8920.8284864522029</v>
      </c>
      <c r="Z64" s="17">
        <v>8912.8364946277597</v>
      </c>
      <c r="AA64" s="17">
        <v>8821.0433698263187</v>
      </c>
      <c r="AB64" s="17">
        <v>8974.1036444874026</v>
      </c>
      <c r="AC64" s="17">
        <v>9149.9783969351756</v>
      </c>
      <c r="AD64" s="17">
        <v>9780.2023886186835</v>
      </c>
      <c r="AE64" s="17">
        <v>10072.601099431213</v>
      </c>
      <c r="AF64" s="17">
        <v>10363.670060661587</v>
      </c>
      <c r="AG64" s="17">
        <v>12233.009942521232</v>
      </c>
      <c r="AH64" s="17">
        <v>13343.767245302159</v>
      </c>
      <c r="AI64" s="17">
        <v>13070.353977521592</v>
      </c>
      <c r="AJ64" s="17">
        <v>13859.485486755162</v>
      </c>
      <c r="AK64" s="17">
        <v>14837.659304064615</v>
      </c>
      <c r="AL64" s="17">
        <v>15568.730066932974</v>
      </c>
      <c r="AM64" s="17">
        <v>16191.323435963566</v>
      </c>
    </row>
    <row r="65" spans="1:39" x14ac:dyDescent="0.2">
      <c r="A65" s="2" t="s">
        <v>104</v>
      </c>
      <c r="B65" s="2" t="s">
        <v>40</v>
      </c>
      <c r="C65" s="2" t="s">
        <v>41</v>
      </c>
      <c r="D65" s="17">
        <v>9746.7861919032021</v>
      </c>
      <c r="E65" s="17">
        <v>9081.8612176344577</v>
      </c>
      <c r="F65" s="17">
        <v>9802.603242004805</v>
      </c>
      <c r="G65" s="17">
        <v>10500.385430465107</v>
      </c>
      <c r="H65" s="17">
        <v>12166.028961302793</v>
      </c>
      <c r="I65" s="17">
        <v>12648.801322545214</v>
      </c>
      <c r="J65" s="17">
        <v>13282.23836719272</v>
      </c>
      <c r="K65" s="17">
        <v>14201.369262202457</v>
      </c>
      <c r="L65" s="17">
        <v>15037.493055267283</v>
      </c>
      <c r="M65" s="17">
        <v>15610.632065575744</v>
      </c>
      <c r="N65" s="17">
        <v>15918.161517267588</v>
      </c>
      <c r="O65" s="17">
        <v>16558.007460070829</v>
      </c>
      <c r="P65" s="17">
        <v>18082.97842173366</v>
      </c>
      <c r="Q65" s="17">
        <v>17193.223551470681</v>
      </c>
      <c r="R65" s="17">
        <v>18380.267920400263</v>
      </c>
      <c r="S65" s="17">
        <v>20267.714621050731</v>
      </c>
      <c r="T65" s="17">
        <v>21506.193590684667</v>
      </c>
      <c r="U65" s="17">
        <v>23240.961448253969</v>
      </c>
      <c r="V65" s="17">
        <v>26382.177065029871</v>
      </c>
      <c r="W65" s="17">
        <v>27706.028378430576</v>
      </c>
      <c r="X65" s="17">
        <v>29681.380096642435</v>
      </c>
      <c r="Y65" s="17">
        <v>29073.209781972339</v>
      </c>
      <c r="Z65" s="17">
        <v>32055.61991253926</v>
      </c>
      <c r="AA65" s="17">
        <v>33680.936008964745</v>
      </c>
      <c r="AB65" s="17">
        <v>32023.699233579642</v>
      </c>
      <c r="AC65" s="17">
        <v>32634.910038748472</v>
      </c>
      <c r="AD65" s="17">
        <v>35667.971817123514</v>
      </c>
      <c r="AE65" s="17">
        <v>40875.298815219117</v>
      </c>
      <c r="AF65" s="17">
        <v>45480.95383109853</v>
      </c>
      <c r="AG65" s="17">
        <v>50195.342135320119</v>
      </c>
      <c r="AH65" s="17">
        <v>51183.991601831054</v>
      </c>
      <c r="AI65" s="17">
        <v>53164.61348293451</v>
      </c>
      <c r="AJ65" s="17">
        <v>59233.95487214387</v>
      </c>
      <c r="AK65" s="17">
        <v>59772.697240219524</v>
      </c>
      <c r="AL65" s="17">
        <v>65180.367732070263</v>
      </c>
      <c r="AM65" s="17">
        <v>70525.795884575477</v>
      </c>
    </row>
    <row r="66" spans="1:39" x14ac:dyDescent="0.2">
      <c r="A66" s="2" t="s">
        <v>105</v>
      </c>
      <c r="B66" s="2" t="s">
        <v>40</v>
      </c>
      <c r="C66" s="2" t="s">
        <v>41</v>
      </c>
      <c r="D66" s="17">
        <v>89.140297752000023</v>
      </c>
      <c r="E66" s="17">
        <v>90.895644929720504</v>
      </c>
      <c r="F66" s="17">
        <v>99.286676391407653</v>
      </c>
      <c r="G66" s="17">
        <v>101.18286128006484</v>
      </c>
      <c r="H66" s="17">
        <v>107.27244766904128</v>
      </c>
      <c r="I66" s="17">
        <v>108.29100389346574</v>
      </c>
      <c r="J66" s="17">
        <v>114.79537361291894</v>
      </c>
      <c r="K66" s="17">
        <v>124.22214010326462</v>
      </c>
      <c r="L66" s="17">
        <v>140.9622212947541</v>
      </c>
      <c r="M66" s="17">
        <v>139.45574957804376</v>
      </c>
      <c r="N66" s="17">
        <v>142.1737478271144</v>
      </c>
      <c r="O66" s="17">
        <v>153.67304489886709</v>
      </c>
      <c r="P66" s="17">
        <v>158.15663498215426</v>
      </c>
      <c r="Q66" s="17">
        <v>174.43010905106425</v>
      </c>
      <c r="R66" s="17">
        <v>182.69755088179178</v>
      </c>
      <c r="S66" s="17">
        <v>197.51283875419193</v>
      </c>
      <c r="T66" s="17">
        <v>211.61683554395131</v>
      </c>
      <c r="U66" s="17">
        <v>231.04236379150336</v>
      </c>
      <c r="V66" s="17">
        <v>252.06026269614543</v>
      </c>
      <c r="W66" s="17">
        <v>259.59406153981479</v>
      </c>
      <c r="X66" s="17">
        <v>269.94767993898148</v>
      </c>
      <c r="Y66" s="17">
        <v>282.79835567805429</v>
      </c>
      <c r="Z66" s="17">
        <v>299.50777932164777</v>
      </c>
      <c r="AA66" s="17">
        <v>317.80950168487641</v>
      </c>
      <c r="AB66" s="17">
        <v>361.03797667292758</v>
      </c>
      <c r="AC66" s="17">
        <v>401.65645979098053</v>
      </c>
      <c r="AD66" s="17">
        <v>413.58121432632737</v>
      </c>
      <c r="AE66" s="17">
        <v>433.6378932164526</v>
      </c>
      <c r="AF66" s="17">
        <v>433.33694851856029</v>
      </c>
      <c r="AG66" s="17">
        <v>482.94383703890639</v>
      </c>
      <c r="AH66" s="17">
        <v>533.15776911206422</v>
      </c>
      <c r="AI66" s="17">
        <v>587.80624850925392</v>
      </c>
      <c r="AJ66" s="17">
        <v>616.94968231034272</v>
      </c>
      <c r="AK66" s="17">
        <v>648.22836465104024</v>
      </c>
      <c r="AL66" s="17">
        <v>667.87033232833153</v>
      </c>
      <c r="AM66" s="17">
        <v>722.29895935769457</v>
      </c>
    </row>
    <row r="67" spans="1:39" x14ac:dyDescent="0.2">
      <c r="A67" s="2" t="s">
        <v>106</v>
      </c>
      <c r="B67" s="2" t="s">
        <v>40</v>
      </c>
      <c r="C67" s="2" t="s">
        <v>41</v>
      </c>
      <c r="D67" s="17">
        <v>2207.5570791648001</v>
      </c>
      <c r="E67" s="17">
        <v>2251.0459536243475</v>
      </c>
      <c r="F67" s="17">
        <v>2362.8938990266752</v>
      </c>
      <c r="G67" s="17">
        <v>2789.0992660635543</v>
      </c>
      <c r="H67" s="17">
        <v>2651.5992393335864</v>
      </c>
      <c r="I67" s="17">
        <v>2813.0707084201363</v>
      </c>
      <c r="J67" s="17">
        <v>2866.4974705642571</v>
      </c>
      <c r="K67" s="17">
        <v>2924.1140697225983</v>
      </c>
      <c r="L67" s="17">
        <v>2894.5834417324695</v>
      </c>
      <c r="M67" s="17">
        <v>2979.6558543423839</v>
      </c>
      <c r="N67" s="17">
        <v>3384.2917487203863</v>
      </c>
      <c r="O67" s="17">
        <v>3381.943050246774</v>
      </c>
      <c r="P67" s="17">
        <v>3659.2954835019741</v>
      </c>
      <c r="Q67" s="17">
        <v>3838.904980853496</v>
      </c>
      <c r="R67" s="17">
        <v>3911.4156001376496</v>
      </c>
      <c r="S67" s="17">
        <v>4027.5574982374733</v>
      </c>
      <c r="T67" s="17">
        <v>4147.5300587903712</v>
      </c>
      <c r="U67" s="17">
        <v>4485.9760974201427</v>
      </c>
      <c r="V67" s="17">
        <v>4760.0961528290991</v>
      </c>
      <c r="W67" s="17">
        <v>4805.2934581080954</v>
      </c>
      <c r="X67" s="17">
        <v>4708.7166701870401</v>
      </c>
      <c r="Y67" s="17">
        <v>5043.4728993746467</v>
      </c>
      <c r="Z67" s="17">
        <v>5564.6236046317454</v>
      </c>
      <c r="AA67" s="17">
        <v>6018.7070684662704</v>
      </c>
      <c r="AB67" s="17">
        <v>6260.0211096693565</v>
      </c>
      <c r="AC67" s="17">
        <v>6773.4041150008707</v>
      </c>
      <c r="AD67" s="17">
        <v>7183.0858875215372</v>
      </c>
      <c r="AE67" s="17">
        <v>7830.6250361409629</v>
      </c>
      <c r="AF67" s="17">
        <v>7598.0476419425422</v>
      </c>
      <c r="AG67" s="17">
        <v>8223.5806199741037</v>
      </c>
      <c r="AH67" s="17">
        <v>8554.9576956933579</v>
      </c>
      <c r="AI67" s="17">
        <v>9909.12725341843</v>
      </c>
      <c r="AJ67" s="17">
        <v>11254.782176234119</v>
      </c>
      <c r="AK67" s="17">
        <v>12286.742382894412</v>
      </c>
      <c r="AL67" s="17">
        <v>13017.140709498557</v>
      </c>
      <c r="AM67" s="17">
        <v>12988.051596738987</v>
      </c>
    </row>
    <row r="68" spans="1:39" x14ac:dyDescent="0.2">
      <c r="A68" s="2" t="s">
        <v>107</v>
      </c>
      <c r="B68" s="2" t="s">
        <v>40</v>
      </c>
      <c r="C68" s="2" t="s">
        <v>41</v>
      </c>
      <c r="D68" s="17">
        <v>5644.1367458783998</v>
      </c>
      <c r="E68" s="17">
        <v>5927.9392867401511</v>
      </c>
      <c r="F68" s="17">
        <v>6289.5429276012155</v>
      </c>
      <c r="G68" s="17">
        <v>6535.2645819585659</v>
      </c>
      <c r="H68" s="17">
        <v>7055.9542066191971</v>
      </c>
      <c r="I68" s="17">
        <v>7788.0825552415208</v>
      </c>
      <c r="J68" s="17">
        <v>8101.942282217753</v>
      </c>
      <c r="K68" s="17">
        <v>7940.7136308016197</v>
      </c>
      <c r="L68" s="17">
        <v>8258.2626942546685</v>
      </c>
      <c r="M68" s="17">
        <v>8255.7686989210051</v>
      </c>
      <c r="N68" s="17">
        <v>9373.4629001098801</v>
      </c>
      <c r="O68" s="17">
        <v>10140.247866984364</v>
      </c>
      <c r="P68" s="17">
        <v>11184.005077258544</v>
      </c>
      <c r="Q68" s="17">
        <v>10960.347231883476</v>
      </c>
      <c r="R68" s="17">
        <v>10740.066173217079</v>
      </c>
      <c r="S68" s="17">
        <v>10211.611957230103</v>
      </c>
      <c r="T68" s="17">
        <v>11045.749040290753</v>
      </c>
      <c r="U68" s="17">
        <v>11601.250805276015</v>
      </c>
      <c r="V68" s="17">
        <v>11825.063527961496</v>
      </c>
      <c r="W68" s="17">
        <v>11697.494742621846</v>
      </c>
      <c r="X68" s="17">
        <v>13023.255341915641</v>
      </c>
      <c r="Y68" s="17">
        <v>14075.194620252418</v>
      </c>
      <c r="Z68" s="17">
        <v>14057.123736863055</v>
      </c>
      <c r="AA68" s="17">
        <v>13639.61310475449</v>
      </c>
      <c r="AB68" s="17">
        <v>14033.758368603891</v>
      </c>
      <c r="AC68" s="17">
        <v>14703.32607910118</v>
      </c>
      <c r="AD68" s="17">
        <v>15136.854254320513</v>
      </c>
      <c r="AE68" s="17">
        <v>14975.08578469333</v>
      </c>
      <c r="AF68" s="17">
        <v>15424.278457890992</v>
      </c>
      <c r="AG68" s="17">
        <v>15724.898274345851</v>
      </c>
      <c r="AH68" s="17">
        <v>16647.358005938342</v>
      </c>
      <c r="AI68" s="17">
        <v>16632.443970847984</v>
      </c>
      <c r="AJ68" s="17">
        <v>16451.367863973941</v>
      </c>
      <c r="AK68" s="17">
        <v>16122.373244916513</v>
      </c>
      <c r="AL68" s="17">
        <v>17590.714563970349</v>
      </c>
      <c r="AM68" s="17">
        <v>17716.984280507433</v>
      </c>
    </row>
    <row r="69" spans="1:39" x14ac:dyDescent="0.2">
      <c r="A69" s="2" t="s">
        <v>108</v>
      </c>
      <c r="B69" s="2" t="s">
        <v>40</v>
      </c>
      <c r="C69" s="2" t="s">
        <v>41</v>
      </c>
      <c r="D69" s="17">
        <v>20014.378884864003</v>
      </c>
      <c r="E69" s="17">
        <v>22710.494545127647</v>
      </c>
      <c r="F69" s="17">
        <v>23150.89760449779</v>
      </c>
      <c r="G69" s="17">
        <v>23361.458750135393</v>
      </c>
      <c r="H69" s="17">
        <v>22878.340979807537</v>
      </c>
      <c r="I69" s="17">
        <v>26470.253453626989</v>
      </c>
      <c r="J69" s="17">
        <v>28079.208549125789</v>
      </c>
      <c r="K69" s="17">
        <v>31528.923518993975</v>
      </c>
      <c r="L69" s="17">
        <v>31194.845567700595</v>
      </c>
      <c r="M69" s="17">
        <v>33763.058556979719</v>
      </c>
      <c r="N69" s="17">
        <v>36187.993347985648</v>
      </c>
      <c r="O69" s="17">
        <v>38015.303900812585</v>
      </c>
      <c r="P69" s="17">
        <v>35776.121939022698</v>
      </c>
      <c r="Q69" s="17">
        <v>34696.109507837718</v>
      </c>
      <c r="R69" s="17">
        <v>38244.720474470087</v>
      </c>
      <c r="S69" s="17">
        <v>41397.394581295084</v>
      </c>
      <c r="T69" s="17">
        <v>44340.956322998078</v>
      </c>
      <c r="U69" s="17">
        <v>50819.375783825453</v>
      </c>
      <c r="V69" s="17">
        <v>55504.259058567935</v>
      </c>
      <c r="W69" s="17">
        <v>63077.511376795461</v>
      </c>
      <c r="X69" s="17">
        <v>68939.88356059551</v>
      </c>
      <c r="Y69" s="17">
        <v>69608.532870047391</v>
      </c>
      <c r="Z69" s="17">
        <v>76688.27753119418</v>
      </c>
      <c r="AA69" s="17">
        <v>78965.071201521147</v>
      </c>
      <c r="AB69" s="17">
        <v>83715.904851131607</v>
      </c>
      <c r="AC69" s="17">
        <v>96931.821652495622</v>
      </c>
      <c r="AD69" s="17">
        <v>101815.60338136113</v>
      </c>
      <c r="AE69" s="17">
        <v>117987.6866956889</v>
      </c>
      <c r="AF69" s="17">
        <v>128611.650175416</v>
      </c>
      <c r="AG69" s="17">
        <v>127100.66906449513</v>
      </c>
      <c r="AH69" s="17">
        <v>128333.42099576502</v>
      </c>
      <c r="AI69" s="17">
        <v>138817.97402425596</v>
      </c>
      <c r="AJ69" s="17">
        <v>150261.32690639634</v>
      </c>
      <c r="AK69" s="17">
        <v>159364.7368669649</v>
      </c>
      <c r="AL69" s="17">
        <v>168936.78931414563</v>
      </c>
      <c r="AM69" s="17">
        <v>162134.2931139401</v>
      </c>
    </row>
    <row r="70" spans="1:39" x14ac:dyDescent="0.2">
      <c r="A70" s="2" t="s">
        <v>109</v>
      </c>
      <c r="B70" s="2" t="s">
        <v>40</v>
      </c>
      <c r="C70" s="2" t="s">
        <v>41</v>
      </c>
      <c r="D70" s="17">
        <v>13237.110096</v>
      </c>
      <c r="E70" s="17">
        <v>13497.828745935221</v>
      </c>
      <c r="F70" s="17">
        <v>14173.784082093738</v>
      </c>
      <c r="G70" s="17">
        <v>14444.307793858476</v>
      </c>
      <c r="H70" s="17">
        <v>14870.198804265876</v>
      </c>
      <c r="I70" s="17">
        <v>14282.796211099765</v>
      </c>
      <c r="J70" s="17">
        <v>15304.085251787707</v>
      </c>
      <c r="K70" s="17">
        <v>15911.505619757976</v>
      </c>
      <c r="L70" s="17">
        <v>16551.084022304603</v>
      </c>
      <c r="M70" s="17">
        <v>17557.28913475903</v>
      </c>
      <c r="N70" s="17">
        <v>18250.451640182542</v>
      </c>
      <c r="O70" s="17">
        <v>20140.29028763184</v>
      </c>
      <c r="P70" s="17">
        <v>20136.262430977211</v>
      </c>
      <c r="Q70" s="17">
        <v>21951.501512774048</v>
      </c>
      <c r="R70" s="17">
        <v>21503.866493925565</v>
      </c>
      <c r="S70" s="17">
        <v>24426.429464165874</v>
      </c>
      <c r="T70" s="17">
        <v>27202.151202755824</v>
      </c>
      <c r="U70" s="17">
        <v>29391.543544460837</v>
      </c>
      <c r="V70" s="17">
        <v>30563.792340202901</v>
      </c>
      <c r="W70" s="17">
        <v>33041.51951936305</v>
      </c>
      <c r="X70" s="17">
        <v>32684.940674486777</v>
      </c>
      <c r="Y70" s="17">
        <v>32662.257325658691</v>
      </c>
      <c r="Z70" s="17">
        <v>33282.589636540455</v>
      </c>
      <c r="AA70" s="17">
        <v>36022.682670048314</v>
      </c>
      <c r="AB70" s="17">
        <v>34938.791862876373</v>
      </c>
      <c r="AC70" s="17">
        <v>35976.087558165804</v>
      </c>
      <c r="AD70" s="17">
        <v>35246.059350391988</v>
      </c>
      <c r="AE70" s="17">
        <v>37374.708096496593</v>
      </c>
      <c r="AF70" s="17">
        <v>41653.233120411038</v>
      </c>
      <c r="AG70" s="17">
        <v>45498.274642906887</v>
      </c>
      <c r="AH70" s="17">
        <v>50175.749791621987</v>
      </c>
      <c r="AI70" s="17">
        <v>51675.653500213251</v>
      </c>
      <c r="AJ70" s="17">
        <v>50632.012508544351</v>
      </c>
      <c r="AK70" s="17">
        <v>51123.093410504982</v>
      </c>
      <c r="AL70" s="17">
        <v>54214.999613861735</v>
      </c>
      <c r="AM70" s="17">
        <v>55260.921892212304</v>
      </c>
    </row>
    <row r="71" spans="1:39" x14ac:dyDescent="0.2">
      <c r="A71" s="2" t="s">
        <v>110</v>
      </c>
      <c r="B71" s="2" t="s">
        <v>40</v>
      </c>
      <c r="C71" s="2" t="s">
        <v>41</v>
      </c>
      <c r="D71" s="17">
        <v>251142.98832</v>
      </c>
      <c r="E71" s="17">
        <v>261188.70785280003</v>
      </c>
      <c r="F71" s="17">
        <v>277041.27439212124</v>
      </c>
      <c r="G71" s="17">
        <v>276821.32284691825</v>
      </c>
      <c r="H71" s="17">
        <v>265859.73831912427</v>
      </c>
      <c r="I71" s="17">
        <v>270988.73629394529</v>
      </c>
      <c r="J71" s="17">
        <v>281497.29658034007</v>
      </c>
      <c r="K71" s="17">
        <v>310736.01874170109</v>
      </c>
      <c r="L71" s="17">
        <v>316127.82313282194</v>
      </c>
      <c r="M71" s="17">
        <v>316033.61704152834</v>
      </c>
      <c r="N71" s="17">
        <v>335211.02917757013</v>
      </c>
      <c r="O71" s="17">
        <v>345129.25310887612</v>
      </c>
      <c r="P71" s="17">
        <v>344820.05871360097</v>
      </c>
      <c r="Q71" s="17">
        <v>348060.01557087863</v>
      </c>
      <c r="R71" s="17">
        <v>358465.96585640125</v>
      </c>
      <c r="S71" s="17">
        <v>415288.38870786352</v>
      </c>
      <c r="T71" s="17">
        <v>423467.92542338907</v>
      </c>
      <c r="U71" s="17">
        <v>431808.56662124523</v>
      </c>
      <c r="V71" s="17">
        <v>431465.74058686238</v>
      </c>
      <c r="W71" s="17">
        <v>470854.61910557398</v>
      </c>
      <c r="X71" s="17">
        <v>504323.15207836934</v>
      </c>
      <c r="Y71" s="17">
        <v>503973.15181082691</v>
      </c>
      <c r="Z71" s="17">
        <v>483679.90802350885</v>
      </c>
      <c r="AA71" s="17">
        <v>512157.18171867519</v>
      </c>
      <c r="AB71" s="17">
        <v>521441.50565000944</v>
      </c>
      <c r="AC71" s="17">
        <v>569420.38146787824</v>
      </c>
      <c r="AD71" s="17">
        <v>633708.27279942296</v>
      </c>
      <c r="AE71" s="17">
        <v>713113.76537338947</v>
      </c>
      <c r="AF71" s="17">
        <v>754531.67186919542</v>
      </c>
      <c r="AG71" s="17">
        <v>800244.10685612494</v>
      </c>
      <c r="AH71" s="17">
        <v>848241.26793375763</v>
      </c>
      <c r="AI71" s="17">
        <v>908103.01139787154</v>
      </c>
      <c r="AJ71" s="17">
        <v>933287.30507854733</v>
      </c>
      <c r="AK71" s="17">
        <v>914164.28478234995</v>
      </c>
      <c r="AL71" s="17">
        <v>843282.06970356428</v>
      </c>
      <c r="AM71" s="17">
        <v>777816.53099346836</v>
      </c>
    </row>
    <row r="72" spans="1:39" x14ac:dyDescent="0.2">
      <c r="A72" s="2" t="s">
        <v>111</v>
      </c>
      <c r="B72" s="2" t="s">
        <v>40</v>
      </c>
      <c r="C72" s="2" t="s">
        <v>41</v>
      </c>
      <c r="D72" s="17">
        <v>11027.016</v>
      </c>
      <c r="E72" s="17">
        <v>11932.532499888002</v>
      </c>
      <c r="F72" s="17">
        <v>11914.760100068434</v>
      </c>
      <c r="G72" s="17">
        <v>12273.358396504997</v>
      </c>
      <c r="H72" s="17">
        <v>13151.013982080673</v>
      </c>
      <c r="I72" s="17">
        <v>12880.363623527404</v>
      </c>
      <c r="J72" s="17">
        <v>14643.339833736578</v>
      </c>
      <c r="K72" s="17">
        <v>15069.127793199721</v>
      </c>
      <c r="L72" s="17">
        <v>15368.97329802881</v>
      </c>
      <c r="M72" s="17">
        <v>14905.013502590051</v>
      </c>
      <c r="N72" s="17">
        <v>15336.964418794398</v>
      </c>
      <c r="O72" s="17">
        <v>15326.320565487753</v>
      </c>
      <c r="P72" s="17">
        <v>15942.376887148484</v>
      </c>
      <c r="Q72" s="17">
        <v>16087.439743789168</v>
      </c>
      <c r="R72" s="17">
        <v>15760.992773010608</v>
      </c>
      <c r="S72" s="17">
        <v>15905.870365556559</v>
      </c>
      <c r="T72" s="17">
        <v>16867.788055670626</v>
      </c>
      <c r="U72" s="17">
        <v>16525.506225733436</v>
      </c>
      <c r="V72" s="17">
        <v>18408.433543284704</v>
      </c>
      <c r="W72" s="17">
        <v>19904.473683275301</v>
      </c>
      <c r="X72" s="17">
        <v>21729.039158373787</v>
      </c>
      <c r="Y72" s="17">
        <v>23953.720558442095</v>
      </c>
      <c r="Z72" s="17">
        <v>25664.207836079328</v>
      </c>
      <c r="AA72" s="17">
        <v>28313.733174291665</v>
      </c>
      <c r="AB72" s="17">
        <v>29740.283200848586</v>
      </c>
      <c r="AC72" s="17">
        <v>33086.205982301981</v>
      </c>
      <c r="AD72" s="17">
        <v>36463.080776577197</v>
      </c>
      <c r="AE72" s="17">
        <v>34322.261836546022</v>
      </c>
      <c r="AF72" s="17">
        <v>34998.274478569117</v>
      </c>
      <c r="AG72" s="17">
        <v>33276.219381125593</v>
      </c>
      <c r="AH72" s="17">
        <v>31635.732393068422</v>
      </c>
      <c r="AI72" s="17">
        <v>34575.931420379646</v>
      </c>
      <c r="AJ72" s="17">
        <v>31572.820862056727</v>
      </c>
      <c r="AK72" s="17">
        <v>32191.585952495949</v>
      </c>
      <c r="AL72" s="17">
        <v>35474.799043557956</v>
      </c>
      <c r="AM72" s="17">
        <v>39144.751115362575</v>
      </c>
    </row>
    <row r="73" spans="1:39" x14ac:dyDescent="0.2">
      <c r="A73" s="2" t="s">
        <v>112</v>
      </c>
      <c r="B73" s="2" t="s">
        <v>40</v>
      </c>
      <c r="C73" s="2" t="s">
        <v>41</v>
      </c>
      <c r="D73" s="17">
        <v>-26299.198122624006</v>
      </c>
      <c r="E73" s="17">
        <v>-26012.880825039807</v>
      </c>
      <c r="F73" s="17">
        <v>-27814.46583774954</v>
      </c>
      <c r="G73" s="17">
        <v>-29785.857758944076</v>
      </c>
      <c r="H73" s="17">
        <v>-30372.521204798555</v>
      </c>
      <c r="I73" s="17">
        <v>-33114.043375712383</v>
      </c>
      <c r="J73" s="17">
        <v>-33759.437432157982</v>
      </c>
      <c r="K73" s="17">
        <v>-32730.675332779181</v>
      </c>
      <c r="L73" s="17">
        <v>-33362.1194489802</v>
      </c>
      <c r="M73" s="17">
        <v>-37138.395951782652</v>
      </c>
      <c r="N73" s="17">
        <v>-38211.587893440912</v>
      </c>
      <c r="O73" s="17">
        <v>-36694.739171959358</v>
      </c>
      <c r="P73" s="17">
        <v>-36669.273022974026</v>
      </c>
      <c r="Q73" s="17">
        <v>-39299.085476519023</v>
      </c>
      <c r="R73" s="17">
        <v>-41621.111240984639</v>
      </c>
      <c r="S73" s="17">
        <v>-42436.803027718794</v>
      </c>
      <c r="T73" s="17">
        <v>-45885.952477432438</v>
      </c>
      <c r="U73" s="17">
        <v>-49133.371080908109</v>
      </c>
      <c r="V73" s="17">
        <v>-51062.648279535839</v>
      </c>
      <c r="W73" s="17">
        <v>-53604.342660298003</v>
      </c>
      <c r="X73" s="17">
        <v>-52944.30621390148</v>
      </c>
      <c r="Y73" s="17">
        <v>-51361.429232138355</v>
      </c>
      <c r="Z73" s="17">
        <v>-50304.401290686241</v>
      </c>
      <c r="AA73" s="17">
        <v>-55974.968950530965</v>
      </c>
      <c r="AB73" s="17">
        <v>-56506.453542105002</v>
      </c>
      <c r="AC73" s="17">
        <v>-62253.611918965435</v>
      </c>
      <c r="AD73" s="17">
        <v>-64095.571788423782</v>
      </c>
      <c r="AE73" s="17">
        <v>-67305.402390813339</v>
      </c>
      <c r="AF73" s="17">
        <v>-67938.21112917026</v>
      </c>
      <c r="AG73" s="17">
        <v>-74916.397361341064</v>
      </c>
      <c r="AH73" s="17">
        <v>-77927.734622185599</v>
      </c>
      <c r="AI73" s="17">
        <v>-80209.862357588543</v>
      </c>
      <c r="AJ73" s="17">
        <v>-85077.121740328643</v>
      </c>
      <c r="AK73" s="17">
        <v>-97670.151049146036</v>
      </c>
      <c r="AL73" s="17">
        <v>-106538.60076440853</v>
      </c>
      <c r="AM73" s="17">
        <v>-112981.59083034063</v>
      </c>
    </row>
    <row r="74" spans="1:39" x14ac:dyDescent="0.2">
      <c r="A74" s="2" t="s">
        <v>113</v>
      </c>
      <c r="B74" s="2" t="s">
        <v>40</v>
      </c>
      <c r="C74" s="2" t="s">
        <v>41</v>
      </c>
      <c r="D74" s="17">
        <v>-25284.856704000005</v>
      </c>
      <c r="E74" s="17">
        <v>-25772.655193716379</v>
      </c>
      <c r="F74" s="17">
        <v>-26729.549469619644</v>
      </c>
      <c r="G74" s="17">
        <v>-27523.121460050217</v>
      </c>
      <c r="H74" s="17">
        <v>-28612.596699924841</v>
      </c>
      <c r="I74" s="17">
        <v>-28598.291546078744</v>
      </c>
      <c r="J74" s="17">
        <v>-31190.514143667333</v>
      </c>
      <c r="K74" s="17">
        <v>-31486.669335558228</v>
      </c>
      <c r="L74" s="17">
        <v>-32732.84973579703</v>
      </c>
      <c r="M74" s="17">
        <v>-34038.362786717596</v>
      </c>
      <c r="N74" s="17">
        <v>-37938.530813898404</v>
      </c>
      <c r="O74" s="17">
        <v>-40559.820758505542</v>
      </c>
      <c r="P74" s="17">
        <v>-46050.948007379026</v>
      </c>
      <c r="Q74" s="17">
        <v>-49747.352607769877</v>
      </c>
      <c r="R74" s="17">
        <v>-53304.937024703439</v>
      </c>
      <c r="S74" s="17">
        <v>-56001.949354010372</v>
      </c>
      <c r="T74" s="17">
        <v>-62312.011088538631</v>
      </c>
      <c r="U74" s="17">
        <v>-68615.860051309108</v>
      </c>
      <c r="V74" s="17">
        <v>-73411.628357875263</v>
      </c>
      <c r="W74" s="17">
        <v>-77058.930948416761</v>
      </c>
      <c r="X74" s="17">
        <v>-79347.046408603957</v>
      </c>
      <c r="Y74" s="17">
        <v>-82368.508365262154</v>
      </c>
      <c r="Z74" s="17">
        <v>-85696.196103218754</v>
      </c>
      <c r="AA74" s="17">
        <v>-92697.383365372458</v>
      </c>
      <c r="AB74" s="17">
        <v>-107292.99654363228</v>
      </c>
      <c r="AC74" s="17">
        <v>-114987.73481433174</v>
      </c>
      <c r="AD74" s="17">
        <v>-121941.69166937876</v>
      </c>
      <c r="AE74" s="17">
        <v>-121869.49852965973</v>
      </c>
      <c r="AF74" s="17">
        <v>-130583.75737665985</v>
      </c>
      <c r="AG74" s="17">
        <v>-127908.10130689538</v>
      </c>
      <c r="AH74" s="17">
        <v>-134366.81320790102</v>
      </c>
      <c r="AI74" s="17">
        <v>-139684.78721390801</v>
      </c>
      <c r="AJ74" s="17">
        <v>-139614.95040769255</v>
      </c>
      <c r="AK74" s="17">
        <v>-147723.83743552133</v>
      </c>
      <c r="AL74" s="17">
        <v>-155228.79927259558</v>
      </c>
      <c r="AM74" s="17">
        <v>-153599.67917129013</v>
      </c>
    </row>
    <row r="75" spans="1:39" x14ac:dyDescent="0.2">
      <c r="A75" s="2" t="s">
        <v>39</v>
      </c>
      <c r="B75" s="2" t="s">
        <v>114</v>
      </c>
      <c r="C75" s="2" t="s">
        <v>41</v>
      </c>
      <c r="D75" s="17">
        <v>2842504.6811040002</v>
      </c>
      <c r="E75" s="17">
        <v>2927475.6746732444</v>
      </c>
      <c r="F75" s="17">
        <v>3137118.0626879456</v>
      </c>
      <c r="G75" s="17">
        <v>3524816.7198108067</v>
      </c>
      <c r="H75" s="17">
        <v>3774643.3835929176</v>
      </c>
      <c r="I75" s="17">
        <v>3662159.0107618482</v>
      </c>
      <c r="J75" s="17">
        <v>3588923.1182430424</v>
      </c>
      <c r="K75" s="17">
        <v>3584673.8332710429</v>
      </c>
      <c r="L75" s="17">
        <v>3873189.8914156966</v>
      </c>
      <c r="M75" s="17">
        <v>3831022.7782752174</v>
      </c>
      <c r="N75" s="17">
        <v>4309028.5315343728</v>
      </c>
      <c r="O75" s="17">
        <v>4097425.1536168861</v>
      </c>
      <c r="P75" s="17">
        <v>4093754.352370264</v>
      </c>
      <c r="Q75" s="17">
        <v>4214458.8681125799</v>
      </c>
      <c r="R75" s="17">
        <v>4374941.5541640455</v>
      </c>
      <c r="S75" s="17">
        <v>4456796.7106424533</v>
      </c>
      <c r="T75" s="17">
        <v>5011293.9001078727</v>
      </c>
      <c r="U75" s="17">
        <v>5410032.5331516555</v>
      </c>
      <c r="V75" s="17">
        <v>6024806.9900888782</v>
      </c>
      <c r="W75" s="17">
        <v>6567298.5943203857</v>
      </c>
      <c r="X75" s="17">
        <v>6499688.1239458853</v>
      </c>
      <c r="Y75" s="17">
        <v>7027965.3294972815</v>
      </c>
      <c r="Z75" s="17">
        <v>7167091.0028452557</v>
      </c>
      <c r="AA75" s="17">
        <v>7376980.5529399598</v>
      </c>
      <c r="AB75" s="17">
        <v>7154283.6738493647</v>
      </c>
      <c r="AC75" s="17">
        <v>7506954.5168087902</v>
      </c>
      <c r="AD75" s="17">
        <v>7356830.3653121013</v>
      </c>
      <c r="AE75" s="17">
        <v>8037445.5961266663</v>
      </c>
      <c r="AF75" s="17">
        <v>8110547.459459668</v>
      </c>
      <c r="AG75" s="17">
        <v>9108749.7659524269</v>
      </c>
      <c r="AH75" s="17">
        <v>9014938.9342878796</v>
      </c>
      <c r="AI75" s="17">
        <v>9561060.4028739668</v>
      </c>
      <c r="AJ75" s="17">
        <v>10449657.51664754</v>
      </c>
      <c r="AK75" s="17">
        <v>10977312.34597121</v>
      </c>
      <c r="AL75" s="17">
        <v>10854545.544742716</v>
      </c>
      <c r="AM75" s="17">
        <v>11280892.989740049</v>
      </c>
    </row>
    <row r="76" spans="1:39" x14ac:dyDescent="0.2">
      <c r="A76" s="2" t="s">
        <v>42</v>
      </c>
      <c r="B76" s="2" t="s">
        <v>114</v>
      </c>
      <c r="C76" s="2" t="s">
        <v>41</v>
      </c>
      <c r="D76" s="17">
        <v>92797.839288000003</v>
      </c>
      <c r="E76" s="17">
        <v>95533.987402677652</v>
      </c>
      <c r="F76" s="17">
        <v>105229.71649873743</v>
      </c>
      <c r="G76" s="17">
        <v>106187.22260882707</v>
      </c>
      <c r="H76" s="17">
        <v>106072.31953898653</v>
      </c>
      <c r="I76" s="17">
        <v>122750.04063985191</v>
      </c>
      <c r="J76" s="17">
        <v>120223.82155462608</v>
      </c>
      <c r="K76" s="17">
        <v>128504.48992658434</v>
      </c>
      <c r="L76" s="17">
        <v>137693.71749674444</v>
      </c>
      <c r="M76" s="17">
        <v>144575.62746623697</v>
      </c>
      <c r="N76" s="17">
        <v>159248.58476568494</v>
      </c>
      <c r="O76" s="17">
        <v>154503.29067530436</v>
      </c>
      <c r="P76" s="17">
        <v>167190.79189897905</v>
      </c>
      <c r="Q76" s="17">
        <v>180902.0733316046</v>
      </c>
      <c r="R76" s="17">
        <v>191937.07979706323</v>
      </c>
      <c r="S76" s="17">
        <v>209795.71951460032</v>
      </c>
      <c r="T76" s="17">
        <v>218184.15799635701</v>
      </c>
      <c r="U76" s="17">
        <v>238230.49821037403</v>
      </c>
      <c r="V76" s="17">
        <v>257543.22530099377</v>
      </c>
      <c r="W76" s="17">
        <v>278118.8686567407</v>
      </c>
      <c r="X76" s="17">
        <v>283512.16383054713</v>
      </c>
      <c r="Y76" s="17">
        <v>286318.65074030566</v>
      </c>
      <c r="Z76" s="17">
        <v>318469.01699680759</v>
      </c>
      <c r="AA76" s="17">
        <v>327989.01144928095</v>
      </c>
      <c r="AB76" s="17">
        <v>361367.52355801797</v>
      </c>
      <c r="AC76" s="17">
        <v>395029.41472562146</v>
      </c>
      <c r="AD76" s="17">
        <v>394755.26431180182</v>
      </c>
      <c r="AE76" s="17">
        <v>447776.53341405111</v>
      </c>
      <c r="AF76" s="17">
        <v>503498.53686772933</v>
      </c>
      <c r="AG76" s="17">
        <v>498064.86041202105</v>
      </c>
      <c r="AH76" s="17">
        <v>527684.7987786741</v>
      </c>
      <c r="AI76" s="17">
        <v>554222.59499405243</v>
      </c>
      <c r="AJ76" s="17">
        <v>558833.26032897807</v>
      </c>
      <c r="AK76" s="17">
        <v>609952.33364939725</v>
      </c>
      <c r="AL76" s="17">
        <v>692372.0253789433</v>
      </c>
      <c r="AM76" s="17">
        <v>749010.69416151114</v>
      </c>
    </row>
    <row r="77" spans="1:39" x14ac:dyDescent="0.2">
      <c r="A77" s="2" t="s">
        <v>43</v>
      </c>
      <c r="B77" s="2" t="s">
        <v>114</v>
      </c>
      <c r="C77" s="2" t="s">
        <v>41</v>
      </c>
      <c r="D77" s="17">
        <v>147752.27247689999</v>
      </c>
      <c r="E77" s="17">
        <v>163035.13584184478</v>
      </c>
      <c r="F77" s="17">
        <v>171165.84212412362</v>
      </c>
      <c r="G77" s="17">
        <v>176212.67403118612</v>
      </c>
      <c r="H77" s="17">
        <v>186871.42625798448</v>
      </c>
      <c r="I77" s="17">
        <v>202140.6904975244</v>
      </c>
      <c r="J77" s="17">
        <v>218652.58368791227</v>
      </c>
      <c r="K77" s="17">
        <v>227352.35236641948</v>
      </c>
      <c r="L77" s="17">
        <v>240834.34686174817</v>
      </c>
      <c r="M77" s="17">
        <v>258055.16801160076</v>
      </c>
      <c r="N77" s="17">
        <v>245308.25428808632</v>
      </c>
      <c r="O77" s="17">
        <v>260193.94125042422</v>
      </c>
      <c r="P77" s="17">
        <v>278688.62973538262</v>
      </c>
      <c r="Q77" s="17">
        <v>286962.59974227863</v>
      </c>
      <c r="R77" s="17">
        <v>278243.52765256906</v>
      </c>
      <c r="S77" s="17">
        <v>292097.27581594751</v>
      </c>
      <c r="T77" s="17">
        <v>309707.820574891</v>
      </c>
      <c r="U77" s="17">
        <v>331354.22927833186</v>
      </c>
      <c r="V77" s="17">
        <v>315082.42376824544</v>
      </c>
      <c r="W77" s="17">
        <v>314955.77014937991</v>
      </c>
      <c r="X77" s="17">
        <v>330414.76979003032</v>
      </c>
      <c r="Y77" s="17">
        <v>357617.19660707639</v>
      </c>
      <c r="Z77" s="17">
        <v>371735.93840599916</v>
      </c>
      <c r="AA77" s="17">
        <v>401574.33462390915</v>
      </c>
      <c r="AB77" s="17">
        <v>417675.05599632004</v>
      </c>
      <c r="AC77" s="17">
        <v>464876.38371807925</v>
      </c>
      <c r="AD77" s="17">
        <v>483562.54089171969</v>
      </c>
      <c r="AE77" s="17">
        <v>478582.3399543268</v>
      </c>
      <c r="AF77" s="17">
        <v>512165.30505384022</v>
      </c>
      <c r="AG77" s="17">
        <v>537002.83322556887</v>
      </c>
      <c r="AH77" s="17">
        <v>574163.42928477831</v>
      </c>
      <c r="AI77" s="17">
        <v>659025.03722430824</v>
      </c>
      <c r="AJ77" s="17">
        <v>691699.49856988934</v>
      </c>
      <c r="AK77" s="17">
        <v>754692.84664769005</v>
      </c>
      <c r="AL77" s="17">
        <v>776944.99632444256</v>
      </c>
      <c r="AM77" s="17">
        <v>806846.72086225194</v>
      </c>
    </row>
    <row r="78" spans="1:39" x14ac:dyDescent="0.2">
      <c r="A78" s="2" t="s">
        <v>44</v>
      </c>
      <c r="B78" s="2" t="s">
        <v>114</v>
      </c>
      <c r="C78" s="2" t="s">
        <v>41</v>
      </c>
      <c r="D78" s="17">
        <v>58232.424495168008</v>
      </c>
      <c r="E78" s="17">
        <v>59893.035050551254</v>
      </c>
      <c r="F78" s="17">
        <v>66665.952026427593</v>
      </c>
      <c r="G78" s="17">
        <v>65972.892789160833</v>
      </c>
      <c r="H78" s="17">
        <v>67938.489836441891</v>
      </c>
      <c r="I78" s="17">
        <v>67911.180615270045</v>
      </c>
      <c r="J78" s="17">
        <v>74872.052180310187</v>
      </c>
      <c r="K78" s="17">
        <v>77843.729921110877</v>
      </c>
      <c r="L78" s="17">
        <v>79376.625536968204</v>
      </c>
      <c r="M78" s="17">
        <v>84929.80194028221</v>
      </c>
      <c r="N78" s="17">
        <v>96518.008509297913</v>
      </c>
      <c r="O78" s="17">
        <v>102385.71563199144</v>
      </c>
      <c r="P78" s="17">
        <v>108535.39127001967</v>
      </c>
      <c r="Q78" s="17">
        <v>115013.23058682645</v>
      </c>
      <c r="R78" s="17">
        <v>122978.75020313516</v>
      </c>
      <c r="S78" s="17">
        <v>134178.47383129428</v>
      </c>
      <c r="T78" s="17">
        <v>140967.35715898455</v>
      </c>
      <c r="U78" s="17">
        <v>157001.71457315754</v>
      </c>
      <c r="V78" s="17">
        <v>167986.18253155396</v>
      </c>
      <c r="W78" s="17">
        <v>184961.77758773009</v>
      </c>
      <c r="X78" s="17">
        <v>194021.24984480371</v>
      </c>
      <c r="Y78" s="17">
        <v>218394.44076795978</v>
      </c>
      <c r="Z78" s="17">
        <v>243002.19852675137</v>
      </c>
      <c r="AA78" s="17">
        <v>255120.93288402306</v>
      </c>
      <c r="AB78" s="17">
        <v>250019.02191699907</v>
      </c>
      <c r="AC78" s="17">
        <v>262564.91643222887</v>
      </c>
      <c r="AD78" s="17">
        <v>292539.66862652352</v>
      </c>
      <c r="AE78" s="17">
        <v>329040.53347467288</v>
      </c>
      <c r="AF78" s="17">
        <v>328519.48910324561</v>
      </c>
      <c r="AG78" s="17">
        <v>315542.31224468909</v>
      </c>
      <c r="AH78" s="17">
        <v>347566.6510276327</v>
      </c>
      <c r="AI78" s="17">
        <v>357606.27278906538</v>
      </c>
      <c r="AJ78" s="17">
        <v>405637.9018422123</v>
      </c>
      <c r="AK78" s="17">
        <v>438392.93485310813</v>
      </c>
      <c r="AL78" s="17">
        <v>442555.49348061305</v>
      </c>
      <c r="AM78" s="17">
        <v>442334.23343609239</v>
      </c>
    </row>
    <row r="79" spans="1:39" x14ac:dyDescent="0.2">
      <c r="A79" s="2" t="s">
        <v>45</v>
      </c>
      <c r="B79" s="2" t="s">
        <v>114</v>
      </c>
      <c r="C79" s="2" t="s">
        <v>41</v>
      </c>
      <c r="D79" s="17">
        <v>7545.5720219880013</v>
      </c>
      <c r="E79" s="17">
        <v>7617.2175331778863</v>
      </c>
      <c r="F79" s="17">
        <v>7538.7679621480374</v>
      </c>
      <c r="G79" s="17">
        <v>7613.3942262053406</v>
      </c>
      <c r="H79" s="17">
        <v>7458.1418911445617</v>
      </c>
      <c r="I79" s="17">
        <v>7985.2576890862711</v>
      </c>
      <c r="J79" s="17">
        <v>8468.1712583986828</v>
      </c>
      <c r="K79" s="17">
        <v>9063.1172462210761</v>
      </c>
      <c r="L79" s="17">
        <v>9151.0206016545217</v>
      </c>
      <c r="M79" s="17">
        <v>9611.2345787323302</v>
      </c>
      <c r="N79" s="17">
        <v>9604.5643819346897</v>
      </c>
      <c r="O79" s="17">
        <v>10902.703776728509</v>
      </c>
      <c r="P79" s="17">
        <v>11005.14645363095</v>
      </c>
      <c r="Q79" s="17">
        <v>12006.283439062458</v>
      </c>
      <c r="R79" s="17">
        <v>12000.280777594264</v>
      </c>
      <c r="S79" s="17">
        <v>13233.976243089268</v>
      </c>
      <c r="T79" s="17">
        <v>13471.158180351618</v>
      </c>
      <c r="U79" s="17">
        <v>14291.605598167755</v>
      </c>
      <c r="V79" s="17">
        <v>15437.338036998846</v>
      </c>
      <c r="W79" s="17">
        <v>17016.221313273101</v>
      </c>
      <c r="X79" s="17">
        <v>19139.375404812487</v>
      </c>
      <c r="Y79" s="17">
        <v>20301.019124482136</v>
      </c>
      <c r="Z79" s="17">
        <v>21965.90140312507</v>
      </c>
      <c r="AA79" s="17">
        <v>22620.353695778558</v>
      </c>
      <c r="AB79" s="17">
        <v>23491.021008195858</v>
      </c>
      <c r="AC79" s="17">
        <v>25117.948516389304</v>
      </c>
      <c r="AD79" s="17">
        <v>27671.418063488683</v>
      </c>
      <c r="AE79" s="17">
        <v>32680.59736890945</v>
      </c>
      <c r="AF79" s="17">
        <v>35346.71921570073</v>
      </c>
      <c r="AG79" s="17">
        <v>39705.02342200985</v>
      </c>
      <c r="AH79" s="17">
        <v>38506.404998544342</v>
      </c>
      <c r="AI79" s="17">
        <v>40812.707619527151</v>
      </c>
      <c r="AJ79" s="17">
        <v>40768.545004866202</v>
      </c>
      <c r="AK79" s="17">
        <v>43683.693243549715</v>
      </c>
      <c r="AL79" s="17">
        <v>50061.271323121269</v>
      </c>
      <c r="AM79" s="17">
        <v>54090.502806834003</v>
      </c>
    </row>
    <row r="80" spans="1:39" x14ac:dyDescent="0.2">
      <c r="A80" s="2" t="s">
        <v>46</v>
      </c>
      <c r="B80" s="2" t="s">
        <v>114</v>
      </c>
      <c r="C80" s="2" t="s">
        <v>41</v>
      </c>
      <c r="D80" s="17">
        <v>147069.1247444496</v>
      </c>
      <c r="E80" s="17">
        <v>146937.36845697352</v>
      </c>
      <c r="F80" s="17">
        <v>154356.96206096633</v>
      </c>
      <c r="G80" s="17">
        <v>157428.35689205548</v>
      </c>
      <c r="H80" s="17">
        <v>166965.305072146</v>
      </c>
      <c r="I80" s="17">
        <v>177097.01984908301</v>
      </c>
      <c r="J80" s="17">
        <v>189742.07453640693</v>
      </c>
      <c r="K80" s="17">
        <v>207296.01277382227</v>
      </c>
      <c r="L80" s="17">
        <v>205182.01008778537</v>
      </c>
      <c r="M80" s="17">
        <v>221442.78287460722</v>
      </c>
      <c r="N80" s="17">
        <v>251681.62927254074</v>
      </c>
      <c r="O80" s="17">
        <v>269263.35375468648</v>
      </c>
      <c r="P80" s="17">
        <v>302522.66541401536</v>
      </c>
      <c r="Q80" s="17">
        <v>327234.27556382254</v>
      </c>
      <c r="R80" s="17">
        <v>360516.61926286778</v>
      </c>
      <c r="S80" s="17">
        <v>349530.4813913721</v>
      </c>
      <c r="T80" s="17">
        <v>381229.72231679852</v>
      </c>
      <c r="U80" s="17">
        <v>384888.00273215061</v>
      </c>
      <c r="V80" s="17">
        <v>373380.99841670744</v>
      </c>
      <c r="W80" s="17">
        <v>396273.7491268724</v>
      </c>
      <c r="X80" s="17">
        <v>399916.36146668461</v>
      </c>
      <c r="Y80" s="17">
        <v>407913.88486413169</v>
      </c>
      <c r="Z80" s="17">
        <v>419786.21848310228</v>
      </c>
      <c r="AA80" s="17">
        <v>440808.61695699824</v>
      </c>
      <c r="AB80" s="17">
        <v>431605.43122657406</v>
      </c>
      <c r="AC80" s="17">
        <v>484725.09288920002</v>
      </c>
      <c r="AD80" s="17">
        <v>513452.01529521932</v>
      </c>
      <c r="AE80" s="17">
        <v>533723.12221867824</v>
      </c>
      <c r="AF80" s="17">
        <v>612204.48142317357</v>
      </c>
      <c r="AG80" s="17">
        <v>606021.82836528099</v>
      </c>
      <c r="AH80" s="17">
        <v>636004.78377657</v>
      </c>
      <c r="AI80" s="17">
        <v>654887.09164182574</v>
      </c>
      <c r="AJ80" s="17">
        <v>674261.27240877657</v>
      </c>
      <c r="AK80" s="17">
        <v>694419.6616699819</v>
      </c>
      <c r="AL80" s="17">
        <v>714688.49386195117</v>
      </c>
      <c r="AM80" s="17">
        <v>714116.8574170206</v>
      </c>
    </row>
    <row r="81" spans="1:39" x14ac:dyDescent="0.2">
      <c r="A81" s="2" t="s">
        <v>47</v>
      </c>
      <c r="B81" s="2" t="s">
        <v>114</v>
      </c>
      <c r="C81" s="2" t="s">
        <v>41</v>
      </c>
      <c r="D81" s="17">
        <v>23477.970368160004</v>
      </c>
      <c r="E81" s="17">
        <v>23938.092335774312</v>
      </c>
      <c r="F81" s="17">
        <v>24902.700747012979</v>
      </c>
      <c r="G81" s="17">
        <v>25636.957904529929</v>
      </c>
      <c r="H81" s="17">
        <v>26136.623260077104</v>
      </c>
      <c r="I81" s="17">
        <v>25854.560961895466</v>
      </c>
      <c r="J81" s="17">
        <v>27434.323222558243</v>
      </c>
      <c r="K81" s="17">
        <v>28814.131411663882</v>
      </c>
      <c r="L81" s="17">
        <v>29064.79926786615</v>
      </c>
      <c r="M81" s="17">
        <v>29628.42532594745</v>
      </c>
      <c r="N81" s="17">
        <v>31675.544487267165</v>
      </c>
      <c r="O81" s="17">
        <v>30710.285521943086</v>
      </c>
      <c r="P81" s="17">
        <v>31290.352450584334</v>
      </c>
      <c r="Q81" s="17">
        <v>30333.736285780484</v>
      </c>
      <c r="R81" s="17">
        <v>33159.366324432223</v>
      </c>
      <c r="S81" s="17">
        <v>36209.465378152199</v>
      </c>
      <c r="T81" s="17">
        <v>38795.110881875298</v>
      </c>
      <c r="U81" s="17">
        <v>39179.143684494986</v>
      </c>
      <c r="V81" s="17">
        <v>39539.284704592494</v>
      </c>
      <c r="W81" s="17">
        <v>41140.704813697892</v>
      </c>
      <c r="X81" s="17">
        <v>43209.371305078887</v>
      </c>
      <c r="Y81" s="17">
        <v>48097.07181101045</v>
      </c>
      <c r="Z81" s="17">
        <v>51477.380248793685</v>
      </c>
      <c r="AA81" s="17">
        <v>54606.891470674615</v>
      </c>
      <c r="AB81" s="17">
        <v>57330.185398966467</v>
      </c>
      <c r="AC81" s="17">
        <v>57290.398250299593</v>
      </c>
      <c r="AD81" s="17">
        <v>61292.533807116211</v>
      </c>
      <c r="AE81" s="17">
        <v>72348.132570413625</v>
      </c>
      <c r="AF81" s="17">
        <v>78096.918309897999</v>
      </c>
      <c r="AG81" s="17">
        <v>79611.696243178041</v>
      </c>
      <c r="AH81" s="17">
        <v>82024.010251042579</v>
      </c>
      <c r="AI81" s="17">
        <v>83606.427299686926</v>
      </c>
      <c r="AJ81" s="17">
        <v>89423.09365978073</v>
      </c>
      <c r="AK81" s="17">
        <v>100636.992835532</v>
      </c>
      <c r="AL81" s="17">
        <v>97628.246647988213</v>
      </c>
      <c r="AM81" s="17">
        <v>95589.967785293586</v>
      </c>
    </row>
    <row r="82" spans="1:39" x14ac:dyDescent="0.2">
      <c r="A82" s="2" t="s">
        <v>48</v>
      </c>
      <c r="B82" s="2" t="s">
        <v>114</v>
      </c>
      <c r="C82" s="2" t="s">
        <v>41</v>
      </c>
      <c r="D82" s="17">
        <v>577355.94583127997</v>
      </c>
      <c r="E82" s="17">
        <v>617994.87614645215</v>
      </c>
      <c r="F82" s="17">
        <v>642835.77964818873</v>
      </c>
      <c r="G82" s="17">
        <v>675429.48218369088</v>
      </c>
      <c r="H82" s="17">
        <v>723026.11973484862</v>
      </c>
      <c r="I82" s="17">
        <v>722378.37509470072</v>
      </c>
      <c r="J82" s="17">
        <v>743900.92384276947</v>
      </c>
      <c r="K82" s="17">
        <v>773880.13107363309</v>
      </c>
      <c r="L82" s="17">
        <v>765758.28974366852</v>
      </c>
      <c r="M82" s="17">
        <v>796380.95655239001</v>
      </c>
      <c r="N82" s="17">
        <v>851873.68947925116</v>
      </c>
      <c r="O82" s="17">
        <v>894273.0813281131</v>
      </c>
      <c r="P82" s="17">
        <v>967803.87165181327</v>
      </c>
      <c r="Q82" s="17">
        <v>1121844.1828709864</v>
      </c>
      <c r="R82" s="17">
        <v>1099519.4836318535</v>
      </c>
      <c r="S82" s="17">
        <v>1153491.9030709222</v>
      </c>
      <c r="T82" s="17">
        <v>1199620.0334319046</v>
      </c>
      <c r="U82" s="17">
        <v>1199137.82240699</v>
      </c>
      <c r="V82" s="17">
        <v>1222271.7331734039</v>
      </c>
      <c r="W82" s="17">
        <v>1221660.6461976864</v>
      </c>
      <c r="X82" s="17">
        <v>1244992.0189516218</v>
      </c>
      <c r="Y82" s="17">
        <v>1370802.8448385897</v>
      </c>
      <c r="Z82" s="17">
        <v>1453845.5440983572</v>
      </c>
      <c r="AA82" s="17">
        <v>1541918.9375431514</v>
      </c>
      <c r="AB82" s="17">
        <v>1652338.8364984922</v>
      </c>
      <c r="AC82" s="17">
        <v>1684876.6267732671</v>
      </c>
      <c r="AD82" s="17">
        <v>1699883.9900276975</v>
      </c>
      <c r="AE82" s="17">
        <v>1803933.9400538127</v>
      </c>
      <c r="AF82" s="17">
        <v>1874789.290295392</v>
      </c>
      <c r="AG82" s="17">
        <v>1986283.088880325</v>
      </c>
      <c r="AH82" s="17">
        <v>2005142.9270550804</v>
      </c>
      <c r="AI82" s="17">
        <v>2043609.9162070309</v>
      </c>
      <c r="AJ82" s="17">
        <v>2163930.0658444129</v>
      </c>
      <c r="AK82" s="17">
        <v>2055818.3989976374</v>
      </c>
      <c r="AL82" s="17">
        <v>2332396.9717623931</v>
      </c>
      <c r="AM82" s="17">
        <v>2284395.8003275367</v>
      </c>
    </row>
    <row r="83" spans="1:39" x14ac:dyDescent="0.2">
      <c r="A83" s="2" t="s">
        <v>49</v>
      </c>
      <c r="B83" s="2" t="s">
        <v>114</v>
      </c>
      <c r="C83" s="2" t="s">
        <v>41</v>
      </c>
      <c r="D83" s="17">
        <v>687894.0340361601</v>
      </c>
      <c r="E83" s="17">
        <v>758553.13342428638</v>
      </c>
      <c r="F83" s="17">
        <v>829133.7192821143</v>
      </c>
      <c r="G83" s="17">
        <v>876946.10522901895</v>
      </c>
      <c r="H83" s="17">
        <v>939838.10167449492</v>
      </c>
      <c r="I83" s="17">
        <v>965417.62716805888</v>
      </c>
      <c r="J83" s="17">
        <v>993982.40392070741</v>
      </c>
      <c r="K83" s="17">
        <v>1003420.3070028238</v>
      </c>
      <c r="L83" s="17">
        <v>963588.49435922725</v>
      </c>
      <c r="M83" s="17">
        <v>1053143.6188824084</v>
      </c>
      <c r="N83" s="17">
        <v>1106430.5056746246</v>
      </c>
      <c r="O83" s="17">
        <v>1138832.5221907967</v>
      </c>
      <c r="P83" s="17">
        <v>1243618.7802226164</v>
      </c>
      <c r="Q83" s="17">
        <v>1292963.0394242236</v>
      </c>
      <c r="R83" s="17">
        <v>1399547.4527733969</v>
      </c>
      <c r="S83" s="17">
        <v>1426824.6897294866</v>
      </c>
      <c r="T83" s="17">
        <v>1483595.3188986653</v>
      </c>
      <c r="U83" s="17">
        <v>1556819.7823883684</v>
      </c>
      <c r="V83" s="17">
        <v>1748778.0279229232</v>
      </c>
      <c r="W83" s="17">
        <v>1854211.8552263964</v>
      </c>
      <c r="X83" s="17">
        <v>1964481.9128752928</v>
      </c>
      <c r="Y83" s="17">
        <v>2002769.7455080943</v>
      </c>
      <c r="Z83" s="17">
        <v>2103474.4534426257</v>
      </c>
      <c r="AA83" s="17">
        <v>2166782.6819984</v>
      </c>
      <c r="AB83" s="17">
        <v>2389111.3305013585</v>
      </c>
      <c r="AC83" s="17">
        <v>2484637.1756823123</v>
      </c>
      <c r="AD83" s="17">
        <v>2659696.2315111347</v>
      </c>
      <c r="AE83" s="17">
        <v>2658903.6420341446</v>
      </c>
      <c r="AF83" s="17">
        <v>2579668.3135015275</v>
      </c>
      <c r="AG83" s="17">
        <v>2841915.2273307107</v>
      </c>
      <c r="AH83" s="17">
        <v>2980236.1193081923</v>
      </c>
      <c r="AI83" s="17">
        <v>3191151.9594305349</v>
      </c>
      <c r="AJ83" s="17">
        <v>3126384.4669080111</v>
      </c>
      <c r="AK83" s="17">
        <v>3247694.7790194373</v>
      </c>
      <c r="AL83" s="17">
        <v>3245415.2896060939</v>
      </c>
      <c r="AM83" s="17">
        <v>3539588.0669806204</v>
      </c>
    </row>
    <row r="84" spans="1:39" x14ac:dyDescent="0.2">
      <c r="A84" s="2" t="s">
        <v>50</v>
      </c>
      <c r="B84" s="2" t="s">
        <v>114</v>
      </c>
      <c r="C84" s="2" t="s">
        <v>41</v>
      </c>
      <c r="D84" s="17">
        <v>21081.838152960005</v>
      </c>
      <c r="E84" s="17">
        <v>21065.100636546125</v>
      </c>
      <c r="F84" s="17">
        <v>20641.734243952815</v>
      </c>
      <c r="G84" s="17">
        <v>23927.17177957149</v>
      </c>
      <c r="H84" s="17">
        <v>25852.104307731825</v>
      </c>
      <c r="I84" s="17">
        <v>27980.459453431289</v>
      </c>
      <c r="J84" s="17">
        <v>27969.212153740897</v>
      </c>
      <c r="K84" s="17">
        <v>27949.801520506186</v>
      </c>
      <c r="L84" s="17">
        <v>30535.915600774224</v>
      </c>
      <c r="M84" s="17">
        <v>31735.312622361169</v>
      </c>
      <c r="N84" s="17">
        <v>34678.163705382867</v>
      </c>
      <c r="O84" s="17">
        <v>35004.002505811739</v>
      </c>
      <c r="P84" s="17">
        <v>41355.703920237014</v>
      </c>
      <c r="Q84" s="17">
        <v>41740.273092333526</v>
      </c>
      <c r="R84" s="17">
        <v>45967.198550893394</v>
      </c>
      <c r="S84" s="17">
        <v>49178.32930554507</v>
      </c>
      <c r="T84" s="17">
        <v>53733.422879141872</v>
      </c>
      <c r="U84" s="17">
        <v>52596.406456323915</v>
      </c>
      <c r="V84" s="17">
        <v>54152.628930553634</v>
      </c>
      <c r="W84" s="17">
        <v>59100.190730271905</v>
      </c>
      <c r="X84" s="17">
        <v>60240.358701863195</v>
      </c>
      <c r="Y84" s="17">
        <v>61898.488864145067</v>
      </c>
      <c r="Z84" s="17">
        <v>61830.789100348207</v>
      </c>
      <c r="AA84" s="17">
        <v>63691.709123285589</v>
      </c>
      <c r="AB84" s="17">
        <v>67596.777740720849</v>
      </c>
      <c r="AC84" s="17">
        <v>73879.166834585732</v>
      </c>
      <c r="AD84" s="17">
        <v>81352.736068905651</v>
      </c>
      <c r="AE84" s="17">
        <v>87982.642377029988</v>
      </c>
      <c r="AF84" s="17">
        <v>97862.104191070146</v>
      </c>
      <c r="AG84" s="17">
        <v>106684.56860810352</v>
      </c>
      <c r="AH84" s="17">
        <v>102460.06774746832</v>
      </c>
      <c r="AI84" s="17">
        <v>103412.85006505607</v>
      </c>
      <c r="AJ84" s="17">
        <v>115262.05368129931</v>
      </c>
      <c r="AK84" s="17">
        <v>114040.74618145656</v>
      </c>
      <c r="AL84" s="17">
        <v>120755.04108504493</v>
      </c>
      <c r="AM84" s="17">
        <v>119452.33570181945</v>
      </c>
    </row>
    <row r="85" spans="1:39" x14ac:dyDescent="0.2">
      <c r="A85" s="2" t="s">
        <v>51</v>
      </c>
      <c r="B85" s="2" t="s">
        <v>114</v>
      </c>
      <c r="C85" s="2" t="s">
        <v>41</v>
      </c>
      <c r="D85" s="17">
        <v>134063.95622400002</v>
      </c>
      <c r="E85" s="17">
        <v>135270.02774954055</v>
      </c>
      <c r="F85" s="17">
        <v>139258.47009086097</v>
      </c>
      <c r="G85" s="17">
        <v>146049.87239140319</v>
      </c>
      <c r="H85" s="17">
        <v>157830.78672002928</v>
      </c>
      <c r="I85" s="17">
        <v>165800.44282560993</v>
      </c>
      <c r="J85" s="17">
        <v>175660.60219038776</v>
      </c>
      <c r="K85" s="17">
        <v>172096.09022431629</v>
      </c>
      <c r="L85" s="17">
        <v>178751.4934831252</v>
      </c>
      <c r="M85" s="17">
        <v>195069.87104948412</v>
      </c>
      <c r="N85" s="17">
        <v>206949.6261963977</v>
      </c>
      <c r="O85" s="17">
        <v>206785.32255550186</v>
      </c>
      <c r="P85" s="17">
        <v>223362.93171904908</v>
      </c>
      <c r="Q85" s="17">
        <v>243837.74055430054</v>
      </c>
      <c r="R85" s="17">
        <v>255497.08595664502</v>
      </c>
      <c r="S85" s="17">
        <v>296079.47238303872</v>
      </c>
      <c r="T85" s="17">
        <v>310611.96516766859</v>
      </c>
      <c r="U85" s="17">
        <v>366638.38542922342</v>
      </c>
      <c r="V85" s="17">
        <v>377299.2190754597</v>
      </c>
      <c r="W85" s="17">
        <v>403695.01388513995</v>
      </c>
      <c r="X85" s="17">
        <v>445248.19749776687</v>
      </c>
      <c r="Y85" s="17">
        <v>525559.53585926222</v>
      </c>
      <c r="Z85" s="17">
        <v>535541.13505294104</v>
      </c>
      <c r="AA85" s="17">
        <v>535328.00564031582</v>
      </c>
      <c r="AB85" s="17">
        <v>550797.4325521047</v>
      </c>
      <c r="AC85" s="17">
        <v>601417.25817549729</v>
      </c>
      <c r="AD85" s="17">
        <v>577543.37463827233</v>
      </c>
      <c r="AE85" s="17">
        <v>648498.36689712189</v>
      </c>
      <c r="AF85" s="17">
        <v>713890.01722799358</v>
      </c>
      <c r="AG85" s="17">
        <v>749570.12606664607</v>
      </c>
      <c r="AH85" s="17">
        <v>851361.40438423865</v>
      </c>
      <c r="AI85" s="17">
        <v>850093.38057874667</v>
      </c>
      <c r="AJ85" s="17">
        <v>884177.02457967086</v>
      </c>
      <c r="AK85" s="17">
        <v>966351.71221894515</v>
      </c>
      <c r="AL85" s="17">
        <v>975431.63021509151</v>
      </c>
      <c r="AM85" s="17">
        <v>1064869.7562434503</v>
      </c>
    </row>
    <row r="86" spans="1:39" x14ac:dyDescent="0.2">
      <c r="A86" s="2" t="s">
        <v>52</v>
      </c>
      <c r="B86" s="2" t="s">
        <v>114</v>
      </c>
      <c r="C86" s="2" t="s">
        <v>41</v>
      </c>
      <c r="D86" s="17">
        <v>328878.44070681598</v>
      </c>
      <c r="E86" s="17">
        <v>359237.4588583202</v>
      </c>
      <c r="F86" s="17">
        <v>384924.67544490605</v>
      </c>
      <c r="G86" s="17">
        <v>380810.96234294574</v>
      </c>
      <c r="H86" s="17">
        <v>408160.83612329315</v>
      </c>
      <c r="I86" s="17">
        <v>403917.59607095551</v>
      </c>
      <c r="J86" s="17">
        <v>449696.46120531292</v>
      </c>
      <c r="K86" s="17">
        <v>449517.49541470769</v>
      </c>
      <c r="L86" s="17">
        <v>481060.92921874969</v>
      </c>
      <c r="M86" s="17">
        <v>525157.90846260858</v>
      </c>
      <c r="N86" s="17">
        <v>608462.07655163179</v>
      </c>
      <c r="O86" s="17">
        <v>652161.87156653614</v>
      </c>
      <c r="P86" s="17">
        <v>657587.30921767384</v>
      </c>
      <c r="Q86" s="17">
        <v>703405.92809981038</v>
      </c>
      <c r="R86" s="17">
        <v>746606.37002720288</v>
      </c>
      <c r="S86" s="17">
        <v>745789.78991632152</v>
      </c>
      <c r="T86" s="17">
        <v>752871.09410148463</v>
      </c>
      <c r="U86" s="17">
        <v>775223.03884199809</v>
      </c>
      <c r="V86" s="17">
        <v>789791.27825928899</v>
      </c>
      <c r="W86" s="17">
        <v>781422.71305815573</v>
      </c>
      <c r="X86" s="17">
        <v>796263.74968749087</v>
      </c>
      <c r="Y86" s="17">
        <v>819180.60261009657</v>
      </c>
      <c r="Z86" s="17">
        <v>885940.38116428873</v>
      </c>
      <c r="AA86" s="17">
        <v>985963.56404315797</v>
      </c>
      <c r="AB86" s="17">
        <v>1032899.689054209</v>
      </c>
      <c r="AC86" s="17">
        <v>1138883.1796065478</v>
      </c>
      <c r="AD86" s="17">
        <v>1115768.4521485805</v>
      </c>
      <c r="AE86" s="17">
        <v>1218742.621285598</v>
      </c>
      <c r="AF86" s="17">
        <v>1279655.1824986327</v>
      </c>
      <c r="AG86" s="17">
        <v>1342735.8614992134</v>
      </c>
      <c r="AH86" s="17">
        <v>1328117.6019826573</v>
      </c>
      <c r="AI86" s="17">
        <v>1288539.697443574</v>
      </c>
      <c r="AJ86" s="17">
        <v>1405893.1447466314</v>
      </c>
      <c r="AK86" s="17">
        <v>1535976.3603399177</v>
      </c>
      <c r="AL86" s="17">
        <v>1679054.7105156574</v>
      </c>
      <c r="AM86" s="17">
        <v>1799115.2469274604</v>
      </c>
    </row>
    <row r="87" spans="1:39" x14ac:dyDescent="0.2">
      <c r="A87" s="2" t="s">
        <v>53</v>
      </c>
      <c r="B87" s="2" t="s">
        <v>114</v>
      </c>
      <c r="C87" s="2" t="s">
        <v>41</v>
      </c>
      <c r="D87" s="17">
        <v>39171.093698880009</v>
      </c>
      <c r="E87" s="17">
        <v>37992.317960531174</v>
      </c>
      <c r="F87" s="17">
        <v>39085.7551077479</v>
      </c>
      <c r="G87" s="17">
        <v>40973.109179788262</v>
      </c>
      <c r="H87" s="17">
        <v>41751.28391670523</v>
      </c>
      <c r="I87" s="17">
        <v>44728.017690883462</v>
      </c>
      <c r="J87" s="17">
        <v>52326.123775969827</v>
      </c>
      <c r="K87" s="17">
        <v>58783.776923683821</v>
      </c>
      <c r="L87" s="17">
        <v>63464.492581225444</v>
      </c>
      <c r="M87" s="17">
        <v>71436.981139879383</v>
      </c>
      <c r="N87" s="17">
        <v>77302.942950354452</v>
      </c>
      <c r="O87" s="17">
        <v>86008.491173651608</v>
      </c>
      <c r="P87" s="17">
        <v>93034.107917268775</v>
      </c>
      <c r="Q87" s="17">
        <v>95834.153602572667</v>
      </c>
      <c r="R87" s="17">
        <v>100673.29343868536</v>
      </c>
      <c r="S87" s="17">
        <v>103590.82996628346</v>
      </c>
      <c r="T87" s="17">
        <v>110765.26358540697</v>
      </c>
      <c r="U87" s="17">
        <v>118617.73434024086</v>
      </c>
      <c r="V87" s="17">
        <v>118487.99946715568</v>
      </c>
      <c r="W87" s="17">
        <v>124495.6965041389</v>
      </c>
      <c r="X87" s="17">
        <v>134652.20290254866</v>
      </c>
      <c r="Y87" s="17">
        <v>149742.47394986349</v>
      </c>
      <c r="Z87" s="17">
        <v>161821.24696126467</v>
      </c>
      <c r="AA87" s="17">
        <v>175022.81598181379</v>
      </c>
      <c r="AB87" s="17">
        <v>183896.28365744138</v>
      </c>
      <c r="AC87" s="17">
        <v>191269.42125440287</v>
      </c>
      <c r="AD87" s="17">
        <v>190951.11068355129</v>
      </c>
      <c r="AE87" s="17">
        <v>204350.48619417092</v>
      </c>
      <c r="AF87" s="17">
        <v>214669.15173351642</v>
      </c>
      <c r="AG87" s="17">
        <v>221108.367608915</v>
      </c>
      <c r="AH87" s="17">
        <v>241293.54064112896</v>
      </c>
      <c r="AI87" s="17">
        <v>241172.90352254995</v>
      </c>
      <c r="AJ87" s="17">
        <v>268200.79021859687</v>
      </c>
      <c r="AK87" s="17">
        <v>270666.13522353384</v>
      </c>
      <c r="AL87" s="17">
        <v>281294.14611795364</v>
      </c>
      <c r="AM87" s="17">
        <v>286636.57686176454</v>
      </c>
    </row>
    <row r="88" spans="1:39" x14ac:dyDescent="0.2">
      <c r="A88" s="2" t="s">
        <v>54</v>
      </c>
      <c r="B88" s="2" t="s">
        <v>114</v>
      </c>
      <c r="C88" s="2" t="s">
        <v>41</v>
      </c>
      <c r="D88" s="17">
        <v>9198.9938646144019</v>
      </c>
      <c r="E88" s="17">
        <v>9456.5715360245067</v>
      </c>
      <c r="F88" s="17">
        <v>9732.4780256025442</v>
      </c>
      <c r="G88" s="17">
        <v>10121.679730361097</v>
      </c>
      <c r="H88" s="17">
        <v>11377.822477325495</v>
      </c>
      <c r="I88" s="17">
        <v>12409.687665390826</v>
      </c>
      <c r="J88" s="17">
        <v>13563.033861068361</v>
      </c>
      <c r="K88" s="17">
        <v>14809.179289820107</v>
      </c>
      <c r="L88" s="17">
        <v>15860.326495281764</v>
      </c>
      <c r="M88" s="17">
        <v>17490.85608380878</v>
      </c>
      <c r="N88" s="17">
        <v>17475.186375660414</v>
      </c>
      <c r="O88" s="17">
        <v>19664.878133748582</v>
      </c>
      <c r="P88" s="17">
        <v>20256.731577642451</v>
      </c>
      <c r="Q88" s="17">
        <v>22337.462531834728</v>
      </c>
      <c r="R88" s="17">
        <v>22777.422087360246</v>
      </c>
      <c r="S88" s="17">
        <v>23658.819945743388</v>
      </c>
      <c r="T88" s="17">
        <v>23642.214312126926</v>
      </c>
      <c r="U88" s="17">
        <v>24103.002033672623</v>
      </c>
      <c r="V88" s="17">
        <v>24582.603568138638</v>
      </c>
      <c r="W88" s="17">
        <v>27947.302465029185</v>
      </c>
      <c r="X88" s="17">
        <v>29927.996541089862</v>
      </c>
      <c r="Y88" s="17">
        <v>30218.268778101818</v>
      </c>
      <c r="Z88" s="17">
        <v>32379.021215895064</v>
      </c>
      <c r="AA88" s="17">
        <v>36360.706276236619</v>
      </c>
      <c r="AB88" s="17">
        <v>39339.084448735717</v>
      </c>
      <c r="AC88" s="17">
        <v>40924.290622118591</v>
      </c>
      <c r="AD88" s="17">
        <v>43846.360645643646</v>
      </c>
      <c r="AE88" s="17">
        <v>42526.892097195749</v>
      </c>
      <c r="AF88" s="17">
        <v>42905.683343773162</v>
      </c>
      <c r="AG88" s="17">
        <v>45406.834113524397</v>
      </c>
      <c r="AH88" s="17">
        <v>49024.570949591893</v>
      </c>
      <c r="AI88" s="17">
        <v>50979.861054396897</v>
      </c>
      <c r="AJ88" s="17">
        <v>54571.728080219887</v>
      </c>
      <c r="AK88" s="17">
        <v>56737.02305508987</v>
      </c>
      <c r="AL88" s="17">
        <v>57287.316576441655</v>
      </c>
      <c r="AM88" s="17">
        <v>61359.32174738741</v>
      </c>
    </row>
    <row r="89" spans="1:39" x14ac:dyDescent="0.2">
      <c r="A89" s="2" t="s">
        <v>55</v>
      </c>
      <c r="B89" s="2" t="s">
        <v>114</v>
      </c>
      <c r="C89" s="2" t="s">
        <v>41</v>
      </c>
      <c r="D89" s="17">
        <v>72164.944859515206</v>
      </c>
      <c r="E89" s="17">
        <v>75786.164472978911</v>
      </c>
      <c r="F89" s="17">
        <v>81173.075085353863</v>
      </c>
      <c r="G89" s="17">
        <v>82722.360825863347</v>
      </c>
      <c r="H89" s="17">
        <v>83499.62674597204</v>
      </c>
      <c r="I89" s="17">
        <v>81756.324678355595</v>
      </c>
      <c r="J89" s="17">
        <v>91001.620042531606</v>
      </c>
      <c r="K89" s="17">
        <v>92720.491402478161</v>
      </c>
      <c r="L89" s="17">
        <v>93582.704815259291</v>
      </c>
      <c r="M89" s="17">
        <v>104106.9914672801</v>
      </c>
      <c r="N89" s="17">
        <v>115894.81789713731</v>
      </c>
      <c r="O89" s="17">
        <v>125160.60791582352</v>
      </c>
      <c r="P89" s="17">
        <v>125023.71695534835</v>
      </c>
      <c r="Q89" s="17">
        <v>137739.62915944296</v>
      </c>
      <c r="R89" s="17">
        <v>144543.96683991945</v>
      </c>
      <c r="S89" s="17">
        <v>148762.93927107769</v>
      </c>
      <c r="T89" s="17">
        <v>145773.10171760758</v>
      </c>
      <c r="U89" s="17">
        <v>150115.37920972356</v>
      </c>
      <c r="V89" s="17">
        <v>144070.75565074454</v>
      </c>
      <c r="W89" s="17">
        <v>148363.2012285316</v>
      </c>
      <c r="X89" s="17">
        <v>163644.40826126485</v>
      </c>
      <c r="Y89" s="17">
        <v>168502.83727946907</v>
      </c>
      <c r="Z89" s="17">
        <v>168385.89631039705</v>
      </c>
      <c r="AA89" s="17">
        <v>166552.69232607441</v>
      </c>
      <c r="AB89" s="17">
        <v>179786.9764533806</v>
      </c>
      <c r="AC89" s="17">
        <v>192456.33096098097</v>
      </c>
      <c r="AD89" s="17">
        <v>204215.77444663417</v>
      </c>
      <c r="AE89" s="17">
        <v>212218.18828341988</v>
      </c>
      <c r="AF89" s="17">
        <v>225052.21903950028</v>
      </c>
      <c r="AG89" s="17">
        <v>229438.49597071068</v>
      </c>
      <c r="AH89" s="17">
        <v>248062.79579683917</v>
      </c>
      <c r="AI89" s="17">
        <v>255427.51725748376</v>
      </c>
      <c r="AJ89" s="17">
        <v>292793.39506692818</v>
      </c>
      <c r="AK89" s="17">
        <v>281170.65674461558</v>
      </c>
      <c r="AL89" s="17">
        <v>298205.05814333999</v>
      </c>
      <c r="AM89" s="17">
        <v>322067.92239349463</v>
      </c>
    </row>
    <row r="90" spans="1:39" x14ac:dyDescent="0.2">
      <c r="A90" s="2" t="s">
        <v>56</v>
      </c>
      <c r="B90" s="2" t="s">
        <v>114</v>
      </c>
      <c r="C90" s="2" t="s">
        <v>41</v>
      </c>
      <c r="D90" s="17">
        <v>59560.389110879994</v>
      </c>
      <c r="E90" s="17">
        <v>63019.930297636594</v>
      </c>
      <c r="F90" s="17">
        <v>70902.743617954809</v>
      </c>
      <c r="G90" s="17">
        <v>76747.556735529986</v>
      </c>
      <c r="H90" s="17">
        <v>84719.215842788966</v>
      </c>
      <c r="I90" s="17">
        <v>93446.962941798527</v>
      </c>
      <c r="J90" s="17">
        <v>93363.245676638195</v>
      </c>
      <c r="K90" s="17">
        <v>91468.714960838057</v>
      </c>
      <c r="L90" s="17">
        <v>90472.902268794147</v>
      </c>
      <c r="M90" s="17">
        <v>92227.726388393232</v>
      </c>
      <c r="N90" s="17">
        <v>101691.00387015745</v>
      </c>
      <c r="O90" s="17">
        <v>120143.49063961081</v>
      </c>
      <c r="P90" s="17">
        <v>128658.35537422706</v>
      </c>
      <c r="Q90" s="17">
        <v>137831.80665566839</v>
      </c>
      <c r="R90" s="17">
        <v>143343.12576249574</v>
      </c>
      <c r="S90" s="17">
        <v>149119.27462449623</v>
      </c>
      <c r="T90" s="17">
        <v>164327.9181284009</v>
      </c>
      <c r="U90" s="17">
        <v>184552.50934333864</v>
      </c>
      <c r="V90" s="17">
        <v>207518.50866582961</v>
      </c>
      <c r="W90" s="17">
        <v>233303.14198346308</v>
      </c>
      <c r="X90" s="17">
        <v>257114.74189947001</v>
      </c>
      <c r="Y90" s="17">
        <v>251871.65808265589</v>
      </c>
      <c r="Z90" s="17">
        <v>283167.26823579031</v>
      </c>
      <c r="AA90" s="17">
        <v>294489.38298216718</v>
      </c>
      <c r="AB90" s="17">
        <v>282714.47237470694</v>
      </c>
      <c r="AC90" s="17">
        <v>293935.43240041687</v>
      </c>
      <c r="AD90" s="17">
        <v>293729.12523427198</v>
      </c>
      <c r="AE90" s="17">
        <v>323813.47026005539</v>
      </c>
      <c r="AF90" s="17">
        <v>343301.85076359595</v>
      </c>
      <c r="AG90" s="17">
        <v>360636.85711979266</v>
      </c>
      <c r="AH90" s="17">
        <v>382159.62147627905</v>
      </c>
      <c r="AI90" s="17">
        <v>401338.67311884271</v>
      </c>
      <c r="AJ90" s="17">
        <v>459976.99536785588</v>
      </c>
      <c r="AK90" s="17">
        <v>506923.5906479258</v>
      </c>
      <c r="AL90" s="17">
        <v>564904.31562040886</v>
      </c>
      <c r="AM90" s="17">
        <v>628497.43392772134</v>
      </c>
    </row>
    <row r="91" spans="1:39" x14ac:dyDescent="0.2">
      <c r="A91" s="2" t="s">
        <v>57</v>
      </c>
      <c r="B91" s="2" t="s">
        <v>114</v>
      </c>
      <c r="C91" s="2" t="s">
        <v>41</v>
      </c>
      <c r="D91" s="17">
        <v>16410.640953600003</v>
      </c>
      <c r="E91" s="17">
        <v>17930.557222258736</v>
      </c>
      <c r="F91" s="17">
        <v>19397.271961789051</v>
      </c>
      <c r="G91" s="17">
        <v>20964.06549639122</v>
      </c>
      <c r="H91" s="17">
        <v>22009.561966544527</v>
      </c>
      <c r="I91" s="17">
        <v>23111.774858545956</v>
      </c>
      <c r="J91" s="17">
        <v>24747.43029518304</v>
      </c>
      <c r="K91" s="17">
        <v>26983.699167199258</v>
      </c>
      <c r="L91" s="17">
        <v>26964.759870014754</v>
      </c>
      <c r="M91" s="17">
        <v>26414.894486745408</v>
      </c>
      <c r="N91" s="17">
        <v>28551.158864325575</v>
      </c>
      <c r="O91" s="17">
        <v>30286.895446719085</v>
      </c>
      <c r="P91" s="17">
        <v>32116.040695983469</v>
      </c>
      <c r="Q91" s="17">
        <v>31778.984120674337</v>
      </c>
      <c r="R91" s="17">
        <v>33325.721823275904</v>
      </c>
      <c r="S91" s="17">
        <v>35012.00334753366</v>
      </c>
      <c r="T91" s="17">
        <v>36397.709529404056</v>
      </c>
      <c r="U91" s="17">
        <v>38584.33104755063</v>
      </c>
      <c r="V91" s="17">
        <v>40107.642042416104</v>
      </c>
      <c r="W91" s="17">
        <v>43409.628809401183</v>
      </c>
      <c r="X91" s="17">
        <v>43830.659667416148</v>
      </c>
      <c r="Y91" s="17">
        <v>48323.286504288822</v>
      </c>
      <c r="Z91" s="17">
        <v>51246.265458360242</v>
      </c>
      <c r="AA91" s="17">
        <v>56009.051348122572</v>
      </c>
      <c r="AB91" s="17">
        <v>60614.344626985236</v>
      </c>
      <c r="AC91" s="17">
        <v>60478.891108808639</v>
      </c>
      <c r="AD91" s="17">
        <v>62860.809222541706</v>
      </c>
      <c r="AE91" s="17">
        <v>67369.001649203288</v>
      </c>
      <c r="AF91" s="17">
        <v>70015.929724000482</v>
      </c>
      <c r="AG91" s="17">
        <v>67902.283236217962</v>
      </c>
      <c r="AH91" s="17">
        <v>71967.31344777254</v>
      </c>
      <c r="AI91" s="17">
        <v>77082.778615483287</v>
      </c>
      <c r="AJ91" s="17">
        <v>79204.500380909536</v>
      </c>
      <c r="AK91" s="17">
        <v>79948.712202848619</v>
      </c>
      <c r="AL91" s="17">
        <v>84825.574804894815</v>
      </c>
      <c r="AM91" s="17">
        <v>93627.106983857637</v>
      </c>
    </row>
    <row r="92" spans="1:39" x14ac:dyDescent="0.2">
      <c r="A92" s="2" t="s">
        <v>58</v>
      </c>
      <c r="B92" s="2" t="s">
        <v>114</v>
      </c>
      <c r="C92" s="2" t="s">
        <v>41</v>
      </c>
      <c r="D92" s="17">
        <v>30092.13392</v>
      </c>
      <c r="E92" s="17">
        <v>33824.448825935739</v>
      </c>
      <c r="F92" s="17">
        <v>34132.224210103355</v>
      </c>
      <c r="G92" s="17">
        <v>37268.227231863821</v>
      </c>
      <c r="H92" s="17">
        <v>38655.797868160567</v>
      </c>
      <c r="I92" s="17">
        <v>38644.123817204381</v>
      </c>
      <c r="J92" s="17">
        <v>38609.503319559029</v>
      </c>
      <c r="K92" s="17">
        <v>40551.213851002976</v>
      </c>
      <c r="L92" s="17">
        <v>41751.043166426462</v>
      </c>
      <c r="M92" s="17">
        <v>42932.980077490472</v>
      </c>
      <c r="N92" s="17">
        <v>46413.445146624443</v>
      </c>
      <c r="O92" s="17">
        <v>52636.797768638295</v>
      </c>
      <c r="P92" s="17">
        <v>54746.785874522946</v>
      </c>
      <c r="Q92" s="17">
        <v>55786.554799747006</v>
      </c>
      <c r="R92" s="17">
        <v>57426.13331028018</v>
      </c>
      <c r="S92" s="17">
        <v>61403.319143926252</v>
      </c>
      <c r="T92" s="17">
        <v>58358.677416676976</v>
      </c>
      <c r="U92" s="17">
        <v>58895.119810253331</v>
      </c>
      <c r="V92" s="17">
        <v>59448.503067600046</v>
      </c>
      <c r="W92" s="17">
        <v>65585.114413235497</v>
      </c>
      <c r="X92" s="17">
        <v>66903.375212941537</v>
      </c>
      <c r="Y92" s="17">
        <v>70761.389815943519</v>
      </c>
      <c r="Z92" s="17">
        <v>81910.95677291062</v>
      </c>
      <c r="AA92" s="17">
        <v>89421.43956640338</v>
      </c>
      <c r="AB92" s="17">
        <v>95768.52298467193</v>
      </c>
      <c r="AC92" s="17">
        <v>92895.850369223699</v>
      </c>
      <c r="AD92" s="17">
        <v>98475.528592530798</v>
      </c>
      <c r="AE92" s="17">
        <v>109676.64531788336</v>
      </c>
      <c r="AF92" s="17">
        <v>120927.57841180958</v>
      </c>
      <c r="AG92" s="17">
        <v>125775.05703776763</v>
      </c>
      <c r="AH92" s="17">
        <v>138457.64649363887</v>
      </c>
      <c r="AI92" s="17">
        <v>139676.64976659231</v>
      </c>
      <c r="AJ92" s="17">
        <v>154155.01727132616</v>
      </c>
      <c r="AK92" s="17">
        <v>166749.13687515483</v>
      </c>
      <c r="AL92" s="17">
        <v>175099.73688588108</v>
      </c>
      <c r="AM92" s="17">
        <v>182085.51598868021</v>
      </c>
    </row>
    <row r="93" spans="1:39" x14ac:dyDescent="0.2">
      <c r="A93" s="2" t="s">
        <v>59</v>
      </c>
      <c r="B93" s="2" t="s">
        <v>114</v>
      </c>
      <c r="C93" s="2" t="s">
        <v>41</v>
      </c>
      <c r="D93" s="17">
        <v>-39869.026807680006</v>
      </c>
      <c r="E93" s="17">
        <v>-43548.535671653161</v>
      </c>
      <c r="F93" s="17">
        <v>-46155.6072565422</v>
      </c>
      <c r="G93" s="17">
        <v>-48486.231875624879</v>
      </c>
      <c r="H93" s="17">
        <v>-49935.630824477419</v>
      </c>
      <c r="I93" s="17">
        <v>-48927.131313715465</v>
      </c>
      <c r="J93" s="17">
        <v>-54981.480225078252</v>
      </c>
      <c r="K93" s="17">
        <v>-56020.425582255426</v>
      </c>
      <c r="L93" s="17">
        <v>-56557.997586142752</v>
      </c>
      <c r="M93" s="17">
        <v>-58768.521675399083</v>
      </c>
      <c r="N93" s="17">
        <v>-64181.02612262516</v>
      </c>
      <c r="O93" s="17">
        <v>-68646.228472028452</v>
      </c>
      <c r="P93" s="17">
        <v>-65901.466689406298</v>
      </c>
      <c r="Q93" s="17">
        <v>-69229.157295799858</v>
      </c>
      <c r="R93" s="17">
        <v>-72710.760845362951</v>
      </c>
      <c r="S93" s="17">
        <v>-77078.917971756775</v>
      </c>
      <c r="T93" s="17">
        <v>-78565.933706738084</v>
      </c>
      <c r="U93" s="17">
        <v>-80035.902326391166</v>
      </c>
      <c r="V93" s="17">
        <v>-81516.902670219162</v>
      </c>
      <c r="W93" s="17">
        <v>-93427.079106424004</v>
      </c>
      <c r="X93" s="17">
        <v>-99002.795976245907</v>
      </c>
      <c r="Y93" s="17">
        <v>-104888.12133399524</v>
      </c>
      <c r="Z93" s="17">
        <v>-112399.36947896532</v>
      </c>
      <c r="AA93" s="17">
        <v>-116814.21888920877</v>
      </c>
      <c r="AB93" s="17">
        <v>-116686.45656137119</v>
      </c>
      <c r="AC93" s="17">
        <v>-112065.9004434685</v>
      </c>
      <c r="AD93" s="17">
        <v>-113118.88060930735</v>
      </c>
      <c r="AE93" s="17">
        <v>-136166.6334448058</v>
      </c>
      <c r="AF93" s="17">
        <v>-137299.42518276122</v>
      </c>
      <c r="AG93" s="17">
        <v>-142762.30706888117</v>
      </c>
      <c r="AH93" s="17">
        <v>-154425.66776884097</v>
      </c>
      <c r="AI93" s="17">
        <v>-171825.69595102704</v>
      </c>
      <c r="AJ93" s="17">
        <v>-183938.19442616106</v>
      </c>
      <c r="AK93" s="17">
        <v>-197091.43077138145</v>
      </c>
      <c r="AL93" s="17">
        <v>-228034.89687740157</v>
      </c>
      <c r="AM93" s="17">
        <v>-246808.58123171196</v>
      </c>
    </row>
    <row r="94" spans="1:39" x14ac:dyDescent="0.2">
      <c r="A94" s="2" t="s">
        <v>60</v>
      </c>
      <c r="B94" s="2" t="s">
        <v>114</v>
      </c>
      <c r="C94" s="2" t="s">
        <v>41</v>
      </c>
      <c r="D94" s="17">
        <v>12373.096396953601</v>
      </c>
      <c r="E94" s="17">
        <v>12997.87515713199</v>
      </c>
      <c r="F94" s="17">
        <v>14477.712359011817</v>
      </c>
      <c r="G94" s="17">
        <v>15350.338519087929</v>
      </c>
      <c r="H94" s="17">
        <v>16436.705308598335</v>
      </c>
      <c r="I94" s="17">
        <v>15784.233197199997</v>
      </c>
      <c r="J94" s="17">
        <v>17582.699366262135</v>
      </c>
      <c r="K94" s="17">
        <v>19030.249949611691</v>
      </c>
      <c r="L94" s="17">
        <v>22034.484336022084</v>
      </c>
      <c r="M94" s="17">
        <v>23605.472999520262</v>
      </c>
      <c r="N94" s="17">
        <v>25504.524974320804</v>
      </c>
      <c r="O94" s="17">
        <v>25229.284180714691</v>
      </c>
      <c r="P94" s="17">
        <v>24717.330536948266</v>
      </c>
      <c r="Q94" s="17">
        <v>24194.303913240659</v>
      </c>
      <c r="R94" s="17">
        <v>25604.69053664774</v>
      </c>
      <c r="S94" s="17">
        <v>26362.28212024608</v>
      </c>
      <c r="T94" s="17">
        <v>27940.483443632009</v>
      </c>
      <c r="U94" s="17">
        <v>28446.985174640147</v>
      </c>
      <c r="V94" s="17">
        <v>31069.961304175955</v>
      </c>
      <c r="W94" s="17">
        <v>32613.737578492677</v>
      </c>
      <c r="X94" s="17">
        <v>32923.406334395477</v>
      </c>
      <c r="Y94" s="17">
        <v>37356.477150509163</v>
      </c>
      <c r="Z94" s="17">
        <v>37711.475752870443</v>
      </c>
      <c r="AA94" s="17">
        <v>39615.714458323098</v>
      </c>
      <c r="AB94" s="17">
        <v>45411.002145715618</v>
      </c>
      <c r="AC94" s="17">
        <v>46268.915953110511</v>
      </c>
      <c r="AD94" s="17">
        <v>44876.545446825978</v>
      </c>
      <c r="AE94" s="17">
        <v>43979.103842214907</v>
      </c>
      <c r="AF94" s="17">
        <v>42664.259695062137</v>
      </c>
      <c r="AG94" s="17">
        <v>43842.987861917311</v>
      </c>
      <c r="AH94" s="17">
        <v>45479.990327827523</v>
      </c>
      <c r="AI94" s="17">
        <v>48254.264707738068</v>
      </c>
      <c r="AJ94" s="17">
        <v>54217.736038368072</v>
      </c>
      <c r="AK94" s="17">
        <v>56798.734494414093</v>
      </c>
      <c r="AL94" s="17">
        <v>59586.591391660659</v>
      </c>
      <c r="AM94" s="17">
        <v>64460.758479118827</v>
      </c>
    </row>
    <row r="95" spans="1:39" x14ac:dyDescent="0.2">
      <c r="A95" s="2" t="s">
        <v>61</v>
      </c>
      <c r="B95" s="2" t="s">
        <v>114</v>
      </c>
      <c r="C95" s="2" t="s">
        <v>41</v>
      </c>
      <c r="D95" s="17">
        <v>9733.8829593600003</v>
      </c>
      <c r="E95" s="17">
        <v>9254.0114885294261</v>
      </c>
      <c r="F95" s="17">
        <v>9338.2155787610409</v>
      </c>
      <c r="G95" s="17">
        <v>9424.0539654166532</v>
      </c>
      <c r="H95" s="17">
        <v>10290.150900880681</v>
      </c>
      <c r="I95" s="17">
        <v>11342.977400153386</v>
      </c>
      <c r="J95" s="17">
        <v>11787.464117907195</v>
      </c>
      <c r="K95" s="17">
        <v>12013.596753259271</v>
      </c>
      <c r="L95" s="17">
        <v>12500.17144895978</v>
      </c>
      <c r="M95" s="17">
        <v>12490.173311828044</v>
      </c>
      <c r="N95" s="17">
        <v>12488.924294496861</v>
      </c>
      <c r="O95" s="17">
        <v>12962.307977854272</v>
      </c>
      <c r="P95" s="17">
        <v>12444.02098169847</v>
      </c>
      <c r="Q95" s="17">
        <v>13067.202868517174</v>
      </c>
      <c r="R95" s="17">
        <v>14397.015069379799</v>
      </c>
      <c r="S95" s="17">
        <v>14830.32174398262</v>
      </c>
      <c r="T95" s="17">
        <v>15417.276689570193</v>
      </c>
      <c r="U95" s="17">
        <v>15719.424940650691</v>
      </c>
      <c r="V95" s="17">
        <v>16481.74065386704</v>
      </c>
      <c r="W95" s="17">
        <v>16972.697425925177</v>
      </c>
      <c r="X95" s="17">
        <v>17646.139476217613</v>
      </c>
      <c r="Y95" s="17">
        <v>18357.207606705699</v>
      </c>
      <c r="Z95" s="17">
        <v>20869.816818869389</v>
      </c>
      <c r="AA95" s="17">
        <v>20846.991032730704</v>
      </c>
      <c r="AB95" s="17">
        <v>21665.571634359163</v>
      </c>
      <c r="AC95" s="17">
        <v>22731.257771910026</v>
      </c>
      <c r="AD95" s="17">
        <v>24836.71779177542</v>
      </c>
      <c r="AE95" s="17">
        <v>25325.801445062352</v>
      </c>
      <c r="AF95" s="17">
        <v>25318.153053025941</v>
      </c>
      <c r="AG95" s="17">
        <v>25809.227225811439</v>
      </c>
      <c r="AH95" s="17">
        <v>25287.984325689376</v>
      </c>
      <c r="AI95" s="17">
        <v>26043.918051252396</v>
      </c>
      <c r="AJ95" s="17">
        <v>24752.548126215588</v>
      </c>
      <c r="AK95" s="17">
        <v>24997.573600117001</v>
      </c>
      <c r="AL95" s="17">
        <v>29798.637302870971</v>
      </c>
      <c r="AM95" s="17">
        <v>33188.088666640746</v>
      </c>
    </row>
    <row r="96" spans="1:39" x14ac:dyDescent="0.2">
      <c r="A96" s="2" t="s">
        <v>62</v>
      </c>
      <c r="B96" s="2" t="s">
        <v>114</v>
      </c>
      <c r="C96" s="2" t="s">
        <v>41</v>
      </c>
      <c r="D96" s="17">
        <v>164633.64454944001</v>
      </c>
      <c r="E96" s="17">
        <v>164502.93686124269</v>
      </c>
      <c r="F96" s="17">
        <v>164486.4865675566</v>
      </c>
      <c r="G96" s="17">
        <v>170619.80985909837</v>
      </c>
      <c r="H96" s="17">
        <v>180731.48369371958</v>
      </c>
      <c r="I96" s="17">
        <v>197171.44116680426</v>
      </c>
      <c r="J96" s="17">
        <v>207127.60125823563</v>
      </c>
      <c r="K96" s="17">
        <v>198787.29405672511</v>
      </c>
      <c r="L96" s="17">
        <v>196739.98769098078</v>
      </c>
      <c r="M96" s="17">
        <v>210624.24340631362</v>
      </c>
      <c r="N96" s="17">
        <v>225619.81333999053</v>
      </c>
      <c r="O96" s="17">
        <v>249030.20639528081</v>
      </c>
      <c r="P96" s="17">
        <v>251345.95322636294</v>
      </c>
      <c r="Q96" s="17">
        <v>268780.94930339156</v>
      </c>
      <c r="R96" s="17">
        <v>276705.96666737716</v>
      </c>
      <c r="S96" s="17">
        <v>295764.6716468524</v>
      </c>
      <c r="T96" s="17">
        <v>295529.85502363299</v>
      </c>
      <c r="U96" s="17">
        <v>304365.31109927455</v>
      </c>
      <c r="V96" s="17">
        <v>345571.32784525846</v>
      </c>
      <c r="W96" s="17">
        <v>359354.05321647937</v>
      </c>
      <c r="X96" s="17">
        <v>392599.59915529843</v>
      </c>
      <c r="Y96" s="17">
        <v>411871.24513580289</v>
      </c>
      <c r="Z96" s="17">
        <v>454651.72313354647</v>
      </c>
      <c r="AA96" s="17">
        <v>477002.47822428099</v>
      </c>
      <c r="AB96" s="17">
        <v>496127.41558620537</v>
      </c>
      <c r="AC96" s="17">
        <v>546727.34651508532</v>
      </c>
      <c r="AD96" s="17">
        <v>645342.91680647514</v>
      </c>
      <c r="AE96" s="17">
        <v>651667.27739117853</v>
      </c>
      <c r="AF96" s="17">
        <v>746587.45353907044</v>
      </c>
      <c r="AG96" s="17">
        <v>832132.59371025534</v>
      </c>
      <c r="AH96" s="17">
        <v>839371.71157090855</v>
      </c>
      <c r="AI96" s="17">
        <v>907258.25099949003</v>
      </c>
      <c r="AJ96" s="17">
        <v>1000083.4716922522</v>
      </c>
      <c r="AK96" s="17">
        <v>1113401.3897411553</v>
      </c>
      <c r="AL96" s="17">
        <v>1181666.3002850206</v>
      </c>
      <c r="AM96" s="17">
        <v>1216865.6815046067</v>
      </c>
    </row>
    <row r="97" spans="1:39" x14ac:dyDescent="0.2">
      <c r="A97" s="2" t="s">
        <v>63</v>
      </c>
      <c r="B97" s="2" t="s">
        <v>114</v>
      </c>
      <c r="C97" s="2" t="s">
        <v>41</v>
      </c>
      <c r="D97" s="17">
        <v>16513.958941132802</v>
      </c>
      <c r="E97" s="17">
        <v>15695.125542951146</v>
      </c>
      <c r="F97" s="17">
        <v>15847.352879494738</v>
      </c>
      <c r="G97" s="17">
        <v>16615.87247601524</v>
      </c>
      <c r="H97" s="17">
        <v>17454.889959739285</v>
      </c>
      <c r="I97" s="17">
        <v>17447.90800375539</v>
      </c>
      <c r="J97" s="17">
        <v>20187.239428881756</v>
      </c>
      <c r="K97" s="17">
        <v>21611.885214961025</v>
      </c>
      <c r="L97" s="17">
        <v>20550.590799947633</v>
      </c>
      <c r="M97" s="17">
        <v>21152.49830336322</v>
      </c>
      <c r="N97" s="17">
        <v>20924.223892229056</v>
      </c>
      <c r="O97" s="17">
        <v>21738.30174698012</v>
      </c>
      <c r="P97" s="17">
        <v>24439.33378068926</v>
      </c>
      <c r="Q97" s="17">
        <v>24920.691876407065</v>
      </c>
      <c r="R97" s="17">
        <v>25663.179226855864</v>
      </c>
      <c r="S97" s="17">
        <v>24398.008111362033</v>
      </c>
      <c r="T97" s="17">
        <v>25081.16783609493</v>
      </c>
      <c r="U97" s="17">
        <v>26611.116300119556</v>
      </c>
      <c r="V97" s="17">
        <v>27957.583691911535</v>
      </c>
      <c r="W97" s="17">
        <v>29950.983430300737</v>
      </c>
      <c r="X97" s="17">
        <v>29630.895473322111</v>
      </c>
      <c r="Y97" s="17">
        <v>29316.92887535843</v>
      </c>
      <c r="Z97" s="17">
        <v>32635.328050076641</v>
      </c>
      <c r="AA97" s="17">
        <v>32612.679132409885</v>
      </c>
      <c r="AB97" s="17">
        <v>37796.411582740897</v>
      </c>
      <c r="AC97" s="17">
        <v>38159.105948288881</v>
      </c>
      <c r="AD97" s="17">
        <v>43301.398064959765</v>
      </c>
      <c r="AE97" s="17">
        <v>44587.149075786503</v>
      </c>
      <c r="AF97" s="17">
        <v>46374.826230831095</v>
      </c>
      <c r="AG97" s="17">
        <v>47756.518281213182</v>
      </c>
      <c r="AH97" s="17">
        <v>52124.820208297409</v>
      </c>
      <c r="AI97" s="17">
        <v>58040.957173793089</v>
      </c>
      <c r="AJ97" s="17">
        <v>65197.49541557669</v>
      </c>
      <c r="AK97" s="17">
        <v>71928.364226914302</v>
      </c>
      <c r="AL97" s="17">
        <v>77745.461180024315</v>
      </c>
      <c r="AM97" s="17">
        <v>74644.490228501978</v>
      </c>
    </row>
    <row r="98" spans="1:39" x14ac:dyDescent="0.2">
      <c r="A98" s="2" t="s">
        <v>64</v>
      </c>
      <c r="B98" s="2" t="s">
        <v>114</v>
      </c>
      <c r="C98" s="2" t="s">
        <v>41</v>
      </c>
      <c r="D98" s="17">
        <v>2081.0072640000003</v>
      </c>
      <c r="E98" s="17">
        <v>2039.1831800081279</v>
      </c>
      <c r="F98" s="17">
        <v>2120.0938135512029</v>
      </c>
      <c r="G98" s="17">
        <v>2292.6521712096915</v>
      </c>
      <c r="H98" s="17">
        <v>2479.9278141322065</v>
      </c>
      <c r="I98" s="17">
        <v>2529.2734177778088</v>
      </c>
      <c r="J98" s="17">
        <v>2453.1698074091923</v>
      </c>
      <c r="K98" s="17">
        <v>2545.6512534802068</v>
      </c>
      <c r="L98" s="17">
        <v>2468.8029297880453</v>
      </c>
      <c r="M98" s="17">
        <v>2644.2864206708609</v>
      </c>
      <c r="N98" s="17">
        <v>2590.6284548511521</v>
      </c>
      <c r="O98" s="17">
        <v>2693.9527692690199</v>
      </c>
      <c r="P98" s="17">
        <v>2912.6416940082959</v>
      </c>
      <c r="Q98" s="17">
        <v>3343.1314202751819</v>
      </c>
      <c r="R98" s="17">
        <v>3581.1484699720654</v>
      </c>
      <c r="S98" s="17">
        <v>3579.3580389830172</v>
      </c>
      <c r="T98" s="17">
        <v>3909.3281409865863</v>
      </c>
      <c r="U98" s="17">
        <v>4145.7472622827609</v>
      </c>
      <c r="V98" s="17">
        <v>4184.2988148195627</v>
      </c>
      <c r="W98" s="17">
        <v>4225.3049432047947</v>
      </c>
      <c r="X98" s="17">
        <v>4573.1663556055528</v>
      </c>
      <c r="Y98" s="17">
        <v>5198.1203941670883</v>
      </c>
      <c r="Z98" s="17">
        <v>5569.2758021550399</v>
      </c>
      <c r="AA98" s="17">
        <v>6385.2561856757393</v>
      </c>
      <c r="AB98" s="17">
        <v>6380.1867354010938</v>
      </c>
      <c r="AC98" s="17">
        <v>6437.6594575135859</v>
      </c>
      <c r="AD98" s="17">
        <v>7161.9266506894382</v>
      </c>
      <c r="AE98" s="17">
        <v>7744.8491103533579</v>
      </c>
      <c r="AF98" s="17">
        <v>8464.6490358933279</v>
      </c>
      <c r="AG98" s="17">
        <v>9145.0201847184217</v>
      </c>
      <c r="AH98" s="17">
        <v>9704.7685801846674</v>
      </c>
      <c r="AI98" s="17">
        <v>10181.108524433081</v>
      </c>
      <c r="AJ98" s="17">
        <v>10680.828700843842</v>
      </c>
      <c r="AK98" s="17">
        <v>10449.792592405496</v>
      </c>
      <c r="AL98" s="17">
        <v>12578.917593949825</v>
      </c>
      <c r="AM98" s="17">
        <v>14149.542138312521</v>
      </c>
    </row>
    <row r="99" spans="1:39" x14ac:dyDescent="0.2">
      <c r="A99" s="2" t="s">
        <v>65</v>
      </c>
      <c r="B99" s="2" t="s">
        <v>114</v>
      </c>
      <c r="C99" s="2" t="s">
        <v>41</v>
      </c>
      <c r="D99" s="17">
        <v>3212.8087622399999</v>
      </c>
      <c r="E99" s="17">
        <v>3443.5529445687785</v>
      </c>
      <c r="F99" s="17">
        <v>3831.2049127803398</v>
      </c>
      <c r="G99" s="17">
        <v>4143.7591480102992</v>
      </c>
      <c r="H99" s="17">
        <v>4392.6987938343373</v>
      </c>
      <c r="I99" s="17">
        <v>4607.8542350040534</v>
      </c>
      <c r="J99" s="17">
        <v>4982.3682597444167</v>
      </c>
      <c r="K99" s="17">
        <v>5389.3537723475074</v>
      </c>
      <c r="L99" s="17">
        <v>5885.2389916487491</v>
      </c>
      <c r="M99" s="17">
        <v>6115.8583846274651</v>
      </c>
      <c r="N99" s="17">
        <v>6362.3027694600778</v>
      </c>
      <c r="O99" s="17">
        <v>6352.2278950598475</v>
      </c>
      <c r="P99" s="17">
        <v>6873.8601453463716</v>
      </c>
      <c r="Q99" s="17">
        <v>7146.6842044239802</v>
      </c>
      <c r="R99" s="17">
        <v>7509.0425336408898</v>
      </c>
      <c r="S99" s="17">
        <v>7581.8728873555237</v>
      </c>
      <c r="T99" s="17">
        <v>7731.2357832364287</v>
      </c>
      <c r="U99" s="17">
        <v>7349.3430419888173</v>
      </c>
      <c r="V99" s="17">
        <v>7569.0369564827288</v>
      </c>
      <c r="W99" s="17">
        <v>7715.0597257316267</v>
      </c>
      <c r="X99" s="17">
        <v>8256.439045191335</v>
      </c>
      <c r="Y99" s="17">
        <v>9200.722694668877</v>
      </c>
      <c r="Z99" s="17">
        <v>9374.5821121885401</v>
      </c>
      <c r="AA99" s="17">
        <v>9654.8539935966401</v>
      </c>
      <c r="AB99" s="17">
        <v>10652.62715568169</v>
      </c>
      <c r="AC99" s="17">
        <v>10971.022246161552</v>
      </c>
      <c r="AD99" s="17">
        <v>11187.107939162841</v>
      </c>
      <c r="AE99" s="17">
        <v>11635.643844875636</v>
      </c>
      <c r="AF99" s="17">
        <v>11978.721283030323</v>
      </c>
      <c r="AG99" s="17">
        <v>12566.389275517646</v>
      </c>
      <c r="AH99" s="17">
        <v>13721.275620748027</v>
      </c>
      <c r="AI99" s="17">
        <v>14698.002057056834</v>
      </c>
      <c r="AJ99" s="17">
        <v>14978.531099193438</v>
      </c>
      <c r="AK99" s="17">
        <v>16688.499681567791</v>
      </c>
      <c r="AL99" s="17">
        <v>18049.967254786818</v>
      </c>
      <c r="AM99" s="17">
        <v>18948.67531392731</v>
      </c>
    </row>
    <row r="100" spans="1:39" x14ac:dyDescent="0.2">
      <c r="A100" s="2" t="s">
        <v>66</v>
      </c>
      <c r="B100" s="2" t="s">
        <v>114</v>
      </c>
      <c r="C100" s="2" t="s">
        <v>41</v>
      </c>
      <c r="D100" s="17">
        <v>851.64156000000003</v>
      </c>
      <c r="E100" s="17">
        <v>912.45034215440865</v>
      </c>
      <c r="F100" s="17">
        <v>1025.1598582186898</v>
      </c>
      <c r="G100" s="17">
        <v>1074.2365893847527</v>
      </c>
      <c r="H100" s="17">
        <v>1115.8053773559757</v>
      </c>
      <c r="I100" s="17">
        <v>1137.556887382153</v>
      </c>
      <c r="J100" s="17">
        <v>1195.2344342430904</v>
      </c>
      <c r="K100" s="17">
        <v>1329.8369552898102</v>
      </c>
      <c r="L100" s="17">
        <v>1526.5341691724645</v>
      </c>
      <c r="M100" s="17">
        <v>1616.8959396398516</v>
      </c>
      <c r="N100" s="17">
        <v>1731.8255439670029</v>
      </c>
      <c r="O100" s="17">
        <v>1679.5450558996833</v>
      </c>
      <c r="P100" s="17">
        <v>1761.809575828463</v>
      </c>
      <c r="Q100" s="17">
        <v>1886.7093659067127</v>
      </c>
      <c r="R100" s="17">
        <v>2099.2957617610114</v>
      </c>
      <c r="S100" s="17">
        <v>2205.299575293388</v>
      </c>
      <c r="T100" s="17">
        <v>2245.2769813583573</v>
      </c>
      <c r="U100" s="17">
        <v>2266.6138485122051</v>
      </c>
      <c r="V100" s="17">
        <v>2330.0804760236633</v>
      </c>
      <c r="W100" s="17">
        <v>2399.2676954030626</v>
      </c>
      <c r="X100" s="17">
        <v>2545.6227594636421</v>
      </c>
      <c r="Y100" s="17">
        <v>2671.0489021320031</v>
      </c>
      <c r="Z100" s="17">
        <v>2913.1596349432484</v>
      </c>
      <c r="AA100" s="17">
        <v>2879.2284391319886</v>
      </c>
      <c r="AB100" s="17">
        <v>2820.8030204759839</v>
      </c>
      <c r="AC100" s="17">
        <v>2962.6640251787421</v>
      </c>
      <c r="AD100" s="17">
        <v>3330.7815777946971</v>
      </c>
      <c r="AE100" s="17">
        <v>3563.8025400399129</v>
      </c>
      <c r="AF100" s="17">
        <v>3774.7585170612138</v>
      </c>
      <c r="AG100" s="17">
        <v>4003.4319090743952</v>
      </c>
      <c r="AH100" s="17">
        <v>4159.9028424950411</v>
      </c>
      <c r="AI100" s="17">
        <v>4115.4457112231248</v>
      </c>
      <c r="AJ100" s="17">
        <v>4447.1174239008187</v>
      </c>
      <c r="AK100" s="17">
        <v>4623.125578722299</v>
      </c>
      <c r="AL100" s="17">
        <v>4855.112910712447</v>
      </c>
      <c r="AM100" s="17">
        <v>5241.9593740302589</v>
      </c>
    </row>
    <row r="101" spans="1:39" x14ac:dyDescent="0.2">
      <c r="A101" s="2" t="s">
        <v>67</v>
      </c>
      <c r="B101" s="2" t="s">
        <v>114</v>
      </c>
      <c r="C101" s="2" t="s">
        <v>41</v>
      </c>
      <c r="D101" s="17">
        <v>3766.2775919999999</v>
      </c>
      <c r="E101" s="17">
        <v>3994.8211826365377</v>
      </c>
      <c r="F101" s="17">
        <v>4113.0039788953718</v>
      </c>
      <c r="G101" s="17">
        <v>4108.505494312365</v>
      </c>
      <c r="H101" s="17">
        <v>4025.135536481559</v>
      </c>
      <c r="I101" s="17">
        <v>4062.5655133434338</v>
      </c>
      <c r="J101" s="17">
        <v>4102.3786553741993</v>
      </c>
      <c r="K101" s="17">
        <v>4097.8917919455353</v>
      </c>
      <c r="L101" s="17">
        <v>4054.4708583494225</v>
      </c>
      <c r="M101" s="17">
        <v>3972.1973735129627</v>
      </c>
      <c r="N101" s="17">
        <v>4297.5513151876721</v>
      </c>
      <c r="O101" s="17">
        <v>4785.320905476814</v>
      </c>
      <c r="P101" s="17">
        <v>5024.9641297444232</v>
      </c>
      <c r="Q101" s="17">
        <v>5768.2104655071425</v>
      </c>
      <c r="R101" s="17">
        <v>5651.1617080126516</v>
      </c>
      <c r="S101" s="17">
        <v>6112.7777156291741</v>
      </c>
      <c r="T101" s="17">
        <v>6935.1574243822643</v>
      </c>
      <c r="U101" s="17">
        <v>7787.1870086003319</v>
      </c>
      <c r="V101" s="17">
        <v>7931.282674444873</v>
      </c>
      <c r="W101" s="17">
        <v>8743.3101606083255</v>
      </c>
      <c r="X101" s="17">
        <v>9643.2776112572828</v>
      </c>
      <c r="Y101" s="17">
        <v>10422.202866491896</v>
      </c>
      <c r="Z101" s="17">
        <v>11250.351556502506</v>
      </c>
      <c r="AA101" s="17">
        <v>11248.10159869472</v>
      </c>
      <c r="AB101" s="17">
        <v>11926.066974910063</v>
      </c>
      <c r="AC101" s="17">
        <v>12873.712771942508</v>
      </c>
      <c r="AD101" s="17">
        <v>12488.827123725487</v>
      </c>
      <c r="AE101" s="17">
        <v>12821.682261617036</v>
      </c>
      <c r="AF101" s="17">
        <v>12688.388052825265</v>
      </c>
      <c r="AG101" s="17">
        <v>13060.019021958457</v>
      </c>
      <c r="AH101" s="17">
        <v>12544.122150553052</v>
      </c>
      <c r="AI101" s="17">
        <v>12413.713456675903</v>
      </c>
      <c r="AJ101" s="17">
        <v>13538.924327770645</v>
      </c>
      <c r="AK101" s="17">
        <v>14631.023245733179</v>
      </c>
      <c r="AL101" s="17">
        <v>15202.632228812903</v>
      </c>
      <c r="AM101" s="17">
        <v>15810.491843428603</v>
      </c>
    </row>
    <row r="102" spans="1:39" x14ac:dyDescent="0.2">
      <c r="A102" s="2" t="s">
        <v>68</v>
      </c>
      <c r="B102" s="2" t="s">
        <v>114</v>
      </c>
      <c r="C102" s="2" t="s">
        <v>41</v>
      </c>
      <c r="D102" s="17">
        <v>10170.480299952</v>
      </c>
      <c r="E102" s="17">
        <v>11109.242481705562</v>
      </c>
      <c r="F102" s="17">
        <v>12238.598740632064</v>
      </c>
      <c r="G102" s="17">
        <v>13620.343636836698</v>
      </c>
      <c r="H102" s="17">
        <v>14418.016961671052</v>
      </c>
      <c r="I102" s="17">
        <v>15297.514401700311</v>
      </c>
      <c r="J102" s="17">
        <v>17015.253324949379</v>
      </c>
      <c r="K102" s="17">
        <v>18931.443093391881</v>
      </c>
      <c r="L102" s="17">
        <v>20468.635937242652</v>
      </c>
      <c r="M102" s="17">
        <v>20871.703497373397</v>
      </c>
      <c r="N102" s="17">
        <v>19251.394750937863</v>
      </c>
      <c r="O102" s="17">
        <v>20832.199883034082</v>
      </c>
      <c r="P102" s="17">
        <v>20009.28632325447</v>
      </c>
      <c r="Q102" s="17">
        <v>19964.572019315907</v>
      </c>
      <c r="R102" s="17">
        <v>19749.194216371525</v>
      </c>
      <c r="S102" s="17">
        <v>20138.175135624948</v>
      </c>
      <c r="T102" s="17">
        <v>19912.95613246092</v>
      </c>
      <c r="U102" s="17">
        <v>19690.25590763925</v>
      </c>
      <c r="V102" s="17">
        <v>20463.654504840913</v>
      </c>
      <c r="W102" s="17">
        <v>21499.115422785868</v>
      </c>
      <c r="X102" s="17">
        <v>23957.955494256028</v>
      </c>
      <c r="Y102" s="17">
        <v>26187.105255172904</v>
      </c>
      <c r="Z102" s="17">
        <v>28860.808701726055</v>
      </c>
      <c r="AA102" s="17">
        <v>31224.85526410184</v>
      </c>
      <c r="AB102" s="17">
        <v>33782.545608494955</v>
      </c>
      <c r="AC102" s="17">
        <v>38707.094846936503</v>
      </c>
      <c r="AD102" s="17">
        <v>38285.693755456974</v>
      </c>
      <c r="AE102" s="17">
        <v>41023.306115787091</v>
      </c>
      <c r="AF102" s="17">
        <v>45275.546964205532</v>
      </c>
      <c r="AG102" s="17">
        <v>46638.204195676299</v>
      </c>
      <c r="AH102" s="17">
        <v>47515.653037503558</v>
      </c>
      <c r="AI102" s="17">
        <v>51422.584369268014</v>
      </c>
      <c r="AJ102" s="17">
        <v>50882.906382646892</v>
      </c>
      <c r="AK102" s="17">
        <v>50847.593645617322</v>
      </c>
      <c r="AL102" s="17">
        <v>51849.089883965149</v>
      </c>
      <c r="AM102" s="17">
        <v>52331.23768174155</v>
      </c>
    </row>
    <row r="103" spans="1:39" x14ac:dyDescent="0.2">
      <c r="A103" s="2" t="s">
        <v>69</v>
      </c>
      <c r="B103" s="2" t="s">
        <v>114</v>
      </c>
      <c r="C103" s="2" t="s">
        <v>41</v>
      </c>
      <c r="D103" s="17">
        <v>6313.2088759739991</v>
      </c>
      <c r="E103" s="17">
        <v>6619.3688242636044</v>
      </c>
      <c r="F103" s="17">
        <v>7591.4064923657443</v>
      </c>
      <c r="G103" s="17">
        <v>7660.48220921139</v>
      </c>
      <c r="H103" s="17">
        <v>7966.0119623857126</v>
      </c>
      <c r="I103" s="17">
        <v>8612.6401342550762</v>
      </c>
      <c r="J103" s="17">
        <v>8350.184405734246</v>
      </c>
      <c r="K103" s="17">
        <v>8677.4300447871992</v>
      </c>
      <c r="L103" s="17">
        <v>9749.300913639494</v>
      </c>
      <c r="M103" s="17">
        <v>10415.655491813801</v>
      </c>
      <c r="N103" s="17">
        <v>10508.428768512411</v>
      </c>
      <c r="O103" s="17">
        <v>10929.667534034508</v>
      </c>
      <c r="P103" s="17">
        <v>11364.53812954875</v>
      </c>
      <c r="Q103" s="17">
        <v>11247.494978643292</v>
      </c>
      <c r="R103" s="17">
        <v>13163.062788160434</v>
      </c>
      <c r="S103" s="17">
        <v>14102.929811054491</v>
      </c>
      <c r="T103" s="17">
        <v>14957.279773480266</v>
      </c>
      <c r="U103" s="17">
        <v>16347.397090658111</v>
      </c>
      <c r="V103" s="17">
        <v>16659.406820243585</v>
      </c>
      <c r="W103" s="17">
        <v>17145.464419101256</v>
      </c>
      <c r="X103" s="17">
        <v>18362.479191515264</v>
      </c>
      <c r="Y103" s="17">
        <v>18716.73034357548</v>
      </c>
      <c r="Z103" s="17">
        <v>20847.672018667516</v>
      </c>
      <c r="AA103" s="17">
        <v>21458.19984631515</v>
      </c>
      <c r="AB103" s="17">
        <v>21659.906924870516</v>
      </c>
      <c r="AC103" s="17">
        <v>22746.795855982862</v>
      </c>
      <c r="AD103" s="17">
        <v>24581.635208063351</v>
      </c>
      <c r="AE103" s="17">
        <v>25070.7605854334</v>
      </c>
      <c r="AF103" s="17">
        <v>24559.517635575245</v>
      </c>
      <c r="AG103" s="17">
        <v>26044.770182677945</v>
      </c>
      <c r="AH103" s="17">
        <v>30173.270752749158</v>
      </c>
      <c r="AI103" s="17">
        <v>32592.207858842408</v>
      </c>
      <c r="AJ103" s="17">
        <v>32585.689743192725</v>
      </c>
      <c r="AK103" s="17">
        <v>33566.420595679789</v>
      </c>
      <c r="AL103" s="17">
        <v>37712.532676334195</v>
      </c>
      <c r="AM103" s="17">
        <v>36918.290204996272</v>
      </c>
    </row>
    <row r="104" spans="1:39" x14ac:dyDescent="0.2">
      <c r="A104" s="2" t="s">
        <v>70</v>
      </c>
      <c r="B104" s="2" t="s">
        <v>114</v>
      </c>
      <c r="C104" s="2" t="s">
        <v>41</v>
      </c>
      <c r="D104" s="17">
        <v>191898.07250302081</v>
      </c>
      <c r="E104" s="17">
        <v>211483.75012505086</v>
      </c>
      <c r="F104" s="17">
        <v>224406.67616019223</v>
      </c>
      <c r="G104" s="17">
        <v>250073.7826284527</v>
      </c>
      <c r="H104" s="17">
        <v>265353.76068570343</v>
      </c>
      <c r="I104" s="17">
        <v>286894.5721141182</v>
      </c>
      <c r="J104" s="17">
        <v>303724.48639213218</v>
      </c>
      <c r="K104" s="17">
        <v>325379.07642802445</v>
      </c>
      <c r="L104" s="17">
        <v>315492.75804922881</v>
      </c>
      <c r="M104" s="17">
        <v>315365.93948837434</v>
      </c>
      <c r="N104" s="17">
        <v>330463.22339695093</v>
      </c>
      <c r="O104" s="17">
        <v>330200.85853172152</v>
      </c>
      <c r="P104" s="17">
        <v>340036.85528959573</v>
      </c>
      <c r="Q104" s="17">
        <v>357065.49975900946</v>
      </c>
      <c r="R104" s="17">
        <v>393304.02019907138</v>
      </c>
      <c r="S104" s="17">
        <v>373802.30843352055</v>
      </c>
      <c r="T104" s="17">
        <v>366217.09703869524</v>
      </c>
      <c r="U104" s="17">
        <v>420149.0858787336</v>
      </c>
      <c r="V104" s="17">
        <v>454209.47988329933</v>
      </c>
      <c r="W104" s="17">
        <v>457988.12031154631</v>
      </c>
      <c r="X104" s="17">
        <v>457624.50952839444</v>
      </c>
      <c r="Y104" s="17">
        <v>466683.64898678852</v>
      </c>
      <c r="Z104" s="17">
        <v>545760.82376804051</v>
      </c>
      <c r="AA104" s="17">
        <v>560306.56873283489</v>
      </c>
      <c r="AB104" s="17">
        <v>600133.38174388872</v>
      </c>
      <c r="AC104" s="17">
        <v>617290.23491453577</v>
      </c>
      <c r="AD104" s="17">
        <v>640984.59959080815</v>
      </c>
      <c r="AE104" s="17">
        <v>693276.88253578311</v>
      </c>
      <c r="AF104" s="17">
        <v>794019.50536068645</v>
      </c>
      <c r="AG104" s="17">
        <v>785148.5924036759</v>
      </c>
      <c r="AH104" s="17">
        <v>875197.92255671439</v>
      </c>
      <c r="AI104" s="17">
        <v>937872.59618684638</v>
      </c>
      <c r="AJ104" s="17">
        <v>992545.09136857768</v>
      </c>
      <c r="AK104" s="17">
        <v>1071841.5038081959</v>
      </c>
      <c r="AL104" s="17">
        <v>1050091.6531392599</v>
      </c>
      <c r="AM104" s="17">
        <v>1069310.9724223078</v>
      </c>
    </row>
    <row r="105" spans="1:39" x14ac:dyDescent="0.2">
      <c r="A105" s="2" t="s">
        <v>71</v>
      </c>
      <c r="B105" s="2" t="s">
        <v>114</v>
      </c>
      <c r="C105" s="2" t="s">
        <v>41</v>
      </c>
      <c r="D105" s="17">
        <v>21229.409350195197</v>
      </c>
      <c r="E105" s="17">
        <v>22506.649917038631</v>
      </c>
      <c r="F105" s="17">
        <v>23168.165371400231</v>
      </c>
      <c r="G105" s="17">
        <v>25783.864679367238</v>
      </c>
      <c r="H105" s="17">
        <v>27091.078761723762</v>
      </c>
      <c r="I105" s="17">
        <v>27568.336617978941</v>
      </c>
      <c r="J105" s="17">
        <v>27543.638696569622</v>
      </c>
      <c r="K105" s="17">
        <v>27535.430692238042</v>
      </c>
      <c r="L105" s="17">
        <v>27251.95288255284</v>
      </c>
      <c r="M105" s="17">
        <v>29778.944717493327</v>
      </c>
      <c r="N105" s="17">
        <v>29472.251961426755</v>
      </c>
      <c r="O105" s="17">
        <v>32518.038262578844</v>
      </c>
      <c r="P105" s="17">
        <v>36516.818407241277</v>
      </c>
      <c r="Q105" s="17">
        <v>34723.587736053247</v>
      </c>
      <c r="R105" s="17">
        <v>35393.89187371001</v>
      </c>
      <c r="S105" s="17">
        <v>36783.672934126153</v>
      </c>
      <c r="T105" s="17">
        <v>37508.165627583621</v>
      </c>
      <c r="U105" s="17">
        <v>37864.605725542555</v>
      </c>
      <c r="V105" s="17">
        <v>39727.089951970542</v>
      </c>
      <c r="W105" s="17">
        <v>44196.575814410266</v>
      </c>
      <c r="X105" s="17">
        <v>44598.729244024857</v>
      </c>
      <c r="Y105" s="17">
        <v>44589.809944163339</v>
      </c>
      <c r="Z105" s="17">
        <v>48270.17619815332</v>
      </c>
      <c r="AA105" s="17">
        <v>52254.313555461988</v>
      </c>
      <c r="AB105" s="17">
        <v>58778.873940411788</v>
      </c>
      <c r="AC105" s="17">
        <v>64790.595704897474</v>
      </c>
      <c r="AD105" s="17">
        <v>65393.087341793071</v>
      </c>
      <c r="AE105" s="17">
        <v>69869.765693288966</v>
      </c>
      <c r="AF105" s="17">
        <v>71908.297491693753</v>
      </c>
      <c r="AG105" s="17">
        <v>75316.525978698759</v>
      </c>
      <c r="AH105" s="17">
        <v>78327.969902786906</v>
      </c>
      <c r="AI105" s="17">
        <v>82978.493238451294</v>
      </c>
      <c r="AJ105" s="17">
        <v>90527.037814973795</v>
      </c>
      <c r="AK105" s="17">
        <v>100832.05692468712</v>
      </c>
      <c r="AL105" s="17">
        <v>104864.32993328403</v>
      </c>
      <c r="AM105" s="17">
        <v>109025.1328734781</v>
      </c>
    </row>
    <row r="106" spans="1:39" x14ac:dyDescent="0.2">
      <c r="A106" s="2" t="s">
        <v>72</v>
      </c>
      <c r="B106" s="2" t="s">
        <v>114</v>
      </c>
      <c r="C106" s="2" t="s">
        <v>41</v>
      </c>
      <c r="D106" s="17">
        <v>4594.580952192001</v>
      </c>
      <c r="E106" s="17">
        <v>4325.2654076916815</v>
      </c>
      <c r="F106" s="17">
        <v>4723.7047912987573</v>
      </c>
      <c r="G106" s="17">
        <v>5110.6130510455696</v>
      </c>
      <c r="H106" s="17">
        <v>5637.648681133589</v>
      </c>
      <c r="I106" s="17">
        <v>5805.0244945688446</v>
      </c>
      <c r="J106" s="17">
        <v>5919.3604892148533</v>
      </c>
      <c r="K106" s="17">
        <v>5972.6820885017005</v>
      </c>
      <c r="L106" s="17">
        <v>6516.6426929918016</v>
      </c>
      <c r="M106" s="17">
        <v>7541.9775102841168</v>
      </c>
      <c r="N106" s="17">
        <v>7453.3713417022973</v>
      </c>
      <c r="O106" s="17">
        <v>7230.5377496319943</v>
      </c>
      <c r="P106" s="17">
        <v>7299.2495498667486</v>
      </c>
      <c r="Q106" s="17">
        <v>7744.5029651116192</v>
      </c>
      <c r="R106" s="17">
        <v>7512.9654050736181</v>
      </c>
      <c r="S106" s="17">
        <v>7654.1514551146911</v>
      </c>
      <c r="T106" s="17">
        <v>7961.03700355606</v>
      </c>
      <c r="U106" s="17">
        <v>7868.3103633169967</v>
      </c>
      <c r="V106" s="17">
        <v>8415.4413060442766</v>
      </c>
      <c r="W106" s="17">
        <v>8163.8446890086434</v>
      </c>
      <c r="X106" s="17">
        <v>8745.9008543088494</v>
      </c>
      <c r="Y106" s="17">
        <v>9098.3253252980467</v>
      </c>
      <c r="Z106" s="17">
        <v>10220.162667361792</v>
      </c>
      <c r="AA106" s="17">
        <v>10528.790831963886</v>
      </c>
      <c r="AB106" s="17">
        <v>11284.969431818801</v>
      </c>
      <c r="AC106" s="17">
        <v>11503.808130060082</v>
      </c>
      <c r="AD106" s="17">
        <v>12441.36849265998</v>
      </c>
      <c r="AE106" s="17">
        <v>12683.900530055891</v>
      </c>
      <c r="AF106" s="17">
        <v>13052.713395566492</v>
      </c>
      <c r="AG106" s="17">
        <v>14401.472658744402</v>
      </c>
      <c r="AH106" s="17">
        <v>15278.463009594583</v>
      </c>
      <c r="AI106" s="17">
        <v>16191.565271520016</v>
      </c>
      <c r="AJ106" s="17">
        <v>15699.600726403647</v>
      </c>
      <c r="AK106" s="17">
        <v>16815.534569358148</v>
      </c>
      <c r="AL106" s="17">
        <v>18191.315186461481</v>
      </c>
      <c r="AM106" s="17">
        <v>18913.109506436449</v>
      </c>
    </row>
    <row r="107" spans="1:39" x14ac:dyDescent="0.2">
      <c r="A107" s="2" t="s">
        <v>73</v>
      </c>
      <c r="B107" s="2" t="s">
        <v>114</v>
      </c>
      <c r="C107" s="2" t="s">
        <v>41</v>
      </c>
      <c r="D107" s="17">
        <v>30143.18677986</v>
      </c>
      <c r="E107" s="17">
        <v>29806.074880046519</v>
      </c>
      <c r="F107" s="17">
        <v>31298.727938870899</v>
      </c>
      <c r="G107" s="17">
        <v>35931.53391773218</v>
      </c>
      <c r="H107" s="17">
        <v>39263.20478426441</v>
      </c>
      <c r="I107" s="17">
        <v>41637.829212041863</v>
      </c>
      <c r="J107" s="17">
        <v>41200.84184331954</v>
      </c>
      <c r="K107" s="17">
        <v>39557.496858349194</v>
      </c>
      <c r="L107" s="17">
        <v>44493.179097058011</v>
      </c>
      <c r="M107" s="17">
        <v>45823.030370111235</v>
      </c>
      <c r="N107" s="17">
        <v>46249.141478904727</v>
      </c>
      <c r="O107" s="17">
        <v>48079.591471079526</v>
      </c>
      <c r="P107" s="17">
        <v>47094.44252655709</v>
      </c>
      <c r="Q107" s="17">
        <v>51471.361397532441</v>
      </c>
      <c r="R107" s="17">
        <v>54038.283670522331</v>
      </c>
      <c r="S107" s="17">
        <v>54508.388444010547</v>
      </c>
      <c r="T107" s="17">
        <v>57283.248064697567</v>
      </c>
      <c r="U107" s="17">
        <v>62525.066245353846</v>
      </c>
      <c r="V107" s="17">
        <v>67581.685789785988</v>
      </c>
      <c r="W107" s="17">
        <v>67507.770186207941</v>
      </c>
      <c r="X107" s="17">
        <v>72334.902411120187</v>
      </c>
      <c r="Y107" s="17">
        <v>73752.523998620381</v>
      </c>
      <c r="Z107" s="17">
        <v>78860.433529252899</v>
      </c>
      <c r="AA107" s="17">
        <v>79641.072960758975</v>
      </c>
      <c r="AB107" s="17">
        <v>78813.124366258926</v>
      </c>
      <c r="AC107" s="17">
        <v>81876.928145800222</v>
      </c>
      <c r="AD107" s="17">
        <v>91120.880822079387</v>
      </c>
      <c r="AE107" s="17">
        <v>105447.79139988832</v>
      </c>
      <c r="AF107" s="17">
        <v>111902.25387490921</v>
      </c>
      <c r="AG107" s="17">
        <v>117418.48219380814</v>
      </c>
      <c r="AH107" s="17">
        <v>120904.51246655123</v>
      </c>
      <c r="AI107" s="17">
        <v>120868.48292183618</v>
      </c>
      <c r="AJ107" s="17">
        <v>132114.5990552514</v>
      </c>
      <c r="AK107" s="17">
        <v>130487.85677748229</v>
      </c>
      <c r="AL107" s="17">
        <v>142279.21971120854</v>
      </c>
      <c r="AM107" s="17">
        <v>152407.13194549028</v>
      </c>
    </row>
    <row r="108" spans="1:39" x14ac:dyDescent="0.2">
      <c r="A108" s="2" t="s">
        <v>74</v>
      </c>
      <c r="B108" s="2" t="s">
        <v>114</v>
      </c>
      <c r="C108" s="2" t="s">
        <v>41</v>
      </c>
      <c r="D108" s="17">
        <v>64563.466240000002</v>
      </c>
      <c r="E108" s="17">
        <v>63811.459522288555</v>
      </c>
      <c r="F108" s="17">
        <v>65042.517856767692</v>
      </c>
      <c r="G108" s="17">
        <v>65647.352132868851</v>
      </c>
      <c r="H108" s="17">
        <v>66920.388907185465</v>
      </c>
      <c r="I108" s="17">
        <v>74434.796396291087</v>
      </c>
      <c r="J108" s="17">
        <v>80361.739767254898</v>
      </c>
      <c r="K108" s="17">
        <v>79534.095816626723</v>
      </c>
      <c r="L108" s="17">
        <v>80273.688145671287</v>
      </c>
      <c r="M108" s="17">
        <v>81004.114392517949</v>
      </c>
      <c r="N108" s="17">
        <v>84020.059579580178</v>
      </c>
      <c r="O108" s="17">
        <v>87388.759848363872</v>
      </c>
      <c r="P108" s="17">
        <v>96465.705525186626</v>
      </c>
      <c r="Q108" s="17">
        <v>103343.40356818888</v>
      </c>
      <c r="R108" s="17">
        <v>120854.41858702122</v>
      </c>
      <c r="S108" s="17">
        <v>124193.38446374344</v>
      </c>
      <c r="T108" s="17">
        <v>115720.92171109762</v>
      </c>
      <c r="U108" s="17">
        <v>112249.75694345152</v>
      </c>
      <c r="V108" s="17">
        <v>112159.97509785785</v>
      </c>
      <c r="W108" s="17">
        <v>116656.91713943137</v>
      </c>
      <c r="X108" s="17">
        <v>126236.5498610872</v>
      </c>
      <c r="Y108" s="17">
        <v>127435.17100197484</v>
      </c>
      <c r="Z108" s="17">
        <v>131257.71639135008</v>
      </c>
      <c r="AA108" s="17">
        <v>128594.22956002816</v>
      </c>
      <c r="AB108" s="17">
        <v>140250.34080876835</v>
      </c>
      <c r="AC108" s="17">
        <v>148587.66986150411</v>
      </c>
      <c r="AD108" s="17">
        <v>155997.86824956239</v>
      </c>
      <c r="AE108" s="17">
        <v>160538.18620496592</v>
      </c>
      <c r="AF108" s="17">
        <v>162063.78058847174</v>
      </c>
      <c r="AG108" s="17">
        <v>180314.75530322304</v>
      </c>
      <c r="AH108" s="17">
        <v>191276.7943087992</v>
      </c>
      <c r="AI108" s="17">
        <v>194909.58596335578</v>
      </c>
      <c r="AJ108" s="17">
        <v>202683.33650076797</v>
      </c>
      <c r="AK108" s="17">
        <v>200556.1829104526</v>
      </c>
      <c r="AL108" s="17">
        <v>204345.94837756982</v>
      </c>
      <c r="AM108" s="17">
        <v>214455.97275607989</v>
      </c>
    </row>
    <row r="109" spans="1:39" x14ac:dyDescent="0.2">
      <c r="A109" s="2" t="s">
        <v>75</v>
      </c>
      <c r="B109" s="2" t="s">
        <v>114</v>
      </c>
      <c r="C109" s="2" t="s">
        <v>41</v>
      </c>
      <c r="D109" s="17">
        <v>192205.02</v>
      </c>
      <c r="E109" s="17">
        <v>207749.30837957759</v>
      </c>
      <c r="F109" s="17">
        <v>220465.22804687475</v>
      </c>
      <c r="G109" s="17">
        <v>233959.9112695808</v>
      </c>
      <c r="H109" s="17">
        <v>236064.67078174069</v>
      </c>
      <c r="I109" s="17">
        <v>238354.26674494619</v>
      </c>
      <c r="J109" s="17">
        <v>238306.59827513987</v>
      </c>
      <c r="K109" s="17">
        <v>262856.86943947955</v>
      </c>
      <c r="L109" s="17">
        <v>273340.62127737945</v>
      </c>
      <c r="M109" s="17">
        <v>275827.80193049781</v>
      </c>
      <c r="N109" s="17">
        <v>298477.07023067167</v>
      </c>
      <c r="O109" s="17">
        <v>310504.49031360395</v>
      </c>
      <c r="P109" s="17">
        <v>332579.14878293022</v>
      </c>
      <c r="Q109" s="17">
        <v>352970.25485627534</v>
      </c>
      <c r="R109" s="17">
        <v>385738.65791135334</v>
      </c>
      <c r="S109" s="17">
        <v>421629.41817533516</v>
      </c>
      <c r="T109" s="17">
        <v>460027.37675976794</v>
      </c>
      <c r="U109" s="17">
        <v>483398.60760867124</v>
      </c>
      <c r="V109" s="17">
        <v>538276.25877371198</v>
      </c>
      <c r="W109" s="17">
        <v>543281.7220006244</v>
      </c>
      <c r="X109" s="17">
        <v>587952.56720575888</v>
      </c>
      <c r="Y109" s="17">
        <v>611644.68033577933</v>
      </c>
      <c r="Z109" s="17">
        <v>593297.78650442732</v>
      </c>
      <c r="AA109" s="17">
        <v>593001.16134308674</v>
      </c>
      <c r="AB109" s="17">
        <v>592882.56704082969</v>
      </c>
      <c r="AC109" s="17">
        <v>628986.67269744014</v>
      </c>
      <c r="AD109" s="17">
        <v>628672.20452055824</v>
      </c>
      <c r="AE109" s="17">
        <v>686639.40827296558</v>
      </c>
      <c r="AF109" s="17">
        <v>795703.1406352683</v>
      </c>
      <c r="AG109" s="17">
        <v>834842.18671683606</v>
      </c>
      <c r="AH109" s="17">
        <v>885767.46777301736</v>
      </c>
      <c r="AI109" s="17">
        <v>1025235.4749177701</v>
      </c>
      <c r="AJ109" s="17">
        <v>1055677.8533886319</v>
      </c>
      <c r="AK109" s="17">
        <v>1131172.5859451275</v>
      </c>
      <c r="AL109" s="17">
        <v>1152995.3032138913</v>
      </c>
      <c r="AM109" s="17">
        <v>1210971.0418231161</v>
      </c>
    </row>
    <row r="110" spans="1:39" x14ac:dyDescent="0.2">
      <c r="A110" s="2" t="s">
        <v>76</v>
      </c>
      <c r="B110" s="2" t="s">
        <v>114</v>
      </c>
      <c r="C110" s="2" t="s">
        <v>41</v>
      </c>
      <c r="D110" s="17">
        <v>64882.37952000001</v>
      </c>
      <c r="E110" s="17">
        <v>67477.025267110439</v>
      </c>
      <c r="F110" s="17">
        <v>75216.020133573795</v>
      </c>
      <c r="G110" s="17">
        <v>72974.582733593255</v>
      </c>
      <c r="H110" s="17">
        <v>77182.696374169653</v>
      </c>
      <c r="I110" s="17">
        <v>77098.2799302528</v>
      </c>
      <c r="J110" s="17">
        <v>77823.161789941543</v>
      </c>
      <c r="K110" s="17">
        <v>85007.40697058005</v>
      </c>
      <c r="L110" s="17">
        <v>90948.829665974772</v>
      </c>
      <c r="M110" s="17">
        <v>95523.097416071789</v>
      </c>
      <c r="N110" s="17">
        <v>103397.47045609452</v>
      </c>
      <c r="O110" s="17">
        <v>107489.73882984539</v>
      </c>
      <c r="P110" s="17">
        <v>124414.47382920096</v>
      </c>
      <c r="Q110" s="17">
        <v>129277.11400723619</v>
      </c>
      <c r="R110" s="17">
        <v>133102.16525648232</v>
      </c>
      <c r="S110" s="17">
        <v>148311.53671687614</v>
      </c>
      <c r="T110" s="17">
        <v>158916.52924199667</v>
      </c>
      <c r="U110" s="17">
        <v>166957.70562164171</v>
      </c>
      <c r="V110" s="17">
        <v>170229.74774514581</v>
      </c>
      <c r="W110" s="17">
        <v>155444.35421290476</v>
      </c>
      <c r="X110" s="17">
        <v>164876.95974666995</v>
      </c>
      <c r="Y110" s="17">
        <v>183408.41775372956</v>
      </c>
      <c r="Z110" s="17">
        <v>202343.16349705178</v>
      </c>
      <c r="AA110" s="17">
        <v>220715.92274258408</v>
      </c>
      <c r="AB110" s="17">
        <v>216173.54724894595</v>
      </c>
      <c r="AC110" s="17">
        <v>231366.43193561549</v>
      </c>
      <c r="AD110" s="17">
        <v>235899.36307009801</v>
      </c>
      <c r="AE110" s="17">
        <v>259906.17266376709</v>
      </c>
      <c r="AF110" s="17">
        <v>289191.29601413652</v>
      </c>
      <c r="AG110" s="17">
        <v>291459.64313416037</v>
      </c>
      <c r="AH110" s="17">
        <v>321576.66797079303</v>
      </c>
      <c r="AI110" s="17">
        <v>347983.90079121862</v>
      </c>
      <c r="AJ110" s="17">
        <v>365627.72851303581</v>
      </c>
      <c r="AK110" s="17">
        <v>376335.20235553116</v>
      </c>
      <c r="AL110" s="17">
        <v>391229.80896181782</v>
      </c>
      <c r="AM110" s="17">
        <v>448461.87774610298</v>
      </c>
    </row>
    <row r="111" spans="1:39" x14ac:dyDescent="0.2">
      <c r="A111" s="2" t="s">
        <v>77</v>
      </c>
      <c r="B111" s="2" t="s">
        <v>114</v>
      </c>
      <c r="C111" s="2" t="s">
        <v>41</v>
      </c>
      <c r="D111" s="17">
        <v>5086.7954184168002</v>
      </c>
      <c r="E111" s="17">
        <v>5343.6528478620321</v>
      </c>
      <c r="F111" s="17">
        <v>5233.1454657299018</v>
      </c>
      <c r="G111" s="17">
        <v>5882.2103302755286</v>
      </c>
      <c r="H111" s="17">
        <v>5994.5492537399587</v>
      </c>
      <c r="I111" s="17">
        <v>6356.5118342452824</v>
      </c>
      <c r="J111" s="17">
        <v>6879.831503316449</v>
      </c>
      <c r="K111" s="17">
        <v>7221.559768025907</v>
      </c>
      <c r="L111" s="17">
        <v>7662.840399210897</v>
      </c>
      <c r="M111" s="17">
        <v>8281.6104625937151</v>
      </c>
      <c r="N111" s="17">
        <v>9051.2965480665971</v>
      </c>
      <c r="O111" s="17">
        <v>8519.8771871883728</v>
      </c>
      <c r="P111" s="17">
        <v>8179.2170545554827</v>
      </c>
      <c r="Q111" s="17">
        <v>8765.8064548100629</v>
      </c>
      <c r="R111" s="17">
        <v>9664.2984607377693</v>
      </c>
      <c r="S111" s="17">
        <v>10559.383820120192</v>
      </c>
      <c r="T111" s="17">
        <v>10035.803970675544</v>
      </c>
      <c r="U111" s="17">
        <v>10851.406533593481</v>
      </c>
      <c r="V111" s="17">
        <v>11175.787633442753</v>
      </c>
      <c r="W111" s="17">
        <v>11393.60419039069</v>
      </c>
      <c r="X111" s="17">
        <v>10614.188710187538</v>
      </c>
      <c r="Y111" s="17">
        <v>10394.686013958217</v>
      </c>
      <c r="Z111" s="17">
        <v>11905.176207511497</v>
      </c>
      <c r="AA111" s="17">
        <v>12137.255712500726</v>
      </c>
      <c r="AB111" s="17">
        <v>12627.575959484097</v>
      </c>
      <c r="AC111" s="17">
        <v>13001.200676973314</v>
      </c>
      <c r="AD111" s="17">
        <v>13917.378387118739</v>
      </c>
      <c r="AE111" s="17">
        <v>14162.557925082105</v>
      </c>
      <c r="AF111" s="17">
        <v>15007.837731789659</v>
      </c>
      <c r="AG111" s="17">
        <v>15589.820472953747</v>
      </c>
      <c r="AH111" s="17">
        <v>16377.027522346318</v>
      </c>
      <c r="AI111" s="17">
        <v>15884.193626565537</v>
      </c>
      <c r="AJ111" s="17">
        <v>17669.508370475043</v>
      </c>
      <c r="AK111" s="17">
        <v>17305.866541605781</v>
      </c>
      <c r="AL111" s="17">
        <v>16778.499353373172</v>
      </c>
      <c r="AM111" s="17">
        <v>16910.105875461188</v>
      </c>
    </row>
    <row r="112" spans="1:39" x14ac:dyDescent="0.2">
      <c r="A112" s="2" t="s">
        <v>78</v>
      </c>
      <c r="B112" s="2" t="s">
        <v>114</v>
      </c>
      <c r="C112" s="2" t="s">
        <v>41</v>
      </c>
      <c r="D112" s="17">
        <v>1272.6955298400003</v>
      </c>
      <c r="E112" s="17">
        <v>1246.9921833917679</v>
      </c>
      <c r="F112" s="17">
        <v>1332.8813907016483</v>
      </c>
      <c r="G112" s="17">
        <v>1397.7550157447167</v>
      </c>
      <c r="H112" s="17">
        <v>1410.7528235014277</v>
      </c>
      <c r="I112" s="17">
        <v>1481.4016602140471</v>
      </c>
      <c r="J112" s="17">
        <v>1556.2049481624554</v>
      </c>
      <c r="K112" s="17">
        <v>1647.9900582422094</v>
      </c>
      <c r="L112" s="17">
        <v>1766.1790601285695</v>
      </c>
      <c r="M112" s="17">
        <v>1764.953331860841</v>
      </c>
      <c r="N112" s="17">
        <v>1798.290405776228</v>
      </c>
      <c r="O112" s="17">
        <v>2000.0063554418784</v>
      </c>
      <c r="P112" s="17">
        <v>2186.3097498601956</v>
      </c>
      <c r="Q112" s="17">
        <v>2226.9928837195516</v>
      </c>
      <c r="R112" s="17">
        <v>2054.3169312781179</v>
      </c>
      <c r="S112" s="17">
        <v>2135.4214491845619</v>
      </c>
      <c r="T112" s="17">
        <v>2243.9094004889348</v>
      </c>
      <c r="U112" s="17">
        <v>2264.7756486386452</v>
      </c>
      <c r="V112" s="17">
        <v>2423.6989419087608</v>
      </c>
      <c r="W112" s="17">
        <v>2374.2748730853577</v>
      </c>
      <c r="X112" s="17">
        <v>2564.8525038012085</v>
      </c>
      <c r="Y112" s="17">
        <v>2413.7772558918914</v>
      </c>
      <c r="Z112" s="17">
        <v>2586.3840536834646</v>
      </c>
      <c r="AA112" s="17">
        <v>2853.3652711912741</v>
      </c>
      <c r="AB112" s="17">
        <v>3081.7880199170108</v>
      </c>
      <c r="AC112" s="17">
        <v>3081.4798411150196</v>
      </c>
      <c r="AD112" s="17">
        <v>2988.4558811530524</v>
      </c>
      <c r="AE112" s="17">
        <v>3075.6475624391032</v>
      </c>
      <c r="AF112" s="17">
        <v>3197.3756394709112</v>
      </c>
      <c r="AG112" s="17">
        <v>3195.7770795462025</v>
      </c>
      <c r="AH112" s="17">
        <v>3038.8421184164677</v>
      </c>
      <c r="AI112" s="17">
        <v>3252.9853720065216</v>
      </c>
      <c r="AJ112" s="17">
        <v>3347.8950093121739</v>
      </c>
      <c r="AK112" s="17">
        <v>3447.3042566973809</v>
      </c>
      <c r="AL112" s="17">
        <v>3545.8571697095476</v>
      </c>
      <c r="AM112" s="17">
        <v>3610.1360429791825</v>
      </c>
    </row>
    <row r="113" spans="1:39" x14ac:dyDescent="0.2">
      <c r="A113" s="2" t="s">
        <v>79</v>
      </c>
      <c r="B113" s="2" t="s">
        <v>114</v>
      </c>
      <c r="C113" s="2" t="s">
        <v>41</v>
      </c>
      <c r="D113" s="17">
        <v>1369.9286092800003</v>
      </c>
      <c r="E113" s="17">
        <v>1368.4302876736299</v>
      </c>
      <c r="F113" s="17">
        <v>1569.8051161743947</v>
      </c>
      <c r="G113" s="17">
        <v>1568.5495232502738</v>
      </c>
      <c r="H113" s="17">
        <v>1595.9293887058241</v>
      </c>
      <c r="I113" s="17">
        <v>1710.0591509175188</v>
      </c>
      <c r="J113" s="17">
        <v>1832.6995656474201</v>
      </c>
      <c r="K113" s="17">
        <v>1832.1534211768571</v>
      </c>
      <c r="L113" s="17">
        <v>1923.7610922356998</v>
      </c>
      <c r="M113" s="17">
        <v>2059.5239905325211</v>
      </c>
      <c r="N113" s="17">
        <v>2226.7025284518018</v>
      </c>
      <c r="O113" s="17">
        <v>2403.1697726488214</v>
      </c>
      <c r="P113" s="17">
        <v>2546.0863809226444</v>
      </c>
      <c r="Q113" s="17">
        <v>2494.9151368388607</v>
      </c>
      <c r="R113" s="17">
        <v>2673.8431154024415</v>
      </c>
      <c r="S113" s="17">
        <v>2667.8679380865383</v>
      </c>
      <c r="T113" s="17">
        <v>2720.9531743185844</v>
      </c>
      <c r="U113" s="17">
        <v>2773.7180359552008</v>
      </c>
      <c r="V113" s="17">
        <v>2637.2400137140608</v>
      </c>
      <c r="W113" s="17">
        <v>2770.6788985299913</v>
      </c>
      <c r="X113" s="17">
        <v>2741.3210065754811</v>
      </c>
      <c r="Y113" s="17">
        <v>2852.0647549848027</v>
      </c>
      <c r="Z113" s="17">
        <v>2907.9424076644655</v>
      </c>
      <c r="AA113" s="17">
        <v>3234.7825719747493</v>
      </c>
      <c r="AB113" s="17">
        <v>3567.0391155699649</v>
      </c>
      <c r="AC113" s="17">
        <v>3565.9618697570641</v>
      </c>
      <c r="AD113" s="17">
        <v>3709.6557266223199</v>
      </c>
      <c r="AE113" s="17">
        <v>3562.3970845120903</v>
      </c>
      <c r="AF113" s="17">
        <v>3633.6378657841924</v>
      </c>
      <c r="AG113" s="17">
        <v>3854.1326712343171</v>
      </c>
      <c r="AH113" s="17">
        <v>4551.8215852176072</v>
      </c>
      <c r="AI113" s="17">
        <v>4828.5446170053838</v>
      </c>
      <c r="AJ113" s="17">
        <v>5277.3055943032787</v>
      </c>
      <c r="AK113" s="17">
        <v>5932.4408653912769</v>
      </c>
      <c r="AL113" s="17">
        <v>6354.1211137228474</v>
      </c>
      <c r="AM113" s="17">
        <v>6735.7738039730566</v>
      </c>
    </row>
    <row r="114" spans="1:39" x14ac:dyDescent="0.2">
      <c r="A114" s="2" t="s">
        <v>80</v>
      </c>
      <c r="B114" s="2" t="s">
        <v>114</v>
      </c>
      <c r="C114" s="2" t="s">
        <v>41</v>
      </c>
      <c r="D114" s="17">
        <v>1995.5451502799999</v>
      </c>
      <c r="E114" s="17">
        <v>2219.8358044164233</v>
      </c>
      <c r="F114" s="17">
        <v>2421.5269334388568</v>
      </c>
      <c r="G114" s="17">
        <v>2567.2640401766603</v>
      </c>
      <c r="H114" s="17">
        <v>2857.1096393257499</v>
      </c>
      <c r="I114" s="17">
        <v>2911.6410121809117</v>
      </c>
      <c r="J114" s="17">
        <v>3113.8982797102944</v>
      </c>
      <c r="K114" s="17">
        <v>3082.4510209834998</v>
      </c>
      <c r="L114" s="17">
        <v>3301.5528614385917</v>
      </c>
      <c r="M114" s="17">
        <v>3715.2470524003329</v>
      </c>
      <c r="N114" s="17">
        <v>3902.0905419125979</v>
      </c>
      <c r="O114" s="17">
        <v>4345.0739518831051</v>
      </c>
      <c r="P114" s="17">
        <v>4736.3173796873916</v>
      </c>
      <c r="Q114" s="17">
        <v>5174.4965392594913</v>
      </c>
      <c r="R114" s="17">
        <v>5374.7294782822601</v>
      </c>
      <c r="S114" s="17">
        <v>5979.4120122071772</v>
      </c>
      <c r="T114" s="17">
        <v>6337.3747981181796</v>
      </c>
      <c r="U114" s="17">
        <v>6334.2063642141129</v>
      </c>
      <c r="V114" s="17">
        <v>6021.3213999108821</v>
      </c>
      <c r="W114" s="17">
        <v>6510.6698547302349</v>
      </c>
      <c r="X114" s="17">
        <v>6506.1514498510514</v>
      </c>
      <c r="Y114" s="17">
        <v>6895.83088478843</v>
      </c>
      <c r="Z114" s="17">
        <v>6892.3832451792714</v>
      </c>
      <c r="AA114" s="17">
        <v>7603.9401405025756</v>
      </c>
      <c r="AB114" s="17">
        <v>7828.142628827628</v>
      </c>
      <c r="AC114" s="17">
        <v>8221.7629233592615</v>
      </c>
      <c r="AD114" s="17">
        <v>8721.5960385633007</v>
      </c>
      <c r="AE114" s="17">
        <v>9507.8284408828677</v>
      </c>
      <c r="AF114" s="17">
        <v>10185.706373823376</v>
      </c>
      <c r="AG114" s="17">
        <v>10588.836584592016</v>
      </c>
      <c r="AH114" s="17">
        <v>12375.04032062519</v>
      </c>
      <c r="AI114" s="17">
        <v>13235.551302560765</v>
      </c>
      <c r="AJ114" s="17">
        <v>13877.411215955632</v>
      </c>
      <c r="AK114" s="17">
        <v>14866.8265054856</v>
      </c>
      <c r="AL114" s="17">
        <v>15453.769434382157</v>
      </c>
      <c r="AM114" s="17">
        <v>16227.802087329685</v>
      </c>
    </row>
    <row r="115" spans="1:39" x14ac:dyDescent="0.2">
      <c r="A115" s="2" t="s">
        <v>81</v>
      </c>
      <c r="B115" s="2" t="s">
        <v>114</v>
      </c>
      <c r="C115" s="2" t="s">
        <v>41</v>
      </c>
      <c r="D115" s="17">
        <v>809.1140848560002</v>
      </c>
      <c r="E115" s="17">
        <v>825.04712705042084</v>
      </c>
      <c r="F115" s="17">
        <v>883.6237318090391</v>
      </c>
      <c r="G115" s="17">
        <v>936.69753515306479</v>
      </c>
      <c r="H115" s="17">
        <v>974.44266156169135</v>
      </c>
      <c r="I115" s="17">
        <v>1032.6792654550188</v>
      </c>
      <c r="J115" s="17">
        <v>1042.282211905241</v>
      </c>
      <c r="K115" s="17">
        <v>1073.1170905298973</v>
      </c>
      <c r="L115" s="17">
        <v>1083.6336380170901</v>
      </c>
      <c r="M115" s="17">
        <v>1115.6961900987401</v>
      </c>
      <c r="N115" s="17">
        <v>1217.1909521284038</v>
      </c>
      <c r="O115" s="17">
        <v>1278.0259611652289</v>
      </c>
      <c r="P115" s="17">
        <v>1369.6822257036736</v>
      </c>
      <c r="Q115" s="17">
        <v>1420.5361665076391</v>
      </c>
      <c r="R115" s="17">
        <v>1536.5728803267423</v>
      </c>
      <c r="S115" s="17">
        <v>1534.8922961482958</v>
      </c>
      <c r="T115" s="17">
        <v>1673.4366478496804</v>
      </c>
      <c r="U115" s="17">
        <v>1793.1024291007639</v>
      </c>
      <c r="V115" s="17">
        <v>1883.1018262221894</v>
      </c>
      <c r="W115" s="17">
        <v>1844.1590544836956</v>
      </c>
      <c r="X115" s="17">
        <v>1824.7973768410595</v>
      </c>
      <c r="Y115" s="17">
        <v>1734.836545706301</v>
      </c>
      <c r="Z115" s="17">
        <v>1821.3543771422455</v>
      </c>
      <c r="AA115" s="17">
        <v>1951.7852067981564</v>
      </c>
      <c r="AB115" s="17">
        <v>2131.9152863114614</v>
      </c>
      <c r="AC115" s="17">
        <v>2067.7595587477244</v>
      </c>
      <c r="AD115" s="17">
        <v>2065.9070943142333</v>
      </c>
      <c r="AE115" s="17">
        <v>2064.8742234033602</v>
      </c>
      <c r="AF115" s="17">
        <v>2167.4631629572873</v>
      </c>
      <c r="AG115" s="17">
        <v>2276.2259442833247</v>
      </c>
      <c r="AH115" s="17">
        <v>2344.5036177080474</v>
      </c>
      <c r="AI115" s="17">
        <v>2485.3234253549572</v>
      </c>
      <c r="AJ115" s="17">
        <v>2743.4704200076608</v>
      </c>
      <c r="AK115" s="17">
        <v>3050.9270479409465</v>
      </c>
      <c r="AL115" s="17">
        <v>3109.5111614600314</v>
      </c>
      <c r="AM115" s="17">
        <v>3160.7787914030414</v>
      </c>
    </row>
    <row r="116" spans="1:39" x14ac:dyDescent="0.2">
      <c r="A116" s="2" t="s">
        <v>82</v>
      </c>
      <c r="B116" s="2" t="s">
        <v>114</v>
      </c>
      <c r="C116" s="2" t="s">
        <v>41</v>
      </c>
      <c r="D116" s="17">
        <v>24505.945960320001</v>
      </c>
      <c r="E116" s="17">
        <v>24726.407331606071</v>
      </c>
      <c r="F116" s="17">
        <v>25712.59239445096</v>
      </c>
      <c r="G116" s="17">
        <v>27005.59950203844</v>
      </c>
      <c r="H116" s="17">
        <v>26984.158930222427</v>
      </c>
      <c r="I116" s="17">
        <v>28313.703520121089</v>
      </c>
      <c r="J116" s="17">
        <v>31177.899647446284</v>
      </c>
      <c r="K116" s="17">
        <v>32100.7654770107</v>
      </c>
      <c r="L116" s="17">
        <v>32402.5784694336</v>
      </c>
      <c r="M116" s="17">
        <v>33953.763506462637</v>
      </c>
      <c r="N116" s="17">
        <v>34619.190382275199</v>
      </c>
      <c r="O116" s="17">
        <v>33923.413893972225</v>
      </c>
      <c r="P116" s="17">
        <v>34923.64715028066</v>
      </c>
      <c r="Q116" s="17">
        <v>34885.4503751027</v>
      </c>
      <c r="R116" s="17">
        <v>35565.369226239825</v>
      </c>
      <c r="S116" s="17">
        <v>35458.839763655138</v>
      </c>
      <c r="T116" s="17">
        <v>35093.64988210606</v>
      </c>
      <c r="U116" s="17">
        <v>37603.015659829696</v>
      </c>
      <c r="V116" s="17">
        <v>38332.215242217702</v>
      </c>
      <c r="W116" s="17">
        <v>40670.476132449985</v>
      </c>
      <c r="X116" s="17">
        <v>43911.024837007506</v>
      </c>
      <c r="Y116" s="17">
        <v>45653.324829435762</v>
      </c>
      <c r="Z116" s="17">
        <v>46406.027631095603</v>
      </c>
      <c r="AA116" s="17">
        <v>48696.447688836044</v>
      </c>
      <c r="AB116" s="17">
        <v>51626.207882507115</v>
      </c>
      <c r="AC116" s="17">
        <v>56972.114099030608</v>
      </c>
      <c r="AD116" s="17">
        <v>59774.458447333731</v>
      </c>
      <c r="AE116" s="17">
        <v>62774.297679534888</v>
      </c>
      <c r="AF116" s="17">
        <v>66583.539839975143</v>
      </c>
      <c r="AG116" s="17">
        <v>65213.237979145997</v>
      </c>
      <c r="AH116" s="17">
        <v>67634.493129859999</v>
      </c>
      <c r="AI116" s="17">
        <v>70993.967553125927</v>
      </c>
      <c r="AJ116" s="17">
        <v>71703.90722865719</v>
      </c>
      <c r="AK116" s="17">
        <v>77553.596920819546</v>
      </c>
      <c r="AL116" s="17">
        <v>81352.190710864554</v>
      </c>
      <c r="AM116" s="17">
        <v>82132.846332926027</v>
      </c>
    </row>
    <row r="117" spans="1:39" x14ac:dyDescent="0.2">
      <c r="A117" s="2" t="s">
        <v>83</v>
      </c>
      <c r="B117" s="2" t="s">
        <v>114</v>
      </c>
      <c r="C117" s="2" t="s">
        <v>41</v>
      </c>
      <c r="D117" s="17">
        <v>3134.2863160224006</v>
      </c>
      <c r="E117" s="17">
        <v>3289.3552631476341</v>
      </c>
      <c r="F117" s="17">
        <v>3553.9827335833252</v>
      </c>
      <c r="G117" s="17">
        <v>3770.0432400303434</v>
      </c>
      <c r="H117" s="17">
        <v>4069.611038749023</v>
      </c>
      <c r="I117" s="17">
        <v>4347.7647208520375</v>
      </c>
      <c r="J117" s="17">
        <v>4796.1310706894456</v>
      </c>
      <c r="K117" s="17">
        <v>4889.607860939328</v>
      </c>
      <c r="L117" s="17">
        <v>5187.8733996659985</v>
      </c>
      <c r="M117" s="17">
        <v>5185.2796704811008</v>
      </c>
      <c r="N117" s="17">
        <v>5338.6809925490597</v>
      </c>
      <c r="O117" s="17">
        <v>5280.5591932712405</v>
      </c>
      <c r="P117" s="17">
        <v>5595.7247218295433</v>
      </c>
      <c r="Q117" s="17">
        <v>5703.6781146500462</v>
      </c>
      <c r="R117" s="17">
        <v>5816.5881847851751</v>
      </c>
      <c r="S117" s="17">
        <v>5813.6801233563101</v>
      </c>
      <c r="T117" s="17">
        <v>6106.0789326133099</v>
      </c>
      <c r="U117" s="17">
        <v>6668.9797283126163</v>
      </c>
      <c r="V117" s="17">
        <v>7213.8204336011659</v>
      </c>
      <c r="W117" s="17">
        <v>7720.0269097509254</v>
      </c>
      <c r="X117" s="17">
        <v>7641.2826352714656</v>
      </c>
      <c r="Y117" s="17">
        <v>7487.7081368677782</v>
      </c>
      <c r="Z117" s="17">
        <v>7865.7995099764303</v>
      </c>
      <c r="AA117" s="17">
        <v>8177.9301661313139</v>
      </c>
      <c r="AB117" s="17">
        <v>8488.7748341035931</v>
      </c>
      <c r="AC117" s="17">
        <v>8485.362602981284</v>
      </c>
      <c r="AD117" s="17">
        <v>8309.8842861081193</v>
      </c>
      <c r="AE117" s="17">
        <v>9340.5557921600412</v>
      </c>
      <c r="AF117" s="17">
        <v>9812.2065964518133</v>
      </c>
      <c r="AG117" s="17">
        <v>10001.504863575352</v>
      </c>
      <c r="AH117" s="17">
        <v>9703.4600186408079</v>
      </c>
      <c r="AI117" s="17">
        <v>10088.550756663786</v>
      </c>
      <c r="AJ117" s="17">
        <v>10707.100384198387</v>
      </c>
      <c r="AK117" s="17">
        <v>11559.663710985838</v>
      </c>
      <c r="AL117" s="17">
        <v>12490.054804428244</v>
      </c>
      <c r="AM117" s="17">
        <v>13500.27541712001</v>
      </c>
    </row>
    <row r="118" spans="1:39" x14ac:dyDescent="0.2">
      <c r="A118" s="2" t="s">
        <v>84</v>
      </c>
      <c r="B118" s="2" t="s">
        <v>114</v>
      </c>
      <c r="C118" s="2" t="s">
        <v>41</v>
      </c>
      <c r="D118" s="17">
        <v>362.71899719999999</v>
      </c>
      <c r="E118" s="17">
        <v>404.00860843462044</v>
      </c>
      <c r="F118" s="17">
        <v>419.79896168840082</v>
      </c>
      <c r="G118" s="17">
        <v>395.11142434942934</v>
      </c>
      <c r="H118" s="17">
        <v>423.36380305557367</v>
      </c>
      <c r="I118" s="17">
        <v>452.9387297697366</v>
      </c>
      <c r="J118" s="17">
        <v>457.3775293214801</v>
      </c>
      <c r="K118" s="17">
        <v>490.03513065182329</v>
      </c>
      <c r="L118" s="17">
        <v>535.05861464845111</v>
      </c>
      <c r="M118" s="17">
        <v>550.0405957278399</v>
      </c>
      <c r="N118" s="17">
        <v>611.62041262417392</v>
      </c>
      <c r="O118" s="17">
        <v>694.54062327684733</v>
      </c>
      <c r="P118" s="17">
        <v>728.70368745458893</v>
      </c>
      <c r="Q118" s="17">
        <v>706.84549164570092</v>
      </c>
      <c r="R118" s="17">
        <v>727.68686008890893</v>
      </c>
      <c r="S118" s="17">
        <v>678.044120708592</v>
      </c>
      <c r="T118" s="17">
        <v>777.46223142043016</v>
      </c>
      <c r="U118" s="17">
        <v>769.15344590550603</v>
      </c>
      <c r="V118" s="17">
        <v>838.65698176220883</v>
      </c>
      <c r="W118" s="17">
        <v>880.481546479999</v>
      </c>
      <c r="X118" s="17">
        <v>906.17062118345825</v>
      </c>
      <c r="Y118" s="17">
        <v>952.11619018932299</v>
      </c>
      <c r="Z118" s="17">
        <v>1017.5954294982042</v>
      </c>
      <c r="AA118" s="17">
        <v>1017.2921860602137</v>
      </c>
      <c r="AB118" s="17">
        <v>1155.4399969727849</v>
      </c>
      <c r="AC118" s="17">
        <v>1189.0370072299463</v>
      </c>
      <c r="AD118" s="17">
        <v>1274.1863253916972</v>
      </c>
      <c r="AE118" s="17">
        <v>1338.7913946480328</v>
      </c>
      <c r="AF118" s="17">
        <v>1492.4819204388307</v>
      </c>
      <c r="AG118" s="17">
        <v>1597.3388137830552</v>
      </c>
      <c r="AH118" s="17">
        <v>1677.173552121722</v>
      </c>
      <c r="AI118" s="17">
        <v>1922.5232414844324</v>
      </c>
      <c r="AJ118" s="17">
        <v>2096.4634194823798</v>
      </c>
      <c r="AK118" s="17">
        <v>2158.2777297801103</v>
      </c>
      <c r="AL118" s="17">
        <v>2451.606493439032</v>
      </c>
      <c r="AM118" s="17">
        <v>2449.6600880247311</v>
      </c>
    </row>
    <row r="119" spans="1:39" x14ac:dyDescent="0.2">
      <c r="A119" s="2" t="s">
        <v>85</v>
      </c>
      <c r="B119" s="2" t="s">
        <v>114</v>
      </c>
      <c r="C119" s="2" t="s">
        <v>41</v>
      </c>
      <c r="D119" s="17">
        <v>29651.075395200005</v>
      </c>
      <c r="E119" s="17">
        <v>31154.352882714786</v>
      </c>
      <c r="F119" s="17">
        <v>36079.578438340846</v>
      </c>
      <c r="G119" s="17">
        <v>37905.2051073209</v>
      </c>
      <c r="H119" s="17">
        <v>40943.99755045768</v>
      </c>
      <c r="I119" s="17">
        <v>45145.168122536488</v>
      </c>
      <c r="J119" s="17">
        <v>46950.245301521099</v>
      </c>
      <c r="K119" s="17">
        <v>48827.785169796633</v>
      </c>
      <c r="L119" s="17">
        <v>53323.943955686096</v>
      </c>
      <c r="M119" s="17">
        <v>61776.617236171143</v>
      </c>
      <c r="N119" s="17">
        <v>64247.063578745416</v>
      </c>
      <c r="O119" s="17">
        <v>71615.611514180287</v>
      </c>
      <c r="P119" s="17">
        <v>78956.185912763627</v>
      </c>
      <c r="Q119" s="17">
        <v>80487.308265166954</v>
      </c>
      <c r="R119" s="17">
        <v>92238.010981939733</v>
      </c>
      <c r="S119" s="17">
        <v>100810.53608743221</v>
      </c>
      <c r="T119" s="17">
        <v>101698.08817683176</v>
      </c>
      <c r="U119" s="17">
        <v>98657.618400647247</v>
      </c>
      <c r="V119" s="17">
        <v>93803.268944861775</v>
      </c>
      <c r="W119" s="17">
        <v>93700.674208423574</v>
      </c>
      <c r="X119" s="17">
        <v>100360.95527410554</v>
      </c>
      <c r="Y119" s="17">
        <v>105408.60550517849</v>
      </c>
      <c r="Z119" s="17">
        <v>122049.06782809643</v>
      </c>
      <c r="AA119" s="17">
        <v>123170.96258270167</v>
      </c>
      <c r="AB119" s="17">
        <v>128134.75237478454</v>
      </c>
      <c r="AC119" s="17">
        <v>120587.34391674249</v>
      </c>
      <c r="AD119" s="17">
        <v>132920.64517529882</v>
      </c>
      <c r="AE119" s="17">
        <v>126367.7797083184</v>
      </c>
      <c r="AF119" s="17">
        <v>136731.17455750183</v>
      </c>
      <c r="AG119" s="17">
        <v>156600.08623456399</v>
      </c>
      <c r="AH119" s="17">
        <v>171089.83807359813</v>
      </c>
      <c r="AI119" s="17">
        <v>174442.86185285967</v>
      </c>
      <c r="AJ119" s="17">
        <v>198059.53308508737</v>
      </c>
      <c r="AK119" s="17">
        <v>207685.64812118644</v>
      </c>
      <c r="AL119" s="17">
        <v>209594.72816071715</v>
      </c>
      <c r="AM119" s="17">
        <v>203307.72469480825</v>
      </c>
    </row>
    <row r="120" spans="1:39" x14ac:dyDescent="0.2">
      <c r="A120" s="2" t="s">
        <v>86</v>
      </c>
      <c r="B120" s="2" t="s">
        <v>114</v>
      </c>
      <c r="C120" s="2" t="s">
        <v>41</v>
      </c>
      <c r="D120" s="17">
        <v>2924.0075859984008</v>
      </c>
      <c r="E120" s="17">
        <v>2979.815786603901</v>
      </c>
      <c r="F120" s="17">
        <v>3191.0146930515748</v>
      </c>
      <c r="G120" s="17">
        <v>3453.0410276954381</v>
      </c>
      <c r="H120" s="17">
        <v>3417.8200092129446</v>
      </c>
      <c r="I120" s="17">
        <v>3732.3004639006467</v>
      </c>
      <c r="J120" s="17">
        <v>3958.0137231273357</v>
      </c>
      <c r="K120" s="17">
        <v>4364.4571969221006</v>
      </c>
      <c r="L120" s="17">
        <v>4318.6523914729078</v>
      </c>
      <c r="M120" s="17">
        <v>4663.6781683324616</v>
      </c>
      <c r="N120" s="17">
        <v>4615.6470401503684</v>
      </c>
      <c r="O120" s="17">
        <v>4433.3197507703462</v>
      </c>
      <c r="P120" s="17">
        <v>4787.5065322988921</v>
      </c>
      <c r="Q120" s="17">
        <v>5331.0064706407475</v>
      </c>
      <c r="R120" s="17">
        <v>5990.676726291812</v>
      </c>
      <c r="S120" s="17">
        <v>5926.0493057685753</v>
      </c>
      <c r="T120" s="17">
        <v>6028.8764540284665</v>
      </c>
      <c r="U120" s="17">
        <v>5964.4454896316756</v>
      </c>
      <c r="V120" s="17">
        <v>5898.4115676316915</v>
      </c>
      <c r="W120" s="17">
        <v>6768.9353571313923</v>
      </c>
      <c r="X120" s="17">
        <v>7101.8857494779713</v>
      </c>
      <c r="Y120" s="17">
        <v>7674.2404286678975</v>
      </c>
      <c r="Z120" s="17">
        <v>7900.6078055619328</v>
      </c>
      <c r="AA120" s="17">
        <v>8970.2191103576042</v>
      </c>
      <c r="AB120" s="17">
        <v>9979.0076192514516</v>
      </c>
      <c r="AC120" s="17">
        <v>9580.9829335316699</v>
      </c>
      <c r="AD120" s="17">
        <v>10259.043658831764</v>
      </c>
      <c r="AE120" s="17">
        <v>10874.362118257724</v>
      </c>
      <c r="AF120" s="17">
        <v>11198.286747087417</v>
      </c>
      <c r="AG120" s="17">
        <v>10969.931283740811</v>
      </c>
      <c r="AH120" s="17">
        <v>12100.050171003297</v>
      </c>
      <c r="AI120" s="17">
        <v>11852.120617321407</v>
      </c>
      <c r="AJ120" s="17">
        <v>11730.05586412603</v>
      </c>
      <c r="AK120" s="17">
        <v>13051.748724926418</v>
      </c>
      <c r="AL120" s="17">
        <v>14268.908889740345</v>
      </c>
      <c r="AM120" s="17">
        <v>15140.824836356816</v>
      </c>
    </row>
    <row r="121" spans="1:39" x14ac:dyDescent="0.2">
      <c r="A121" s="2" t="s">
        <v>87</v>
      </c>
      <c r="B121" s="2" t="s">
        <v>114</v>
      </c>
      <c r="C121" s="2" t="s">
        <v>41</v>
      </c>
      <c r="D121" s="17">
        <v>718.32551089920025</v>
      </c>
      <c r="E121" s="17">
        <v>792.4751404538905</v>
      </c>
      <c r="F121" s="17">
        <v>857.80221892683403</v>
      </c>
      <c r="G121" s="17">
        <v>926.65604725103174</v>
      </c>
      <c r="H121" s="17">
        <v>982.69616476840827</v>
      </c>
      <c r="I121" s="17">
        <v>1001.8489531137482</v>
      </c>
      <c r="J121" s="17">
        <v>1081.8886696759118</v>
      </c>
      <c r="K121" s="17">
        <v>1038.7362426849952</v>
      </c>
      <c r="L121" s="17">
        <v>1047.7727041140579</v>
      </c>
      <c r="M121" s="17">
        <v>1130.924582539245</v>
      </c>
      <c r="N121" s="17">
        <v>1141.2150901435768</v>
      </c>
      <c r="O121" s="17">
        <v>1084.1990767457639</v>
      </c>
      <c r="P121" s="17">
        <v>1062.3026028169575</v>
      </c>
      <c r="Q121" s="17">
        <v>1090.835710791788</v>
      </c>
      <c r="R121" s="17">
        <v>1123.2259610024712</v>
      </c>
      <c r="S121" s="17">
        <v>1134.0044373242508</v>
      </c>
      <c r="T121" s="17">
        <v>1132.7641512694497</v>
      </c>
      <c r="U121" s="17">
        <v>1237.7971657262601</v>
      </c>
      <c r="V121" s="17">
        <v>1309.9535117526527</v>
      </c>
      <c r="W121" s="17">
        <v>1431.5645655622839</v>
      </c>
      <c r="X121" s="17">
        <v>1474.0662000553884</v>
      </c>
      <c r="Y121" s="17">
        <v>1533.3177208108289</v>
      </c>
      <c r="Z121" s="17">
        <v>1673.8709763384466</v>
      </c>
      <c r="AA121" s="17">
        <v>1689.4364029796764</v>
      </c>
      <c r="AB121" s="17">
        <v>1810.4203226698573</v>
      </c>
      <c r="AC121" s="17">
        <v>1843.239405028778</v>
      </c>
      <c r="AD121" s="17">
        <v>1916.9505315094282</v>
      </c>
      <c r="AE121" s="17">
        <v>1954.3195651706735</v>
      </c>
      <c r="AF121" s="17">
        <v>2052.5880663114881</v>
      </c>
      <c r="AG121" s="17">
        <v>2150.3001254483615</v>
      </c>
      <c r="AH121" s="17">
        <v>2514.1693755434694</v>
      </c>
      <c r="AI121" s="17">
        <v>2694.4782114994823</v>
      </c>
      <c r="AJ121" s="17">
        <v>2909.7454647725999</v>
      </c>
      <c r="AK121" s="17">
        <v>2878.3551306986328</v>
      </c>
      <c r="AL121" s="17">
        <v>3174.001686745723</v>
      </c>
      <c r="AM121" s="17">
        <v>3461.5154555378981</v>
      </c>
    </row>
    <row r="122" spans="1:39" x14ac:dyDescent="0.2">
      <c r="A122" s="2" t="s">
        <v>88</v>
      </c>
      <c r="B122" s="2" t="s">
        <v>114</v>
      </c>
      <c r="C122" s="2" t="s">
        <v>41</v>
      </c>
      <c r="D122" s="17">
        <v>10488.760544908802</v>
      </c>
      <c r="E122" s="17">
        <v>11127.482848400303</v>
      </c>
      <c r="F122" s="17">
        <v>11682.688605121235</v>
      </c>
      <c r="G122" s="17">
        <v>11795.999235556083</v>
      </c>
      <c r="H122" s="17">
        <v>12146.258548617403</v>
      </c>
      <c r="I122" s="17">
        <v>11657.171014995351</v>
      </c>
      <c r="J122" s="17">
        <v>12369.494107037657</v>
      </c>
      <c r="K122" s="17">
        <v>13243.831797993616</v>
      </c>
      <c r="L122" s="17">
        <v>14598.861204573537</v>
      </c>
      <c r="M122" s="17">
        <v>14886.400958813267</v>
      </c>
      <c r="N122" s="17">
        <v>15471.112588409767</v>
      </c>
      <c r="O122" s="17">
        <v>16212.53347929512</v>
      </c>
      <c r="P122" s="17">
        <v>17366.596008643679</v>
      </c>
      <c r="Q122" s="17">
        <v>18389.076577895466</v>
      </c>
      <c r="R122" s="17">
        <v>19707.887086176986</v>
      </c>
      <c r="S122" s="17">
        <v>21269.746597542322</v>
      </c>
      <c r="T122" s="17">
        <v>23016.375648639299</v>
      </c>
      <c r="U122" s="17">
        <v>25150.615113410677</v>
      </c>
      <c r="V122" s="17">
        <v>28001.113899605421</v>
      </c>
      <c r="W122" s="17">
        <v>29112.480350369871</v>
      </c>
      <c r="X122" s="17">
        <v>29078.011173635026</v>
      </c>
      <c r="Y122" s="17">
        <v>31169.45179141172</v>
      </c>
      <c r="Z122" s="17">
        <v>34393.48662284117</v>
      </c>
      <c r="AA122" s="17">
        <v>36809.860388686779</v>
      </c>
      <c r="AB122" s="17">
        <v>39047.675728269176</v>
      </c>
      <c r="AC122" s="17">
        <v>41433.562093658657</v>
      </c>
      <c r="AD122" s="17">
        <v>40576.711057534347</v>
      </c>
      <c r="AE122" s="17">
        <v>42553.080923013673</v>
      </c>
      <c r="AF122" s="17">
        <v>46924.048289263788</v>
      </c>
      <c r="AG122" s="17">
        <v>48307.605786343527</v>
      </c>
      <c r="AH122" s="17">
        <v>52136.006732562033</v>
      </c>
      <c r="AI122" s="17">
        <v>52115.152329869023</v>
      </c>
      <c r="AJ122" s="17">
        <v>53610.511052894479</v>
      </c>
      <c r="AK122" s="17">
        <v>55612.211736905709</v>
      </c>
      <c r="AL122" s="17">
        <v>57825.133444707652</v>
      </c>
      <c r="AM122" s="17">
        <v>60698.296632688187</v>
      </c>
    </row>
    <row r="123" spans="1:39" x14ac:dyDescent="0.2">
      <c r="A123" s="2" t="s">
        <v>89</v>
      </c>
      <c r="B123" s="2" t="s">
        <v>114</v>
      </c>
      <c r="C123" s="2" t="s">
        <v>41</v>
      </c>
      <c r="D123" s="17">
        <v>417.56843049600013</v>
      </c>
      <c r="E123" s="17">
        <v>459.85446503271726</v>
      </c>
      <c r="F123" s="17">
        <v>507.02760571395129</v>
      </c>
      <c r="G123" s="17">
        <v>520.64620495459417</v>
      </c>
      <c r="H123" s="17">
        <v>579.86720125347142</v>
      </c>
      <c r="I123" s="17">
        <v>633.63408649964697</v>
      </c>
      <c r="J123" s="17">
        <v>704.85182052295363</v>
      </c>
      <c r="K123" s="17">
        <v>740.1499679695952</v>
      </c>
      <c r="L123" s="17">
        <v>754.50601252373906</v>
      </c>
      <c r="M123" s="17">
        <v>792.05922783300889</v>
      </c>
      <c r="N123" s="17">
        <v>784.0602216911235</v>
      </c>
      <c r="O123" s="17">
        <v>871.83971517296209</v>
      </c>
      <c r="P123" s="17">
        <v>913.43625023337313</v>
      </c>
      <c r="Q123" s="17">
        <v>922.02255098556702</v>
      </c>
      <c r="R123" s="17">
        <v>967.73642906343127</v>
      </c>
      <c r="S123" s="17">
        <v>1067.1362353494853</v>
      </c>
      <c r="T123" s="17">
        <v>1119.9328454131228</v>
      </c>
      <c r="U123" s="17">
        <v>1210.2707052797025</v>
      </c>
      <c r="V123" s="17">
        <v>1415.3449312608691</v>
      </c>
      <c r="W123" s="17">
        <v>1414.0769520438514</v>
      </c>
      <c r="X123" s="17">
        <v>1456.0652238255068</v>
      </c>
      <c r="Y123" s="17">
        <v>1638.977949752458</v>
      </c>
      <c r="Z123" s="17">
        <v>1588.8707225179176</v>
      </c>
      <c r="AA123" s="17">
        <v>1683.2058671871091</v>
      </c>
      <c r="AB123" s="17">
        <v>1838.3754829784764</v>
      </c>
      <c r="AC123" s="17">
        <v>1970.4115264572824</v>
      </c>
      <c r="AD123" s="17">
        <v>2110.8956023850324</v>
      </c>
      <c r="AE123" s="17">
        <v>1986.9607842136261</v>
      </c>
      <c r="AF123" s="17">
        <v>2084.4397410755787</v>
      </c>
      <c r="AG123" s="17">
        <v>2274.2704962347966</v>
      </c>
      <c r="AH123" s="17">
        <v>2506.2228665489797</v>
      </c>
      <c r="AI123" s="17">
        <v>2581.3995276539822</v>
      </c>
      <c r="AJ123" s="17">
        <v>2847.3344990148444</v>
      </c>
      <c r="AK123" s="17">
        <v>3297.1557662204832</v>
      </c>
      <c r="AL123" s="17">
        <v>3395.0448259344566</v>
      </c>
      <c r="AM123" s="17">
        <v>3776.6331977758423</v>
      </c>
    </row>
    <row r="124" spans="1:39" x14ac:dyDescent="0.2">
      <c r="A124" s="2" t="s">
        <v>90</v>
      </c>
      <c r="B124" s="2" t="s">
        <v>114</v>
      </c>
      <c r="C124" s="2" t="s">
        <v>41</v>
      </c>
      <c r="D124" s="17">
        <v>9482.2255756800005</v>
      </c>
      <c r="E124" s="17">
        <v>9379.9313261695661</v>
      </c>
      <c r="F124" s="17">
        <v>9839.3626137088704</v>
      </c>
      <c r="G124" s="17">
        <v>9834.443325976521</v>
      </c>
      <c r="H124" s="17">
        <v>10942.54661929853</v>
      </c>
      <c r="I124" s="17">
        <v>11383.487040167918</v>
      </c>
      <c r="J124" s="17">
        <v>12197.508814923289</v>
      </c>
      <c r="K124" s="17">
        <v>13839.87898183508</v>
      </c>
      <c r="L124" s="17">
        <v>14955.261539947609</v>
      </c>
      <c r="M124" s="17">
        <v>15859.690552943324</v>
      </c>
      <c r="N124" s="17">
        <v>16175.266675565794</v>
      </c>
      <c r="O124" s="17">
        <v>16810.406754342479</v>
      </c>
      <c r="P124" s="17">
        <v>18538.609866446375</v>
      </c>
      <c r="Q124" s="17">
        <v>19459.739628741485</v>
      </c>
      <c r="R124" s="17">
        <v>20037.478670994817</v>
      </c>
      <c r="S124" s="17">
        <v>20638.522881209981</v>
      </c>
      <c r="T124" s="17">
        <v>21449.410445212718</v>
      </c>
      <c r="U124" s="17">
        <v>22980.938013105762</v>
      </c>
      <c r="V124" s="17">
        <v>23618.265149691895</v>
      </c>
      <c r="W124" s="17">
        <v>23611.226906677293</v>
      </c>
      <c r="X124" s="17">
        <v>22900.694245930161</v>
      </c>
      <c r="Y124" s="17">
        <v>25743.532255737617</v>
      </c>
      <c r="Z124" s="17">
        <v>24966.384444518826</v>
      </c>
      <c r="AA124" s="17">
        <v>26982.405982272048</v>
      </c>
      <c r="AB124" s="17">
        <v>30903.318993012974</v>
      </c>
      <c r="AC124" s="17">
        <v>30894.109803953055</v>
      </c>
      <c r="AD124" s="17">
        <v>32781.925277633418</v>
      </c>
      <c r="AE124" s="17">
        <v>36159.108958992605</v>
      </c>
      <c r="AF124" s="17">
        <v>37608.872273594454</v>
      </c>
      <c r="AG124" s="17">
        <v>39883.292894018326</v>
      </c>
      <c r="AH124" s="17">
        <v>41851.776271638555</v>
      </c>
      <c r="AI124" s="17">
        <v>44831.448638789931</v>
      </c>
      <c r="AJ124" s="17">
        <v>42621.299483762908</v>
      </c>
      <c r="AK124" s="17">
        <v>41756.42636978643</v>
      </c>
      <c r="AL124" s="17">
        <v>44273.24319125661</v>
      </c>
      <c r="AM124" s="17">
        <v>48871.841730486507</v>
      </c>
    </row>
    <row r="125" spans="1:39" x14ac:dyDescent="0.2">
      <c r="A125" s="2" t="s">
        <v>91</v>
      </c>
      <c r="B125" s="2" t="s">
        <v>114</v>
      </c>
      <c r="C125" s="2" t="s">
        <v>41</v>
      </c>
      <c r="D125" s="17">
        <v>2128.5713455775999</v>
      </c>
      <c r="E125" s="17">
        <v>2465.0795063370151</v>
      </c>
      <c r="F125" s="17">
        <v>2743.9211091276757</v>
      </c>
      <c r="G125" s="17">
        <v>3117.1494877830269</v>
      </c>
      <c r="H125" s="17">
        <v>3146.13604789889</v>
      </c>
      <c r="I125" s="17">
        <v>3568.7070459544766</v>
      </c>
      <c r="J125" s="17">
        <v>3673.9305202351734</v>
      </c>
      <c r="K125" s="17">
        <v>3926.9802059487524</v>
      </c>
      <c r="L125" s="17">
        <v>4035.4748150787036</v>
      </c>
      <c r="M125" s="17">
        <v>4362.7190545260892</v>
      </c>
      <c r="N125" s="17">
        <v>4948.6945231770414</v>
      </c>
      <c r="O125" s="17">
        <v>5566.1548177529166</v>
      </c>
      <c r="P125" s="17">
        <v>5560.0669895468727</v>
      </c>
      <c r="Q125" s="17">
        <v>6246.8444446793728</v>
      </c>
      <c r="R125" s="17">
        <v>6364.8370914144762</v>
      </c>
      <c r="S125" s="17">
        <v>6867.8657580539011</v>
      </c>
      <c r="T125" s="17">
        <v>7428.1681798120253</v>
      </c>
      <c r="U125" s="17">
        <v>8268.9665888935106</v>
      </c>
      <c r="V125" s="17">
        <v>8855.8931802911902</v>
      </c>
      <c r="W125" s="17">
        <v>9285.3609598944549</v>
      </c>
      <c r="X125" s="17">
        <v>9470.1210722744363</v>
      </c>
      <c r="Y125" s="17">
        <v>9557.1719555423479</v>
      </c>
      <c r="Z125" s="17">
        <v>9833.3465092588522</v>
      </c>
      <c r="AA125" s="17">
        <v>10518.545304039031</v>
      </c>
      <c r="AB125" s="17">
        <v>11712.659335136987</v>
      </c>
      <c r="AC125" s="17">
        <v>11827.443396621329</v>
      </c>
      <c r="AD125" s="17">
        <v>12056.801777437247</v>
      </c>
      <c r="AE125" s="17">
        <v>13411.934211837513</v>
      </c>
      <c r="AF125" s="17">
        <v>13806.137782191843</v>
      </c>
      <c r="AG125" s="17">
        <v>14793.343438758064</v>
      </c>
      <c r="AH125" s="17">
        <v>16140.579101641772</v>
      </c>
      <c r="AI125" s="17">
        <v>17630.596661409836</v>
      </c>
      <c r="AJ125" s="17">
        <v>20204.566453082105</v>
      </c>
      <c r="AK125" s="17">
        <v>20402.530999255527</v>
      </c>
      <c r="AL125" s="17">
        <v>19396.704999481764</v>
      </c>
      <c r="AM125" s="17">
        <v>22022.697259042699</v>
      </c>
    </row>
    <row r="126" spans="1:39" x14ac:dyDescent="0.2">
      <c r="A126" s="2" t="s">
        <v>92</v>
      </c>
      <c r="B126" s="2" t="s">
        <v>114</v>
      </c>
      <c r="C126" s="2" t="s">
        <v>41</v>
      </c>
      <c r="D126" s="17">
        <v>7500.2515315200017</v>
      </c>
      <c r="E126" s="17">
        <v>7346.5716716490169</v>
      </c>
      <c r="F126" s="17">
        <v>7198.2003821647959</v>
      </c>
      <c r="G126" s="17">
        <v>7690.974605411664</v>
      </c>
      <c r="H126" s="17">
        <v>7604.9611696199381</v>
      </c>
      <c r="I126" s="17">
        <v>7747.2499931035272</v>
      </c>
      <c r="J126" s="17">
        <v>8290.8881602795864</v>
      </c>
      <c r="K126" s="17">
        <v>8202.2829410573922</v>
      </c>
      <c r="L126" s="17">
        <v>9402.1752056996866</v>
      </c>
      <c r="M126" s="17">
        <v>10266.028955009926</v>
      </c>
      <c r="N126" s="17">
        <v>11420.543902122814</v>
      </c>
      <c r="O126" s="17">
        <v>10854.264016978776</v>
      </c>
      <c r="P126" s="17">
        <v>11178.730535580031</v>
      </c>
      <c r="Q126" s="17">
        <v>10838.077516190007</v>
      </c>
      <c r="R126" s="17">
        <v>11354.01682645552</v>
      </c>
      <c r="S126" s="17">
        <v>12029.240688535147</v>
      </c>
      <c r="T126" s="17">
        <v>12513.970490150728</v>
      </c>
      <c r="U126" s="17">
        <v>13644.778915052153</v>
      </c>
      <c r="V126" s="17">
        <v>14329.555392619894</v>
      </c>
      <c r="W126" s="17">
        <v>15352.712144433834</v>
      </c>
      <c r="X126" s="17">
        <v>16445.56970629442</v>
      </c>
      <c r="Y126" s="17">
        <v>15633.223029436725</v>
      </c>
      <c r="Z126" s="17">
        <v>15930.134332035585</v>
      </c>
      <c r="AA126" s="17">
        <v>17570.916404485724</v>
      </c>
      <c r="AB126" s="17">
        <v>17922.299415033467</v>
      </c>
      <c r="AC126" s="17">
        <v>18099.712256942887</v>
      </c>
      <c r="AD126" s="17">
        <v>18264.332057593401</v>
      </c>
      <c r="AE126" s="17">
        <v>19153.28844773602</v>
      </c>
      <c r="AF126" s="17">
        <v>20905.948413722999</v>
      </c>
      <c r="AG126" s="17">
        <v>20889.226999943763</v>
      </c>
      <c r="AH126" s="17">
        <v>20878.783222012877</v>
      </c>
      <c r="AI126" s="17">
        <v>23242.846088674953</v>
      </c>
      <c r="AJ126" s="17">
        <v>24162.890908249061</v>
      </c>
      <c r="AK126" s="17">
        <v>22973.980023999571</v>
      </c>
      <c r="AL126" s="17">
        <v>24115.490466850039</v>
      </c>
      <c r="AM126" s="17">
        <v>24043.25699099162</v>
      </c>
    </row>
    <row r="127" spans="1:39" x14ac:dyDescent="0.2">
      <c r="A127" s="2" t="s">
        <v>93</v>
      </c>
      <c r="B127" s="2" t="s">
        <v>114</v>
      </c>
      <c r="C127" s="2" t="s">
        <v>41</v>
      </c>
      <c r="D127" s="17">
        <v>48432.985453440007</v>
      </c>
      <c r="E127" s="17">
        <v>52420.382091809064</v>
      </c>
      <c r="F127" s="17">
        <v>56152.495227956373</v>
      </c>
      <c r="G127" s="17">
        <v>63117.065952716293</v>
      </c>
      <c r="H127" s="17">
        <v>64321.731048383983</v>
      </c>
      <c r="I127" s="17">
        <v>64932.468483286335</v>
      </c>
      <c r="J127" s="17">
        <v>66893.429031481603</v>
      </c>
      <c r="K127" s="17">
        <v>68204.408460443432</v>
      </c>
      <c r="L127" s="17">
        <v>77380.256851260143</v>
      </c>
      <c r="M127" s="17">
        <v>81271.146547183846</v>
      </c>
      <c r="N127" s="17">
        <v>86130.186718421042</v>
      </c>
      <c r="O127" s="17">
        <v>86939.472843242256</v>
      </c>
      <c r="P127" s="17">
        <v>92197.193104699953</v>
      </c>
      <c r="Q127" s="17">
        <v>96871.867386687562</v>
      </c>
      <c r="R127" s="17">
        <v>97782.083202402267</v>
      </c>
      <c r="S127" s="17">
        <v>99708.390241489615</v>
      </c>
      <c r="T127" s="17">
        <v>101592.50774230868</v>
      </c>
      <c r="U127" s="17">
        <v>102516.50797693722</v>
      </c>
      <c r="V127" s="17">
        <v>98388.525204193327</v>
      </c>
      <c r="W127" s="17">
        <v>112781.54616804411</v>
      </c>
      <c r="X127" s="17">
        <v>114934.11758519239</v>
      </c>
      <c r="Y127" s="17">
        <v>118097.70643409749</v>
      </c>
      <c r="Z127" s="17">
        <v>121603.90215455707</v>
      </c>
      <c r="AA127" s="17">
        <v>132674.99997692695</v>
      </c>
      <c r="AB127" s="17">
        <v>141943.27792794516</v>
      </c>
      <c r="AC127" s="17">
        <v>161055.0309555273</v>
      </c>
      <c r="AD127" s="17">
        <v>169136.73375566828</v>
      </c>
      <c r="AE127" s="17">
        <v>182712.95374248284</v>
      </c>
      <c r="AF127" s="17">
        <v>209441.59275932805</v>
      </c>
      <c r="AG127" s="17">
        <v>249667.19404885007</v>
      </c>
      <c r="AH127" s="17">
        <v>249468.9756236785</v>
      </c>
      <c r="AI127" s="17">
        <v>270007.28738510184</v>
      </c>
      <c r="AJ127" s="17">
        <v>275298.89830349374</v>
      </c>
      <c r="AK127" s="17">
        <v>288591.24387676566</v>
      </c>
      <c r="AL127" s="17">
        <v>306255.33673197479</v>
      </c>
      <c r="AM127" s="17">
        <v>312224.26574009884</v>
      </c>
    </row>
    <row r="128" spans="1:39" x14ac:dyDescent="0.2">
      <c r="A128" s="2" t="s">
        <v>94</v>
      </c>
      <c r="B128" s="2" t="s">
        <v>114</v>
      </c>
      <c r="C128" s="2" t="s">
        <v>41</v>
      </c>
      <c r="D128" s="17">
        <v>3627.8323804799998</v>
      </c>
      <c r="E128" s="17">
        <v>4080.8778295138859</v>
      </c>
      <c r="F128" s="17">
        <v>4448.7598507958419</v>
      </c>
      <c r="G128" s="17">
        <v>4491.9084615639094</v>
      </c>
      <c r="H128" s="17">
        <v>4672.9142252547508</v>
      </c>
      <c r="I128" s="17">
        <v>4310.5871067346006</v>
      </c>
      <c r="J128" s="17">
        <v>4841.1108492794847</v>
      </c>
      <c r="K128" s="17">
        <v>5136.9317688355577</v>
      </c>
      <c r="L128" s="17">
        <v>5833.3693886211367</v>
      </c>
      <c r="M128" s="17">
        <v>6114.4243924517632</v>
      </c>
      <c r="N128" s="17">
        <v>6666.3321488494912</v>
      </c>
      <c r="O128" s="17">
        <v>7276.13250628472</v>
      </c>
      <c r="P128" s="17">
        <v>7875.1628163980295</v>
      </c>
      <c r="Q128" s="17">
        <v>8676.5958164364038</v>
      </c>
      <c r="R128" s="17">
        <v>8845.7373752820131</v>
      </c>
      <c r="S128" s="17">
        <v>9380.689004324111</v>
      </c>
      <c r="T128" s="17">
        <v>9663.0194136734754</v>
      </c>
      <c r="U128" s="17">
        <v>10053.38558686348</v>
      </c>
      <c r="V128" s="17">
        <v>10454.353611203673</v>
      </c>
      <c r="W128" s="17">
        <v>9935.9816130795589</v>
      </c>
      <c r="X128" s="17">
        <v>10123.656010740786</v>
      </c>
      <c r="Y128" s="17">
        <v>10322.059724948966</v>
      </c>
      <c r="Z128" s="17">
        <v>11592.442997681397</v>
      </c>
      <c r="AA128" s="17">
        <v>12517.334595006796</v>
      </c>
      <c r="AB128" s="17">
        <v>13395.697994047312</v>
      </c>
      <c r="AC128" s="17">
        <v>14787.090012953135</v>
      </c>
      <c r="AD128" s="17">
        <v>15220.132605658668</v>
      </c>
      <c r="AE128" s="17">
        <v>16153.309984782119</v>
      </c>
      <c r="AF128" s="17">
        <v>16626.362575282259</v>
      </c>
      <c r="AG128" s="17">
        <v>18682.916321111705</v>
      </c>
      <c r="AH128" s="17">
        <v>18303.728598775073</v>
      </c>
      <c r="AI128" s="17">
        <v>19026.360565289822</v>
      </c>
      <c r="AJ128" s="17">
        <v>20388.876298091363</v>
      </c>
      <c r="AK128" s="17">
        <v>21418.41138343091</v>
      </c>
      <c r="AL128" s="17">
        <v>22257.80383036377</v>
      </c>
      <c r="AM128" s="17">
        <v>22469.23248066958</v>
      </c>
    </row>
    <row r="129" spans="1:39" x14ac:dyDescent="0.2">
      <c r="A129" s="2" t="s">
        <v>95</v>
      </c>
      <c r="B129" s="2" t="s">
        <v>114</v>
      </c>
      <c r="C129" s="2" t="s">
        <v>41</v>
      </c>
      <c r="D129" s="17">
        <v>7402.7284531200003</v>
      </c>
      <c r="E129" s="17">
        <v>8076.8978737093803</v>
      </c>
      <c r="F129" s="17">
        <v>8316.7256868873046</v>
      </c>
      <c r="G129" s="17">
        <v>8479.7171264006938</v>
      </c>
      <c r="H129" s="17">
        <v>8818.8209345761152</v>
      </c>
      <c r="I129" s="17">
        <v>8805.6861191806438</v>
      </c>
      <c r="J129" s="17">
        <v>9324.1321607256396</v>
      </c>
      <c r="K129" s="17">
        <v>9969.8974979165214</v>
      </c>
      <c r="L129" s="17">
        <v>11000.104106744422</v>
      </c>
      <c r="M129" s="17">
        <v>11658.944342113775</v>
      </c>
      <c r="N129" s="17">
        <v>12006.240043461114</v>
      </c>
      <c r="O129" s="17">
        <v>12601.509424815915</v>
      </c>
      <c r="P129" s="17">
        <v>13106.651001235994</v>
      </c>
      <c r="Q129" s="17">
        <v>13742.259876472075</v>
      </c>
      <c r="R129" s="17">
        <v>14856.645565303765</v>
      </c>
      <c r="S129" s="17">
        <v>15252.608353422642</v>
      </c>
      <c r="T129" s="17">
        <v>15551.529429511269</v>
      </c>
      <c r="U129" s="17">
        <v>16458.09277431991</v>
      </c>
      <c r="V129" s="17">
        <v>17114.50537155975</v>
      </c>
      <c r="W129" s="17">
        <v>17798.809016015337</v>
      </c>
      <c r="X129" s="17">
        <v>19216.985368602851</v>
      </c>
      <c r="Y129" s="17">
        <v>19985.392467134101</v>
      </c>
      <c r="Z129" s="17">
        <v>20776.374965733819</v>
      </c>
      <c r="AA129" s="17">
        <v>20761.875532551629</v>
      </c>
      <c r="AB129" s="17">
        <v>20753.529885596188</v>
      </c>
      <c r="AC129" s="17">
        <v>21376.052768044527</v>
      </c>
      <c r="AD129" s="17">
        <v>21978.948090567126</v>
      </c>
      <c r="AE129" s="17">
        <v>25957.656072846279</v>
      </c>
      <c r="AF129" s="17">
        <v>25685.12872873302</v>
      </c>
      <c r="AG129" s="17">
        <v>28322.70244010544</v>
      </c>
      <c r="AH129" s="17">
        <v>27478.6859073903</v>
      </c>
      <c r="AI129" s="17">
        <v>27464.94766358404</v>
      </c>
      <c r="AJ129" s="17">
        <v>28568.927875921039</v>
      </c>
      <c r="AK129" s="17">
        <v>32742.980798418463</v>
      </c>
      <c r="AL129" s="17">
        <v>31424.534985822476</v>
      </c>
      <c r="AM129" s="17">
        <v>32024.310020887762</v>
      </c>
    </row>
    <row r="130" spans="1:39" x14ac:dyDescent="0.2">
      <c r="A130" s="2" t="s">
        <v>96</v>
      </c>
      <c r="B130" s="2" t="s">
        <v>114</v>
      </c>
      <c r="C130" s="2" t="s">
        <v>41</v>
      </c>
      <c r="D130" s="17">
        <v>5028.7572921600004</v>
      </c>
      <c r="E130" s="17">
        <v>5180.6257623832316</v>
      </c>
      <c r="F130" s="17">
        <v>5712.6177357789129</v>
      </c>
      <c r="G130" s="17">
        <v>5541.8274890799757</v>
      </c>
      <c r="H130" s="17">
        <v>5430.447840204446</v>
      </c>
      <c r="I130" s="17">
        <v>5163.7749467244821</v>
      </c>
      <c r="J130" s="17">
        <v>5318.6675400264303</v>
      </c>
      <c r="K130" s="17">
        <v>5312.8503941997506</v>
      </c>
      <c r="L130" s="17">
        <v>5690.4899062333652</v>
      </c>
      <c r="M130" s="17">
        <v>6023.4290896672683</v>
      </c>
      <c r="N130" s="17">
        <v>6078.797423245629</v>
      </c>
      <c r="O130" s="17">
        <v>6073.3515502100909</v>
      </c>
      <c r="P130" s="17">
        <v>6822.2050278453526</v>
      </c>
      <c r="Q130" s="17">
        <v>7530.0794775283948</v>
      </c>
      <c r="R130" s="17">
        <v>8132.1092880823289</v>
      </c>
      <c r="S130" s="17">
        <v>8621.3673595343971</v>
      </c>
      <c r="T130" s="17">
        <v>8524.9487044403559</v>
      </c>
      <c r="U130" s="17">
        <v>8939.8725901074286</v>
      </c>
      <c r="V130" s="17">
        <v>8847.8010210993616</v>
      </c>
      <c r="W130" s="17">
        <v>10146.103048643439</v>
      </c>
      <c r="X130" s="17">
        <v>10653.203655638152</v>
      </c>
      <c r="Y130" s="17">
        <v>10749.042432493148</v>
      </c>
      <c r="Z130" s="17">
        <v>11745.723275494474</v>
      </c>
      <c r="AA130" s="17">
        <v>12334.031091676279</v>
      </c>
      <c r="AB130" s="17">
        <v>13987.841199757999</v>
      </c>
      <c r="AC130" s="17">
        <v>14537.423480496493</v>
      </c>
      <c r="AD130" s="17">
        <v>15114.23882274851</v>
      </c>
      <c r="AE130" s="17">
        <v>15408.875794359165</v>
      </c>
      <c r="AF130" s="17">
        <v>16139.208332702512</v>
      </c>
      <c r="AG130" s="17">
        <v>16957.51461279553</v>
      </c>
      <c r="AH130" s="17">
        <v>19452.940669724008</v>
      </c>
      <c r="AI130" s="17">
        <v>20823.528480316843</v>
      </c>
      <c r="AJ130" s="17">
        <v>21019.188019800178</v>
      </c>
      <c r="AK130" s="17">
        <v>22279.880031729957</v>
      </c>
      <c r="AL130" s="17">
        <v>23611.415071584703</v>
      </c>
      <c r="AM130" s="17">
        <v>26051.517873025572</v>
      </c>
    </row>
    <row r="131" spans="1:39" x14ac:dyDescent="0.2">
      <c r="A131" s="2" t="s">
        <v>97</v>
      </c>
      <c r="B131" s="2" t="s">
        <v>114</v>
      </c>
      <c r="C131" s="2" t="s">
        <v>41</v>
      </c>
      <c r="D131" s="17">
        <v>215.67389184000001</v>
      </c>
      <c r="E131" s="17">
        <v>224.38667489572299</v>
      </c>
      <c r="F131" s="17">
        <v>242.43850372746502</v>
      </c>
      <c r="G131" s="17">
        <v>286.1956908578062</v>
      </c>
      <c r="H131" s="17">
        <v>327.97868192283249</v>
      </c>
      <c r="I131" s="17">
        <v>372.45386466719469</v>
      </c>
      <c r="J131" s="17">
        <v>410.86503173032247</v>
      </c>
      <c r="K131" s="17">
        <v>423.23082837300944</v>
      </c>
      <c r="L131" s="17">
        <v>406.34975924494256</v>
      </c>
      <c r="M131" s="17">
        <v>418.57965982194241</v>
      </c>
      <c r="N131" s="17">
        <v>435.23414499910717</v>
      </c>
      <c r="O131" s="17">
        <v>475.22261998066193</v>
      </c>
      <c r="P131" s="17">
        <v>451.7945822105147</v>
      </c>
      <c r="Q131" s="17">
        <v>508.21490649836346</v>
      </c>
      <c r="R131" s="17">
        <v>533.61540621076665</v>
      </c>
      <c r="S131" s="17">
        <v>560.39209922672535</v>
      </c>
      <c r="T131" s="17">
        <v>594.6354188420737</v>
      </c>
      <c r="U131" s="17">
        <v>642.66644771677943</v>
      </c>
      <c r="V131" s="17">
        <v>680.88584861155357</v>
      </c>
      <c r="W131" s="17">
        <v>667.26948660216124</v>
      </c>
      <c r="X131" s="17">
        <v>673.67260459559577</v>
      </c>
      <c r="Y131" s="17">
        <v>653.20373509968692</v>
      </c>
      <c r="Z131" s="17">
        <v>693.04909069643486</v>
      </c>
      <c r="AA131" s="17">
        <v>691.50034941775527</v>
      </c>
      <c r="AB131" s="17">
        <v>670.35963477527173</v>
      </c>
      <c r="AC131" s="17">
        <v>663.45561430391399</v>
      </c>
      <c r="AD131" s="17">
        <v>643.49024423728417</v>
      </c>
      <c r="AE131" s="17">
        <v>730.0619051514816</v>
      </c>
      <c r="AF131" s="17">
        <v>758.5957906648033</v>
      </c>
      <c r="AG131" s="17">
        <v>836.74609157860891</v>
      </c>
      <c r="AH131" s="17">
        <v>861.25704478412047</v>
      </c>
      <c r="AI131" s="17">
        <v>950.6213858034572</v>
      </c>
      <c r="AJ131" s="17">
        <v>997.85500566201245</v>
      </c>
      <c r="AK131" s="17">
        <v>1122.8891446230941</v>
      </c>
      <c r="AL131" s="17">
        <v>1250.3647264839383</v>
      </c>
      <c r="AM131" s="17">
        <v>1353.0369225606196</v>
      </c>
    </row>
    <row r="132" spans="1:39" x14ac:dyDescent="0.2">
      <c r="A132" s="2" t="s">
        <v>98</v>
      </c>
      <c r="B132" s="2" t="s">
        <v>114</v>
      </c>
      <c r="C132" s="2" t="s">
        <v>41</v>
      </c>
      <c r="D132" s="17">
        <v>26239.666026974399</v>
      </c>
      <c r="E132" s="17">
        <v>25687.047156976729</v>
      </c>
      <c r="F132" s="17">
        <v>25910.511017504537</v>
      </c>
      <c r="G132" s="17">
        <v>25382.14387683558</v>
      </c>
      <c r="H132" s="17">
        <v>25623.148358384744</v>
      </c>
      <c r="I132" s="17">
        <v>25610.337809131481</v>
      </c>
      <c r="J132" s="17">
        <v>25830.699317823299</v>
      </c>
      <c r="K132" s="17">
        <v>26608.125358577836</v>
      </c>
      <c r="L132" s="17">
        <v>31407.547727600573</v>
      </c>
      <c r="M132" s="17">
        <v>31715.279197451844</v>
      </c>
      <c r="N132" s="17">
        <v>34966.08389769015</v>
      </c>
      <c r="O132" s="17">
        <v>38597.961093582206</v>
      </c>
      <c r="P132" s="17">
        <v>42591.011684479046</v>
      </c>
      <c r="Q132" s="17">
        <v>43434.143786213324</v>
      </c>
      <c r="R132" s="17">
        <v>42969.96048552142</v>
      </c>
      <c r="S132" s="17">
        <v>45113.436180815937</v>
      </c>
      <c r="T132" s="17">
        <v>44608.901730324775</v>
      </c>
      <c r="U132" s="17">
        <v>45465.484966130047</v>
      </c>
      <c r="V132" s="17">
        <v>46824.584726408757</v>
      </c>
      <c r="W132" s="17">
        <v>45888.18621280419</v>
      </c>
      <c r="X132" s="17">
        <v>46737.310388123165</v>
      </c>
      <c r="Y132" s="17">
        <v>47157.770449329226</v>
      </c>
      <c r="Z132" s="17">
        <v>54612.993706181034</v>
      </c>
      <c r="AA132" s="17">
        <v>57779.271581606561</v>
      </c>
      <c r="AB132" s="17">
        <v>56018.545418668487</v>
      </c>
      <c r="AC132" s="17">
        <v>55973.739545300821</v>
      </c>
      <c r="AD132" s="17">
        <v>58776.838372716833</v>
      </c>
      <c r="AE132" s="17">
        <v>67338.121170418919</v>
      </c>
      <c r="AF132" s="17">
        <v>67950.572237369008</v>
      </c>
      <c r="AG132" s="17">
        <v>69874.195777387577</v>
      </c>
      <c r="AH132" s="17">
        <v>68463.291139031688</v>
      </c>
      <c r="AI132" s="17">
        <v>71898.762657198444</v>
      </c>
      <c r="AJ132" s="17">
        <v>79366.784448588805</v>
      </c>
      <c r="AK132" s="17">
        <v>74707.00497471464</v>
      </c>
      <c r="AL132" s="17">
        <v>83219.171474054994</v>
      </c>
      <c r="AM132" s="17">
        <v>86512.82248902478</v>
      </c>
    </row>
    <row r="133" spans="1:39" x14ac:dyDescent="0.2">
      <c r="A133" s="2" t="s">
        <v>99</v>
      </c>
      <c r="B133" s="2" t="s">
        <v>114</v>
      </c>
      <c r="C133" s="2" t="s">
        <v>41</v>
      </c>
      <c r="D133" s="17">
        <v>4280.276097504001</v>
      </c>
      <c r="E133" s="17">
        <v>4673.9888707495465</v>
      </c>
      <c r="F133" s="17">
        <v>4858.9761509089185</v>
      </c>
      <c r="G133" s="17">
        <v>5153.3516419353182</v>
      </c>
      <c r="H133" s="17">
        <v>5411.9455905232398</v>
      </c>
      <c r="I133" s="17">
        <v>5739.822100129164</v>
      </c>
      <c r="J133" s="17">
        <v>5734.6799083061005</v>
      </c>
      <c r="K133" s="17">
        <v>6509.7964487524769</v>
      </c>
      <c r="L133" s="17">
        <v>6701.7380652475576</v>
      </c>
      <c r="M133" s="17">
        <v>6831.6985089167838</v>
      </c>
      <c r="N133" s="17">
        <v>7034.5243960461057</v>
      </c>
      <c r="O133" s="17">
        <v>7386.8050770613072</v>
      </c>
      <c r="P133" s="17">
        <v>8071.730004795947</v>
      </c>
      <c r="Q133" s="17">
        <v>8989.5451013593138</v>
      </c>
      <c r="R133" s="17">
        <v>8979.8176943960334</v>
      </c>
      <c r="S133" s="17">
        <v>9707.7881673547163</v>
      </c>
      <c r="T133" s="17">
        <v>10586.099734861311</v>
      </c>
      <c r="U133" s="17">
        <v>12134.714830910949</v>
      </c>
      <c r="V133" s="17">
        <v>12125.080709484415</v>
      </c>
      <c r="W133" s="17">
        <v>12858.352725442139</v>
      </c>
      <c r="X133" s="17">
        <v>13620.394770369723</v>
      </c>
      <c r="Y133" s="17">
        <v>14310.989646411777</v>
      </c>
      <c r="Z133" s="17">
        <v>14444.068397793135</v>
      </c>
      <c r="AA133" s="17">
        <v>15021.686557246641</v>
      </c>
      <c r="AB133" s="17">
        <v>15011.261506775911</v>
      </c>
      <c r="AC133" s="17">
        <v>16200.911186593425</v>
      </c>
      <c r="AD133" s="17">
        <v>17519.533319755956</v>
      </c>
      <c r="AE133" s="17">
        <v>19870.552040817583</v>
      </c>
      <c r="AF133" s="17">
        <v>21283.206812589178</v>
      </c>
      <c r="AG133" s="17">
        <v>22581.480074234449</v>
      </c>
      <c r="AH133" s="17">
        <v>25152.011368610969</v>
      </c>
      <c r="AI133" s="17">
        <v>27489.722326968793</v>
      </c>
      <c r="AJ133" s="17">
        <v>28300.257922356028</v>
      </c>
      <c r="AK133" s="17">
        <v>30000.418557247907</v>
      </c>
      <c r="AL133" s="17">
        <v>31505.832360350152</v>
      </c>
      <c r="AM133" s="17">
        <v>33752.098019096222</v>
      </c>
    </row>
    <row r="134" spans="1:39" x14ac:dyDescent="0.2">
      <c r="A134" s="2" t="s">
        <v>100</v>
      </c>
      <c r="B134" s="2" t="s">
        <v>114</v>
      </c>
      <c r="C134" s="2" t="s">
        <v>41</v>
      </c>
      <c r="D134" s="17">
        <v>61871.847949771203</v>
      </c>
      <c r="E134" s="17">
        <v>63708.757531241077</v>
      </c>
      <c r="F134" s="17">
        <v>65600.203011060643</v>
      </c>
      <c r="G134" s="17">
        <v>67501.312848290545</v>
      </c>
      <c r="H134" s="17">
        <v>74352.010289053505</v>
      </c>
      <c r="I134" s="17">
        <v>75057.98563056931</v>
      </c>
      <c r="J134" s="17">
        <v>72056.855123838905</v>
      </c>
      <c r="K134" s="17">
        <v>72733.907099130927</v>
      </c>
      <c r="L134" s="17">
        <v>76414.242798346939</v>
      </c>
      <c r="M134" s="17">
        <v>78569.448441649802</v>
      </c>
      <c r="N134" s="17">
        <v>80902.415788394603</v>
      </c>
      <c r="O134" s="17">
        <v>92859.828503704237</v>
      </c>
      <c r="P134" s="17">
        <v>90030.081345997532</v>
      </c>
      <c r="Q134" s="17">
        <v>100224.00739664213</v>
      </c>
      <c r="R134" s="17">
        <v>107247.02230726837</v>
      </c>
      <c r="S134" s="17">
        <v>107193.40308599564</v>
      </c>
      <c r="T134" s="17">
        <v>113710.10918579936</v>
      </c>
      <c r="U134" s="17">
        <v>115926.77405426734</v>
      </c>
      <c r="V134" s="17">
        <v>131682.23352971204</v>
      </c>
      <c r="W134" s="17">
        <v>145331.65931820389</v>
      </c>
      <c r="X134" s="17">
        <v>173244.23057713476</v>
      </c>
      <c r="Y134" s="17">
        <v>187218.74082448575</v>
      </c>
      <c r="Z134" s="17">
        <v>190486.74343361604</v>
      </c>
      <c r="AA134" s="17">
        <v>214436.1379242829</v>
      </c>
      <c r="AB134" s="17">
        <v>220890.01807866729</v>
      </c>
      <c r="AC134" s="17">
        <v>253203.48811303815</v>
      </c>
      <c r="AD134" s="17">
        <v>263145.80848476844</v>
      </c>
      <c r="AE134" s="17">
        <v>290478.38778723765</v>
      </c>
      <c r="AF134" s="17">
        <v>293091.60107858473</v>
      </c>
      <c r="AG134" s="17">
        <v>292858.90668788535</v>
      </c>
      <c r="AH134" s="17">
        <v>313557.16619222827</v>
      </c>
      <c r="AI134" s="17">
        <v>331951.1713118967</v>
      </c>
      <c r="AJ134" s="17">
        <v>341875.51548060839</v>
      </c>
      <c r="AK134" s="17">
        <v>358383.83531463722</v>
      </c>
      <c r="AL134" s="17">
        <v>387888.90271448111</v>
      </c>
      <c r="AM134" s="17">
        <v>407397.75956094987</v>
      </c>
    </row>
    <row r="135" spans="1:39" x14ac:dyDescent="0.2">
      <c r="A135" s="2" t="s">
        <v>101</v>
      </c>
      <c r="B135" s="2" t="s">
        <v>114</v>
      </c>
      <c r="C135" s="2" t="s">
        <v>41</v>
      </c>
      <c r="D135" s="17">
        <v>2298.8649268800004</v>
      </c>
      <c r="E135" s="17">
        <v>2462.2691571526875</v>
      </c>
      <c r="F135" s="17">
        <v>2559.9669801888713</v>
      </c>
      <c r="G135" s="17">
        <v>2821.0574749052689</v>
      </c>
      <c r="H135" s="17">
        <v>2790.9086644075078</v>
      </c>
      <c r="I135" s="17">
        <v>2784.3877621312927</v>
      </c>
      <c r="J135" s="17">
        <v>2868.1894249204038</v>
      </c>
      <c r="K135" s="17">
        <v>3069.6990234631344</v>
      </c>
      <c r="L135" s="17">
        <v>3129.5275826741508</v>
      </c>
      <c r="M135" s="17">
        <v>3286.9018896173125</v>
      </c>
      <c r="N135" s="17">
        <v>3445.2666633241338</v>
      </c>
      <c r="O135" s="17">
        <v>3375.0107855256274</v>
      </c>
      <c r="P135" s="17">
        <v>3616.3544317877804</v>
      </c>
      <c r="Q135" s="17">
        <v>3865.059516004108</v>
      </c>
      <c r="R135" s="17">
        <v>4304.2694191647515</v>
      </c>
      <c r="S135" s="17">
        <v>4432.5108665733196</v>
      </c>
      <c r="T135" s="17">
        <v>4476.3882916415296</v>
      </c>
      <c r="U135" s="17">
        <v>4386.421839756119</v>
      </c>
      <c r="V135" s="17">
        <v>4605.1765727470938</v>
      </c>
      <c r="W135" s="17">
        <v>4926.0508160816753</v>
      </c>
      <c r="X135" s="17">
        <v>4824.1794940790096</v>
      </c>
      <c r="Y135" s="17">
        <v>5218.8748047755525</v>
      </c>
      <c r="Z135" s="17">
        <v>5924.2505731257415</v>
      </c>
      <c r="AA135" s="17">
        <v>5802.8629111130176</v>
      </c>
      <c r="AB135" s="17">
        <v>6338.4086022796837</v>
      </c>
      <c r="AC135" s="17">
        <v>6645.7906148244447</v>
      </c>
      <c r="AD135" s="17">
        <v>6912.9246150042081</v>
      </c>
      <c r="AE135" s="17">
        <v>7181.8788600755606</v>
      </c>
      <c r="AF135" s="17">
        <v>7544.527402202345</v>
      </c>
      <c r="AG135" s="17">
        <v>7922.3484319623049</v>
      </c>
      <c r="AH135" s="17">
        <v>8236.6910751654032</v>
      </c>
      <c r="AI135" s="17">
        <v>9004.8159048614543</v>
      </c>
      <c r="AJ135" s="17">
        <v>9001.1962408131421</v>
      </c>
      <c r="AK135" s="17">
        <v>9735.7103172514235</v>
      </c>
      <c r="AL135" s="17">
        <v>9925.49825417592</v>
      </c>
      <c r="AM135" s="17">
        <v>10014.790418590068</v>
      </c>
    </row>
    <row r="136" spans="1:39" x14ac:dyDescent="0.2">
      <c r="A136" s="2" t="s">
        <v>102</v>
      </c>
      <c r="B136" s="2" t="s">
        <v>114</v>
      </c>
      <c r="C136" s="2" t="s">
        <v>41</v>
      </c>
      <c r="D136" s="17">
        <v>10326.706249734001</v>
      </c>
      <c r="E136" s="17">
        <v>10740.703498478955</v>
      </c>
      <c r="F136" s="17">
        <v>11152.979817102248</v>
      </c>
      <c r="G136" s="17">
        <v>11260.003811427159</v>
      </c>
      <c r="H136" s="17">
        <v>10924.455697846632</v>
      </c>
      <c r="I136" s="17">
        <v>11470.458245712091</v>
      </c>
      <c r="J136" s="17">
        <v>12285.782964706956</v>
      </c>
      <c r="K136" s="17">
        <v>11676.600790391627</v>
      </c>
      <c r="L136" s="17">
        <v>12863.634218398178</v>
      </c>
      <c r="M136" s="17">
        <v>12475.305799522437</v>
      </c>
      <c r="N136" s="17">
        <v>12598.798851631909</v>
      </c>
      <c r="O136" s="17">
        <v>12958.978352721904</v>
      </c>
      <c r="P136" s="17">
        <v>14443.838049203443</v>
      </c>
      <c r="Q136" s="17">
        <v>16259.823608955687</v>
      </c>
      <c r="R136" s="17">
        <v>17087.56277461327</v>
      </c>
      <c r="S136" s="17">
        <v>16906.504326458497</v>
      </c>
      <c r="T136" s="17">
        <v>17212.983408108012</v>
      </c>
      <c r="U136" s="17">
        <v>17378.159196892215</v>
      </c>
      <c r="V136" s="17">
        <v>18620.781668906729</v>
      </c>
      <c r="W136" s="17">
        <v>20353.338147496088</v>
      </c>
      <c r="X136" s="17">
        <v>20343.162292555866</v>
      </c>
      <c r="Y136" s="17">
        <v>23325.97520879591</v>
      </c>
      <c r="Z136" s="17">
        <v>25251.261100513344</v>
      </c>
      <c r="AA136" s="17">
        <v>27566.569936853513</v>
      </c>
      <c r="AB136" s="17">
        <v>28103.843509638849</v>
      </c>
      <c r="AC136" s="17">
        <v>30709.828606757135</v>
      </c>
      <c r="AD136" s="17">
        <v>31013.825200135416</v>
      </c>
      <c r="AE136" s="17">
        <v>35225.488395954228</v>
      </c>
      <c r="AF136" s="17">
        <v>34497.021068867281</v>
      </c>
      <c r="AG136" s="17">
        <v>37304.375313802761</v>
      </c>
      <c r="AH136" s="17">
        <v>39199.586797245196</v>
      </c>
      <c r="AI136" s="17">
        <v>39183.986529847578</v>
      </c>
      <c r="AJ136" s="17">
        <v>41945.231121423451</v>
      </c>
      <c r="AK136" s="17">
        <v>44490.533079763438</v>
      </c>
      <c r="AL136" s="17">
        <v>44899.497249502769</v>
      </c>
      <c r="AM136" s="17">
        <v>52478.622956484687</v>
      </c>
    </row>
    <row r="137" spans="1:39" x14ac:dyDescent="0.2">
      <c r="A137" s="2" t="s">
        <v>103</v>
      </c>
      <c r="B137" s="2" t="s">
        <v>114</v>
      </c>
      <c r="C137" s="2" t="s">
        <v>41</v>
      </c>
      <c r="D137" s="17">
        <v>2833.8867648</v>
      </c>
      <c r="E137" s="17">
        <v>2887.9749011716535</v>
      </c>
      <c r="F137" s="17">
        <v>2915.9854274976165</v>
      </c>
      <c r="G137" s="17">
        <v>3033.4996402257698</v>
      </c>
      <c r="H137" s="17">
        <v>3154.4873758565777</v>
      </c>
      <c r="I137" s="17">
        <v>3346.5826605582538</v>
      </c>
      <c r="J137" s="17">
        <v>3276.1021625850599</v>
      </c>
      <c r="K137" s="17">
        <v>3436.5664327729955</v>
      </c>
      <c r="L137" s="17">
        <v>3608.3254732323599</v>
      </c>
      <c r="M137" s="17">
        <v>3430.4383485047706</v>
      </c>
      <c r="N137" s="17">
        <v>3675.3779898115608</v>
      </c>
      <c r="O137" s="17">
        <v>4091.9348195957523</v>
      </c>
      <c r="P137" s="17">
        <v>4552.9966508919151</v>
      </c>
      <c r="Q137" s="17">
        <v>4878.5579424708803</v>
      </c>
      <c r="R137" s="17">
        <v>5482.7787145887542</v>
      </c>
      <c r="S137" s="17">
        <v>5743.7826670072245</v>
      </c>
      <c r="T137" s="17">
        <v>5462.280165111958</v>
      </c>
      <c r="U137" s="17">
        <v>5737.4899322816564</v>
      </c>
      <c r="V137" s="17">
        <v>6140.7262395977341</v>
      </c>
      <c r="W137" s="17">
        <v>6577.8437366969829</v>
      </c>
      <c r="X137" s="17">
        <v>7545.0832951870907</v>
      </c>
      <c r="Y137" s="17">
        <v>7689.8294044795539</v>
      </c>
      <c r="Z137" s="17">
        <v>7454.7340943667486</v>
      </c>
      <c r="AA137" s="17">
        <v>7754.384362381893</v>
      </c>
      <c r="AB137" s="17">
        <v>8127.9949434166974</v>
      </c>
      <c r="AC137" s="17">
        <v>8453.0333848007776</v>
      </c>
      <c r="AD137" s="17">
        <v>9124.7117827280872</v>
      </c>
      <c r="AE137" s="17">
        <v>9679.4386896231954</v>
      </c>
      <c r="AF137" s="17">
        <v>9858.5489590237212</v>
      </c>
      <c r="AG137" s="17">
        <v>11523.799541607952</v>
      </c>
      <c r="AH137" s="17">
        <v>12947.265356185531</v>
      </c>
      <c r="AI137" s="17">
        <v>12806.309498497249</v>
      </c>
      <c r="AJ137" s="17">
        <v>13579.49914275948</v>
      </c>
      <c r="AK137" s="17">
        <v>13832.188214563337</v>
      </c>
      <c r="AL137" s="17">
        <v>13950.078571497239</v>
      </c>
      <c r="AM137" s="17">
        <v>14367.088275815044</v>
      </c>
    </row>
    <row r="138" spans="1:39" x14ac:dyDescent="0.2">
      <c r="A138" s="2" t="s">
        <v>104</v>
      </c>
      <c r="B138" s="2" t="s">
        <v>114</v>
      </c>
      <c r="C138" s="2" t="s">
        <v>41</v>
      </c>
      <c r="D138" s="17">
        <v>9943.6909634568019</v>
      </c>
      <c r="E138" s="17">
        <v>9359.8773773579633</v>
      </c>
      <c r="F138" s="17">
        <v>10102.682933086586</v>
      </c>
      <c r="G138" s="17">
        <v>11263.532976327731</v>
      </c>
      <c r="H138" s="17">
        <v>12666.401872560042</v>
      </c>
      <c r="I138" s="17">
        <v>13169.030031666971</v>
      </c>
      <c r="J138" s="17">
        <v>13965.435551011255</v>
      </c>
      <c r="K138" s="17">
        <v>14931.843691141235</v>
      </c>
      <c r="L138" s="17">
        <v>15810.9751012171</v>
      </c>
      <c r="M138" s="17">
        <v>16413.594606224891</v>
      </c>
      <c r="N138" s="17">
        <v>17071.681268366876</v>
      </c>
      <c r="O138" s="17">
        <v>17580.315115914913</v>
      </c>
      <c r="P138" s="17">
        <v>18453.829991110895</v>
      </c>
      <c r="Q138" s="17">
        <v>18077.519489932169</v>
      </c>
      <c r="R138" s="17">
        <v>19137.989547391691</v>
      </c>
      <c r="S138" s="17">
        <v>20482.56203521365</v>
      </c>
      <c r="T138" s="17">
        <v>21299.486081518677</v>
      </c>
      <c r="U138" s="17">
        <v>23473.373825497842</v>
      </c>
      <c r="V138" s="17">
        <v>26123.531344953361</v>
      </c>
      <c r="W138" s="17">
        <v>27168.050442484964</v>
      </c>
      <c r="X138" s="17">
        <v>28539.899519495219</v>
      </c>
      <c r="Y138" s="17">
        <v>29381.3996326714</v>
      </c>
      <c r="Z138" s="17">
        <v>31137.349982276555</v>
      </c>
      <c r="AA138" s="17">
        <v>33040.028890293557</v>
      </c>
      <c r="AB138" s="17">
        <v>32375.990389656432</v>
      </c>
      <c r="AC138" s="17">
        <v>32993.925095133876</v>
      </c>
      <c r="AD138" s="17">
        <v>36060.35343845703</v>
      </c>
      <c r="AE138" s="17">
        <v>42143.282145485544</v>
      </c>
      <c r="AF138" s="17">
        <v>45512.637308586083</v>
      </c>
      <c r="AG138" s="17">
        <v>50230.309805488832</v>
      </c>
      <c r="AH138" s="17">
        <v>51219.647996630112</v>
      </c>
      <c r="AI138" s="17">
        <v>52669.633145446831</v>
      </c>
      <c r="AJ138" s="17">
        <v>59269.291605212697</v>
      </c>
      <c r="AK138" s="17">
        <v>59216.193432249398</v>
      </c>
      <c r="AL138" s="17">
        <v>62655.491454115894</v>
      </c>
      <c r="AM138" s="17">
        <v>66451.402462828235</v>
      </c>
    </row>
    <row r="139" spans="1:39" x14ac:dyDescent="0.2">
      <c r="A139" s="2" t="s">
        <v>105</v>
      </c>
      <c r="B139" s="2" t="s">
        <v>114</v>
      </c>
      <c r="C139" s="2" t="s">
        <v>41</v>
      </c>
      <c r="D139" s="17">
        <v>87.409418184000018</v>
      </c>
      <c r="E139" s="17">
        <v>90.895644929720504</v>
      </c>
      <c r="F139" s="17">
        <v>96.394831447968585</v>
      </c>
      <c r="G139" s="17">
        <v>98.235787650548389</v>
      </c>
      <c r="H139" s="17">
        <v>100.06377185956639</v>
      </c>
      <c r="I139" s="17">
        <v>100.01374397618748</v>
      </c>
      <c r="J139" s="17">
        <v>104.95003128510767</v>
      </c>
      <c r="K139" s="17">
        <v>111.29695159509458</v>
      </c>
      <c r="L139" s="17">
        <v>127.55819664842998</v>
      </c>
      <c r="M139" s="17">
        <v>126.19497454735641</v>
      </c>
      <c r="N139" s="17">
        <v>127.39320092896051</v>
      </c>
      <c r="O139" s="17">
        <v>131.01269655375415</v>
      </c>
      <c r="P139" s="17">
        <v>128.28974921137174</v>
      </c>
      <c r="Q139" s="17">
        <v>135.99531966584451</v>
      </c>
      <c r="R139" s="17">
        <v>142.44107264223814</v>
      </c>
      <c r="S139" s="17">
        <v>157.07172475225408</v>
      </c>
      <c r="T139" s="17">
        <v>169.9707814980967</v>
      </c>
      <c r="U139" s="17">
        <v>185.57337856350847</v>
      </c>
      <c r="V139" s="17">
        <v>206.46397807099527</v>
      </c>
      <c r="W139" s="17">
        <v>206.31906529923791</v>
      </c>
      <c r="X139" s="17">
        <v>221.11566208444734</v>
      </c>
      <c r="Y139" s="17">
        <v>233.93520522347899</v>
      </c>
      <c r="Z139" s="17">
        <v>247.75750075931344</v>
      </c>
      <c r="AA139" s="17">
        <v>260.34457282788958</v>
      </c>
      <c r="AB139" s="17">
        <v>281.39954380676744</v>
      </c>
      <c r="AC139" s="17">
        <v>309.89612055682278</v>
      </c>
      <c r="AD139" s="17">
        <v>309.61849082033837</v>
      </c>
      <c r="AE139" s="17">
        <v>314.99090417987543</v>
      </c>
      <c r="AF139" s="17">
        <v>314.77230049237448</v>
      </c>
      <c r="AG139" s="17">
        <v>354.24560315477572</v>
      </c>
      <c r="AH139" s="17">
        <v>391.07817723439001</v>
      </c>
      <c r="AI139" s="17">
        <v>410.23328021409299</v>
      </c>
      <c r="AJ139" s="17">
        <v>426.26691978463663</v>
      </c>
      <c r="AK139" s="17">
        <v>452.31262962427354</v>
      </c>
      <c r="AL139" s="17">
        <v>470.67833616066389</v>
      </c>
      <c r="AM139" s="17">
        <v>519.21737658292091</v>
      </c>
    </row>
    <row r="140" spans="1:39" x14ac:dyDescent="0.2">
      <c r="A140" s="2" t="s">
        <v>106</v>
      </c>
      <c r="B140" s="2" t="s">
        <v>114</v>
      </c>
      <c r="C140" s="2" t="s">
        <v>41</v>
      </c>
      <c r="D140" s="17">
        <v>2207.5570791648001</v>
      </c>
      <c r="E140" s="17">
        <v>2296.0668726968343</v>
      </c>
      <c r="F140" s="17">
        <v>2434.496744451726</v>
      </c>
      <c r="G140" s="17">
        <v>2734.121434105255</v>
      </c>
      <c r="H140" s="17">
        <v>2573.5958058309252</v>
      </c>
      <c r="I140" s="17">
        <v>2730.3171871913096</v>
      </c>
      <c r="J140" s="17">
        <v>2782.1722673005465</v>
      </c>
      <c r="K140" s="17">
        <v>2838.0939298732874</v>
      </c>
      <c r="L140" s="17">
        <v>2725.983543455432</v>
      </c>
      <c r="M140" s="17">
        <v>2919.4785786815842</v>
      </c>
      <c r="N140" s="17">
        <v>3283.7488109131309</v>
      </c>
      <c r="O140" s="17">
        <v>3347.0992870231244</v>
      </c>
      <c r="P140" s="17">
        <v>3586.4330819893084</v>
      </c>
      <c r="Q140" s="17">
        <v>3838.4756877299665</v>
      </c>
      <c r="R140" s="17">
        <v>4070.6099615698763</v>
      </c>
      <c r="S140" s="17">
        <v>4191.4788273953691</v>
      </c>
      <c r="T140" s="17">
        <v>4147.0662530585942</v>
      </c>
      <c r="U140" s="17">
        <v>4396.6531681677507</v>
      </c>
      <c r="V140" s="17">
        <v>4572.9325802922694</v>
      </c>
      <c r="W140" s="17">
        <v>4710.564040702674</v>
      </c>
      <c r="X140" s="17">
        <v>4662.9920544556189</v>
      </c>
      <c r="Y140" s="17">
        <v>5196.2954714087928</v>
      </c>
      <c r="Z140" s="17">
        <v>5620.8211717210352</v>
      </c>
      <c r="AA140" s="17">
        <v>6199.8764095147098</v>
      </c>
      <c r="AB140" s="17">
        <v>6448.4542542777926</v>
      </c>
      <c r="AC140" s="17">
        <v>6703.6713818144453</v>
      </c>
      <c r="AD140" s="17">
        <v>6969.7406352523722</v>
      </c>
      <c r="AE140" s="17">
        <v>7905.0389913989093</v>
      </c>
      <c r="AF140" s="17">
        <v>7980.160576934175</v>
      </c>
      <c r="AG140" s="17">
        <v>8553.2963479824321</v>
      </c>
      <c r="AH140" s="17">
        <v>8986.9392318437694</v>
      </c>
      <c r="AI140" s="17">
        <v>9904.1724917083011</v>
      </c>
      <c r="AJ140" s="17">
        <v>10703.079096077363</v>
      </c>
      <c r="AK140" s="17">
        <v>11117.246729148666</v>
      </c>
      <c r="AL140" s="17">
        <v>11663.772446051064</v>
      </c>
      <c r="AM140" s="17">
        <v>11993.964032433385</v>
      </c>
    </row>
    <row r="141" spans="1:39" x14ac:dyDescent="0.2">
      <c r="A141" s="2" t="s">
        <v>107</v>
      </c>
      <c r="B141" s="2" t="s">
        <v>114</v>
      </c>
      <c r="C141" s="2" t="s">
        <v>41</v>
      </c>
      <c r="D141" s="17">
        <v>5588.2542038399997</v>
      </c>
      <c r="E141" s="17">
        <v>5989.0273658720462</v>
      </c>
      <c r="F141" s="17">
        <v>6482.7282288200531</v>
      </c>
      <c r="G141" s="17">
        <v>6669.304258955045</v>
      </c>
      <c r="H141" s="17">
        <v>7272.6800727882883</v>
      </c>
      <c r="I141" s="17">
        <v>7871.426150542412</v>
      </c>
      <c r="J141" s="17">
        <v>8352.4175168974562</v>
      </c>
      <c r="K141" s="17">
        <v>8022.4803201449713</v>
      </c>
      <c r="L141" s="17">
        <v>8019.2876120474684</v>
      </c>
      <c r="M141" s="17">
        <v>8177.2031029324035</v>
      </c>
      <c r="N141" s="17">
        <v>9377.1034332924246</v>
      </c>
      <c r="O141" s="17">
        <v>10246.652737017477</v>
      </c>
      <c r="P141" s="17">
        <v>11301.362426142488</v>
      </c>
      <c r="Q141" s="17">
        <v>11410.974566340892</v>
      </c>
      <c r="R141" s="17">
        <v>11181.636799506572</v>
      </c>
      <c r="S141" s="17">
        <v>10737.770097847884</v>
      </c>
      <c r="T141" s="17">
        <v>11387.143616688099</v>
      </c>
      <c r="U141" s="17">
        <v>11720.618167188662</v>
      </c>
      <c r="V141" s="17">
        <v>12185.668414131131</v>
      </c>
      <c r="W141" s="17">
        <v>12546.21797116844</v>
      </c>
      <c r="X141" s="17">
        <v>14244.767868170686</v>
      </c>
      <c r="Y141" s="17">
        <v>15700.232372586886</v>
      </c>
      <c r="Z141" s="17">
        <v>15680.075133127995</v>
      </c>
      <c r="AA141" s="17">
        <v>15518.648446030944</v>
      </c>
      <c r="AB141" s="17">
        <v>15647.750534399931</v>
      </c>
      <c r="AC141" s="17">
        <v>16394.323777615406</v>
      </c>
      <c r="AD141" s="17">
        <v>16381.307822302047</v>
      </c>
      <c r="AE141" s="17">
        <v>16369.939194673369</v>
      </c>
      <c r="AF141" s="17">
        <v>17029.581609664358</v>
      </c>
      <c r="AG141" s="17">
        <v>18062.963147015111</v>
      </c>
      <c r="AH141" s="17">
        <v>19122.579294964638</v>
      </c>
      <c r="AI141" s="17">
        <v>19105.447758625865</v>
      </c>
      <c r="AJ141" s="17">
        <v>19090.279359023585</v>
      </c>
      <c r="AK141" s="17">
        <v>18334.341526269054</v>
      </c>
      <c r="AL141" s="17">
        <v>20610.323311621782</v>
      </c>
      <c r="AM141" s="17">
        <v>21605.544653029272</v>
      </c>
    </row>
    <row r="142" spans="1:39" x14ac:dyDescent="0.2">
      <c r="A142" s="2" t="s">
        <v>108</v>
      </c>
      <c r="B142" s="2" t="s">
        <v>114</v>
      </c>
      <c r="C142" s="2" t="s">
        <v>41</v>
      </c>
      <c r="D142" s="17">
        <v>20627.063952768003</v>
      </c>
      <c r="E142" s="17">
        <v>23405.71376589686</v>
      </c>
      <c r="F142" s="17">
        <v>25076.925008287228</v>
      </c>
      <c r="G142" s="17">
        <v>25555.548274565019</v>
      </c>
      <c r="H142" s="17">
        <v>25793.19085130309</v>
      </c>
      <c r="I142" s="17">
        <v>30135.312250680417</v>
      </c>
      <c r="J142" s="17">
        <v>31340.237754061669</v>
      </c>
      <c r="K142" s="17">
        <v>34165.622868065839</v>
      </c>
      <c r="L142" s="17">
        <v>33140.79084451533</v>
      </c>
      <c r="M142" s="17">
        <v>36224.350541642219</v>
      </c>
      <c r="N142" s="17">
        <v>38826.060566276923</v>
      </c>
      <c r="O142" s="17">
        <v>40390.593949813199</v>
      </c>
      <c r="P142" s="17">
        <v>39175.119789925237</v>
      </c>
      <c r="Q142" s="17">
        <v>39543.212349480949</v>
      </c>
      <c r="R142" s="17">
        <v>42724.449832151375</v>
      </c>
      <c r="S142" s="17">
        <v>44872.751328946135</v>
      </c>
      <c r="T142" s="17">
        <v>46635.801728660423</v>
      </c>
      <c r="U142" s="17">
        <v>53973.523543017531</v>
      </c>
      <c r="V142" s="17">
        <v>58949.178080790924</v>
      </c>
      <c r="W142" s="17">
        <v>68319.054321165822</v>
      </c>
      <c r="X142" s="17">
        <v>73943.633623605274</v>
      </c>
      <c r="Y142" s="17">
        <v>75392.783173669712</v>
      </c>
      <c r="Z142" s="17">
        <v>81399.615717403372</v>
      </c>
      <c r="AA142" s="17">
        <v>83816.284024460401</v>
      </c>
      <c r="AB142" s="17">
        <v>89765.709092991921</v>
      </c>
      <c r="AC142" s="17">
        <v>104976.05272238806</v>
      </c>
      <c r="AD142" s="17">
        <v>109184.10169262634</v>
      </c>
      <c r="AE142" s="17">
        <v>121612.92165157662</v>
      </c>
      <c r="AF142" s="17">
        <v>126128.19986911307</v>
      </c>
      <c r="AG142" s="17">
        <v>125892.85927902849</v>
      </c>
      <c r="AH142" s="17">
        <v>125829.91788510332</v>
      </c>
      <c r="AI142" s="17">
        <v>130824.11739235648</v>
      </c>
      <c r="AJ142" s="17">
        <v>141608.50285351952</v>
      </c>
      <c r="AK142" s="17">
        <v>153221.78617985582</v>
      </c>
      <c r="AL142" s="17">
        <v>165739.66289394899</v>
      </c>
      <c r="AM142" s="17">
        <v>162312.14677654259</v>
      </c>
    </row>
    <row r="143" spans="1:39" x14ac:dyDescent="0.2">
      <c r="A143" s="2" t="s">
        <v>109</v>
      </c>
      <c r="B143" s="2" t="s">
        <v>114</v>
      </c>
      <c r="C143" s="2" t="s">
        <v>41</v>
      </c>
      <c r="D143" s="17">
        <v>12843.928608</v>
      </c>
      <c r="E143" s="17">
        <v>13229.195090525569</v>
      </c>
      <c r="F143" s="17">
        <v>13352.214169424073</v>
      </c>
      <c r="G143" s="17">
        <v>13884.752277091678</v>
      </c>
      <c r="H143" s="17">
        <v>14294.144770033525</v>
      </c>
      <c r="I143" s="17">
        <v>13729.49746332766</v>
      </c>
      <c r="J143" s="17">
        <v>14566.995290108231</v>
      </c>
      <c r="K143" s="17">
        <v>15757.08617524062</v>
      </c>
      <c r="L143" s="17">
        <v>16062.64838765945</v>
      </c>
      <c r="M143" s="17">
        <v>17039.159588100469</v>
      </c>
      <c r="N143" s="17">
        <v>17536.501304423477</v>
      </c>
      <c r="O143" s="17">
        <v>19932.982529954545</v>
      </c>
      <c r="P143" s="17">
        <v>20331.602115258745</v>
      </c>
      <c r="Q143" s="17">
        <v>22164.450633282846</v>
      </c>
      <c r="R143" s="17">
        <v>21495.348424409258</v>
      </c>
      <c r="S143" s="17">
        <v>24660.921251871983</v>
      </c>
      <c r="T143" s="17">
        <v>27196.655818674462</v>
      </c>
      <c r="U143" s="17">
        <v>29097.511683809087</v>
      </c>
      <c r="V143" s="17">
        <v>29376.73140592693</v>
      </c>
      <c r="W143" s="17">
        <v>30833.229749032776</v>
      </c>
      <c r="X143" s="17">
        <v>30808.56809855031</v>
      </c>
      <c r="Y143" s="17">
        <v>31409.150325063456</v>
      </c>
      <c r="Z143" s="17">
        <v>32332.271820770406</v>
      </c>
      <c r="AA143" s="17">
        <v>34307.967622650402</v>
      </c>
      <c r="AB143" s="17">
        <v>33275.671081619541</v>
      </c>
      <c r="AC143" s="17">
        <v>33245.860073410942</v>
      </c>
      <c r="AD143" s="17">
        <v>32251.907929878958</v>
      </c>
      <c r="AE143" s="17">
        <v>35236.08344009766</v>
      </c>
      <c r="AF143" s="17">
        <v>39269.786241306341</v>
      </c>
      <c r="AG143" s="17">
        <v>43315.347328442629</v>
      </c>
      <c r="AH143" s="17">
        <v>46840.86358089713</v>
      </c>
      <c r="AI143" s="17">
        <v>48241.077534657248</v>
      </c>
      <c r="AJ143" s="17">
        <v>47266.801205529875</v>
      </c>
      <c r="AK143" s="17">
        <v>47725.242855758341</v>
      </c>
      <c r="AL143" s="17">
        <v>50110.542857650282</v>
      </c>
      <c r="AM143" s="17">
        <v>50576.523802316136</v>
      </c>
    </row>
    <row r="144" spans="1:39" x14ac:dyDescent="0.2">
      <c r="A144" s="2" t="s">
        <v>110</v>
      </c>
      <c r="B144" s="2" t="s">
        <v>114</v>
      </c>
      <c r="C144" s="2" t="s">
        <v>41</v>
      </c>
      <c r="D144" s="17">
        <v>256165.84808640002</v>
      </c>
      <c r="E144" s="17">
        <v>274404.85647015169</v>
      </c>
      <c r="F144" s="17">
        <v>288177.78502610157</v>
      </c>
      <c r="G144" s="17">
        <v>290799.97198179766</v>
      </c>
      <c r="H144" s="17">
        <v>282105.91940345848</v>
      </c>
      <c r="I144" s="17">
        <v>276381.41480268666</v>
      </c>
      <c r="J144" s="17">
        <v>295887.84336450376</v>
      </c>
      <c r="K144" s="17">
        <v>317108.0495803465</v>
      </c>
      <c r="L144" s="17">
        <v>329194.30578205193</v>
      </c>
      <c r="M144" s="17">
        <v>342393.02227807749</v>
      </c>
      <c r="N144" s="17">
        <v>348928.00480162451</v>
      </c>
      <c r="O144" s="17">
        <v>366437.12833984889</v>
      </c>
      <c r="P144" s="17">
        <v>373580.45371970593</v>
      </c>
      <c r="Q144" s="17">
        <v>373393.67843606422</v>
      </c>
      <c r="R144" s="17">
        <v>388364.52457927982</v>
      </c>
      <c r="S144" s="17">
        <v>441016.90099355014</v>
      </c>
      <c r="T144" s="17">
        <v>454200.21939135704</v>
      </c>
      <c r="U144" s="17">
        <v>467824.40917222021</v>
      </c>
      <c r="V144" s="17">
        <v>462731.24169412558</v>
      </c>
      <c r="W144" s="17">
        <v>504974.3746972502</v>
      </c>
      <c r="X144" s="17">
        <v>568463.46737270441</v>
      </c>
      <c r="Y144" s="17">
        <v>568068.95372634765</v>
      </c>
      <c r="Z144" s="17">
        <v>545194.79520311218</v>
      </c>
      <c r="AA144" s="17">
        <v>582953.58011630806</v>
      </c>
      <c r="AB144" s="17">
        <v>587526.12808988104</v>
      </c>
      <c r="AC144" s="17">
        <v>635169.72636581049</v>
      </c>
      <c r="AD144" s="17">
        <v>728301.38586704119</v>
      </c>
      <c r="AE144" s="17">
        <v>835788.57543550723</v>
      </c>
      <c r="AF144" s="17">
        <v>884331.47945521201</v>
      </c>
      <c r="AG144" s="17">
        <v>892378.18739187298</v>
      </c>
      <c r="AH144" s="17">
        <v>909167.34599055443</v>
      </c>
      <c r="AI144" s="17">
        <v>954243.86300476594</v>
      </c>
      <c r="AJ144" s="17">
        <v>990613.91359932977</v>
      </c>
      <c r="AK144" s="17">
        <v>941777.55941992858</v>
      </c>
      <c r="AL144" s="17">
        <v>886304.86535509082</v>
      </c>
      <c r="AM144" s="17">
        <v>817499.38785662293</v>
      </c>
    </row>
    <row r="145" spans="1:39" x14ac:dyDescent="0.2">
      <c r="A145" s="2" t="s">
        <v>111</v>
      </c>
      <c r="B145" s="2" t="s">
        <v>114</v>
      </c>
      <c r="C145" s="2" t="s">
        <v>41</v>
      </c>
      <c r="D145" s="17">
        <v>11249.784</v>
      </c>
      <c r="E145" s="17">
        <v>12173.593762512002</v>
      </c>
      <c r="F145" s="17">
        <v>12279.497654152163</v>
      </c>
      <c r="G145" s="17">
        <v>12523.835098474488</v>
      </c>
      <c r="H145" s="17">
        <v>13158.831109472439</v>
      </c>
      <c r="I145" s="17">
        <v>13408.747948631912</v>
      </c>
      <c r="J145" s="17">
        <v>15094.594367438574</v>
      </c>
      <c r="K145" s="17">
        <v>16167.524118573318</v>
      </c>
      <c r="L145" s="17">
        <v>16489.225513484689</v>
      </c>
      <c r="M145" s="17">
        <v>15829.917682277433</v>
      </c>
      <c r="N145" s="17">
        <v>16621.094435250838</v>
      </c>
      <c r="O145" s="17">
        <v>16775.6549896699</v>
      </c>
      <c r="P145" s="17">
        <v>17275.469027221374</v>
      </c>
      <c r="Q145" s="17">
        <v>16924.91451870223</v>
      </c>
      <c r="R145" s="17">
        <v>16916.452738439461</v>
      </c>
      <c r="S145" s="17">
        <v>17239.323579295353</v>
      </c>
      <c r="T145" s="17">
        <v>19028.082000039532</v>
      </c>
      <c r="U145" s="17">
        <v>18828.383032961163</v>
      </c>
      <c r="V145" s="17">
        <v>20562.452633398945</v>
      </c>
      <c r="W145" s="17">
        <v>23367.913065885576</v>
      </c>
      <c r="X145" s="17">
        <v>25262.289021562949</v>
      </c>
      <c r="Y145" s="17">
        <v>27302.661455357822</v>
      </c>
      <c r="Z145" s="17">
        <v>29252.289904562011</v>
      </c>
      <c r="AA145" s="17">
        <v>32911.296498514705</v>
      </c>
      <c r="AB145" s="17">
        <v>34569.488677022913</v>
      </c>
      <c r="AC145" s="17">
        <v>40012.607632293686</v>
      </c>
      <c r="AD145" s="17">
        <v>45446.301342959669</v>
      </c>
      <c r="AE145" s="17">
        <v>42778.059916363869</v>
      </c>
      <c r="AF145" s="17">
        <v>43192.965175053891</v>
      </c>
      <c r="AG145" s="17">
        <v>42726.999466745394</v>
      </c>
      <c r="AH145" s="17">
        <v>41864.085404239602</v>
      </c>
      <c r="AI145" s="17">
        <v>45297.35018142801</v>
      </c>
      <c r="AJ145" s="17">
        <v>41363.025204322214</v>
      </c>
      <c r="AK145" s="17">
        <v>41330.185832903946</v>
      </c>
      <c r="AL145" s="17">
        <v>45545.442806662788</v>
      </c>
      <c r="AM145" s="17">
        <v>49759.630547779176</v>
      </c>
    </row>
    <row r="146" spans="1:39" x14ac:dyDescent="0.2">
      <c r="A146" s="2" t="s">
        <v>112</v>
      </c>
      <c r="B146" s="2" t="s">
        <v>114</v>
      </c>
      <c r="C146" s="2" t="s">
        <v>41</v>
      </c>
      <c r="D146" s="17">
        <v>-26038.810022400005</v>
      </c>
      <c r="E146" s="17">
        <v>-25005.172378198411</v>
      </c>
      <c r="F146" s="17">
        <v>-26736.9661037677</v>
      </c>
      <c r="G146" s="17">
        <v>-28348.503581834328</v>
      </c>
      <c r="H146" s="17">
        <v>-28906.856842322286</v>
      </c>
      <c r="I146" s="17">
        <v>-31200.922565135203</v>
      </c>
      <c r="J146" s="17">
        <v>-30561.616884851737</v>
      </c>
      <c r="K146" s="17">
        <v>-30537.353082021385</v>
      </c>
      <c r="L146" s="17">
        <v>-31126.483362162115</v>
      </c>
      <c r="M146" s="17">
        <v>-36417.549190235317</v>
      </c>
      <c r="N146" s="17">
        <v>-37848.394697919663</v>
      </c>
      <c r="O146" s="17">
        <v>-37072.882574216354</v>
      </c>
      <c r="P146" s="17">
        <v>-36327.791780239764</v>
      </c>
      <c r="Q146" s="17">
        <v>-38547.637824763086</v>
      </c>
      <c r="R146" s="17">
        <v>-42908.185163138129</v>
      </c>
      <c r="S146" s="17">
        <v>-43749.101063210866</v>
      </c>
      <c r="T146" s="17">
        <v>-46841.13694195274</v>
      </c>
      <c r="U146" s="17">
        <v>-50156.155401862896</v>
      </c>
      <c r="V146" s="17">
        <v>-51619.519657602039</v>
      </c>
      <c r="W146" s="17">
        <v>-54188.932868078831</v>
      </c>
      <c r="X146" s="17">
        <v>-54067.838073630628</v>
      </c>
      <c r="Y146" s="17">
        <v>-51412.729830705619</v>
      </c>
      <c r="Z146" s="17">
        <v>-49846.013324196247</v>
      </c>
      <c r="AA146" s="17">
        <v>-53817.436614426137</v>
      </c>
      <c r="AB146" s="17">
        <v>-53252.624748328228</v>
      </c>
      <c r="AC146" s="17">
        <v>-60428.907987418155</v>
      </c>
      <c r="AD146" s="17">
        <v>-64083.384872458388</v>
      </c>
      <c r="AE146" s="17">
        <v>-64679.300113390469</v>
      </c>
      <c r="AF146" s="17">
        <v>-65287.418107617763</v>
      </c>
      <c r="AG146" s="17">
        <v>-74902.153010076247</v>
      </c>
      <c r="AH146" s="17">
        <v>-77156.481611177427</v>
      </c>
      <c r="AI146" s="17">
        <v>-82624.751267906366</v>
      </c>
      <c r="AJ146" s="17">
        <v>-85060.945463180353</v>
      </c>
      <c r="AK146" s="17">
        <v>-92911.212396443399</v>
      </c>
      <c r="AL146" s="17">
        <v>-99320.599472399685</v>
      </c>
      <c r="AM146" s="17">
        <v>-109626.14062907168</v>
      </c>
    </row>
    <row r="147" spans="1:39" x14ac:dyDescent="0.2">
      <c r="A147" s="2" t="s">
        <v>113</v>
      </c>
      <c r="B147" s="2" t="s">
        <v>114</v>
      </c>
      <c r="C147" s="2" t="s">
        <v>41</v>
      </c>
      <c r="D147" s="17">
        <v>-25790.553838080006</v>
      </c>
      <c r="E147" s="17">
        <v>-25514.928641779214</v>
      </c>
      <c r="F147" s="17">
        <v>-27812.368973644032</v>
      </c>
      <c r="G147" s="17">
        <v>-28082.009334596132</v>
      </c>
      <c r="H147" s="17">
        <v>-29485.543668017752</v>
      </c>
      <c r="I147" s="17">
        <v>-30354.926137873648</v>
      </c>
      <c r="J147" s="17">
        <v>-34457.655202790687</v>
      </c>
      <c r="K147" s="17">
        <v>-36190.279789859975</v>
      </c>
      <c r="L147" s="17">
        <v>-39542.141254347916</v>
      </c>
      <c r="M147" s="17">
        <v>-41119.235271079386</v>
      </c>
      <c r="N147" s="17">
        <v>-44050.905986739206</v>
      </c>
      <c r="O147" s="17">
        <v>-47094.518758153448</v>
      </c>
      <c r="P147" s="17">
        <v>-53470.335770886428</v>
      </c>
      <c r="Q147" s="17">
        <v>-58328.574551152371</v>
      </c>
      <c r="R147" s="17">
        <v>-60643.397694503452</v>
      </c>
      <c r="S147" s="17">
        <v>-64348.823254710565</v>
      </c>
      <c r="T147" s="17">
        <v>-70195.465960304544</v>
      </c>
      <c r="U147" s="17">
        <v>-76531.536151191351</v>
      </c>
      <c r="V147" s="17">
        <v>-85188.860052150281</v>
      </c>
      <c r="W147" s="17">
        <v>-93983.600364543192</v>
      </c>
      <c r="X147" s="17">
        <v>-95796.743260808042</v>
      </c>
      <c r="Y147" s="17">
        <v>-101474.07594024412</v>
      </c>
      <c r="Z147" s="17">
        <v>-102468.5218844585</v>
      </c>
      <c r="AA147" s="17">
        <v>-110839.97059292975</v>
      </c>
      <c r="AB147" s="17">
        <v>-128292.21440748843</v>
      </c>
      <c r="AC147" s="17">
        <v>-137492.95484568313</v>
      </c>
      <c r="AD147" s="17">
        <v>-148783.60131170097</v>
      </c>
      <c r="AE147" s="17">
        <v>-154703.41663121505</v>
      </c>
      <c r="AF147" s="17">
        <v>-165765.45949923928</v>
      </c>
      <c r="AG147" s="17">
        <v>-162368.93173210588</v>
      </c>
      <c r="AH147" s="17">
        <v>-172239.97395462374</v>
      </c>
      <c r="AI147" s="17">
        <v>-175580.06024489447</v>
      </c>
      <c r="AJ147" s="17">
        <v>-179002.1227827339</v>
      </c>
      <c r="AK147" s="17">
        <v>-197129.18745844558</v>
      </c>
      <c r="AL147" s="17">
        <v>-201051.66403049376</v>
      </c>
      <c r="AM147" s="17">
        <v>-202881.07309057805</v>
      </c>
    </row>
    <row r="148" spans="1:39" x14ac:dyDescent="0.2">
      <c r="A148" s="2" t="s">
        <v>39</v>
      </c>
      <c r="B148" s="2" t="s">
        <v>115</v>
      </c>
      <c r="C148" s="2" t="s">
        <v>41</v>
      </c>
      <c r="D148" s="17">
        <v>2814079.6342929602</v>
      </c>
      <c r="E148" s="17">
        <v>2840810.8007398481</v>
      </c>
      <c r="F148" s="17">
        <v>2983362.0049263826</v>
      </c>
      <c r="G148" s="17">
        <v>3252492.7179197562</v>
      </c>
      <c r="H148" s="17">
        <v>3414047.3565673861</v>
      </c>
      <c r="I148" s="17">
        <v>3413705.9518317287</v>
      </c>
      <c r="J148" s="17">
        <v>3412347.3985913373</v>
      </c>
      <c r="K148" s="17">
        <v>3340141.0356859774</v>
      </c>
      <c r="L148" s="17">
        <v>3608975.6270841993</v>
      </c>
      <c r="M148" s="17">
        <v>3678961.0650587827</v>
      </c>
      <c r="N148" s="17">
        <v>4057644.3268827419</v>
      </c>
      <c r="O148" s="17">
        <v>3858385.6680753985</v>
      </c>
      <c r="P148" s="17">
        <v>3778593.7894533193</v>
      </c>
      <c r="Q148" s="17">
        <v>4088475.4658202212</v>
      </c>
      <c r="R148" s="17">
        <v>4460699.6381080924</v>
      </c>
      <c r="S148" s="17">
        <v>4498258.7290609619</v>
      </c>
      <c r="T148" s="17">
        <v>5008808.4948158357</v>
      </c>
      <c r="U148" s="17">
        <v>5407349.3691313425</v>
      </c>
      <c r="V148" s="17">
        <v>6082037.1112623718</v>
      </c>
      <c r="W148" s="17">
        <v>6763614.8538273266</v>
      </c>
      <c r="X148" s="17">
        <v>6761599.2966008876</v>
      </c>
      <c r="Y148" s="17">
        <v>7167807.7836236218</v>
      </c>
      <c r="Z148" s="17">
        <v>7309701.7796198754</v>
      </c>
      <c r="AA148" s="17">
        <v>7377675.1350506684</v>
      </c>
      <c r="AB148" s="17">
        <v>7084810.6477826918</v>
      </c>
      <c r="AC148" s="17">
        <v>7508397.3818913167</v>
      </c>
      <c r="AD148" s="17">
        <v>7358244.3759642802</v>
      </c>
      <c r="AE148" s="17">
        <v>8038990.4236032935</v>
      </c>
      <c r="AF148" s="17">
        <v>8272742.1064484725</v>
      </c>
      <c r="AG148" s="17">
        <v>9290906.4526844528</v>
      </c>
      <c r="AH148" s="17">
        <v>9476705.9070161711</v>
      </c>
      <c r="AI148" s="17">
        <v>9953220.4452889655</v>
      </c>
      <c r="AJ148" s="17">
        <v>10667036.153156979</v>
      </c>
      <c r="AK148" s="17">
        <v>11093610.828651588</v>
      </c>
      <c r="AL148" s="17">
        <v>10754454.295931453</v>
      </c>
      <c r="AM148" s="17">
        <v>10959843.724431492</v>
      </c>
    </row>
    <row r="149" spans="1:39" x14ac:dyDescent="0.2">
      <c r="A149" s="2" t="s">
        <v>42</v>
      </c>
      <c r="B149" s="2" t="s">
        <v>115</v>
      </c>
      <c r="C149" s="2" t="s">
        <v>41</v>
      </c>
      <c r="D149" s="17">
        <v>95581.77446664001</v>
      </c>
      <c r="E149" s="17">
        <v>96451.49203416871</v>
      </c>
      <c r="F149" s="17">
        <v>107313.47326108867</v>
      </c>
      <c r="G149" s="17">
        <v>105104.94165620362</v>
      </c>
      <c r="H149" s="17">
        <v>110347.90407343306</v>
      </c>
      <c r="I149" s="17">
        <v>123978.51857619981</v>
      </c>
      <c r="J149" s="17">
        <v>121427.0171823702</v>
      </c>
      <c r="K149" s="17">
        <v>135034.6211386667</v>
      </c>
      <c r="L149" s="17">
        <v>149031.53621752173</v>
      </c>
      <c r="M149" s="17">
        <v>151877.75241872689</v>
      </c>
      <c r="N149" s="17">
        <v>165635.44674382484</v>
      </c>
      <c r="O149" s="17">
        <v>157517.66176411873</v>
      </c>
      <c r="P149" s="17">
        <v>168797.81655837083</v>
      </c>
      <c r="Q149" s="17">
        <v>190020.31963154915</v>
      </c>
      <c r="R149" s="17">
        <v>199575.05792986852</v>
      </c>
      <c r="S149" s="17">
        <v>220325.81119308816</v>
      </c>
      <c r="T149" s="17">
        <v>226888.858830843</v>
      </c>
      <c r="U149" s="17">
        <v>245282.14870522649</v>
      </c>
      <c r="V149" s="17">
        <v>267872.31573418458</v>
      </c>
      <c r="W149" s="17">
        <v>297951.36590630462</v>
      </c>
      <c r="X149" s="17">
        <v>291933.94304038439</v>
      </c>
      <c r="Y149" s="17">
        <v>291845.77898958611</v>
      </c>
      <c r="Z149" s="17">
        <v>334453.65173336567</v>
      </c>
      <c r="AA149" s="17">
        <v>344451.47487841279</v>
      </c>
      <c r="AB149" s="17">
        <v>387020.28216771409</v>
      </c>
      <c r="AC149" s="17">
        <v>414776.23896515305</v>
      </c>
      <c r="AD149" s="17">
        <v>406198.6165702049</v>
      </c>
      <c r="AE149" s="17">
        <v>456149.3223789098</v>
      </c>
      <c r="AF149" s="17">
        <v>512913.24862398481</v>
      </c>
      <c r="AG149" s="17">
        <v>497429.38244146405</v>
      </c>
      <c r="AH149" s="17">
        <v>527011.52890626388</v>
      </c>
      <c r="AI149" s="17">
        <v>559106.53101665538</v>
      </c>
      <c r="AJ149" s="17">
        <v>586768.35012117878</v>
      </c>
      <c r="AK149" s="17">
        <v>659850.13266743335</v>
      </c>
      <c r="AL149" s="17">
        <v>712652.43669046205</v>
      </c>
      <c r="AM149" s="17">
        <v>770950.1203623428</v>
      </c>
    </row>
    <row r="150" spans="1:39" x14ac:dyDescent="0.2">
      <c r="A150" s="2" t="s">
        <v>43</v>
      </c>
      <c r="B150" s="2" t="s">
        <v>115</v>
      </c>
      <c r="C150" s="2" t="s">
        <v>41</v>
      </c>
      <c r="D150" s="17">
        <v>149215.1662638</v>
      </c>
      <c r="E150" s="17">
        <v>163050.8077764638</v>
      </c>
      <c r="F150" s="17">
        <v>162872.47545566061</v>
      </c>
      <c r="G150" s="17">
        <v>159535.22481817516</v>
      </c>
      <c r="H150" s="17">
        <v>170877.04341194668</v>
      </c>
      <c r="I150" s="17">
        <v>183027.25558375317</v>
      </c>
      <c r="J150" s="17">
        <v>194133.63453582869</v>
      </c>
      <c r="K150" s="17">
        <v>199818.87296726467</v>
      </c>
      <c r="L150" s="17">
        <v>209551.45081288123</v>
      </c>
      <c r="M150" s="17">
        <v>217931.41136110469</v>
      </c>
      <c r="N150" s="17">
        <v>217736.17096829452</v>
      </c>
      <c r="O150" s="17">
        <v>228684.53762568193</v>
      </c>
      <c r="P150" s="17">
        <v>240183.41792502211</v>
      </c>
      <c r="Q150" s="17">
        <v>249762.86454353356</v>
      </c>
      <c r="R150" s="17">
        <v>254529.8891282152</v>
      </c>
      <c r="S150" s="17">
        <v>269848.50859414093</v>
      </c>
      <c r="T150" s="17">
        <v>286117.67517728172</v>
      </c>
      <c r="U150" s="17">
        <v>306115.29784844746</v>
      </c>
      <c r="V150" s="17">
        <v>294053.13371318026</v>
      </c>
      <c r="W150" s="17">
        <v>308931.61350086454</v>
      </c>
      <c r="X150" s="17">
        <v>317677.20760580059</v>
      </c>
      <c r="Y150" s="17">
        <v>333718.29914322303</v>
      </c>
      <c r="Z150" s="17">
        <v>350397.48633947357</v>
      </c>
      <c r="AA150" s="17">
        <v>363679.05077298108</v>
      </c>
      <c r="AB150" s="17">
        <v>389608.2105937131</v>
      </c>
      <c r="AC150" s="17">
        <v>446778.24963000993</v>
      </c>
      <c r="AD150" s="17">
        <v>446688.89844786644</v>
      </c>
      <c r="AE150" s="17">
        <v>450842.68531586719</v>
      </c>
      <c r="AF150" s="17">
        <v>477748.9226743959</v>
      </c>
      <c r="AG150" s="17">
        <v>500917.42356433993</v>
      </c>
      <c r="AH150" s="17">
        <v>530171.00110049744</v>
      </c>
      <c r="AI150" s="17">
        <v>596714.38237878983</v>
      </c>
      <c r="AJ150" s="17">
        <v>632439.672451808</v>
      </c>
      <c r="AK150" s="17">
        <v>703700.28788697347</v>
      </c>
      <c r="AL150" s="17">
        <v>746625.92761882697</v>
      </c>
      <c r="AM150" s="17">
        <v>814920.00758552749</v>
      </c>
    </row>
    <row r="151" spans="1:39" x14ac:dyDescent="0.2">
      <c r="A151" s="2" t="s">
        <v>44</v>
      </c>
      <c r="B151" s="2" t="s">
        <v>115</v>
      </c>
      <c r="C151" s="2" t="s">
        <v>41</v>
      </c>
      <c r="D151" s="17">
        <v>61203.466561248017</v>
      </c>
      <c r="E151" s="17">
        <v>62948.802144967136</v>
      </c>
      <c r="F151" s="17">
        <v>70761.011516432438</v>
      </c>
      <c r="G151" s="17">
        <v>68624.872439893443</v>
      </c>
      <c r="H151" s="17">
        <v>72068.87829117816</v>
      </c>
      <c r="I151" s="17">
        <v>72775.009888570799</v>
      </c>
      <c r="J151" s="17">
        <v>80234.422203145747</v>
      </c>
      <c r="K151" s="17">
        <v>86789.394772037034</v>
      </c>
      <c r="L151" s="17">
        <v>89374.670320354897</v>
      </c>
      <c r="M151" s="17">
        <v>96593.240792947545</v>
      </c>
      <c r="N151" s="17">
        <v>106544.24622575263</v>
      </c>
      <c r="O151" s="17">
        <v>109729.59955516399</v>
      </c>
      <c r="P151" s="17">
        <v>115179.98095261159</v>
      </c>
      <c r="Q151" s="17">
        <v>119661.17329155387</v>
      </c>
      <c r="R151" s="17">
        <v>131825.82765298767</v>
      </c>
      <c r="S151" s="17">
        <v>139559.04255028983</v>
      </c>
      <c r="T151" s="17">
        <v>145139.14897817385</v>
      </c>
      <c r="U151" s="17">
        <v>166497.46843185535</v>
      </c>
      <c r="V151" s="17">
        <v>178146.29731322167</v>
      </c>
      <c r="W151" s="17">
        <v>200071.57988632313</v>
      </c>
      <c r="X151" s="17">
        <v>211928.69402247496</v>
      </c>
      <c r="Y151" s="17">
        <v>231535.22153987497</v>
      </c>
      <c r="Z151" s="17">
        <v>245117.62535512415</v>
      </c>
      <c r="AA151" s="17">
        <v>254818.89852616971</v>
      </c>
      <c r="AB151" s="17">
        <v>244778.01719683353</v>
      </c>
      <c r="AC151" s="17">
        <v>259683.98995868987</v>
      </c>
      <c r="AD151" s="17">
        <v>283543.25480472966</v>
      </c>
      <c r="AE151" s="17">
        <v>322079.25562987436</v>
      </c>
      <c r="AF151" s="17">
        <v>324850.55334636243</v>
      </c>
      <c r="AG151" s="17">
        <v>324625.10706233996</v>
      </c>
      <c r="AH151" s="17">
        <v>364651.8761932893</v>
      </c>
      <c r="AI151" s="17">
        <v>390344.00290594541</v>
      </c>
      <c r="AJ151" s="17">
        <v>434175.24696569046</v>
      </c>
      <c r="AK151" s="17">
        <v>460123.30206962634</v>
      </c>
      <c r="AL151" s="17">
        <v>469091.12399999413</v>
      </c>
      <c r="AM151" s="17">
        <v>473592.522425898</v>
      </c>
    </row>
    <row r="152" spans="1:39" x14ac:dyDescent="0.2">
      <c r="A152" s="2" t="s">
        <v>45</v>
      </c>
      <c r="B152" s="2" t="s">
        <v>115</v>
      </c>
      <c r="C152" s="2" t="s">
        <v>41</v>
      </c>
      <c r="D152" s="17">
        <v>7619.5482182820015</v>
      </c>
      <c r="E152" s="17">
        <v>7767.3068828800642</v>
      </c>
      <c r="F152" s="17">
        <v>7687.3115446394195</v>
      </c>
      <c r="G152" s="17">
        <v>7918.6764064522022</v>
      </c>
      <c r="H152" s="17">
        <v>8152.9742039663097</v>
      </c>
      <c r="I152" s="17">
        <v>9085.4921687028054</v>
      </c>
      <c r="J152" s="17">
        <v>9831.574614612342</v>
      </c>
      <c r="K152" s="17">
        <v>10416.022910394469</v>
      </c>
      <c r="L152" s="17">
        <v>10517.048124922845</v>
      </c>
      <c r="M152" s="17">
        <v>11045.960992173343</v>
      </c>
      <c r="N152" s="17">
        <v>11038.295095244775</v>
      </c>
      <c r="O152" s="17">
        <v>12403.647680508671</v>
      </c>
      <c r="P152" s="17">
        <v>12903.464571296539</v>
      </c>
      <c r="Q152" s="17">
        <v>13798.533106488045</v>
      </c>
      <c r="R152" s="17">
        <v>14070.253268479682</v>
      </c>
      <c r="S152" s="17">
        <v>14914.161029554545</v>
      </c>
      <c r="T152" s="17">
        <v>14880.832687979006</v>
      </c>
      <c r="U152" s="17">
        <v>15629.263572787602</v>
      </c>
      <c r="V152" s="17">
        <v>17393.816495128198</v>
      </c>
      <c r="W152" s="17">
        <v>18982.972621841214</v>
      </c>
      <c r="X152" s="17">
        <v>21992.068603154243</v>
      </c>
      <c r="Y152" s="17">
        <v>23095.894510483755</v>
      </c>
      <c r="Z152" s="17">
        <v>23776.877911676223</v>
      </c>
      <c r="AA152" s="17">
        <v>23296.68031838541</v>
      </c>
      <c r="AB152" s="17">
        <v>23718.999743595468</v>
      </c>
      <c r="AC152" s="17">
        <v>25868.950800233906</v>
      </c>
      <c r="AD152" s="17">
        <v>27115.331336401621</v>
      </c>
      <c r="AE152" s="17">
        <v>30469.290206045527</v>
      </c>
      <c r="AF152" s="17">
        <v>33963.837862169043</v>
      </c>
      <c r="AG152" s="17">
        <v>38922.370709660725</v>
      </c>
      <c r="AH152" s="17">
        <v>38509.952383410819</v>
      </c>
      <c r="AI152" s="17">
        <v>40008.220590839795</v>
      </c>
      <c r="AJ152" s="17">
        <v>41175.986934760513</v>
      </c>
      <c r="AK152" s="17">
        <v>44993.937940841904</v>
      </c>
      <c r="AL152" s="17">
        <v>52594.060603940728</v>
      </c>
      <c r="AM152" s="17">
        <v>57975.16932057232</v>
      </c>
    </row>
    <row r="153" spans="1:39" x14ac:dyDescent="0.2">
      <c r="A153" s="2" t="s">
        <v>46</v>
      </c>
      <c r="B153" s="2" t="s">
        <v>115</v>
      </c>
      <c r="C153" s="2" t="s">
        <v>41</v>
      </c>
      <c r="D153" s="17">
        <v>147069.1247444496</v>
      </c>
      <c r="E153" s="17">
        <v>151435.45116484005</v>
      </c>
      <c r="F153" s="17">
        <v>155900.53168157599</v>
      </c>
      <c r="G153" s="17">
        <v>159002.64046097599</v>
      </c>
      <c r="H153" s="17">
        <v>165295.6520214245</v>
      </c>
      <c r="I153" s="17">
        <v>173623.85499379024</v>
      </c>
      <c r="J153" s="17">
        <v>189704.50184837985</v>
      </c>
      <c r="K153" s="17">
        <v>197194.04347306117</v>
      </c>
      <c r="L153" s="17">
        <v>197154.60663630703</v>
      </c>
      <c r="M153" s="17">
        <v>210629.91895910774</v>
      </c>
      <c r="N153" s="17">
        <v>239392.22804650854</v>
      </c>
      <c r="O153" s="17">
        <v>253579.65523065894</v>
      </c>
      <c r="P153" s="17">
        <v>293535.1076641531</v>
      </c>
      <c r="Q153" s="17">
        <v>308264.62891831447</v>
      </c>
      <c r="R153" s="17">
        <v>342980.1583685794</v>
      </c>
      <c r="S153" s="17">
        <v>332528.41466053913</v>
      </c>
      <c r="T153" s="17">
        <v>366276.6702598909</v>
      </c>
      <c r="U153" s="17">
        <v>369791.46118770487</v>
      </c>
      <c r="V153" s="17">
        <v>365982.98632476194</v>
      </c>
      <c r="W153" s="17">
        <v>392267.91368124512</v>
      </c>
      <c r="X153" s="17">
        <v>391992.58899180498</v>
      </c>
      <c r="Y153" s="17">
        <v>407828.28592386784</v>
      </c>
      <c r="Z153" s="17">
        <v>411304.16562196839</v>
      </c>
      <c r="AA153" s="17">
        <v>453937.59865747264</v>
      </c>
      <c r="AB153" s="17">
        <v>448995.61579117156</v>
      </c>
      <c r="AC153" s="17">
        <v>499262.93791689677</v>
      </c>
      <c r="AD153" s="17">
        <v>539535.30380636791</v>
      </c>
      <c r="AE153" s="17">
        <v>560836.1800453118</v>
      </c>
      <c r="AF153" s="17">
        <v>636997.47531082225</v>
      </c>
      <c r="AG153" s="17">
        <v>649672.45107455703</v>
      </c>
      <c r="AH153" s="17">
        <v>709644.20748496719</v>
      </c>
      <c r="AI153" s="17">
        <v>716243.2315490226</v>
      </c>
      <c r="AJ153" s="17">
        <v>737432.57245715777</v>
      </c>
      <c r="AK153" s="17">
        <v>759479.59407590958</v>
      </c>
      <c r="AL153" s="17">
        <v>781647.4059845322</v>
      </c>
      <c r="AM153" s="17">
        <v>796961.44196258113</v>
      </c>
    </row>
    <row r="154" spans="1:39" x14ac:dyDescent="0.2">
      <c r="A154" s="2" t="s">
        <v>47</v>
      </c>
      <c r="B154" s="2" t="s">
        <v>115</v>
      </c>
      <c r="C154" s="2" t="s">
        <v>41</v>
      </c>
      <c r="D154" s="17">
        <v>23477.970368160004</v>
      </c>
      <c r="E154" s="17">
        <v>23008.457681957832</v>
      </c>
      <c r="F154" s="17">
        <v>24902.700747012979</v>
      </c>
      <c r="G154" s="17">
        <v>25388.055400602454</v>
      </c>
      <c r="H154" s="17">
        <v>26675.202380157949</v>
      </c>
      <c r="I154" s="17">
        <v>25352.530651955745</v>
      </c>
      <c r="J154" s="17">
        <v>26901.617917265845</v>
      </c>
      <c r="K154" s="17">
        <v>28540.03405489901</v>
      </c>
      <c r="L154" s="17">
        <v>27949.822725839611</v>
      </c>
      <c r="M154" s="17">
        <v>28491.827102400115</v>
      </c>
      <c r="N154" s="17">
        <v>31063.591730182568</v>
      </c>
      <c r="O154" s="17">
        <v>30725.404854827098</v>
      </c>
      <c r="P154" s="17">
        <v>30393.939187253221</v>
      </c>
      <c r="Q154" s="17">
        <v>29464.72838387511</v>
      </c>
      <c r="R154" s="17">
        <v>31893.630598037838</v>
      </c>
      <c r="S154" s="17">
        <v>34485.859290541834</v>
      </c>
      <c r="T154" s="17">
        <v>37687.394041376065</v>
      </c>
      <c r="U154" s="17">
        <v>38060.461554991649</v>
      </c>
      <c r="V154" s="17">
        <v>38802.261503565278</v>
      </c>
      <c r="W154" s="17">
        <v>40373.830698982667</v>
      </c>
      <c r="X154" s="17">
        <v>41144.413803366784</v>
      </c>
      <c r="Y154" s="17">
        <v>45335.921731901573</v>
      </c>
      <c r="Z154" s="17">
        <v>47570.758713830968</v>
      </c>
      <c r="AA154" s="17">
        <v>51976.65427184265</v>
      </c>
      <c r="AB154" s="17">
        <v>52449.600182021029</v>
      </c>
      <c r="AC154" s="17">
        <v>49868.870054664869</v>
      </c>
      <c r="AD154" s="17">
        <v>52824.316722377756</v>
      </c>
      <c r="AE154" s="17">
        <v>62969.817789625355</v>
      </c>
      <c r="AF154" s="17">
        <v>67306.996327254863</v>
      </c>
      <c r="AG154" s="17">
        <v>65281.788064847344</v>
      </c>
      <c r="AH154" s="17">
        <v>65262.072964851752</v>
      </c>
      <c r="AI154" s="17">
        <v>64564.613275352007</v>
      </c>
      <c r="AJ154" s="17">
        <v>67675.372499141886</v>
      </c>
      <c r="AK154" s="17">
        <v>74683.173563517441</v>
      </c>
      <c r="AL154" s="17">
        <v>73914.013052650233</v>
      </c>
      <c r="AM154" s="17">
        <v>73847.794966636618</v>
      </c>
    </row>
    <row r="155" spans="1:39" x14ac:dyDescent="0.2">
      <c r="A155" s="2" t="s">
        <v>48</v>
      </c>
      <c r="B155" s="2" t="s">
        <v>115</v>
      </c>
      <c r="C155" s="2" t="s">
        <v>41</v>
      </c>
      <c r="D155" s="17">
        <v>600683.45879416005</v>
      </c>
      <c r="E155" s="17">
        <v>636534.72243084572</v>
      </c>
      <c r="F155" s="17">
        <v>668808.94246225699</v>
      </c>
      <c r="G155" s="17">
        <v>688804.3234150511</v>
      </c>
      <c r="H155" s="17">
        <v>723026.11973484862</v>
      </c>
      <c r="I155" s="17">
        <v>722378.37509470072</v>
      </c>
      <c r="J155" s="17">
        <v>751415.07458865608</v>
      </c>
      <c r="K155" s="17">
        <v>797176.25263110513</v>
      </c>
      <c r="L155" s="17">
        <v>804745.47335575824</v>
      </c>
      <c r="M155" s="17">
        <v>828473.42679316644</v>
      </c>
      <c r="N155" s="17">
        <v>868825.8819919813</v>
      </c>
      <c r="O155" s="17">
        <v>921281.83541884704</v>
      </c>
      <c r="P155" s="17">
        <v>1006905.0137515698</v>
      </c>
      <c r="Q155" s="17">
        <v>1121841.9048450778</v>
      </c>
      <c r="R155" s="17">
        <v>1132502.7684668205</v>
      </c>
      <c r="S155" s="17">
        <v>1188094.2476043231</v>
      </c>
      <c r="T155" s="17">
        <v>1285529.605211992</v>
      </c>
      <c r="U155" s="17">
        <v>1310458.6603640609</v>
      </c>
      <c r="V155" s="17">
        <v>1349097.5879557917</v>
      </c>
      <c r="W155" s="17">
        <v>1348423.0931257172</v>
      </c>
      <c r="X155" s="17">
        <v>1374175.38523208</v>
      </c>
      <c r="Y155" s="17">
        <v>1559358.2157726621</v>
      </c>
      <c r="Z155" s="17">
        <v>1589597.3691964513</v>
      </c>
      <c r="AA155" s="17">
        <v>1653158.7384158296</v>
      </c>
      <c r="AB155" s="17">
        <v>1771544.7419912645</v>
      </c>
      <c r="AC155" s="17">
        <v>1752773.5956287044</v>
      </c>
      <c r="AD155" s="17">
        <v>1839835.6521593065</v>
      </c>
      <c r="AE155" s="17">
        <v>1913403.0066705861</v>
      </c>
      <c r="AF155" s="17">
        <v>1988558.109183315</v>
      </c>
      <c r="AG155" s="17">
        <v>2065507.5924032456</v>
      </c>
      <c r="AH155" s="17">
        <v>2044234.9710192366</v>
      </c>
      <c r="AI155" s="17">
        <v>2042599.9101200164</v>
      </c>
      <c r="AJ155" s="17">
        <v>2141013.517645549</v>
      </c>
      <c r="AK155" s="17">
        <v>2137824.6766970698</v>
      </c>
      <c r="AL155" s="17">
        <v>2330320.7915659696</v>
      </c>
      <c r="AM155" s="17">
        <v>2375519.9951826935</v>
      </c>
    </row>
    <row r="156" spans="1:39" x14ac:dyDescent="0.2">
      <c r="A156" s="2" t="s">
        <v>49</v>
      </c>
      <c r="B156" s="2" t="s">
        <v>115</v>
      </c>
      <c r="C156" s="2" t="s">
        <v>41</v>
      </c>
      <c r="D156" s="17">
        <v>687894.0340361601</v>
      </c>
      <c r="E156" s="17">
        <v>743382.07075580058</v>
      </c>
      <c r="F156" s="17">
        <v>788415.86534509156</v>
      </c>
      <c r="G156" s="17">
        <v>850726.30248681782</v>
      </c>
      <c r="H156" s="17">
        <v>920764.99960510898</v>
      </c>
      <c r="I156" s="17">
        <v>994081.81210191746</v>
      </c>
      <c r="J156" s="17">
        <v>1065269.9988301601</v>
      </c>
      <c r="K156" s="17">
        <v>1097331.4086795517</v>
      </c>
      <c r="L156" s="17">
        <v>1075277.24202791</v>
      </c>
      <c r="M156" s="17">
        <v>1151941.0900028702</v>
      </c>
      <c r="N156" s="17">
        <v>1234191.8138833451</v>
      </c>
      <c r="O156" s="17">
        <v>1283297.9488513989</v>
      </c>
      <c r="P156" s="17">
        <v>1387637.771880711</v>
      </c>
      <c r="Q156" s="17">
        <v>1386669.366122361</v>
      </c>
      <c r="R156" s="17">
        <v>1442116.4908303355</v>
      </c>
      <c r="S156" s="17">
        <v>1484637.3549776676</v>
      </c>
      <c r="T156" s="17">
        <v>1483758.4051244</v>
      </c>
      <c r="U156" s="17">
        <v>1588766.2427678297</v>
      </c>
      <c r="V156" s="17">
        <v>1767166.8340980883</v>
      </c>
      <c r="W156" s="17">
        <v>1836235.1360753446</v>
      </c>
      <c r="X156" s="17">
        <v>2004990.2843355676</v>
      </c>
      <c r="Y156" s="17">
        <v>2064107.5054748014</v>
      </c>
      <c r="Z156" s="17">
        <v>2146432.1215302581</v>
      </c>
      <c r="AA156" s="17">
        <v>2233366.9153164774</v>
      </c>
      <c r="AB156" s="17">
        <v>2390803.5152758663</v>
      </c>
      <c r="AC156" s="17">
        <v>2510773.4618795658</v>
      </c>
      <c r="AD156" s="17">
        <v>2557204.3800108838</v>
      </c>
      <c r="AE156" s="17">
        <v>2506316.0128486678</v>
      </c>
      <c r="AF156" s="17">
        <v>2505313.4864435284</v>
      </c>
      <c r="AG156" s="17">
        <v>2732401.5355019295</v>
      </c>
      <c r="AH156" s="17">
        <v>2953108.2961327462</v>
      </c>
      <c r="AI156" s="17">
        <v>3258903.3689432838</v>
      </c>
      <c r="AJ156" s="17">
        <v>3355656.7555296393</v>
      </c>
      <c r="AK156" s="17">
        <v>3556284.7971992078</v>
      </c>
      <c r="AL156" s="17">
        <v>3698841.315477747</v>
      </c>
      <c r="AM156" s="17">
        <v>4073663.9276364567</v>
      </c>
    </row>
    <row r="157" spans="1:39" x14ac:dyDescent="0.2">
      <c r="A157" s="2" t="s">
        <v>50</v>
      </c>
      <c r="B157" s="2" t="s">
        <v>115</v>
      </c>
      <c r="C157" s="2" t="s">
        <v>41</v>
      </c>
      <c r="D157" s="17">
        <v>20660.201389900805</v>
      </c>
      <c r="E157" s="17">
        <v>20443.373394457773</v>
      </c>
      <c r="F157" s="17">
        <v>19437.477649956869</v>
      </c>
      <c r="G157" s="17">
        <v>21437.490412856656</v>
      </c>
      <c r="H157" s="17">
        <v>23864.011648982676</v>
      </c>
      <c r="I157" s="17">
        <v>26603.551589612569</v>
      </c>
      <c r="J157" s="17">
        <v>27949.636222714118</v>
      </c>
      <c r="K157" s="17">
        <v>27930.239175175542</v>
      </c>
      <c r="L157" s="17">
        <v>30215.381020043667</v>
      </c>
      <c r="M157" s="17">
        <v>31402.188007440382</v>
      </c>
      <c r="N157" s="17">
        <v>33294.915950875729</v>
      </c>
      <c r="O157" s="17">
        <v>33607.757644743433</v>
      </c>
      <c r="P157" s="17">
        <v>40095.376952313811</v>
      </c>
      <c r="Q157" s="17">
        <v>40468.226268315986</v>
      </c>
      <c r="R157" s="17">
        <v>44129.410105632618</v>
      </c>
      <c r="S157" s="17">
        <v>45837.047054609386</v>
      </c>
      <c r="T157" s="17">
        <v>49100.644804897573</v>
      </c>
      <c r="U157" s="17">
        <v>48552.084545034093</v>
      </c>
      <c r="V157" s="17">
        <v>49498.558881154997</v>
      </c>
      <c r="W157" s="17">
        <v>54550.526336357616</v>
      </c>
      <c r="X157" s="17">
        <v>57305.051890680414</v>
      </c>
      <c r="Y157" s="17">
        <v>58882.387036729691</v>
      </c>
      <c r="Z157" s="17">
        <v>56533.792418011202</v>
      </c>
      <c r="AA157" s="17">
        <v>59388.462874131124</v>
      </c>
      <c r="AB157" s="17">
        <v>61157.521655148725</v>
      </c>
      <c r="AC157" s="17">
        <v>65530.834871186773</v>
      </c>
      <c r="AD157" s="17">
        <v>74324.688952632365</v>
      </c>
      <c r="AE157" s="17">
        <v>82817.652239747345</v>
      </c>
      <c r="AF157" s="17">
        <v>91222.802514734969</v>
      </c>
      <c r="AG157" s="17">
        <v>97515.716323411441</v>
      </c>
      <c r="AH157" s="17">
        <v>97438.295612241374</v>
      </c>
      <c r="AI157" s="17">
        <v>93570.381132086011</v>
      </c>
      <c r="AJ157" s="17">
        <v>102266.73562678955</v>
      </c>
      <c r="AK157" s="17">
        <v>101183.12547742695</v>
      </c>
      <c r="AL157" s="17">
        <v>102938.82673943613</v>
      </c>
      <c r="AM157" s="17">
        <v>102846.60590333681</v>
      </c>
    </row>
    <row r="158" spans="1:39" x14ac:dyDescent="0.2">
      <c r="A158" s="2" t="s">
        <v>51</v>
      </c>
      <c r="B158" s="2" t="s">
        <v>115</v>
      </c>
      <c r="C158" s="2" t="s">
        <v>41</v>
      </c>
      <c r="D158" s="17">
        <v>139480.68172800003</v>
      </c>
      <c r="E158" s="17">
        <v>146479.78886174737</v>
      </c>
      <c r="F158" s="17">
        <v>144885.07494301695</v>
      </c>
      <c r="G158" s="17">
        <v>156602.43480599538</v>
      </c>
      <c r="H158" s="17">
        <v>164207.7882036668</v>
      </c>
      <c r="I158" s="17">
        <v>169049.46160421279</v>
      </c>
      <c r="J158" s="17">
        <v>179102.84025351252</v>
      </c>
      <c r="K158" s="17">
        <v>179049.46760711694</v>
      </c>
      <c r="L158" s="17">
        <v>189693.25156906195</v>
      </c>
      <c r="M158" s="17">
        <v>207010.51164099801</v>
      </c>
      <c r="N158" s="17">
        <v>217485.24353003252</v>
      </c>
      <c r="O158" s="17">
        <v>210857.74636964622</v>
      </c>
      <c r="P158" s="17">
        <v>236964.33282278469</v>
      </c>
      <c r="Q158" s="17">
        <v>251151.38742888474</v>
      </c>
      <c r="R158" s="17">
        <v>268531.06343896361</v>
      </c>
      <c r="S158" s="17">
        <v>296077.72134079866</v>
      </c>
      <c r="T158" s="17">
        <v>310610.12817888008</v>
      </c>
      <c r="U158" s="17">
        <v>348838.34247858718</v>
      </c>
      <c r="V158" s="17">
        <v>369970.83259107743</v>
      </c>
      <c r="W158" s="17">
        <v>391973.01369203202</v>
      </c>
      <c r="X158" s="17">
        <v>440880.41166669922</v>
      </c>
      <c r="Y158" s="17">
        <v>520403.91365346976</v>
      </c>
      <c r="Z158" s="17">
        <v>530287.59557814093</v>
      </c>
      <c r="AA158" s="17">
        <v>546139.4828848734</v>
      </c>
      <c r="AB158" s="17">
        <v>545230.59755745635</v>
      </c>
      <c r="AC158" s="17">
        <v>595338.81546438311</v>
      </c>
      <c r="AD158" s="17">
        <v>595041.16987020336</v>
      </c>
      <c r="AE158" s="17">
        <v>648685.32141634217</v>
      </c>
      <c r="AF158" s="17">
        <v>721096.76284276776</v>
      </c>
      <c r="AG158" s="17">
        <v>734868.32650728</v>
      </c>
      <c r="AH158" s="17">
        <v>826316.47613546299</v>
      </c>
      <c r="AI158" s="17">
        <v>809064.6718162063</v>
      </c>
      <c r="AJ158" s="17">
        <v>816993.50560000504</v>
      </c>
      <c r="AK158" s="17">
        <v>892924.21207579481</v>
      </c>
      <c r="AL158" s="17">
        <v>901314.19940639602</v>
      </c>
      <c r="AM158" s="17">
        <v>1013475.1305504408</v>
      </c>
    </row>
    <row r="159" spans="1:39" x14ac:dyDescent="0.2">
      <c r="A159" s="2" t="s">
        <v>52</v>
      </c>
      <c r="B159" s="2" t="s">
        <v>115</v>
      </c>
      <c r="C159" s="2" t="s">
        <v>41</v>
      </c>
      <c r="D159" s="17">
        <v>322365.99633638392</v>
      </c>
      <c r="E159" s="17">
        <v>341664.72167860233</v>
      </c>
      <c r="F159" s="17">
        <v>362541.07822950999</v>
      </c>
      <c r="G159" s="17">
        <v>373158.15896285523</v>
      </c>
      <c r="H159" s="17">
        <v>395998.42355665372</v>
      </c>
      <c r="I159" s="17">
        <v>395800.44018481247</v>
      </c>
      <c r="J159" s="17">
        <v>431846.14348437829</v>
      </c>
      <c r="K159" s="17">
        <v>444755.32042429521</v>
      </c>
      <c r="L159" s="17">
        <v>461827.02212601516</v>
      </c>
      <c r="M159" s="17">
        <v>489476.60594069981</v>
      </c>
      <c r="N159" s="17">
        <v>561614.73302813224</v>
      </c>
      <c r="O159" s="17">
        <v>578344.06776639551</v>
      </c>
      <c r="P159" s="17">
        <v>612908.23015085934</v>
      </c>
      <c r="Q159" s="17">
        <v>642501.4760740099</v>
      </c>
      <c r="R159" s="17">
        <v>675209.31156653899</v>
      </c>
      <c r="S159" s="17">
        <v>688096.49314946262</v>
      </c>
      <c r="T159" s="17">
        <v>694629.99715101521</v>
      </c>
      <c r="U159" s="17">
        <v>687476.01670295699</v>
      </c>
      <c r="V159" s="17">
        <v>736129.7393685705</v>
      </c>
      <c r="W159" s="17">
        <v>728329.76754060027</v>
      </c>
      <c r="X159" s="17">
        <v>720546.06361510779</v>
      </c>
      <c r="Y159" s="17">
        <v>748696.5624399418</v>
      </c>
      <c r="Z159" s="17">
        <v>809712.18775323476</v>
      </c>
      <c r="AA159" s="17">
        <v>892294.56374262786</v>
      </c>
      <c r="AB159" s="17">
        <v>944026.80443869124</v>
      </c>
      <c r="AC159" s="17">
        <v>1030377.197169707</v>
      </c>
      <c r="AD159" s="17">
        <v>1040366.6834887232</v>
      </c>
      <c r="AE159" s="17">
        <v>1171169.2352500297</v>
      </c>
      <c r="AF159" s="17">
        <v>1217407.0453783409</v>
      </c>
      <c r="AG159" s="17">
        <v>1277419.1987246887</v>
      </c>
      <c r="AH159" s="17">
        <v>1288532.076896901</v>
      </c>
      <c r="AI159" s="17">
        <v>1225131.1445852658</v>
      </c>
      <c r="AJ159" s="17">
        <v>1377216.026703845</v>
      </c>
      <c r="AK159" s="17">
        <v>1504645.8317282745</v>
      </c>
      <c r="AL159" s="17">
        <v>1628680.1531922924</v>
      </c>
      <c r="AM159" s="17">
        <v>1779695.8662902564</v>
      </c>
    </row>
    <row r="160" spans="1:39" x14ac:dyDescent="0.2">
      <c r="A160" s="2" t="s">
        <v>53</v>
      </c>
      <c r="B160" s="2" t="s">
        <v>115</v>
      </c>
      <c r="C160" s="2" t="s">
        <v>41</v>
      </c>
      <c r="D160" s="17">
        <v>38775.426085760009</v>
      </c>
      <c r="E160" s="17">
        <v>36491.471316425777</v>
      </c>
      <c r="F160" s="17">
        <v>37917.130510586947</v>
      </c>
      <c r="G160" s="17">
        <v>39748.054602291566</v>
      </c>
      <c r="H160" s="17">
        <v>39716.497405452326</v>
      </c>
      <c r="I160" s="17">
        <v>42548.157371999332</v>
      </c>
      <c r="J160" s="17">
        <v>48326.177570964457</v>
      </c>
      <c r="K160" s="17">
        <v>55365.244049726331</v>
      </c>
      <c r="L160" s="17">
        <v>60993.628253016512</v>
      </c>
      <c r="M160" s="17">
        <v>68655.723759028915</v>
      </c>
      <c r="N160" s="17">
        <v>75021.67170860304</v>
      </c>
      <c r="O160" s="17">
        <v>84305.015412636523</v>
      </c>
      <c r="P160" s="17">
        <v>91191.483478424081</v>
      </c>
      <c r="Q160" s="17">
        <v>92094.187973377018</v>
      </c>
      <c r="R160" s="17">
        <v>93926.678125671271</v>
      </c>
      <c r="S160" s="17">
        <v>96648.696100721383</v>
      </c>
      <c r="T160" s="17">
        <v>105409.18214780187</v>
      </c>
      <c r="U160" s="17">
        <v>115117.23079167763</v>
      </c>
      <c r="V160" s="17">
        <v>113874.9038715432</v>
      </c>
      <c r="W160" s="17">
        <v>118452.21609131666</v>
      </c>
      <c r="X160" s="17">
        <v>125628.00493255039</v>
      </c>
      <c r="Y160" s="17">
        <v>135637.81321004691</v>
      </c>
      <c r="Z160" s="17">
        <v>140886.47030656048</v>
      </c>
      <c r="AA160" s="17">
        <v>150900.73646334765</v>
      </c>
      <c r="AB160" s="17">
        <v>161690.86929896061</v>
      </c>
      <c r="AC160" s="17">
        <v>169855.4400427595</v>
      </c>
      <c r="AD160" s="17">
        <v>169572.76661944034</v>
      </c>
      <c r="AE160" s="17">
        <v>181471.98610119577</v>
      </c>
      <c r="AF160" s="17">
        <v>186860.44467281777</v>
      </c>
      <c r="AG160" s="17">
        <v>188691.67703061138</v>
      </c>
      <c r="AH160" s="17">
        <v>199801.14104113521</v>
      </c>
      <c r="AI160" s="17">
        <v>199701.24846266027</v>
      </c>
      <c r="AJ160" s="17">
        <v>217769.20725476654</v>
      </c>
      <c r="AK160" s="17">
        <v>217595.02673203588</v>
      </c>
      <c r="AL160" s="17">
        <v>230754.22523447292</v>
      </c>
      <c r="AM160" s="17">
        <v>244637.26138391174</v>
      </c>
    </row>
    <row r="161" spans="1:39" x14ac:dyDescent="0.2">
      <c r="A161" s="2" t="s">
        <v>54</v>
      </c>
      <c r="B161" s="2" t="s">
        <v>115</v>
      </c>
      <c r="C161" s="2" t="s">
        <v>41</v>
      </c>
      <c r="D161" s="17">
        <v>9477.751254451201</v>
      </c>
      <c r="E161" s="17">
        <v>9939.9653060018845</v>
      </c>
      <c r="F161" s="17">
        <v>10031.335073393044</v>
      </c>
      <c r="G161" s="17">
        <v>10748.624070764801</v>
      </c>
      <c r="H161" s="17">
        <v>11847.960157570393</v>
      </c>
      <c r="I161" s="17">
        <v>13178.352912193381</v>
      </c>
      <c r="J161" s="17">
        <v>14545.743554569612</v>
      </c>
      <c r="K161" s="17">
        <v>15882.178457261383</v>
      </c>
      <c r="L161" s="17">
        <v>17346.308054944893</v>
      </c>
      <c r="M161" s="17">
        <v>19709.289788790898</v>
      </c>
      <c r="N161" s="17">
        <v>19297.799977649818</v>
      </c>
      <c r="O161" s="17">
        <v>21500.861910238295</v>
      </c>
      <c r="P161" s="17">
        <v>21709.399199922937</v>
      </c>
      <c r="Q161" s="17">
        <v>23939.345266940618</v>
      </c>
      <c r="R161" s="17">
        <v>24657.429867567771</v>
      </c>
      <c r="S161" s="17">
        <v>25611.576732614754</v>
      </c>
      <c r="T161" s="17">
        <v>25340.198514482105</v>
      </c>
      <c r="U161" s="17">
        <v>25834.080017409458</v>
      </c>
      <c r="V161" s="17">
        <v>27138.570337843747</v>
      </c>
      <c r="W161" s="17">
        <v>29954.47816598375</v>
      </c>
      <c r="X161" s="17">
        <v>33059.387733509735</v>
      </c>
      <c r="Y161" s="17">
        <v>32398.265767021127</v>
      </c>
      <c r="Z161" s="17">
        <v>35055.240680621842</v>
      </c>
      <c r="AA161" s="17">
        <v>38601.634686268932</v>
      </c>
      <c r="AB161" s="17">
        <v>42181.207504557504</v>
      </c>
      <c r="AC161" s="17">
        <v>43880.939754912841</v>
      </c>
      <c r="AD161" s="17">
        <v>46083.147320517557</v>
      </c>
      <c r="AE161" s="17">
        <v>45608.537907926489</v>
      </c>
      <c r="AF161" s="17">
        <v>47873.96061598236</v>
      </c>
      <c r="AG161" s="17">
        <v>49651.438277244837</v>
      </c>
      <c r="AH161" s="17">
        <v>53607.359026315935</v>
      </c>
      <c r="AI161" s="17">
        <v>55187.974215830043</v>
      </c>
      <c r="AJ161" s="17">
        <v>60884.78963152512</v>
      </c>
      <c r="AK161" s="17">
        <v>66530.195148994258</v>
      </c>
      <c r="AL161" s="17">
        <v>64541.140574020887</v>
      </c>
      <c r="AM161" s="17">
        <v>69834.145842682759</v>
      </c>
    </row>
    <row r="162" spans="1:39" x14ac:dyDescent="0.2">
      <c r="A162" s="2" t="s">
        <v>55</v>
      </c>
      <c r="B162" s="2" t="s">
        <v>115</v>
      </c>
      <c r="C162" s="2" t="s">
        <v>41</v>
      </c>
      <c r="D162" s="17">
        <v>72893.883696480014</v>
      </c>
      <c r="E162" s="17">
        <v>73578.800459202816</v>
      </c>
      <c r="F162" s="17">
        <v>76490.904563583026</v>
      </c>
      <c r="G162" s="17">
        <v>76437.217188680661</v>
      </c>
      <c r="H162" s="17">
        <v>79517.328235027075</v>
      </c>
      <c r="I162" s="17">
        <v>81829.472958538114</v>
      </c>
      <c r="J162" s="17">
        <v>89279.415631640091</v>
      </c>
      <c r="K162" s="17">
        <v>90056.099800933327</v>
      </c>
      <c r="L162" s="17">
        <v>90893.536876348197</v>
      </c>
      <c r="M162" s="17">
        <v>98170.291651594875</v>
      </c>
      <c r="N162" s="17">
        <v>110378.77660906888</v>
      </c>
      <c r="O162" s="17">
        <v>118023.32589976938</v>
      </c>
      <c r="P162" s="17">
        <v>116738.41525093665</v>
      </c>
      <c r="Q162" s="17">
        <v>128611.64598927896</v>
      </c>
      <c r="R162" s="17">
        <v>133615.41068813784</v>
      </c>
      <c r="S162" s="17">
        <v>138890.5526605066</v>
      </c>
      <c r="T162" s="17">
        <v>140265.43024129298</v>
      </c>
      <c r="U162" s="17">
        <v>143027.53148298731</v>
      </c>
      <c r="V162" s="17">
        <v>135935.60882196884</v>
      </c>
      <c r="W162" s="17">
        <v>144227.66592563057</v>
      </c>
      <c r="X162" s="17">
        <v>157538.42411803498</v>
      </c>
      <c r="Y162" s="17">
        <v>157397.28859463611</v>
      </c>
      <c r="Z162" s="17">
        <v>158860.93542511488</v>
      </c>
      <c r="AA162" s="17">
        <v>160338.19279528919</v>
      </c>
      <c r="AB162" s="17">
        <v>173078.67252141281</v>
      </c>
      <c r="AC162" s="17">
        <v>181606.48371881712</v>
      </c>
      <c r="AD162" s="17">
        <v>187035.2464092664</v>
      </c>
      <c r="AE162" s="17">
        <v>194364.42285456232</v>
      </c>
      <c r="AF162" s="17">
        <v>196112.97185002349</v>
      </c>
      <c r="AG162" s="17">
        <v>193996.55172211275</v>
      </c>
      <c r="AH162" s="17">
        <v>209743.90889171741</v>
      </c>
      <c r="AI162" s="17">
        <v>213874.17755585673</v>
      </c>
      <c r="AJ162" s="17">
        <v>242757.77481153733</v>
      </c>
      <c r="AK162" s="17">
        <v>235500.04076284126</v>
      </c>
      <c r="AL162" s="17">
        <v>249767.5403313112</v>
      </c>
      <c r="AM162" s="17">
        <v>264516.40530251589</v>
      </c>
    </row>
    <row r="163" spans="1:39" x14ac:dyDescent="0.2">
      <c r="A163" s="2" t="s">
        <v>56</v>
      </c>
      <c r="B163" s="2" t="s">
        <v>115</v>
      </c>
      <c r="C163" s="2" t="s">
        <v>41</v>
      </c>
      <c r="D163" s="17">
        <v>60144.314494319995</v>
      </c>
      <c r="E163" s="17">
        <v>64280.578536904031</v>
      </c>
      <c r="F163" s="17">
        <v>71618.932947429086</v>
      </c>
      <c r="G163" s="17">
        <v>76755.232258755859</v>
      </c>
      <c r="H163" s="17">
        <v>83905.089693090413</v>
      </c>
      <c r="I163" s="17">
        <v>92548.965770979514</v>
      </c>
      <c r="J163" s="17">
        <v>92466.05300352459</v>
      </c>
      <c r="K163" s="17">
        <v>94249.919193994981</v>
      </c>
      <c r="L163" s="17">
        <v>95107.137402151333</v>
      </c>
      <c r="M163" s="17">
        <v>96010.567670862496</v>
      </c>
      <c r="N163" s="17">
        <v>104813.85534926936</v>
      </c>
      <c r="O163" s="17">
        <v>125047.0526620084</v>
      </c>
      <c r="P163" s="17">
        <v>127408.98640962741</v>
      </c>
      <c r="Q163" s="17">
        <v>136493.35661043497</v>
      </c>
      <c r="R163" s="17">
        <v>137734.78569153594</v>
      </c>
      <c r="S163" s="17">
        <v>143284.94110637065</v>
      </c>
      <c r="T163" s="17">
        <v>156335.19025739774</v>
      </c>
      <c r="U163" s="17">
        <v>182742.45036602221</v>
      </c>
      <c r="V163" s="17">
        <v>201493.23804378099</v>
      </c>
      <c r="W163" s="17">
        <v>228772.0817170222</v>
      </c>
      <c r="X163" s="17">
        <v>244777.89164227201</v>
      </c>
      <c r="Y163" s="17">
        <v>234990.65325838464</v>
      </c>
      <c r="Z163" s="17">
        <v>256341.57032671387</v>
      </c>
      <c r="AA163" s="17">
        <v>280192.67691816948</v>
      </c>
      <c r="AB163" s="17">
        <v>277223.77772895875</v>
      </c>
      <c r="AC163" s="17">
        <v>294049.57551653794</v>
      </c>
      <c r="AD163" s="17">
        <v>299661.86523048062</v>
      </c>
      <c r="AE163" s="17">
        <v>320541.36306148366</v>
      </c>
      <c r="AF163" s="17">
        <v>353563.43395463115</v>
      </c>
      <c r="AG163" s="17">
        <v>375057.93753775989</v>
      </c>
      <c r="AH163" s="17">
        <v>405390.17724792211</v>
      </c>
      <c r="AI163" s="17">
        <v>425735.07688643225</v>
      </c>
      <c r="AJ163" s="17">
        <v>473444.67604320962</v>
      </c>
      <c r="AK163" s="17">
        <v>516700.13454505469</v>
      </c>
      <c r="AL163" s="17">
        <v>587201.03948719113</v>
      </c>
      <c r="AM163" s="17">
        <v>640618.65469034889</v>
      </c>
    </row>
    <row r="164" spans="1:39" x14ac:dyDescent="0.2">
      <c r="A164" s="2" t="s">
        <v>57</v>
      </c>
      <c r="B164" s="2" t="s">
        <v>115</v>
      </c>
      <c r="C164" s="2" t="s">
        <v>41</v>
      </c>
      <c r="D164" s="17">
        <v>16091.987731200001</v>
      </c>
      <c r="E164" s="17">
        <v>17240.985410902194</v>
      </c>
      <c r="F164" s="17">
        <v>17745.890772037837</v>
      </c>
      <c r="G164" s="17">
        <v>18806.882277622884</v>
      </c>
      <c r="H164" s="17">
        <v>18970.49230615464</v>
      </c>
      <c r="I164" s="17">
        <v>19533.706114002533</v>
      </c>
      <c r="J164" s="17">
        <v>20103.859053451015</v>
      </c>
      <c r="K164" s="17">
        <v>21275.796629730332</v>
      </c>
      <c r="L164" s="17">
        <v>21471.367190519555</v>
      </c>
      <c r="M164" s="17">
        <v>21677.40643007978</v>
      </c>
      <c r="N164" s="17">
        <v>23430.53367342893</v>
      </c>
      <c r="O164" s="17">
        <v>24854.967428823336</v>
      </c>
      <c r="P164" s="17">
        <v>26619.617659861044</v>
      </c>
      <c r="Q164" s="17">
        <v>26606.308915815822</v>
      </c>
      <c r="R164" s="17">
        <v>26546.852393262961</v>
      </c>
      <c r="S164" s="17">
        <v>27890.123124362068</v>
      </c>
      <c r="T164" s="17">
        <v>28993.959304283984</v>
      </c>
      <c r="U164" s="17">
        <v>31363.055719037031</v>
      </c>
      <c r="V164" s="17">
        <v>33259.881988043446</v>
      </c>
      <c r="W164" s="17">
        <v>34939.337733436783</v>
      </c>
      <c r="X164" s="17">
        <v>35990.906282413278</v>
      </c>
      <c r="Y164" s="17">
        <v>39679.961219634381</v>
      </c>
      <c r="Z164" s="17">
        <v>41263.032952452922</v>
      </c>
      <c r="AA164" s="17">
        <v>45999.945107354208</v>
      </c>
      <c r="AB164" s="17">
        <v>50280.071221194936</v>
      </c>
      <c r="AC164" s="17">
        <v>52194.689713616019</v>
      </c>
      <c r="AD164" s="17">
        <v>53196.935778247265</v>
      </c>
      <c r="AE164" s="17">
        <v>55883.111858553719</v>
      </c>
      <c r="AF164" s="17">
        <v>59264.040125996216</v>
      </c>
      <c r="AG164" s="17">
        <v>58061.45185319789</v>
      </c>
      <c r="AH164" s="17">
        <v>59727.429877221461</v>
      </c>
      <c r="AI164" s="17">
        <v>63351.783353616054</v>
      </c>
      <c r="AJ164" s="17">
        <v>67088.27732616532</v>
      </c>
      <c r="AK164" s="17">
        <v>67041.457705514331</v>
      </c>
      <c r="AL164" s="17">
        <v>71130.979210765479</v>
      </c>
      <c r="AM164" s="17">
        <v>78511.555220827038</v>
      </c>
    </row>
    <row r="165" spans="1:39" x14ac:dyDescent="0.2">
      <c r="A165" s="2" t="s">
        <v>58</v>
      </c>
      <c r="B165" s="2" t="s">
        <v>115</v>
      </c>
      <c r="C165" s="2" t="s">
        <v>41</v>
      </c>
      <c r="D165" s="17">
        <v>29507.820640000002</v>
      </c>
      <c r="E165" s="17">
        <v>33837.717218139689</v>
      </c>
      <c r="F165" s="17">
        <v>34835.42370443049</v>
      </c>
      <c r="G165" s="17">
        <v>38408.937648635816</v>
      </c>
      <c r="H165" s="17">
        <v>39838.97921516982</v>
      </c>
      <c r="I165" s="17">
        <v>39038.295410903338</v>
      </c>
      <c r="J165" s="17">
        <v>39401.314862227046</v>
      </c>
      <c r="K165" s="17">
        <v>42210.503315722592</v>
      </c>
      <c r="L165" s="17">
        <v>44346.354783498158</v>
      </c>
      <c r="M165" s="17">
        <v>46067.086893298649</v>
      </c>
      <c r="N165" s="17">
        <v>47848.620917888453</v>
      </c>
      <c r="O165" s="17">
        <v>55371.846187194205</v>
      </c>
      <c r="P165" s="17">
        <v>57021.258311670659</v>
      </c>
      <c r="Q165" s="17">
        <v>58697.125016595768</v>
      </c>
      <c r="R165" s="17">
        <v>61642.897224592321</v>
      </c>
      <c r="S165" s="17">
        <v>67929.843367520094</v>
      </c>
      <c r="T165" s="17">
        <v>63909.451128707442</v>
      </c>
      <c r="U165" s="17">
        <v>65129.239848222845</v>
      </c>
      <c r="V165" s="17">
        <v>67056.023384099448</v>
      </c>
      <c r="W165" s="17">
        <v>72541.461499900659</v>
      </c>
      <c r="X165" s="17">
        <v>74739.540324809146</v>
      </c>
      <c r="Y165" s="17">
        <v>75979.550256667804</v>
      </c>
      <c r="Z165" s="17">
        <v>87951.320245222974</v>
      </c>
      <c r="AA165" s="17">
        <v>97955.35899775353</v>
      </c>
      <c r="AB165" s="17">
        <v>107049.15837852642</v>
      </c>
      <c r="AC165" s="17">
        <v>104897.6843934348</v>
      </c>
      <c r="AD165" s="17">
        <v>105800.26569335711</v>
      </c>
      <c r="AE165" s="17">
        <v>115546.48671677941</v>
      </c>
      <c r="AF165" s="17">
        <v>124925.78639953093</v>
      </c>
      <c r="AG165" s="17">
        <v>128647.06573073723</v>
      </c>
      <c r="AH165" s="17">
        <v>136065.55929167988</v>
      </c>
      <c r="AI165" s="17">
        <v>140008.77229109683</v>
      </c>
      <c r="AJ165" s="17">
        <v>154521.56639450989</v>
      </c>
      <c r="AK165" s="17">
        <v>168784.31490965845</v>
      </c>
      <c r="AL165" s="17">
        <v>172074.59634450733</v>
      </c>
      <c r="AM165" s="17">
        <v>175360.89075146246</v>
      </c>
    </row>
    <row r="166" spans="1:39" x14ac:dyDescent="0.2">
      <c r="A166" s="2" t="s">
        <v>59</v>
      </c>
      <c r="B166" s="2" t="s">
        <v>115</v>
      </c>
      <c r="C166" s="2" t="s">
        <v>41</v>
      </c>
      <c r="D166" s="17">
        <v>-41089.507220160005</v>
      </c>
      <c r="E166" s="17">
        <v>-43121.5892434997</v>
      </c>
      <c r="F166" s="17">
        <v>-46151.170923664795</v>
      </c>
      <c r="G166" s="17">
        <v>-48006.262005577315</v>
      </c>
      <c r="H166" s="17">
        <v>-48471.875700894641</v>
      </c>
      <c r="I166" s="17">
        <v>-47972.664822488645</v>
      </c>
      <c r="J166" s="17">
        <v>-53908.905988579405</v>
      </c>
      <c r="K166" s="17">
        <v>-55482.407761999028</v>
      </c>
      <c r="L166" s="17">
        <v>-57695.26145528967</v>
      </c>
      <c r="M166" s="17">
        <v>-58751.229901199295</v>
      </c>
      <c r="N166" s="17">
        <v>-63514.03935609178</v>
      </c>
      <c r="O166" s="17">
        <v>-67253.509721152077</v>
      </c>
      <c r="P166" s="17">
        <v>-67199.717673936699</v>
      </c>
      <c r="Q166" s="17">
        <v>-71990.843848986187</v>
      </c>
      <c r="R166" s="17">
        <v>-74847.584514601665</v>
      </c>
      <c r="S166" s="17">
        <v>-77757.230771736256</v>
      </c>
      <c r="T166" s="17">
        <v>-78480.299926116495</v>
      </c>
      <c r="U166" s="17">
        <v>-79948.666337734147</v>
      </c>
      <c r="V166" s="17">
        <v>-82242.33297387464</v>
      </c>
      <c r="W166" s="17">
        <v>-91458.742316035728</v>
      </c>
      <c r="X166" s="17">
        <v>-99824.498754879882</v>
      </c>
      <c r="Y166" s="17">
        <v>-107917.01132524127</v>
      </c>
      <c r="Z166" s="17">
        <v>-113377.6120982985</v>
      </c>
      <c r="AA166" s="17">
        <v>-117830.88515692235</v>
      </c>
      <c r="AB166" s="17">
        <v>-123707.21551506825</v>
      </c>
      <c r="AC166" s="17">
        <v>-118808.65103448328</v>
      </c>
      <c r="AD166" s="17">
        <v>-116397.78113534547</v>
      </c>
      <c r="AE166" s="17">
        <v>-135992.61526120114</v>
      </c>
      <c r="AF166" s="17">
        <v>-138509.04981251745</v>
      </c>
      <c r="AG166" s="17">
        <v>-149839.0526897379</v>
      </c>
      <c r="AH166" s="17">
        <v>-158838.9563019113</v>
      </c>
      <c r="AI166" s="17">
        <v>-180235.98291008556</v>
      </c>
      <c r="AJ166" s="17">
        <v>-192941.34723920724</v>
      </c>
      <c r="AK166" s="17">
        <v>-202603.62223815703</v>
      </c>
      <c r="AL166" s="17">
        <v>-241515.9147804036</v>
      </c>
      <c r="AM166" s="17">
        <v>-261399.46599435445</v>
      </c>
    </row>
    <row r="167" spans="1:39" x14ac:dyDescent="0.2">
      <c r="A167" s="2" t="s">
        <v>60</v>
      </c>
      <c r="B167" s="2" t="s">
        <v>115</v>
      </c>
      <c r="C167" s="2" t="s">
        <v>41</v>
      </c>
      <c r="D167" s="17">
        <v>12130.48666368</v>
      </c>
      <c r="E167" s="17">
        <v>12493.151823464043</v>
      </c>
      <c r="F167" s="17">
        <v>14051.951860315954</v>
      </c>
      <c r="G167" s="17">
        <v>14898.915834276193</v>
      </c>
      <c r="H167" s="17">
        <v>16431.934796846588</v>
      </c>
      <c r="I167" s="17">
        <v>15621.855535314835</v>
      </c>
      <c r="J167" s="17">
        <v>17063.920861146238</v>
      </c>
      <c r="K167" s="17">
        <v>17572.219570644396</v>
      </c>
      <c r="L167" s="17">
        <v>20148.743453635005</v>
      </c>
      <c r="M167" s="17">
        <v>21369.43194098624</v>
      </c>
      <c r="N167" s="17">
        <v>23321.813334851518</v>
      </c>
      <c r="O167" s="17">
        <v>24247.175367451578</v>
      </c>
      <c r="P167" s="17">
        <v>23517.599207858158</v>
      </c>
      <c r="Q167" s="17">
        <v>23959.549457803972</v>
      </c>
      <c r="R167" s="17">
        <v>26649.937556579458</v>
      </c>
      <c r="S167" s="17">
        <v>27164.071349913502</v>
      </c>
      <c r="T167" s="17">
        <v>29081.083327591063</v>
      </c>
      <c r="U167" s="17">
        <v>29016.096482095152</v>
      </c>
      <c r="V167" s="17">
        <v>31377.770254551371</v>
      </c>
      <c r="W167" s="17">
        <v>32613.93046038819</v>
      </c>
      <c r="X167" s="17">
        <v>31945.672303720916</v>
      </c>
      <c r="Y167" s="17">
        <v>35891.729529365752</v>
      </c>
      <c r="Z167" s="17">
        <v>37319.792894135797</v>
      </c>
      <c r="AA167" s="17">
        <v>38062.382133143321</v>
      </c>
      <c r="AB167" s="17">
        <v>44058.185944826648</v>
      </c>
      <c r="AC167" s="17">
        <v>45348.60883170239</v>
      </c>
      <c r="AD167" s="17">
        <v>43983.933127990516</v>
      </c>
      <c r="AE167" s="17">
        <v>42668.944599584327</v>
      </c>
      <c r="AF167" s="17">
        <v>41393.270309511659</v>
      </c>
      <c r="AG167" s="17">
        <v>44707.132743950548</v>
      </c>
      <c r="AH167" s="17">
        <v>46849.629089868278</v>
      </c>
      <c r="AI167" s="17">
        <v>49707.451282781258</v>
      </c>
      <c r="AJ167" s="17">
        <v>56990.32011572097</v>
      </c>
      <c r="AK167" s="17">
        <v>61494.404717954574</v>
      </c>
      <c r="AL167" s="17">
        <v>65790.219569716573</v>
      </c>
      <c r="AM167" s="17">
        <v>70452.934274562533</v>
      </c>
    </row>
    <row r="168" spans="1:39" x14ac:dyDescent="0.2">
      <c r="A168" s="2" t="s">
        <v>61</v>
      </c>
      <c r="B168" s="2" t="s">
        <v>115</v>
      </c>
      <c r="C168" s="2" t="s">
        <v>41</v>
      </c>
      <c r="D168" s="17">
        <v>10230.509640960001</v>
      </c>
      <c r="E168" s="17">
        <v>9726.1549318217458</v>
      </c>
      <c r="F168" s="17">
        <v>9624.0793209680141</v>
      </c>
      <c r="G168" s="17">
        <v>10208.083444630307</v>
      </c>
      <c r="H168" s="17">
        <v>11035.876122352254</v>
      </c>
      <c r="I168" s="17">
        <v>12165.000751934602</v>
      </c>
      <c r="J168" s="17">
        <v>12266.203315260065</v>
      </c>
      <c r="K168" s="17">
        <v>12133.828392048385</v>
      </c>
      <c r="L168" s="17">
        <v>12877.778163774792</v>
      </c>
      <c r="M168" s="17">
        <v>12998.778797623874</v>
      </c>
      <c r="N168" s="17">
        <v>12866.191253888108</v>
      </c>
      <c r="O168" s="17">
        <v>13626.403030315343</v>
      </c>
      <c r="P168" s="17">
        <v>13615.504088115573</v>
      </c>
      <c r="Q168" s="17">
        <v>13742.115477561209</v>
      </c>
      <c r="R168" s="17">
        <v>15440.425713329898</v>
      </c>
      <c r="S168" s="17">
        <v>15905.135897215474</v>
      </c>
      <c r="T168" s="17">
        <v>16213.569097334152</v>
      </c>
      <c r="U168" s="17">
        <v>16861.949573128997</v>
      </c>
      <c r="V168" s="17">
        <v>18581.696269083015</v>
      </c>
      <c r="W168" s="17">
        <v>18760.006226481131</v>
      </c>
      <c r="X168" s="17">
        <v>19313.145782981188</v>
      </c>
      <c r="Y168" s="17">
        <v>20700.217458166557</v>
      </c>
      <c r="Z168" s="17">
        <v>22848.079473704209</v>
      </c>
      <c r="AA168" s="17">
        <v>21936.756424478619</v>
      </c>
      <c r="AB168" s="17">
        <v>22798.127892597611</v>
      </c>
      <c r="AC168" s="17">
        <v>25139.905993469456</v>
      </c>
      <c r="AD168" s="17">
        <v>27193.779999746486</v>
      </c>
      <c r="AE168" s="17">
        <v>27454.731512624057</v>
      </c>
      <c r="AF168" s="17">
        <v>26902.946318683338</v>
      </c>
      <c r="AG168" s="17">
        <v>27424.759346721778</v>
      </c>
      <c r="AH168" s="17">
        <v>27142.312298705074</v>
      </c>
      <c r="AI168" s="17">
        <v>27679.62178982182</v>
      </c>
      <c r="AJ168" s="17">
        <v>26307.146609803716</v>
      </c>
      <c r="AK168" s="17">
        <v>26036.209833012283</v>
      </c>
      <c r="AL168" s="17">
        <v>31036.755245386878</v>
      </c>
      <c r="AM168" s="17">
        <v>33540.292897268875</v>
      </c>
    </row>
    <row r="169" spans="1:39" x14ac:dyDescent="0.2">
      <c r="A169" s="2" t="s">
        <v>62</v>
      </c>
      <c r="B169" s="2" t="s">
        <v>115</v>
      </c>
      <c r="C169" s="2" t="s">
        <v>41</v>
      </c>
      <c r="D169" s="17">
        <v>171285.50897568002</v>
      </c>
      <c r="E169" s="17">
        <v>164502.93686124269</v>
      </c>
      <c r="F169" s="17">
        <v>159600.74934277768</v>
      </c>
      <c r="G169" s="17">
        <v>167241.19976287862</v>
      </c>
      <c r="H169" s="17">
        <v>168552.99959593071</v>
      </c>
      <c r="I169" s="17">
        <v>185687.95595033339</v>
      </c>
      <c r="J169" s="17">
        <v>189327.07408168676</v>
      </c>
      <c r="K169" s="17">
        <v>176411.19623400003</v>
      </c>
      <c r="L169" s="17">
        <v>171137.02717196816</v>
      </c>
      <c r="M169" s="17">
        <v>185046.58540872484</v>
      </c>
      <c r="N169" s="17">
        <v>200203.34382099099</v>
      </c>
      <c r="O169" s="17">
        <v>218810.07842897202</v>
      </c>
      <c r="P169" s="17">
        <v>223075.56209786647</v>
      </c>
      <c r="Q169" s="17">
        <v>238549.5392999363</v>
      </c>
      <c r="R169" s="17">
        <v>238288.63232529425</v>
      </c>
      <c r="S169" s="17">
        <v>262498.2400925812</v>
      </c>
      <c r="T169" s="17">
        <v>252103.82170898275</v>
      </c>
      <c r="U169" s="17">
        <v>262237.37936328241</v>
      </c>
      <c r="V169" s="17">
        <v>297739.97263332113</v>
      </c>
      <c r="W169" s="17">
        <v>315745.98803190369</v>
      </c>
      <c r="X169" s="17">
        <v>334909.84976983297</v>
      </c>
      <c r="Y169" s="17">
        <v>354898.64943267772</v>
      </c>
      <c r="Z169" s="17">
        <v>395602.26396224392</v>
      </c>
      <c r="AA169" s="17">
        <v>423520.54869368172</v>
      </c>
      <c r="AB169" s="17">
        <v>440501.18157300621</v>
      </c>
      <c r="AC169" s="17">
        <v>485427.80457638914</v>
      </c>
      <c r="AD169" s="17">
        <v>567313.37823520065</v>
      </c>
      <c r="AE169" s="17">
        <v>556023.84200832015</v>
      </c>
      <c r="AF169" s="17">
        <v>637012.84185060649</v>
      </c>
      <c r="AG169" s="17">
        <v>695802.69918423274</v>
      </c>
      <c r="AH169" s="17">
        <v>701855.81834484229</v>
      </c>
      <c r="AI169" s="17">
        <v>789271.70279823581</v>
      </c>
      <c r="AJ169" s="17">
        <v>861324.99532035145</v>
      </c>
      <c r="AK169" s="17">
        <v>978292.53347535769</v>
      </c>
      <c r="AL169" s="17">
        <v>1048553.5814929608</v>
      </c>
      <c r="AM169" s="17">
        <v>1112842.5406236004</v>
      </c>
    </row>
    <row r="170" spans="1:39" x14ac:dyDescent="0.2">
      <c r="A170" s="2" t="s">
        <v>63</v>
      </c>
      <c r="B170" s="2" t="s">
        <v>115</v>
      </c>
      <c r="C170" s="2" t="s">
        <v>41</v>
      </c>
      <c r="D170" s="17">
        <v>16850.978511360001</v>
      </c>
      <c r="E170" s="17">
        <v>15544.392044339369</v>
      </c>
      <c r="F170" s="17">
        <v>15536.620470092877</v>
      </c>
      <c r="G170" s="17">
        <v>16622.521484609082</v>
      </c>
      <c r="H170" s="17">
        <v>17814.639855272082</v>
      </c>
      <c r="I170" s="17">
        <v>17807.513999329974</v>
      </c>
      <c r="J170" s="17">
        <v>19603.143392011269</v>
      </c>
      <c r="K170" s="17">
        <v>20575.067241387183</v>
      </c>
      <c r="L170" s="17">
        <v>19564.687825865723</v>
      </c>
      <c r="M170" s="17">
        <v>20959.666877829732</v>
      </c>
      <c r="N170" s="17">
        <v>21156.605584587171</v>
      </c>
      <c r="O170" s="17">
        <v>22867.794157479751</v>
      </c>
      <c r="P170" s="17">
        <v>25966.259800565418</v>
      </c>
      <c r="Q170" s="17">
        <v>26477.692292247742</v>
      </c>
      <c r="R170" s="17">
        <v>27001.844958937538</v>
      </c>
      <c r="S170" s="17">
        <v>26194.570260163287</v>
      </c>
      <c r="T170" s="17">
        <v>26928.034866238893</v>
      </c>
      <c r="U170" s="17">
        <v>28287.764371127534</v>
      </c>
      <c r="V170" s="17">
        <v>29719.066684148016</v>
      </c>
      <c r="W170" s="17">
        <v>31838.061673349865</v>
      </c>
      <c r="X170" s="17">
        <v>31497.806397963079</v>
      </c>
      <c r="Y170" s="17">
        <v>31164.058161194775</v>
      </c>
      <c r="Z170" s="17">
        <v>34017.912870530337</v>
      </c>
      <c r="AA170" s="17">
        <v>34674.190527778148</v>
      </c>
      <c r="AB170" s="17">
        <v>38624.991166917622</v>
      </c>
      <c r="AC170" s="17">
        <v>38231.016257015057</v>
      </c>
      <c r="AD170" s="17">
        <v>42119.416458483545</v>
      </c>
      <c r="AE170" s="17">
        <v>41669.283727626746</v>
      </c>
      <c r="AF170" s="17">
        <v>42473.172549614181</v>
      </c>
      <c r="AG170" s="17">
        <v>43296.814460838825</v>
      </c>
      <c r="AH170" s="17">
        <v>47257.186046811272</v>
      </c>
      <c r="AI170" s="17">
        <v>51088.203250942541</v>
      </c>
      <c r="AJ170" s="17">
        <v>56262.212123384998</v>
      </c>
      <c r="AK170" s="17">
        <v>62685.179400266388</v>
      </c>
      <c r="AL170" s="17">
        <v>67083.908764698834</v>
      </c>
      <c r="AM170" s="17">
        <v>67010.537591003304</v>
      </c>
    </row>
    <row r="171" spans="1:39" x14ac:dyDescent="0.2">
      <c r="A171" s="2" t="s">
        <v>64</v>
      </c>
      <c r="B171" s="2" t="s">
        <v>115</v>
      </c>
      <c r="C171" s="2" t="s">
        <v>41</v>
      </c>
      <c r="D171" s="17">
        <v>2040.2032000000002</v>
      </c>
      <c r="E171" s="17">
        <v>2039.5870586336</v>
      </c>
      <c r="F171" s="17">
        <v>2120.5137172575905</v>
      </c>
      <c r="G171" s="17">
        <v>2361.8994392052309</v>
      </c>
      <c r="H171" s="17">
        <v>2606.9709753009638</v>
      </c>
      <c r="I171" s="17">
        <v>2632.5192908589129</v>
      </c>
      <c r="J171" s="17">
        <v>2453.1793343192289</v>
      </c>
      <c r="K171" s="17">
        <v>2622.8023861956995</v>
      </c>
      <c r="L171" s="17">
        <v>2595.5357325888085</v>
      </c>
      <c r="M171" s="17">
        <v>2780.027441331586</v>
      </c>
      <c r="N171" s="17">
        <v>2670.2107973441066</v>
      </c>
      <c r="O171" s="17">
        <v>2749.7508229585287</v>
      </c>
      <c r="P171" s="17">
        <v>3033.0292920677093</v>
      </c>
      <c r="Q171" s="17">
        <v>3412.3754800105771</v>
      </c>
      <c r="R171" s="17">
        <v>3511.9764415012019</v>
      </c>
      <c r="S171" s="17">
        <v>3510.2205937595081</v>
      </c>
      <c r="T171" s="17">
        <v>3833.8171255294742</v>
      </c>
      <c r="U171" s="17">
        <v>3986.7246277060376</v>
      </c>
      <c r="V171" s="17">
        <v>4188.0340485785746</v>
      </c>
      <c r="W171" s="17">
        <v>4271.3675500771915</v>
      </c>
      <c r="X171" s="17">
        <v>4623.021210304054</v>
      </c>
      <c r="Y171" s="17">
        <v>5254.7882511408152</v>
      </c>
      <c r="Z171" s="17">
        <v>5466.0095620400243</v>
      </c>
      <c r="AA171" s="17">
        <v>6266.8599305987818</v>
      </c>
      <c r="AB171" s="17">
        <v>6517.4716003149451</v>
      </c>
      <c r="AC171" s="17">
        <v>6707.7046041803942</v>
      </c>
      <c r="AD171" s="17">
        <v>7314.5837865136655</v>
      </c>
      <c r="AE171" s="17">
        <v>7751.7326670204593</v>
      </c>
      <c r="AF171" s="17">
        <v>8726.3375150127285</v>
      </c>
      <c r="AG171" s="17">
        <v>9618.2020951225932</v>
      </c>
      <c r="AH171" s="17">
        <v>10206.913008960859</v>
      </c>
      <c r="AI171" s="17">
        <v>11144.956881592492</v>
      </c>
      <c r="AJ171" s="17">
        <v>11573.884839473283</v>
      </c>
      <c r="AK171" s="17">
        <v>11323.531108716959</v>
      </c>
      <c r="AL171" s="17">
        <v>13233.668583206787</v>
      </c>
      <c r="AM171" s="17">
        <v>14596.99697851048</v>
      </c>
    </row>
    <row r="172" spans="1:39" x14ac:dyDescent="0.2">
      <c r="A172" s="2" t="s">
        <v>65</v>
      </c>
      <c r="B172" s="2" t="s">
        <v>115</v>
      </c>
      <c r="C172" s="2" t="s">
        <v>41</v>
      </c>
      <c r="D172" s="17">
        <v>3277.0649374847999</v>
      </c>
      <c r="E172" s="17">
        <v>3443.5529445687785</v>
      </c>
      <c r="F172" s="17">
        <v>3947.3020313494408</v>
      </c>
      <c r="G172" s="17">
        <v>4184.7864663074306</v>
      </c>
      <c r="H172" s="17">
        <v>4262.2225920372775</v>
      </c>
      <c r="I172" s="17">
        <v>4651.6332281359046</v>
      </c>
      <c r="J172" s="17">
        <v>5286.3231190747592</v>
      </c>
      <c r="K172" s="17">
        <v>5662.6213353618277</v>
      </c>
      <c r="L172" s="17">
        <v>6307.3234586645667</v>
      </c>
      <c r="M172" s="17">
        <v>6621.3651598983715</v>
      </c>
      <c r="N172" s="17">
        <v>6618.0547421730298</v>
      </c>
      <c r="O172" s="17">
        <v>6607.5748777721565</v>
      </c>
      <c r="P172" s="17">
        <v>7364.6809829326021</v>
      </c>
      <c r="Q172" s="17">
        <v>7503.8460451132823</v>
      </c>
      <c r="R172" s="17">
        <v>7884.3135511386627</v>
      </c>
      <c r="S172" s="17">
        <v>8041.1956221792198</v>
      </c>
      <c r="T172" s="17">
        <v>8281.6032476955115</v>
      </c>
      <c r="U172" s="17">
        <v>8108.7002464784055</v>
      </c>
      <c r="V172" s="17">
        <v>8023.5997584961451</v>
      </c>
      <c r="W172" s="17">
        <v>8019.588279560885</v>
      </c>
      <c r="X172" s="17">
        <v>9020.2112354300389</v>
      </c>
      <c r="Y172" s="17">
        <v>9852.8005458178941</v>
      </c>
      <c r="Z172" s="17">
        <v>9937.5779513053712</v>
      </c>
      <c r="AA172" s="17">
        <v>10029.988084929235</v>
      </c>
      <c r="AB172" s="17">
        <v>10632.547643121825</v>
      </c>
      <c r="AC172" s="17">
        <v>10733.504112548193</v>
      </c>
      <c r="AD172" s="17">
        <v>10837.608583605879</v>
      </c>
      <c r="AE172" s="17">
        <v>11051.109472702914</v>
      </c>
      <c r="AF172" s="17">
        <v>11841.31727410969</v>
      </c>
      <c r="AG172" s="17">
        <v>12545.236836534914</v>
      </c>
      <c r="AH172" s="17">
        <v>14113.275553221985</v>
      </c>
      <c r="AI172" s="17">
        <v>15117.90585996246</v>
      </c>
      <c r="AJ172" s="17">
        <v>15406.449271069851</v>
      </c>
      <c r="AK172" s="17">
        <v>17333.556504594526</v>
      </c>
      <c r="AL172" s="17">
        <v>18383.616566355424</v>
      </c>
      <c r="AM172" s="17">
        <v>19107.858443784386</v>
      </c>
    </row>
    <row r="173" spans="1:39" x14ac:dyDescent="0.2">
      <c r="A173" s="2" t="s">
        <v>66</v>
      </c>
      <c r="B173" s="2" t="s">
        <v>115</v>
      </c>
      <c r="C173" s="2" t="s">
        <v>41</v>
      </c>
      <c r="D173" s="17">
        <v>851.64156000000003</v>
      </c>
      <c r="E173" s="17">
        <v>912.45034215440865</v>
      </c>
      <c r="F173" s="17">
        <v>1055.9146539652504</v>
      </c>
      <c r="G173" s="17">
        <v>1095.7213211724477</v>
      </c>
      <c r="H173" s="17">
        <v>1138.1214849030951</v>
      </c>
      <c r="I173" s="17">
        <v>1171.9111053810939</v>
      </c>
      <c r="J173" s="17">
        <v>1207.4211837852465</v>
      </c>
      <c r="K173" s="17">
        <v>1317.055027272947</v>
      </c>
      <c r="L173" s="17">
        <v>1467.3951369818226</v>
      </c>
      <c r="M173" s="17">
        <v>1538.5566695850757</v>
      </c>
      <c r="N173" s="17">
        <v>1647.9178875430466</v>
      </c>
      <c r="O173" s="17">
        <v>1646.5998168998742</v>
      </c>
      <c r="P173" s="17">
        <v>1744.1845012245626</v>
      </c>
      <c r="Q173" s="17">
        <v>1849.1564506649111</v>
      </c>
      <c r="R173" s="17">
        <v>2037.339861769867</v>
      </c>
      <c r="S173" s="17">
        <v>2183.4518868768087</v>
      </c>
      <c r="T173" s="17">
        <v>2336.4533039672665</v>
      </c>
      <c r="U173" s="17">
        <v>2453.9558770770836</v>
      </c>
      <c r="V173" s="17">
        <v>2574.1512248857302</v>
      </c>
      <c r="W173" s="17">
        <v>2624.8518103771285</v>
      </c>
      <c r="X173" s="17">
        <v>2730.3602750014929</v>
      </c>
      <c r="Y173" s="17">
        <v>2893.5375619713654</v>
      </c>
      <c r="Z173" s="17">
        <v>3155.8152383503248</v>
      </c>
      <c r="AA173" s="17">
        <v>3246.3661747661668</v>
      </c>
      <c r="AB173" s="17">
        <v>3180.4907824931638</v>
      </c>
      <c r="AC173" s="17">
        <v>3340.4408444355281</v>
      </c>
      <c r="AD173" s="17">
        <v>3755.4980017309094</v>
      </c>
      <c r="AE173" s="17">
        <v>4018.2320590787135</v>
      </c>
      <c r="AF173" s="17">
        <v>4299.0783523839027</v>
      </c>
      <c r="AG173" s="17">
        <v>4424.083700891656</v>
      </c>
      <c r="AH173" s="17">
        <v>4690.8117072184141</v>
      </c>
      <c r="AI173" s="17">
        <v>4734.4318467325384</v>
      </c>
      <c r="AJ173" s="17">
        <v>5064.312191696863</v>
      </c>
      <c r="AK173" s="17">
        <v>5108.3690560907617</v>
      </c>
      <c r="AL173" s="17">
        <v>5154.3251701279287</v>
      </c>
      <c r="AM173" s="17">
        <v>5789.8612981789602</v>
      </c>
    </row>
    <row r="174" spans="1:39" x14ac:dyDescent="0.2">
      <c r="A174" s="2" t="s">
        <v>67</v>
      </c>
      <c r="B174" s="2" t="s">
        <v>115</v>
      </c>
      <c r="C174" s="2" t="s">
        <v>41</v>
      </c>
      <c r="D174" s="17">
        <v>3880.4072160000001</v>
      </c>
      <c r="E174" s="17">
        <v>4156.2280991067009</v>
      </c>
      <c r="F174" s="17">
        <v>4237.2331543323962</v>
      </c>
      <c r="G174" s="17">
        <v>4360.8593671392227</v>
      </c>
      <c r="H174" s="17">
        <v>4400.5396934596647</v>
      </c>
      <c r="I174" s="17">
        <v>4441.4605761015291</v>
      </c>
      <c r="J174" s="17">
        <v>4574.6866275422699</v>
      </c>
      <c r="K174" s="17">
        <v>4615.8416063684308</v>
      </c>
      <c r="L174" s="17">
        <v>4522.1586697592411</v>
      </c>
      <c r="M174" s="17">
        <v>4430.3948451461411</v>
      </c>
      <c r="N174" s="17">
        <v>4841.6956898533035</v>
      </c>
      <c r="O174" s="17">
        <v>5286.5413647311279</v>
      </c>
      <c r="P174" s="17">
        <v>5335.7012300742435</v>
      </c>
      <c r="Q174" s="17">
        <v>6184.9570577558852</v>
      </c>
      <c r="R174" s="17">
        <v>6243.0714090671236</v>
      </c>
      <c r="S174" s="17">
        <v>6554.4188966151978</v>
      </c>
      <c r="T174" s="17">
        <v>7586.4411538799968</v>
      </c>
      <c r="U174" s="17">
        <v>8866.1784908386635</v>
      </c>
      <c r="V174" s="17">
        <v>8762.0150794568945</v>
      </c>
      <c r="W174" s="17">
        <v>10053.344122913642</v>
      </c>
      <c r="X174" s="17">
        <v>10653.326493767836</v>
      </c>
      <c r="Y174" s="17">
        <v>11178.482862477713</v>
      </c>
      <c r="Z174" s="17">
        <v>12559.245005625984</v>
      </c>
      <c r="AA174" s="17">
        <v>12937.240351375411</v>
      </c>
      <c r="AB174" s="17">
        <v>13317.491719783036</v>
      </c>
      <c r="AC174" s="17">
        <v>14956.536558350721</v>
      </c>
      <c r="AD174" s="17">
        <v>14805.490495647939</v>
      </c>
      <c r="AE174" s="17">
        <v>15355.192844930123</v>
      </c>
      <c r="AF174" s="17">
        <v>15195.560260114231</v>
      </c>
      <c r="AG174" s="17">
        <v>16438.614966241494</v>
      </c>
      <c r="AH174" s="17">
        <v>15631.364229866569</v>
      </c>
      <c r="AI174" s="17">
        <v>15626.706083326071</v>
      </c>
      <c r="AJ174" s="17">
        <v>16870.997819377408</v>
      </c>
      <c r="AK174" s="17">
        <v>18412.387517028579</v>
      </c>
      <c r="AL174" s="17">
        <v>18388.748191483392</v>
      </c>
      <c r="AM174" s="17">
        <v>19709.429557695585</v>
      </c>
    </row>
    <row r="175" spans="1:39" x14ac:dyDescent="0.2">
      <c r="A175" s="2" t="s">
        <v>68</v>
      </c>
      <c r="B175" s="2" t="s">
        <v>115</v>
      </c>
      <c r="C175" s="2" t="s">
        <v>41</v>
      </c>
      <c r="D175" s="17">
        <v>9676.7676640319987</v>
      </c>
      <c r="E175" s="17">
        <v>10569.958866088788</v>
      </c>
      <c r="F175" s="17">
        <v>11877.381845762926</v>
      </c>
      <c r="G175" s="17">
        <v>13347.936764099968</v>
      </c>
      <c r="H175" s="17">
        <v>14415.104230971727</v>
      </c>
      <c r="I175" s="17">
        <v>15142.994054208393</v>
      </c>
      <c r="J175" s="17">
        <v>17353.787596795639</v>
      </c>
      <c r="K175" s="17">
        <v>18550.921280372993</v>
      </c>
      <c r="L175" s="17">
        <v>19461.457655912352</v>
      </c>
      <c r="M175" s="17">
        <v>19648.209803578487</v>
      </c>
      <c r="N175" s="17">
        <v>18492.737881449641</v>
      </c>
      <c r="O175" s="17">
        <v>19622.678917559242</v>
      </c>
      <c r="P175" s="17">
        <v>18657.164624099656</v>
      </c>
      <c r="Q175" s="17">
        <v>18615.471876234667</v>
      </c>
      <c r="R175" s="17">
        <v>18414.648165633847</v>
      </c>
      <c r="S175" s="17">
        <v>18409.160600480489</v>
      </c>
      <c r="T175" s="17">
        <v>18203.278350892138</v>
      </c>
      <c r="U175" s="17">
        <v>18183.369017606332</v>
      </c>
      <c r="V175" s="17">
        <v>19086.555547387314</v>
      </c>
      <c r="W175" s="17">
        <v>20453.381963246818</v>
      </c>
      <c r="X175" s="17">
        <v>22571.334574352706</v>
      </c>
      <c r="Y175" s="17">
        <v>23945.83585603234</v>
      </c>
      <c r="Z175" s="17">
        <v>26654.612753902573</v>
      </c>
      <c r="AA175" s="17">
        <v>28552.421181980437</v>
      </c>
      <c r="AB175" s="17">
        <v>30891.207105838821</v>
      </c>
      <c r="AC175" s="17">
        <v>34363.378784535125</v>
      </c>
      <c r="AD175" s="17">
        <v>33989.267387542131</v>
      </c>
      <c r="AE175" s="17">
        <v>36419.664473018427</v>
      </c>
      <c r="AF175" s="17">
        <v>40592.685714620166</v>
      </c>
      <c r="AG175" s="17">
        <v>40986.394985219988</v>
      </c>
      <c r="AH175" s="17">
        <v>43444.683131602775</v>
      </c>
      <c r="AI175" s="17">
        <v>47482.396357213758</v>
      </c>
      <c r="AJ175" s="17">
        <v>47458.657058331009</v>
      </c>
      <c r="AK175" s="17">
        <v>48848.492372842491</v>
      </c>
      <c r="AL175" s="17">
        <v>50298.953587778837</v>
      </c>
      <c r="AM175" s="17">
        <v>51279.481389019013</v>
      </c>
    </row>
    <row r="176" spans="1:39" x14ac:dyDescent="0.2">
      <c r="A176" s="2" t="s">
        <v>69</v>
      </c>
      <c r="B176" s="2" t="s">
        <v>115</v>
      </c>
      <c r="C176" s="2" t="s">
        <v>41</v>
      </c>
      <c r="D176" s="17">
        <v>6006.7424256839995</v>
      </c>
      <c r="E176" s="17">
        <v>6490.8373907827572</v>
      </c>
      <c r="F176" s="17">
        <v>7371.0201435963199</v>
      </c>
      <c r="G176" s="17">
        <v>7741.686052720961</v>
      </c>
      <c r="H176" s="17">
        <v>8050.454530245358</v>
      </c>
      <c r="I176" s="17">
        <v>8703.9371913548675</v>
      </c>
      <c r="J176" s="17">
        <v>8353.4599512498826</v>
      </c>
      <c r="K176" s="17">
        <v>8856.2043427055651</v>
      </c>
      <c r="L176" s="17">
        <v>9850.656546654589</v>
      </c>
      <c r="M176" s="17">
        <v>10523.938676935619</v>
      </c>
      <c r="N176" s="17">
        <v>10942.707354217206</v>
      </c>
      <c r="O176" s="17">
        <v>11962.035877184089</v>
      </c>
      <c r="P176" s="17">
        <v>12562.362261621205</v>
      </c>
      <c r="Q176" s="17">
        <v>12813.584256505486</v>
      </c>
      <c r="R176" s="17">
        <v>14848.855327631913</v>
      </c>
      <c r="S176" s="17">
        <v>15909.091055043216</v>
      </c>
      <c r="T176" s="17">
        <v>17206.973549222897</v>
      </c>
      <c r="U176" s="17">
        <v>18441.007103670931</v>
      </c>
      <c r="V176" s="17">
        <v>18424.486174226899</v>
      </c>
      <c r="W176" s="17">
        <v>18776.139646464198</v>
      </c>
      <c r="X176" s="17">
        <v>20108.90257198739</v>
      </c>
      <c r="Y176" s="17">
        <v>20496.84593347448</v>
      </c>
      <c r="Z176" s="17">
        <v>22382.801721505333</v>
      </c>
      <c r="AA176" s="17">
        <v>21919.922695968391</v>
      </c>
      <c r="AB176" s="17">
        <v>22125.969969310496</v>
      </c>
      <c r="AC176" s="17">
        <v>23464.05216382533</v>
      </c>
      <c r="AD176" s="17">
        <v>25356.748020509356</v>
      </c>
      <c r="AE176" s="17">
        <v>25861.296592621453</v>
      </c>
      <c r="AF176" s="17">
        <v>25840.611693154813</v>
      </c>
      <c r="AG176" s="17">
        <v>26866.018846362585</v>
      </c>
      <c r="AH176" s="17">
        <v>30218.155421627722</v>
      </c>
      <c r="AI176" s="17">
        <v>33300.098747266893</v>
      </c>
      <c r="AJ176" s="17">
        <v>33293.439060518438</v>
      </c>
      <c r="AK176" s="17">
        <v>34295.471030054061</v>
      </c>
      <c r="AL176" s="17">
        <v>39699.260463315848</v>
      </c>
      <c r="AM176" s="17">
        <v>38863.176633802628</v>
      </c>
    </row>
    <row r="177" spans="1:39" x14ac:dyDescent="0.2">
      <c r="A177" s="2" t="s">
        <v>70</v>
      </c>
      <c r="B177" s="2" t="s">
        <v>115</v>
      </c>
      <c r="C177" s="2" t="s">
        <v>41</v>
      </c>
      <c r="D177" s="17">
        <v>190016.71885103043</v>
      </c>
      <c r="E177" s="17">
        <v>209410.38002578565</v>
      </c>
      <c r="F177" s="17">
        <v>217762.47849348848</v>
      </c>
      <c r="G177" s="17">
        <v>240290.52320847643</v>
      </c>
      <c r="H177" s="17">
        <v>249923.76086451576</v>
      </c>
      <c r="I177" s="17">
        <v>270212.00019585609</v>
      </c>
      <c r="J177" s="17">
        <v>294820.31438189914</v>
      </c>
      <c r="K177" s="17">
        <v>306640.84006672702</v>
      </c>
      <c r="L177" s="17">
        <v>297323.86429151421</v>
      </c>
      <c r="M177" s="17">
        <v>303089.58371244278</v>
      </c>
      <c r="N177" s="17">
        <v>330431.4603035833</v>
      </c>
      <c r="O177" s="17">
        <v>333438.12185066001</v>
      </c>
      <c r="P177" s="17">
        <v>353671.6664477766</v>
      </c>
      <c r="Q177" s="17">
        <v>364171.80333264463</v>
      </c>
      <c r="R177" s="17">
        <v>409235.20888812136</v>
      </c>
      <c r="S177" s="17">
        <v>385014.83716193913</v>
      </c>
      <c r="T177" s="17">
        <v>384822.34514395165</v>
      </c>
      <c r="U177" s="17">
        <v>445822.66344814608</v>
      </c>
      <c r="V177" s="17">
        <v>491800.35472955351</v>
      </c>
      <c r="W177" s="17">
        <v>495891.71958500467</v>
      </c>
      <c r="X177" s="17">
        <v>490687.35562527215</v>
      </c>
      <c r="Y177" s="17">
        <v>500401.0075222411</v>
      </c>
      <c r="Z177" s="17">
        <v>562465.53721912729</v>
      </c>
      <c r="AA177" s="17">
        <v>577456.50010904111</v>
      </c>
      <c r="AB177" s="17">
        <v>618502.33704054856</v>
      </c>
      <c r="AC177" s="17">
        <v>623710.12671842996</v>
      </c>
      <c r="AD177" s="17">
        <v>628602.359261979</v>
      </c>
      <c r="AE177" s="17">
        <v>666421.42527643265</v>
      </c>
      <c r="AF177" s="17">
        <v>770744.53916907788</v>
      </c>
      <c r="AG177" s="17">
        <v>785464.28003769217</v>
      </c>
      <c r="AH177" s="17">
        <v>875549.8166620353</v>
      </c>
      <c r="AI177" s="17">
        <v>947448.21650668874</v>
      </c>
      <c r="AJ177" s="17">
        <v>1043604.5844082378</v>
      </c>
      <c r="AK177" s="17">
        <v>1104440.637028465</v>
      </c>
      <c r="AL177" s="17">
        <v>1114490.1619475856</v>
      </c>
      <c r="AM177" s="17">
        <v>1180742.2020682106</v>
      </c>
    </row>
    <row r="178" spans="1:39" x14ac:dyDescent="0.2">
      <c r="A178" s="2" t="s">
        <v>71</v>
      </c>
      <c r="B178" s="2" t="s">
        <v>115</v>
      </c>
      <c r="C178" s="2" t="s">
        <v>41</v>
      </c>
      <c r="D178" s="17">
        <v>21014.970871910395</v>
      </c>
      <c r="E178" s="17">
        <v>23416.009509646257</v>
      </c>
      <c r="F178" s="17">
        <v>23865.596892231464</v>
      </c>
      <c r="G178" s="17">
        <v>25786.443323699608</v>
      </c>
      <c r="H178" s="17">
        <v>26828.162766610974</v>
      </c>
      <c r="I178" s="17">
        <v>28693.68627907558</v>
      </c>
      <c r="J178" s="17">
        <v>28960.510589405876</v>
      </c>
      <c r="K178" s="17">
        <v>28668.038392963463</v>
      </c>
      <c r="L178" s="17">
        <v>29232.68522387281</v>
      </c>
      <c r="M178" s="17">
        <v>31304.477538094332</v>
      </c>
      <c r="N178" s="17">
        <v>30982.073350019047</v>
      </c>
      <c r="O178" s="17">
        <v>33848.7547490836</v>
      </c>
      <c r="P178" s="17">
        <v>37627.223354661277</v>
      </c>
      <c r="Q178" s="17">
        <v>37239.850337680567</v>
      </c>
      <c r="R178" s="17">
        <v>39492.414404906187</v>
      </c>
      <c r="S178" s="17">
        <v>40238.361345455232</v>
      </c>
      <c r="T178" s="17">
        <v>41441.206697250273</v>
      </c>
      <c r="U178" s="17">
        <v>43102.750438569834</v>
      </c>
      <c r="V178" s="17">
        <v>46579.575182956476</v>
      </c>
      <c r="W178" s="17">
        <v>53913.735400817262</v>
      </c>
      <c r="X178" s="17">
        <v>55503.384110356252</v>
      </c>
      <c r="Y178" s="17">
        <v>56591.141097252534</v>
      </c>
      <c r="Z178" s="17">
        <v>60048.966164367004</v>
      </c>
      <c r="AA178" s="17">
        <v>62456.076964199419</v>
      </c>
      <c r="AB178" s="17">
        <v>68208.20045970213</v>
      </c>
      <c r="AC178" s="17">
        <v>74454.379731040084</v>
      </c>
      <c r="AD178" s="17">
        <v>77447.145745077578</v>
      </c>
      <c r="AE178" s="17">
        <v>84420.717912204971</v>
      </c>
      <c r="AF178" s="17">
        <v>86883.790690545793</v>
      </c>
      <c r="AG178" s="17">
        <v>92840.231154699373</v>
      </c>
      <c r="AH178" s="17">
        <v>94659.156963482266</v>
      </c>
      <c r="AI178" s="17">
        <v>104330.99186127359</v>
      </c>
      <c r="AJ178" s="17">
        <v>117271.12156793055</v>
      </c>
      <c r="AK178" s="17">
        <v>133259.31446323969</v>
      </c>
      <c r="AL178" s="17">
        <v>138588.35319598709</v>
      </c>
      <c r="AM178" s="17">
        <v>144087.25666317542</v>
      </c>
    </row>
    <row r="179" spans="1:39" x14ac:dyDescent="0.2">
      <c r="A179" s="2" t="s">
        <v>72</v>
      </c>
      <c r="B179" s="2" t="s">
        <v>115</v>
      </c>
      <c r="C179" s="2" t="s">
        <v>41</v>
      </c>
      <c r="D179" s="17">
        <v>4549.5360408960014</v>
      </c>
      <c r="E179" s="17">
        <v>4326.1220655264397</v>
      </c>
      <c r="F179" s="17">
        <v>4584.3045112624104</v>
      </c>
      <c r="G179" s="17">
        <v>5008.4202402003493</v>
      </c>
      <c r="H179" s="17">
        <v>5579.0830180440198</v>
      </c>
      <c r="I179" s="17">
        <v>5744.7200790217485</v>
      </c>
      <c r="J179" s="17">
        <v>6035.379476562327</v>
      </c>
      <c r="K179" s="17">
        <v>6335.7965253876937</v>
      </c>
      <c r="L179" s="17">
        <v>7192.1338604232678</v>
      </c>
      <c r="M179" s="17">
        <v>8323.7511064707705</v>
      </c>
      <c r="N179" s="17">
        <v>8561.7138326030035</v>
      </c>
      <c r="O179" s="17">
        <v>8475.2490846075416</v>
      </c>
      <c r="P179" s="17">
        <v>8384.6735891253975</v>
      </c>
      <c r="Q179" s="17">
        <v>9072.2988942957054</v>
      </c>
      <c r="R179" s="17">
        <v>8625.0429089508289</v>
      </c>
      <c r="S179" s="17">
        <v>8787.127475309564</v>
      </c>
      <c r="T179" s="17">
        <v>9230.8329499476731</v>
      </c>
      <c r="U179" s="17">
        <v>9123.3162877748491</v>
      </c>
      <c r="V179" s="17">
        <v>9857.2838644203493</v>
      </c>
      <c r="W179" s="17">
        <v>9466.9546470642945</v>
      </c>
      <c r="X179" s="17">
        <v>10043.453181217365</v>
      </c>
      <c r="Y179" s="17">
        <v>10657.127044246965</v>
      </c>
      <c r="Z179" s="17">
        <v>12333.929644230748</v>
      </c>
      <c r="AA179" s="17">
        <v>12832.195114835113</v>
      </c>
      <c r="AB179" s="17">
        <v>13888.645614112675</v>
      </c>
      <c r="AC179" s="17">
        <v>14591.382328523758</v>
      </c>
      <c r="AD179" s="17">
        <v>15014.532416050944</v>
      </c>
      <c r="AE179" s="17">
        <v>15307.22571096944</v>
      </c>
      <c r="AF179" s="17">
        <v>16556.007317409902</v>
      </c>
      <c r="AG179" s="17">
        <v>18087.681990083765</v>
      </c>
      <c r="AH179" s="17">
        <v>19377.27619714801</v>
      </c>
      <c r="AI179" s="17">
        <v>19925.37939012374</v>
      </c>
      <c r="AJ179" s="17">
        <v>19130.555193296226</v>
      </c>
      <c r="AK179" s="17">
        <v>19694.620401349439</v>
      </c>
      <c r="AL179" s="17">
        <v>21095.006384987391</v>
      </c>
      <c r="AM179" s="17">
        <v>22155.809308782747</v>
      </c>
    </row>
    <row r="180" spans="1:39" x14ac:dyDescent="0.2">
      <c r="A180" s="2" t="s">
        <v>73</v>
      </c>
      <c r="B180" s="2" t="s">
        <v>115</v>
      </c>
      <c r="C180" s="2" t="s">
        <v>41</v>
      </c>
      <c r="D180" s="17">
        <v>29546.291992140003</v>
      </c>
      <c r="E180" s="17">
        <v>30408.339476531597</v>
      </c>
      <c r="F180" s="17">
        <v>31615.003203639335</v>
      </c>
      <c r="G180" s="17">
        <v>35589.873947395427</v>
      </c>
      <c r="H180" s="17">
        <v>38127.318784045579</v>
      </c>
      <c r="I180" s="17">
        <v>40433.245237266165</v>
      </c>
      <c r="J180" s="17">
        <v>40008.899929657578</v>
      </c>
      <c r="K180" s="17">
        <v>38789.695967263819</v>
      </c>
      <c r="L180" s="17">
        <v>42333.649821035811</v>
      </c>
      <c r="M180" s="17">
        <v>43598.955183565326</v>
      </c>
      <c r="N180" s="17">
        <v>44902.433146688389</v>
      </c>
      <c r="O180" s="17">
        <v>45293.060804150591</v>
      </c>
      <c r="P180" s="17">
        <v>45723.120246325649</v>
      </c>
      <c r="Q180" s="17">
        <v>49972.589549060569</v>
      </c>
      <c r="R180" s="17">
        <v>54070.831033784576</v>
      </c>
      <c r="S180" s="17">
        <v>51893.586964316062</v>
      </c>
      <c r="T180" s="17">
        <v>54535.334833780245</v>
      </c>
      <c r="U180" s="17">
        <v>57757.609627768979</v>
      </c>
      <c r="V180" s="17">
        <v>60574.351493767623</v>
      </c>
      <c r="W180" s="17">
        <v>61730.48582662642</v>
      </c>
      <c r="X180" s="17">
        <v>64217.975014276723</v>
      </c>
      <c r="Y180" s="17">
        <v>64828.238430837388</v>
      </c>
      <c r="Z180" s="17">
        <v>70718.440118564686</v>
      </c>
      <c r="AA180" s="17">
        <v>74304.07718789627</v>
      </c>
      <c r="AB180" s="17">
        <v>75737.560361494441</v>
      </c>
      <c r="AC180" s="17">
        <v>81090.430439162112</v>
      </c>
      <c r="AD180" s="17">
        <v>86706.544438067955</v>
      </c>
      <c r="AE180" s="17">
        <v>99345.930833894003</v>
      </c>
      <c r="AF180" s="17">
        <v>102295.40621366563</v>
      </c>
      <c r="AG180" s="17">
        <v>107338.0644006927</v>
      </c>
      <c r="AH180" s="17">
        <v>115036.03480560108</v>
      </c>
      <c r="AI180" s="17">
        <v>119648.28958509685</v>
      </c>
      <c r="AJ180" s="17">
        <v>125652.21204088752</v>
      </c>
      <c r="AK180" s="17">
        <v>126637.79783560536</v>
      </c>
      <c r="AL180" s="17">
        <v>134020.04188468182</v>
      </c>
      <c r="AM180" s="17">
        <v>143560.03813007797</v>
      </c>
    </row>
    <row r="181" spans="1:39" x14ac:dyDescent="0.2">
      <c r="A181" s="2" t="s">
        <v>74</v>
      </c>
      <c r="B181" s="2" t="s">
        <v>115</v>
      </c>
      <c r="C181" s="2" t="s">
        <v>41</v>
      </c>
      <c r="D181" s="17">
        <v>63272.196915200002</v>
      </c>
      <c r="E181" s="17">
        <v>65061.90630484654</v>
      </c>
      <c r="F181" s="17">
        <v>65016.753341870979</v>
      </c>
      <c r="G181" s="17">
        <v>67609.873730147781</v>
      </c>
      <c r="H181" s="17">
        <v>68920.967822582417</v>
      </c>
      <c r="I181" s="17">
        <v>76660.017837380088</v>
      </c>
      <c r="J181" s="17">
        <v>83608.678747750062</v>
      </c>
      <c r="K181" s="17">
        <v>82747.594637500544</v>
      </c>
      <c r="L181" s="17">
        <v>84343.971162958565</v>
      </c>
      <c r="M181" s="17">
        <v>81773.730440851723</v>
      </c>
      <c r="N181" s="17">
        <v>87362.879871804282</v>
      </c>
      <c r="O181" s="17">
        <v>90865.607177384401</v>
      </c>
      <c r="P181" s="17">
        <v>98356.043593053939</v>
      </c>
      <c r="Q181" s="17">
        <v>102299.53080487385</v>
      </c>
      <c r="R181" s="17">
        <v>117310.68306112936</v>
      </c>
      <c r="S181" s="17">
        <v>119346.22518661481</v>
      </c>
      <c r="T181" s="17">
        <v>110081.15812832354</v>
      </c>
      <c r="U181" s="17">
        <v>108914.74698328848</v>
      </c>
      <c r="V181" s="17">
        <v>108827.63261206137</v>
      </c>
      <c r="W181" s="17">
        <v>112081.25234426417</v>
      </c>
      <c r="X181" s="17">
        <v>118907.00061202986</v>
      </c>
      <c r="Y181" s="17">
        <v>118847.55186800387</v>
      </c>
      <c r="Z181" s="17">
        <v>117612.0127187841</v>
      </c>
      <c r="AA181" s="17">
        <v>121104.27326916374</v>
      </c>
      <c r="AB181" s="17">
        <v>128196.7263588934</v>
      </c>
      <c r="AC181" s="17">
        <v>138589.30165332035</v>
      </c>
      <c r="AD181" s="17">
        <v>148470.27814722282</v>
      </c>
      <c r="AE181" s="17">
        <v>155878.2026753785</v>
      </c>
      <c r="AF181" s="17">
        <v>163717.47336612598</v>
      </c>
      <c r="AG181" s="17">
        <v>182154.6803467256</v>
      </c>
      <c r="AH181" s="17">
        <v>191352.57000155267</v>
      </c>
      <c r="AI181" s="17">
        <v>196956.36445751073</v>
      </c>
      <c r="AJ181" s="17">
        <v>213171.41166533247</v>
      </c>
      <c r="AK181" s="17">
        <v>202662.25727319889</v>
      </c>
      <c r="AL181" s="17">
        <v>204406.04375116117</v>
      </c>
      <c r="AM181" s="17">
        <v>216685.90035434716</v>
      </c>
    </row>
    <row r="182" spans="1:39" x14ac:dyDescent="0.2">
      <c r="A182" s="2" t="s">
        <v>75</v>
      </c>
      <c r="B182" s="2" t="s">
        <v>115</v>
      </c>
      <c r="C182" s="2" t="s">
        <v>41</v>
      </c>
      <c r="D182" s="17">
        <v>192205.02</v>
      </c>
      <c r="E182" s="17">
        <v>207749.30837957759</v>
      </c>
      <c r="F182" s="17">
        <v>227079.18488828102</v>
      </c>
      <c r="G182" s="17">
        <v>233820.9251836781</v>
      </c>
      <c r="H182" s="17">
        <v>243002.16737396212</v>
      </c>
      <c r="I182" s="17">
        <v>252794.17299037657</v>
      </c>
      <c r="J182" s="17">
        <v>252743.61668372023</v>
      </c>
      <c r="K182" s="17">
        <v>275965.21340041474</v>
      </c>
      <c r="L182" s="17">
        <v>295756.62716776517</v>
      </c>
      <c r="M182" s="17">
        <v>292595.85834782559</v>
      </c>
      <c r="N182" s="17">
        <v>313517.87803253456</v>
      </c>
      <c r="O182" s="17">
        <v>332674.40954311885</v>
      </c>
      <c r="P182" s="17">
        <v>352725.94706206257</v>
      </c>
      <c r="Q182" s="17">
        <v>363341.93283627066</v>
      </c>
      <c r="R182" s="17">
        <v>393102.47062129033</v>
      </c>
      <c r="S182" s="17">
        <v>425465.8579948963</v>
      </c>
      <c r="T182" s="17">
        <v>487897.54975291464</v>
      </c>
      <c r="U182" s="17">
        <v>512684.69687056169</v>
      </c>
      <c r="V182" s="17">
        <v>554259.26278702565</v>
      </c>
      <c r="W182" s="17">
        <v>553874.6068586515</v>
      </c>
      <c r="X182" s="17">
        <v>605410.60680552921</v>
      </c>
      <c r="Y182" s="17">
        <v>642529.56614641414</v>
      </c>
      <c r="Z182" s="17">
        <v>610791.12429468054</v>
      </c>
      <c r="AA182" s="17">
        <v>598396.92636884819</v>
      </c>
      <c r="AB182" s="17">
        <v>616406.86669383268</v>
      </c>
      <c r="AC182" s="17">
        <v>634896.60706718103</v>
      </c>
      <c r="AD182" s="17">
        <v>615730.29750130826</v>
      </c>
      <c r="AE182" s="17">
        <v>672504.18277115014</v>
      </c>
      <c r="AF182" s="17">
        <v>749057.75860982109</v>
      </c>
      <c r="AG182" s="17">
        <v>825999.47345870489</v>
      </c>
      <c r="AH182" s="17">
        <v>859031.18463792361</v>
      </c>
      <c r="AI182" s="17">
        <v>984444.99574292102</v>
      </c>
      <c r="AJ182" s="17">
        <v>973924.17300671653</v>
      </c>
      <c r="AK182" s="17">
        <v>1064237.2523647032</v>
      </c>
      <c r="AL182" s="17">
        <v>1063498.6717115622</v>
      </c>
      <c r="AM182" s="17">
        <v>1105915.1251142656</v>
      </c>
    </row>
    <row r="183" spans="1:39" x14ac:dyDescent="0.2">
      <c r="A183" s="2" t="s">
        <v>76</v>
      </c>
      <c r="B183" s="2" t="s">
        <v>115</v>
      </c>
      <c r="C183" s="2" t="s">
        <v>41</v>
      </c>
      <c r="D183" s="17">
        <v>65531.203315200008</v>
      </c>
      <c r="E183" s="17">
        <v>66815.485803707386</v>
      </c>
      <c r="F183" s="17">
        <v>73741.196209386064</v>
      </c>
      <c r="G183" s="17">
        <v>70821.044839494352</v>
      </c>
      <c r="H183" s="17">
        <v>71268.80993232585</v>
      </c>
      <c r="I183" s="17">
        <v>73370.173729455419</v>
      </c>
      <c r="J183" s="17">
        <v>72621.945424127145</v>
      </c>
      <c r="K183" s="17">
        <v>79326.040315955484</v>
      </c>
      <c r="L183" s="17">
        <v>84021.671499240954</v>
      </c>
      <c r="M183" s="17">
        <v>87365.062725364129</v>
      </c>
      <c r="N183" s="17">
        <v>95503.240734157705</v>
      </c>
      <c r="O183" s="17">
        <v>101249.07243953005</v>
      </c>
      <c r="P183" s="17">
        <v>116030.87812082161</v>
      </c>
      <c r="Q183" s="17">
        <v>124256.64356035317</v>
      </c>
      <c r="R183" s="17">
        <v>126653.81763871675</v>
      </c>
      <c r="S183" s="17">
        <v>135591.98019558922</v>
      </c>
      <c r="T183" s="17">
        <v>145287.46288204764</v>
      </c>
      <c r="U183" s="17">
        <v>145229.34789689482</v>
      </c>
      <c r="V183" s="17">
        <v>145200.30347960891</v>
      </c>
      <c r="W183" s="17">
        <v>137945.98085448635</v>
      </c>
      <c r="X183" s="17">
        <v>143447.80180136897</v>
      </c>
      <c r="Y183" s="17">
        <v>164406.19124234936</v>
      </c>
      <c r="Z183" s="17">
        <v>176096.29347063662</v>
      </c>
      <c r="AA183" s="17">
        <v>192085.83691777044</v>
      </c>
      <c r="AB183" s="17">
        <v>193833.66413454962</v>
      </c>
      <c r="AC183" s="17">
        <v>211647.52037017394</v>
      </c>
      <c r="AD183" s="17">
        <v>213636.17740337367</v>
      </c>
      <c r="AE183" s="17">
        <v>235377.32569006106</v>
      </c>
      <c r="AF183" s="17">
        <v>259331.00901912211</v>
      </c>
      <c r="AG183" s="17">
        <v>256137.83643013742</v>
      </c>
      <c r="AH183" s="17">
        <v>274373.78485056362</v>
      </c>
      <c r="AI183" s="17">
        <v>302842.90754122072</v>
      </c>
      <c r="AJ183" s="17">
        <v>324561.9105119289</v>
      </c>
      <c r="AK183" s="17">
        <v>340748.09977206291</v>
      </c>
      <c r="AL183" s="17">
        <v>354234.23890063114</v>
      </c>
      <c r="AM183" s="17">
        <v>402112.0397269383</v>
      </c>
    </row>
    <row r="184" spans="1:39" x14ac:dyDescent="0.2">
      <c r="A184" s="2" t="s">
        <v>77</v>
      </c>
      <c r="B184" s="2" t="s">
        <v>115</v>
      </c>
      <c r="C184" s="2" t="s">
        <v>41</v>
      </c>
      <c r="D184" s="17">
        <v>4889.2499652744</v>
      </c>
      <c r="E184" s="17">
        <v>4985.0696327713476</v>
      </c>
      <c r="F184" s="17">
        <v>5131.0582942795891</v>
      </c>
      <c r="G184" s="17">
        <v>5596.1505966832137</v>
      </c>
      <c r="H184" s="17">
        <v>5874.1171183248398</v>
      </c>
      <c r="I184" s="17">
        <v>6107.86004778804</v>
      </c>
      <c r="J184" s="17">
        <v>6610.7086827455405</v>
      </c>
      <c r="K184" s="17">
        <v>7219.4357798588408</v>
      </c>
      <c r="L184" s="17">
        <v>7583.9807563966642</v>
      </c>
      <c r="M184" s="17">
        <v>8447.2926299399151</v>
      </c>
      <c r="N184" s="17">
        <v>9053.1076223188738</v>
      </c>
      <c r="O184" s="17">
        <v>8606.7977490188096</v>
      </c>
      <c r="P184" s="17">
        <v>8684.2265672004432</v>
      </c>
      <c r="Q184" s="17">
        <v>9214.8849158157955</v>
      </c>
      <c r="R184" s="17">
        <v>9962.1372576229387</v>
      </c>
      <c r="S184" s="17">
        <v>11100.348517385019</v>
      </c>
      <c r="T184" s="17">
        <v>10763.075510272236</v>
      </c>
      <c r="U184" s="17">
        <v>12231.547341637775</v>
      </c>
      <c r="V184" s="17">
        <v>12469.940698373426</v>
      </c>
      <c r="W184" s="17">
        <v>12588.343289090086</v>
      </c>
      <c r="X184" s="17">
        <v>11959.419648116562</v>
      </c>
      <c r="Y184" s="17">
        <v>11712.097414663156</v>
      </c>
      <c r="Z184" s="17">
        <v>13824.658956019033</v>
      </c>
      <c r="AA184" s="17">
        <v>13812.273720553514</v>
      </c>
      <c r="AB184" s="17">
        <v>14088.49143229441</v>
      </c>
      <c r="AC184" s="17">
        <v>13942.027475364277</v>
      </c>
      <c r="AD184" s="17">
        <v>15372.239147725</v>
      </c>
      <c r="AE184" s="17">
        <v>15643.04866276915</v>
      </c>
      <c r="AF184" s="17">
        <v>15926.623971761994</v>
      </c>
      <c r="AG184" s="17">
        <v>17045.576428251108</v>
      </c>
      <c r="AH184" s="17">
        <v>17725.420153046303</v>
      </c>
      <c r="AI184" s="17">
        <v>17718.295069452466</v>
      </c>
      <c r="AJ184" s="17">
        <v>18936.82332782328</v>
      </c>
      <c r="AK184" s="17">
        <v>18547.09991710234</v>
      </c>
      <c r="AL184" s="17">
        <v>18532.374806936896</v>
      </c>
      <c r="AM184" s="17">
        <v>19249.505806351102</v>
      </c>
    </row>
    <row r="185" spans="1:39" x14ac:dyDescent="0.2">
      <c r="A185" s="2" t="s">
        <v>78</v>
      </c>
      <c r="B185" s="2" t="s">
        <v>115</v>
      </c>
      <c r="C185" s="2" t="s">
        <v>41</v>
      </c>
      <c r="D185" s="17">
        <v>1285.2964756800002</v>
      </c>
      <c r="E185" s="17">
        <v>1271.8073400654791</v>
      </c>
      <c r="F185" s="17">
        <v>1401.0202049767579</v>
      </c>
      <c r="G185" s="17">
        <v>1514.1860874435686</v>
      </c>
      <c r="H185" s="17">
        <v>1543.3979471448604</v>
      </c>
      <c r="I185" s="17">
        <v>1557.750097259237</v>
      </c>
      <c r="J185" s="17">
        <v>1556.9712845206109</v>
      </c>
      <c r="K185" s="17">
        <v>1665.1263614382062</v>
      </c>
      <c r="L185" s="17">
        <v>1732.0577307087856</v>
      </c>
      <c r="M185" s="17">
        <v>1748.3390733774486</v>
      </c>
      <c r="N185" s="17">
        <v>1712.1832115393138</v>
      </c>
      <c r="O185" s="17">
        <v>1866.9023873682247</v>
      </c>
      <c r="P185" s="17">
        <v>2040.806960655201</v>
      </c>
      <c r="Q185" s="17">
        <v>2078.7825598431709</v>
      </c>
      <c r="R185" s="17">
        <v>1956.7331613409604</v>
      </c>
      <c r="S185" s="17">
        <v>2075.4949672967355</v>
      </c>
      <c r="T185" s="17">
        <v>2202.3201627683702</v>
      </c>
      <c r="U185" s="17">
        <v>2200.7917525754087</v>
      </c>
      <c r="V185" s="17">
        <v>2355.2251832471102</v>
      </c>
      <c r="W185" s="17">
        <v>2353.3413799365421</v>
      </c>
      <c r="X185" s="17">
        <v>2517.068046421487</v>
      </c>
      <c r="Y185" s="17">
        <v>2344.8800567983076</v>
      </c>
      <c r="Z185" s="17">
        <v>2488.1662975490249</v>
      </c>
      <c r="AA185" s="17">
        <v>2691.7077776163296</v>
      </c>
      <c r="AB185" s="17">
        <v>2907.189228777635</v>
      </c>
      <c r="AC185" s="17">
        <v>2935.9674949533055</v>
      </c>
      <c r="AD185" s="17">
        <v>2932.7563615384029</v>
      </c>
      <c r="AE185" s="17">
        <v>3049.122158179885</v>
      </c>
      <c r="AF185" s="17">
        <v>3108.2508893568906</v>
      </c>
      <c r="AG185" s="17">
        <v>3014.4187628489144</v>
      </c>
      <c r="AH185" s="17">
        <v>2895.3431928788564</v>
      </c>
      <c r="AI185" s="17">
        <v>3099.3742637348778</v>
      </c>
      <c r="AJ185" s="17">
        <v>3221.074687815099</v>
      </c>
      <c r="AK185" s="17">
        <v>3350.2204563483579</v>
      </c>
      <c r="AL185" s="17">
        <v>3516.3243865741088</v>
      </c>
      <c r="AM185" s="17">
        <v>3616.5991981265802</v>
      </c>
    </row>
    <row r="186" spans="1:39" x14ac:dyDescent="0.2">
      <c r="A186" s="2" t="s">
        <v>79</v>
      </c>
      <c r="B186" s="2" t="s">
        <v>115</v>
      </c>
      <c r="C186" s="2" t="s">
        <v>41</v>
      </c>
      <c r="D186" s="17">
        <v>1303.4272204800002</v>
      </c>
      <c r="E186" s="17">
        <v>1354.6077595153104</v>
      </c>
      <c r="F186" s="17">
        <v>1553.9484988392996</v>
      </c>
      <c r="G186" s="17">
        <v>1616.0813269851303</v>
      </c>
      <c r="H186" s="17">
        <v>1677.5088830167738</v>
      </c>
      <c r="I186" s="17">
        <v>1779.675884028027</v>
      </c>
      <c r="J186" s="17">
        <v>1832.5125745683824</v>
      </c>
      <c r="K186" s="17">
        <v>1868.9759097771446</v>
      </c>
      <c r="L186" s="17">
        <v>2021.2974464239817</v>
      </c>
      <c r="M186" s="17">
        <v>2079.0831063413293</v>
      </c>
      <c r="N186" s="17">
        <v>2138.7304247172679</v>
      </c>
      <c r="O186" s="17">
        <v>2263.4059182926048</v>
      </c>
      <c r="P186" s="17">
        <v>2326.7827217202366</v>
      </c>
      <c r="Q186" s="17">
        <v>2372.1410240974506</v>
      </c>
      <c r="R186" s="17">
        <v>2567.1881611555318</v>
      </c>
      <c r="S186" s="17">
        <v>2639.0710603458069</v>
      </c>
      <c r="T186" s="17">
        <v>2772.3307951937054</v>
      </c>
      <c r="U186" s="17">
        <v>2826.0919742540395</v>
      </c>
      <c r="V186" s="17">
        <v>2714.1787320735793</v>
      </c>
      <c r="W186" s="17">
        <v>2768.4568512157989</v>
      </c>
      <c r="X186" s="17">
        <v>2795.0229631600669</v>
      </c>
      <c r="Y186" s="17">
        <v>2821.5618191141994</v>
      </c>
      <c r="Z186" s="17">
        <v>2935.5529166064134</v>
      </c>
      <c r="AA186" s="17">
        <v>3137.4377011642027</v>
      </c>
      <c r="AB186" s="17">
        <v>3528.2044147770798</v>
      </c>
      <c r="AC186" s="17">
        <v>3562.061064341282</v>
      </c>
      <c r="AD186" s="17">
        <v>3596.6095658455488</v>
      </c>
      <c r="AE186" s="17">
        <v>3630.0546539949191</v>
      </c>
      <c r="AF186" s="17">
        <v>3592.6687937145184</v>
      </c>
      <c r="AG186" s="17">
        <v>3886.1364930888817</v>
      </c>
      <c r="AH186" s="17">
        <v>4545.0594472983248</v>
      </c>
      <c r="AI186" s="17">
        <v>4967.4735453814837</v>
      </c>
      <c r="AJ186" s="17">
        <v>5165.5956641686535</v>
      </c>
      <c r="AK186" s="17">
        <v>5581.3537967949324</v>
      </c>
      <c r="AL186" s="17">
        <v>5800.5119449280855</v>
      </c>
      <c r="AM186" s="17">
        <v>6335.2434518897799</v>
      </c>
    </row>
    <row r="187" spans="1:39" x14ac:dyDescent="0.2">
      <c r="A187" s="2" t="s">
        <v>80</v>
      </c>
      <c r="B187" s="2" t="s">
        <v>115</v>
      </c>
      <c r="C187" s="2" t="s">
        <v>41</v>
      </c>
      <c r="D187" s="17">
        <v>1956.4168139999999</v>
      </c>
      <c r="E187" s="17">
        <v>2219.8358044164233</v>
      </c>
      <c r="F187" s="17">
        <v>2421.5269334388568</v>
      </c>
      <c r="G187" s="17">
        <v>2619.1279601802289</v>
      </c>
      <c r="H187" s="17">
        <v>2773.3324713196298</v>
      </c>
      <c r="I187" s="17">
        <v>2743.1394192429711</v>
      </c>
      <c r="J187" s="17">
        <v>2904.058466746375</v>
      </c>
      <c r="K187" s="17">
        <v>2874.7303802907027</v>
      </c>
      <c r="L187" s="17">
        <v>2958.3196158427359</v>
      </c>
      <c r="M187" s="17">
        <v>3167.4034637543828</v>
      </c>
      <c r="N187" s="17">
        <v>3293.0923680030846</v>
      </c>
      <c r="O187" s="17">
        <v>3702.8898687878609</v>
      </c>
      <c r="P187" s="17">
        <v>3879.5592560287459</v>
      </c>
      <c r="Q187" s="17">
        <v>4281.2885480847444</v>
      </c>
      <c r="R187" s="17">
        <v>4446.9578034960568</v>
      </c>
      <c r="S187" s="17">
        <v>4800.3132626704328</v>
      </c>
      <c r="T187" s="17">
        <v>5087.6882596171226</v>
      </c>
      <c r="U187" s="17">
        <v>5134.9989780045989</v>
      </c>
      <c r="V187" s="17">
        <v>4978.9771608409073</v>
      </c>
      <c r="W187" s="17">
        <v>5329.7788993405056</v>
      </c>
      <c r="X187" s="17">
        <v>5119.2419732587559</v>
      </c>
      <c r="Y187" s="17">
        <v>5645.0802702679484</v>
      </c>
      <c r="Z187" s="17">
        <v>5870.2279743576837</v>
      </c>
      <c r="AA187" s="17">
        <v>6283.8953084143022</v>
      </c>
      <c r="AB187" s="17">
        <v>6599.8666491759368</v>
      </c>
      <c r="AC187" s="17">
        <v>7000.3568374002261</v>
      </c>
      <c r="AD187" s="17">
        <v>7352.4117831099211</v>
      </c>
      <c r="AE187" s="17">
        <v>8015.2152830103196</v>
      </c>
      <c r="AF187" s="17">
        <v>8169.8457780759882</v>
      </c>
      <c r="AG187" s="17">
        <v>8926.5183264328862</v>
      </c>
      <c r="AH187" s="17">
        <v>10027.171604389918</v>
      </c>
      <c r="AI187" s="17">
        <v>10943.286891289845</v>
      </c>
      <c r="AJ187" s="17">
        <v>11825.227502402593</v>
      </c>
      <c r="AK187" s="17">
        <v>12668.328619100441</v>
      </c>
      <c r="AL187" s="17">
        <v>13168.474759984998</v>
      </c>
      <c r="AM187" s="17">
        <v>13692.474844586461</v>
      </c>
    </row>
    <row r="188" spans="1:39" x14ac:dyDescent="0.2">
      <c r="A188" s="2" t="s">
        <v>81</v>
      </c>
      <c r="B188" s="2" t="s">
        <v>115</v>
      </c>
      <c r="C188" s="2" t="s">
        <v>41</v>
      </c>
      <c r="D188" s="17">
        <v>825.62661720000017</v>
      </c>
      <c r="E188" s="17">
        <v>841.88482352083759</v>
      </c>
      <c r="F188" s="17">
        <v>883.80227772373075</v>
      </c>
      <c r="G188" s="17">
        <v>900.50285161415241</v>
      </c>
      <c r="H188" s="17">
        <v>955.71451847243361</v>
      </c>
      <c r="I188" s="17">
        <v>1012.8318533787088</v>
      </c>
      <c r="J188" s="17">
        <v>1043.112487299172</v>
      </c>
      <c r="K188" s="17">
        <v>1084.9308260249866</v>
      </c>
      <c r="L188" s="17">
        <v>1084.6075166388309</v>
      </c>
      <c r="M188" s="17">
        <v>1116.6988838411407</v>
      </c>
      <c r="N188" s="17">
        <v>1194.628844097557</v>
      </c>
      <c r="O188" s="17">
        <v>1266.8795646107869</v>
      </c>
      <c r="P188" s="17">
        <v>1357.736442358753</v>
      </c>
      <c r="Q188" s="17">
        <v>1408.1468568120956</v>
      </c>
      <c r="R188" s="17">
        <v>1508.3834746943148</v>
      </c>
      <c r="S188" s="17">
        <v>1568.2330574880166</v>
      </c>
      <c r="T188" s="17">
        <v>1727.0574286181732</v>
      </c>
      <c r="U188" s="17">
        <v>1796.6578429914857</v>
      </c>
      <c r="V188" s="17">
        <v>1849.0989795779763</v>
      </c>
      <c r="W188" s="17">
        <v>1847.8157048861492</v>
      </c>
      <c r="X188" s="17">
        <v>1884.3875436005933</v>
      </c>
      <c r="Y188" s="17">
        <v>1809.7694718065973</v>
      </c>
      <c r="Z188" s="17">
        <v>1807.790086396446</v>
      </c>
      <c r="AA188" s="17">
        <v>1880.2716221204255</v>
      </c>
      <c r="AB188" s="17">
        <v>1993.9822518419962</v>
      </c>
      <c r="AC188" s="17">
        <v>1895.6807620874499</v>
      </c>
      <c r="AD188" s="17">
        <v>1950.8019333945006</v>
      </c>
      <c r="AE188" s="17">
        <v>1968.9425576212525</v>
      </c>
      <c r="AF188" s="17">
        <v>2005.3762644959877</v>
      </c>
      <c r="AG188" s="17">
        <v>2170.4751222445648</v>
      </c>
      <c r="AH188" s="17">
        <v>2235.5806940114126</v>
      </c>
      <c r="AI188" s="17">
        <v>2394.0404027212767</v>
      </c>
      <c r="AJ188" s="17">
        <v>2642.7059601834326</v>
      </c>
      <c r="AK188" s="17">
        <v>2938.8700657672375</v>
      </c>
      <c r="AL188" s="17">
        <v>2965.6459933816413</v>
      </c>
      <c r="AM188" s="17">
        <v>3106.8235542572988</v>
      </c>
    </row>
    <row r="189" spans="1:39" x14ac:dyDescent="0.2">
      <c r="A189" s="2" t="s">
        <v>82</v>
      </c>
      <c r="B189" s="2" t="s">
        <v>115</v>
      </c>
      <c r="C189" s="2" t="s">
        <v>41</v>
      </c>
      <c r="D189" s="17">
        <v>24015.8270411136</v>
      </c>
      <c r="E189" s="17">
        <v>23526.096296091211</v>
      </c>
      <c r="F189" s="17">
        <v>24948.852026298951</v>
      </c>
      <c r="G189" s="17">
        <v>27262.178355193118</v>
      </c>
      <c r="H189" s="17">
        <v>27240.534077574273</v>
      </c>
      <c r="I189" s="17">
        <v>28582.710604270651</v>
      </c>
      <c r="J189" s="17">
        <v>32437.612764514823</v>
      </c>
      <c r="K189" s="17">
        <v>33063.788441321019</v>
      </c>
      <c r="L189" s="17">
        <v>31754.52690004493</v>
      </c>
      <c r="M189" s="17">
        <v>33946.904160299717</v>
      </c>
      <c r="N189" s="17">
        <v>35311.432901519998</v>
      </c>
      <c r="O189" s="17">
        <v>35307.90175822984</v>
      </c>
      <c r="P189" s="17">
        <v>36348.956696256821</v>
      </c>
      <c r="Q189" s="17">
        <v>36309.201028101488</v>
      </c>
      <c r="R189" s="17">
        <v>36291.047879955477</v>
      </c>
      <c r="S189" s="17">
        <v>37289.967581087803</v>
      </c>
      <c r="T189" s="17">
        <v>36167.800571754145</v>
      </c>
      <c r="U189" s="17">
        <v>39137.676027540336</v>
      </c>
      <c r="V189" s="17">
        <v>39501.619625180982</v>
      </c>
      <c r="W189" s="17">
        <v>42757.90524643664</v>
      </c>
      <c r="X189" s="17">
        <v>44806.988918929201</v>
      </c>
      <c r="Y189" s="17">
        <v>45214.696618731941</v>
      </c>
      <c r="Z189" s="17">
        <v>47367.111505272966</v>
      </c>
      <c r="AA189" s="17">
        <v>49222.394410598856</v>
      </c>
      <c r="AB189" s="17">
        <v>53781.260713172742</v>
      </c>
      <c r="AC189" s="17">
        <v>59937.950129579047</v>
      </c>
      <c r="AD189" s="17">
        <v>63508.813446498854</v>
      </c>
      <c r="AE189" s="17">
        <v>69390.855411433251</v>
      </c>
      <c r="AF189" s="17">
        <v>72172.443307772206</v>
      </c>
      <c r="AG189" s="17">
        <v>72115.143396553394</v>
      </c>
      <c r="AH189" s="17">
        <v>75548.135759648809</v>
      </c>
      <c r="AI189" s="17">
        <v>81728.261012527568</v>
      </c>
      <c r="AJ189" s="17">
        <v>82545.543622652855</v>
      </c>
      <c r="AK189" s="17">
        <v>87546.120313969179</v>
      </c>
      <c r="AL189" s="17">
        <v>91834.150298016277</v>
      </c>
      <c r="AM189" s="17">
        <v>92715.390804276045</v>
      </c>
    </row>
    <row r="190" spans="1:39" x14ac:dyDescent="0.2">
      <c r="A190" s="2" t="s">
        <v>83</v>
      </c>
      <c r="B190" s="2" t="s">
        <v>115</v>
      </c>
      <c r="C190" s="2" t="s">
        <v>41</v>
      </c>
      <c r="D190" s="17">
        <v>3197.6052314976005</v>
      </c>
      <c r="E190" s="17">
        <v>3355.8068846253641</v>
      </c>
      <c r="F190" s="17">
        <v>3773.7713998531663</v>
      </c>
      <c r="G190" s="17">
        <v>4123.2895302573061</v>
      </c>
      <c r="H190" s="17">
        <v>4406.8577172848118</v>
      </c>
      <c r="I190" s="17">
        <v>4708.0618591292014</v>
      </c>
      <c r="J190" s="17">
        <v>5244.5016005920779</v>
      </c>
      <c r="K190" s="17">
        <v>5399.6549443351942</v>
      </c>
      <c r="L190" s="17">
        <v>5504.3653262382832</v>
      </c>
      <c r="M190" s="17">
        <v>5285.8638200733149</v>
      </c>
      <c r="N190" s="17">
        <v>5335.5302193958287</v>
      </c>
      <c r="O190" s="17">
        <v>5331.2941786874253</v>
      </c>
      <c r="P190" s="17">
        <v>5705.9826580055415</v>
      </c>
      <c r="Q190" s="17">
        <v>5875.4107434286607</v>
      </c>
      <c r="R190" s="17">
        <v>5932.3964697373895</v>
      </c>
      <c r="S190" s="17">
        <v>5989.3237462609895</v>
      </c>
      <c r="T190" s="17">
        <v>6228.2738064418181</v>
      </c>
      <c r="U190" s="17">
        <v>6602.3676285928914</v>
      </c>
      <c r="V190" s="17">
        <v>7141.7662745454427</v>
      </c>
      <c r="W190" s="17">
        <v>7717.8471382795205</v>
      </c>
      <c r="X190" s="17">
        <v>7563.4901955139294</v>
      </c>
      <c r="Y190" s="17">
        <v>7633.8235446514236</v>
      </c>
      <c r="Z190" s="17">
        <v>8099.4859365742786</v>
      </c>
      <c r="AA190" s="17">
        <v>8093.8648933342938</v>
      </c>
      <c r="AB190" s="17">
        <v>8658.703435384874</v>
      </c>
      <c r="AC190" s="17">
        <v>8917.5023798572001</v>
      </c>
      <c r="AD190" s="17">
        <v>8648.3001046138816</v>
      </c>
      <c r="AE190" s="17">
        <v>9720.9451844632404</v>
      </c>
      <c r="AF190" s="17">
        <v>10211.803728295999</v>
      </c>
      <c r="AG190" s="17">
        <v>10512.899181951119</v>
      </c>
      <c r="AH190" s="17">
        <v>10199.614786328975</v>
      </c>
      <c r="AI190" s="17">
        <v>10394.407845487473</v>
      </c>
      <c r="AJ190" s="17">
        <v>10813.260488252921</v>
      </c>
      <c r="AK190" s="17">
        <v>11793.402191686404</v>
      </c>
      <c r="AL190" s="17">
        <v>12242.895922820338</v>
      </c>
      <c r="AM190" s="17">
        <v>13634.12964390595</v>
      </c>
    </row>
    <row r="191" spans="1:39" x14ac:dyDescent="0.2">
      <c r="A191" s="2" t="s">
        <v>84</v>
      </c>
      <c r="B191" s="2" t="s">
        <v>115</v>
      </c>
      <c r="C191" s="2" t="s">
        <v>41</v>
      </c>
      <c r="D191" s="17">
        <v>366.31027440000003</v>
      </c>
      <c r="E191" s="17">
        <v>399.92931359403951</v>
      </c>
      <c r="F191" s="17">
        <v>423.87143548985995</v>
      </c>
      <c r="G191" s="17">
        <v>402.93384815268797</v>
      </c>
      <c r="H191" s="17">
        <v>418.92144222937765</v>
      </c>
      <c r="I191" s="17">
        <v>452.75936585514222</v>
      </c>
      <c r="J191" s="17">
        <v>461.76837171692796</v>
      </c>
      <c r="K191" s="17">
        <v>494.73948731341284</v>
      </c>
      <c r="L191" s="17">
        <v>545.70739444298101</v>
      </c>
      <c r="M191" s="17">
        <v>572.436273592573</v>
      </c>
      <c r="N191" s="17">
        <v>636.52339950008047</v>
      </c>
      <c r="O191" s="17">
        <v>715.7333545079133</v>
      </c>
      <c r="P191" s="17">
        <v>773.46701215193207</v>
      </c>
      <c r="Q191" s="17">
        <v>727.98096410130108</v>
      </c>
      <c r="R191" s="17">
        <v>727.61700273848919</v>
      </c>
      <c r="S191" s="17">
        <v>684.89718237838679</v>
      </c>
      <c r="T191" s="17">
        <v>747.19778613383255</v>
      </c>
      <c r="U191" s="17">
        <v>731.82031417593737</v>
      </c>
      <c r="V191" s="17">
        <v>806.09264077040336</v>
      </c>
      <c r="W191" s="17">
        <v>829.86031549453537</v>
      </c>
      <c r="X191" s="17">
        <v>897.64758216836253</v>
      </c>
      <c r="Y191" s="17">
        <v>924.84720155564582</v>
      </c>
      <c r="Z191" s="17">
        <v>998.53732485674902</v>
      </c>
      <c r="AA191" s="17">
        <v>978.66643209209951</v>
      </c>
      <c r="AB191" s="17">
        <v>1057.609228850461</v>
      </c>
      <c r="AC191" s="17">
        <v>1099.4673205418783</v>
      </c>
      <c r="AD191" s="17">
        <v>1154.6383268145128</v>
      </c>
      <c r="AE191" s="17">
        <v>1154.2896260398147</v>
      </c>
      <c r="AF191" s="17">
        <v>1286.799724513791</v>
      </c>
      <c r="AG191" s="17">
        <v>1363.2948878508234</v>
      </c>
      <c r="AH191" s="17">
        <v>1475.2514996944997</v>
      </c>
      <c r="AI191" s="17">
        <v>1742.3068152408748</v>
      </c>
      <c r="AJ191" s="17">
        <v>1957.5159202535929</v>
      </c>
      <c r="AK191" s="17">
        <v>2076.3010353213776</v>
      </c>
      <c r="AL191" s="17">
        <v>2405.6582203939133</v>
      </c>
      <c r="AM191" s="17">
        <v>2403.7482947195999</v>
      </c>
    </row>
    <row r="192" spans="1:39" x14ac:dyDescent="0.2">
      <c r="A192" s="2" t="s">
        <v>85</v>
      </c>
      <c r="B192" s="2" t="s">
        <v>115</v>
      </c>
      <c r="C192" s="2" t="s">
        <v>41</v>
      </c>
      <c r="D192" s="17">
        <v>28488.288124800001</v>
      </c>
      <c r="E192" s="17">
        <v>29639.15655835361</v>
      </c>
      <c r="F192" s="17">
        <v>34661.361147313124</v>
      </c>
      <c r="G192" s="17">
        <v>37507.682802008196</v>
      </c>
      <c r="H192" s="17">
        <v>41333.083494371633</v>
      </c>
      <c r="I192" s="17">
        <v>45113.832066066076</v>
      </c>
      <c r="J192" s="17">
        <v>49311.414284140832</v>
      </c>
      <c r="K192" s="17">
        <v>52837.419013528357</v>
      </c>
      <c r="L192" s="17">
        <v>57702.792793954279</v>
      </c>
      <c r="M192" s="17">
        <v>66849.581622330385</v>
      </c>
      <c r="N192" s="17">
        <v>68834.550260417134</v>
      </c>
      <c r="O192" s="17">
        <v>74494.408516139199</v>
      </c>
      <c r="P192" s="17">
        <v>81324.861918398979</v>
      </c>
      <c r="Q192" s="17">
        <v>81260.295621981189</v>
      </c>
      <c r="R192" s="17">
        <v>89507.390023008789</v>
      </c>
      <c r="S192" s="17">
        <v>97826.133455687406</v>
      </c>
      <c r="T192" s="17">
        <v>98687.410386812655</v>
      </c>
      <c r="U192" s="17">
        <v>95736.950904729892</v>
      </c>
      <c r="V192" s="17">
        <v>91955.149870091234</v>
      </c>
      <c r="W192" s="17">
        <v>93710.224472234157</v>
      </c>
      <c r="X192" s="17">
        <v>97389.86206630143</v>
      </c>
      <c r="Y192" s="17">
        <v>106420.93305235509</v>
      </c>
      <c r="Z192" s="17">
        <v>123221.20773904076</v>
      </c>
      <c r="AA192" s="17">
        <v>130698.46255399896</v>
      </c>
      <c r="AB192" s="17">
        <v>138657.9989235375</v>
      </c>
      <c r="AC192" s="17">
        <v>131822.28719742931</v>
      </c>
      <c r="AD192" s="17">
        <v>149752.76572236686</v>
      </c>
      <c r="AE192" s="17">
        <v>145275.60429050995</v>
      </c>
      <c r="AF192" s="17">
        <v>163540.72182209266</v>
      </c>
      <c r="AG192" s="17">
        <v>185486.92847282023</v>
      </c>
      <c r="AH192" s="17">
        <v>206702.48597336412</v>
      </c>
      <c r="AI192" s="17">
        <v>210753.4474945447</v>
      </c>
      <c r="AJ192" s="17">
        <v>234594.08822857513</v>
      </c>
      <c r="AK192" s="17">
        <v>238689.05270190342</v>
      </c>
      <c r="AL192" s="17">
        <v>231436.72414270628</v>
      </c>
      <c r="AM192" s="17">
        <v>224494.54816532164</v>
      </c>
    </row>
    <row r="193" spans="1:39" x14ac:dyDescent="0.2">
      <c r="A193" s="2" t="s">
        <v>86</v>
      </c>
      <c r="B193" s="2" t="s">
        <v>115</v>
      </c>
      <c r="C193" s="2" t="s">
        <v>41</v>
      </c>
      <c r="D193" s="17">
        <v>2983.0784463216005</v>
      </c>
      <c r="E193" s="17">
        <v>3010.499385465665</v>
      </c>
      <c r="F193" s="17">
        <v>3256.7697015868157</v>
      </c>
      <c r="G193" s="17">
        <v>3455.0935585222828</v>
      </c>
      <c r="H193" s="17">
        <v>3453.7115210988736</v>
      </c>
      <c r="I193" s="17">
        <v>3846.9243140897884</v>
      </c>
      <c r="J193" s="17">
        <v>3921.1396395881266</v>
      </c>
      <c r="K193" s="17">
        <v>4197.8607377772842</v>
      </c>
      <c r="L193" s="17">
        <v>4237.7195950760533</v>
      </c>
      <c r="M193" s="17">
        <v>4666.898884786975</v>
      </c>
      <c r="N193" s="17">
        <v>4481.6414799805152</v>
      </c>
      <c r="O193" s="17">
        <v>4436.3813826741898</v>
      </c>
      <c r="P193" s="17">
        <v>4742.9046364578107</v>
      </c>
      <c r="Q193" s="17">
        <v>5494.7286824396988</v>
      </c>
      <c r="R193" s="17">
        <v>6113.5230477413297</v>
      </c>
      <c r="S193" s="17">
        <v>5987.0946574912732</v>
      </c>
      <c r="T193" s="17">
        <v>6215.2867832668953</v>
      </c>
      <c r="U193" s="17">
        <v>6148.8636404969129</v>
      </c>
      <c r="V193" s="17">
        <v>6391.0322619060626</v>
      </c>
      <c r="W193" s="17">
        <v>7120.6408132672004</v>
      </c>
      <c r="X193" s="17">
        <v>7322.9524600537488</v>
      </c>
      <c r="Y193" s="17">
        <v>7756.4278205808423</v>
      </c>
      <c r="Z193" s="17">
        <v>7825.5150926163969</v>
      </c>
      <c r="AA193" s="17">
        <v>8972.9299909888632</v>
      </c>
      <c r="AB193" s="17">
        <v>10389.452889908109</v>
      </c>
      <c r="AC193" s="17">
        <v>10382.202290213736</v>
      </c>
      <c r="AD193" s="17">
        <v>11450.475523056832</v>
      </c>
      <c r="AE193" s="17">
        <v>12382.450909258145</v>
      </c>
      <c r="AF193" s="17">
        <v>12751.298366347051</v>
      </c>
      <c r="AG193" s="17">
        <v>13001.121803940521</v>
      </c>
      <c r="AH193" s="17">
        <v>14481.086374427738</v>
      </c>
      <c r="AI193" s="17">
        <v>14329.107946379141</v>
      </c>
      <c r="AJ193" s="17">
        <v>13900.710319524087</v>
      </c>
      <c r="AK193" s="17">
        <v>15782.636023010549</v>
      </c>
      <c r="AL193" s="17">
        <v>17085.307666841993</v>
      </c>
      <c r="AM193" s="17">
        <v>17249.258279213005</v>
      </c>
    </row>
    <row r="194" spans="1:39" x14ac:dyDescent="0.2">
      <c r="A194" s="2" t="s">
        <v>87</v>
      </c>
      <c r="B194" s="2" t="s">
        <v>115</v>
      </c>
      <c r="C194" s="2" t="s">
        <v>41</v>
      </c>
      <c r="D194" s="17">
        <v>690.42937455360016</v>
      </c>
      <c r="E194" s="17">
        <v>746.90912709948645</v>
      </c>
      <c r="F194" s="17">
        <v>808.48000632005039</v>
      </c>
      <c r="G194" s="17">
        <v>839.12485885400713</v>
      </c>
      <c r="H194" s="17">
        <v>907.66890116777518</v>
      </c>
      <c r="I194" s="17">
        <v>889.0708009634684</v>
      </c>
      <c r="J194" s="17">
        <v>950.49944094010141</v>
      </c>
      <c r="K194" s="17">
        <v>949.4598584103577</v>
      </c>
      <c r="L194" s="17">
        <v>967.49231165401284</v>
      </c>
      <c r="M194" s="17">
        <v>1033.7248763314142</v>
      </c>
      <c r="N194" s="17">
        <v>1002.2238486234768</v>
      </c>
      <c r="O194" s="17">
        <v>971.58362058963598</v>
      </c>
      <c r="P194" s="17">
        <v>942.53616565319521</v>
      </c>
      <c r="Q194" s="17">
        <v>1006.9575323379787</v>
      </c>
      <c r="R194" s="17">
        <v>1057.5943264184052</v>
      </c>
      <c r="S194" s="17">
        <v>1078.3147144615946</v>
      </c>
      <c r="T194" s="17">
        <v>1110.1088682440609</v>
      </c>
      <c r="U194" s="17">
        <v>1201.1486614076982</v>
      </c>
      <c r="V194" s="17">
        <v>1283.8802997961798</v>
      </c>
      <c r="W194" s="17">
        <v>1403.070816728906</v>
      </c>
      <c r="X194" s="17">
        <v>1444.7265020225213</v>
      </c>
      <c r="Y194" s="17">
        <v>1502.7986851560233</v>
      </c>
      <c r="Z194" s="17">
        <v>1592.7712424363144</v>
      </c>
      <c r="AA194" s="17">
        <v>1529.5445314857127</v>
      </c>
      <c r="AB194" s="17">
        <v>1591.3381305577357</v>
      </c>
      <c r="AC194" s="17">
        <v>1652.589431572469</v>
      </c>
      <c r="AD194" s="17">
        <v>1667.6266713451257</v>
      </c>
      <c r="AE194" s="17">
        <v>1734.8320262003347</v>
      </c>
      <c r="AF194" s="17">
        <v>1785.9836199679305</v>
      </c>
      <c r="AG194" s="17">
        <v>1890.0960348677204</v>
      </c>
      <c r="AH194" s="17">
        <v>2209.9340977854031</v>
      </c>
      <c r="AI194" s="17">
        <v>2321.9843863454162</v>
      </c>
      <c r="AJ194" s="17">
        <v>2482.6657058805195</v>
      </c>
      <c r="AK194" s="17">
        <v>2556.122818786112</v>
      </c>
      <c r="AL194" s="17">
        <v>2846.3057323825483</v>
      </c>
      <c r="AM194" s="17">
        <v>3043.270089063421</v>
      </c>
    </row>
    <row r="195" spans="1:39" x14ac:dyDescent="0.2">
      <c r="A195" s="2" t="s">
        <v>88</v>
      </c>
      <c r="B195" s="2" t="s">
        <v>115</v>
      </c>
      <c r="C195" s="2" t="s">
        <v>41</v>
      </c>
      <c r="D195" s="17">
        <v>10180.267587705603</v>
      </c>
      <c r="E195" s="17">
        <v>10800.203941094413</v>
      </c>
      <c r="F195" s="17">
        <v>11002.275756832289</v>
      </c>
      <c r="G195" s="17">
        <v>10889.007107870189</v>
      </c>
      <c r="H195" s="17">
        <v>10992.485342416279</v>
      </c>
      <c r="I195" s="17">
        <v>10872.811020701238</v>
      </c>
      <c r="J195" s="17">
        <v>11537.20501093221</v>
      </c>
      <c r="K195" s="17">
        <v>12227.937474936723</v>
      </c>
      <c r="L195" s="17">
        <v>13613.816936444877</v>
      </c>
      <c r="M195" s="17">
        <v>14162.398759163183</v>
      </c>
      <c r="N195" s="17">
        <v>14575.773120129445</v>
      </c>
      <c r="O195" s="17">
        <v>15274.28672930356</v>
      </c>
      <c r="P195" s="17">
        <v>16361.561706982224</v>
      </c>
      <c r="Q195" s="17">
        <v>18032.007129781003</v>
      </c>
      <c r="R195" s="17">
        <v>18762.339482551386</v>
      </c>
      <c r="S195" s="17">
        <v>20249.263892466541</v>
      </c>
      <c r="T195" s="17">
        <v>22350.334803683869</v>
      </c>
      <c r="U195" s="17">
        <v>23711.470193228215</v>
      </c>
      <c r="V195" s="17">
        <v>26921.610121215519</v>
      </c>
      <c r="W195" s="17">
        <v>27990.130980655376</v>
      </c>
      <c r="X195" s="17">
        <v>28242.266080529113</v>
      </c>
      <c r="Y195" s="17">
        <v>30570.39555527801</v>
      </c>
      <c r="Z195" s="17">
        <v>33404.966895401711</v>
      </c>
      <c r="AA195" s="17">
        <v>34700.364310387158</v>
      </c>
      <c r="AB195" s="17">
        <v>35737.80110217481</v>
      </c>
      <c r="AC195" s="17">
        <v>37921.447907993534</v>
      </c>
      <c r="AD195" s="17">
        <v>37887.474841241718</v>
      </c>
      <c r="AE195" s="17">
        <v>40936.886141313902</v>
      </c>
      <c r="AF195" s="17">
        <v>44690.422799857603</v>
      </c>
      <c r="AG195" s="17">
        <v>47886.004278065273</v>
      </c>
      <c r="AH195" s="17">
        <v>51158.962869026582</v>
      </c>
      <c r="AI195" s="17">
        <v>49634.425775529606</v>
      </c>
      <c r="AJ195" s="17">
        <v>50542.860647437032</v>
      </c>
      <c r="AK195" s="17">
        <v>54018.810433598002</v>
      </c>
      <c r="AL195" s="17">
        <v>58437.754873911501</v>
      </c>
      <c r="AM195" s="17">
        <v>63200.186457564821</v>
      </c>
    </row>
    <row r="196" spans="1:39" x14ac:dyDescent="0.2">
      <c r="A196" s="2" t="s">
        <v>89</v>
      </c>
      <c r="B196" s="2" t="s">
        <v>115</v>
      </c>
      <c r="C196" s="2" t="s">
        <v>41</v>
      </c>
      <c r="D196" s="17">
        <v>425.83711228800013</v>
      </c>
      <c r="E196" s="17">
        <v>473.60366725161526</v>
      </c>
      <c r="F196" s="17">
        <v>496.83834395810771</v>
      </c>
      <c r="G196" s="17">
        <v>525.48876077520902</v>
      </c>
      <c r="H196" s="17">
        <v>556.8498669596222</v>
      </c>
      <c r="I196" s="17">
        <v>584.85213233965135</v>
      </c>
      <c r="J196" s="17">
        <v>631.45207411655133</v>
      </c>
      <c r="K196" s="17">
        <v>696.90477789908857</v>
      </c>
      <c r="L196" s="17">
        <v>717.59801328353262</v>
      </c>
      <c r="M196" s="17">
        <v>753.31424648915333</v>
      </c>
      <c r="N196" s="17">
        <v>760.77130421514971</v>
      </c>
      <c r="O196" s="17">
        <v>845.94348600940884</v>
      </c>
      <c r="P196" s="17">
        <v>877.35190991512309</v>
      </c>
      <c r="Q196" s="17">
        <v>903.31099822569195</v>
      </c>
      <c r="R196" s="17">
        <v>910.91687683075213</v>
      </c>
      <c r="S196" s="17">
        <v>965.08914211875276</v>
      </c>
      <c r="T196" s="17">
        <v>1043.5289972909075</v>
      </c>
      <c r="U196" s="17">
        <v>1173.7325730113278</v>
      </c>
      <c r="V196" s="17">
        <v>1386.0726136649814</v>
      </c>
      <c r="W196" s="17">
        <v>1317.6060599545769</v>
      </c>
      <c r="X196" s="17">
        <v>1397.4317102216471</v>
      </c>
      <c r="Y196" s="17">
        <v>1557.5574601906967</v>
      </c>
      <c r="Z196" s="17">
        <v>1436.6414086503657</v>
      </c>
      <c r="AA196" s="17">
        <v>1506.5652118606929</v>
      </c>
      <c r="AB196" s="17">
        <v>1662.2411792629098</v>
      </c>
      <c r="AC196" s="17">
        <v>1728.7072714785713</v>
      </c>
      <c r="AD196" s="17">
        <v>1833.8021457571851</v>
      </c>
      <c r="AE196" s="17">
        <v>1726.1360275275747</v>
      </c>
      <c r="AF196" s="17">
        <v>1810.8190976223957</v>
      </c>
      <c r="AG196" s="17">
        <v>2036.2126767563418</v>
      </c>
      <c r="AH196" s="17">
        <v>2334.5476236926074</v>
      </c>
      <c r="AI196" s="17">
        <v>2404.5747142128903</v>
      </c>
      <c r="AJ196" s="17">
        <v>2678.296123625877</v>
      </c>
      <c r="AK196" s="17">
        <v>3041.1911393810346</v>
      </c>
      <c r="AL196" s="17">
        <v>3100.1660718401831</v>
      </c>
      <c r="AM196" s="17">
        <v>3448.6113455975901</v>
      </c>
    </row>
    <row r="197" spans="1:39" x14ac:dyDescent="0.2">
      <c r="A197" s="2" t="s">
        <v>90</v>
      </c>
      <c r="B197" s="2" t="s">
        <v>115</v>
      </c>
      <c r="C197" s="2" t="s">
        <v>41</v>
      </c>
      <c r="D197" s="17">
        <v>9389.2625798400004</v>
      </c>
      <c r="E197" s="17">
        <v>9195.0915029774005</v>
      </c>
      <c r="F197" s="17">
        <v>9548.0403088716066</v>
      </c>
      <c r="G197" s="17">
        <v>9262.5823567964653</v>
      </c>
      <c r="H197" s="17">
        <v>10205.209111236727</v>
      </c>
      <c r="I197" s="17">
        <v>10722.602187468505</v>
      </c>
      <c r="J197" s="17">
        <v>11154.723055623488</v>
      </c>
      <c r="K197" s="17">
        <v>13036.384731785593</v>
      </c>
      <c r="L197" s="17">
        <v>14087.01213754273</v>
      </c>
      <c r="M197" s="17">
        <v>14646.012953184698</v>
      </c>
      <c r="N197" s="17">
        <v>15540.972220702002</v>
      </c>
      <c r="O197" s="17">
        <v>15837.590361999095</v>
      </c>
      <c r="P197" s="17">
        <v>16787.499732369633</v>
      </c>
      <c r="Q197" s="17">
        <v>17269.189472115424</v>
      </c>
      <c r="R197" s="17">
        <v>18134.010103235389</v>
      </c>
      <c r="S197" s="17">
        <v>18304.398712886199</v>
      </c>
      <c r="T197" s="17">
        <v>18643.106967549182</v>
      </c>
      <c r="U197" s="17">
        <v>19586.409583282817</v>
      </c>
      <c r="V197" s="17">
        <v>20745.808883204329</v>
      </c>
      <c r="W197" s="17">
        <v>20947.022898478714</v>
      </c>
      <c r="X197" s="17">
        <v>20316.664130015979</v>
      </c>
      <c r="Y197" s="17">
        <v>22166.999496544449</v>
      </c>
      <c r="Z197" s="17">
        <v>21712.798545806636</v>
      </c>
      <c r="AA197" s="17">
        <v>23705.544794924008</v>
      </c>
      <c r="AB197" s="17">
        <v>26617.926481354283</v>
      </c>
      <c r="AC197" s="17">
        <v>25566.465149487827</v>
      </c>
      <c r="AD197" s="17">
        <v>27400.016864601563</v>
      </c>
      <c r="AE197" s="17">
        <v>29342.483520182075</v>
      </c>
      <c r="AF197" s="17">
        <v>30222.640655853458</v>
      </c>
      <c r="AG197" s="17">
        <v>30805.699466103059</v>
      </c>
      <c r="AH197" s="17">
        <v>32009.225306307988</v>
      </c>
      <c r="AI197" s="17">
        <v>32943.515696024559</v>
      </c>
      <c r="AJ197" s="17">
        <v>31319.430693422393</v>
      </c>
      <c r="AK197" s="17">
        <v>29781.428036749123</v>
      </c>
      <c r="AL197" s="17">
        <v>31260.702015866482</v>
      </c>
      <c r="AM197" s="17">
        <v>34507.706487719915</v>
      </c>
    </row>
    <row r="198" spans="1:39" x14ac:dyDescent="0.2">
      <c r="A198" s="2" t="s">
        <v>91</v>
      </c>
      <c r="B198" s="2" t="s">
        <v>115</v>
      </c>
      <c r="C198" s="2" t="s">
        <v>41</v>
      </c>
      <c r="D198" s="17">
        <v>2128.5713455775999</v>
      </c>
      <c r="E198" s="17">
        <v>2368.409721774779</v>
      </c>
      <c r="F198" s="17">
        <v>2532.9314044658008</v>
      </c>
      <c r="G198" s="17">
        <v>2793.6514037420434</v>
      </c>
      <c r="H198" s="17">
        <v>2791.7126096678462</v>
      </c>
      <c r="I198" s="17">
        <v>3105.1905568838138</v>
      </c>
      <c r="J198" s="17">
        <v>3133.4453030727814</v>
      </c>
      <c r="K198" s="17">
        <v>3349.2679335705684</v>
      </c>
      <c r="L198" s="17">
        <v>3441.8015080392556</v>
      </c>
      <c r="M198" s="17">
        <v>3647.2224022612518</v>
      </c>
      <c r="N198" s="17">
        <v>4137.0964532208427</v>
      </c>
      <c r="O198" s="17">
        <v>4607.2195457790458</v>
      </c>
      <c r="P198" s="17">
        <v>4790.0246296850128</v>
      </c>
      <c r="Q198" s="17">
        <v>5221.8346510521042</v>
      </c>
      <c r="R198" s="17">
        <v>5214.057212925617</v>
      </c>
      <c r="S198" s="17">
        <v>5626.1369268176786</v>
      </c>
      <c r="T198" s="17">
        <v>6085.1351449383556</v>
      </c>
      <c r="U198" s="17">
        <v>7119.5228157193624</v>
      </c>
      <c r="V198" s="17">
        <v>7475.3554269253664</v>
      </c>
      <c r="W198" s="17">
        <v>8154.5556060110976</v>
      </c>
      <c r="X198" s="17">
        <v>8398.3523549640122</v>
      </c>
      <c r="Y198" s="17">
        <v>8143.1768035734221</v>
      </c>
      <c r="Z198" s="17">
        <v>8544.4017108153312</v>
      </c>
      <c r="AA198" s="17">
        <v>9324.4274911811335</v>
      </c>
      <c r="AB198" s="17">
        <v>10181.368474828341</v>
      </c>
      <c r="AC198" s="17">
        <v>10075.522968164023</v>
      </c>
      <c r="AD198" s="17">
        <v>10169.215860776359</v>
      </c>
      <c r="AE198" s="17">
        <v>11312.191792515101</v>
      </c>
      <c r="AF198" s="17">
        <v>11994.020125691128</v>
      </c>
      <c r="AG198" s="17">
        <v>12721.835948803813</v>
      </c>
      <c r="AH198" s="17">
        <v>14446.966299806232</v>
      </c>
      <c r="AI198" s="17">
        <v>15167.797683335069</v>
      </c>
      <c r="AJ198" s="17">
        <v>17041.384724371354</v>
      </c>
      <c r="AK198" s="17">
        <v>16867.596851661925</v>
      </c>
      <c r="AL198" s="17">
        <v>16521.980453381169</v>
      </c>
      <c r="AM198" s="17">
        <v>18207.053770205617</v>
      </c>
    </row>
    <row r="199" spans="1:39" x14ac:dyDescent="0.2">
      <c r="A199" s="2" t="s">
        <v>92</v>
      </c>
      <c r="B199" s="2" t="s">
        <v>115</v>
      </c>
      <c r="C199" s="2" t="s">
        <v>41</v>
      </c>
      <c r="D199" s="17">
        <v>7573.7834092800022</v>
      </c>
      <c r="E199" s="17">
        <v>7494.2968523214313</v>
      </c>
      <c r="F199" s="17">
        <v>7342.9421065360557</v>
      </c>
      <c r="G199" s="17">
        <v>7925.6824536823815</v>
      </c>
      <c r="H199" s="17">
        <v>7760.956312312057</v>
      </c>
      <c r="I199" s="17">
        <v>8067.5140866483835</v>
      </c>
      <c r="J199" s="17">
        <v>8633.6257489332911</v>
      </c>
      <c r="K199" s="17">
        <v>8715.6710944254064</v>
      </c>
      <c r="L199" s="17">
        <v>9889.7498636226082</v>
      </c>
      <c r="M199" s="17">
        <v>11128.964330375873</v>
      </c>
      <c r="N199" s="17">
        <v>12628.135260748</v>
      </c>
      <c r="O199" s="17">
        <v>12486.906176380025</v>
      </c>
      <c r="P199" s="17">
        <v>12990.078048187192</v>
      </c>
      <c r="Q199" s="17">
        <v>12467.012841834488</v>
      </c>
      <c r="R199" s="17">
        <v>13060.496510601286</v>
      </c>
      <c r="S199" s="17">
        <v>13563.200736567605</v>
      </c>
      <c r="T199" s="17">
        <v>13970.042505861684</v>
      </c>
      <c r="U199" s="17">
        <v>14779.978631008726</v>
      </c>
      <c r="V199" s="17">
        <v>15060.684835957829</v>
      </c>
      <c r="W199" s="17">
        <v>15822.724308521483</v>
      </c>
      <c r="X199" s="17">
        <v>16949.038913206641</v>
      </c>
      <c r="Y199" s="17">
        <v>16933.854608225083</v>
      </c>
      <c r="Z199" s="17">
        <v>16752.881487995703</v>
      </c>
      <c r="AA199" s="17">
        <v>17940.199411138416</v>
      </c>
      <c r="AB199" s="17">
        <v>18483.805393495324</v>
      </c>
      <c r="AC199" s="17">
        <v>18480.108817254681</v>
      </c>
      <c r="AD199" s="17">
        <v>19028.763659123633</v>
      </c>
      <c r="AE199" s="17">
        <v>19954.92624738313</v>
      </c>
      <c r="AF199" s="17">
        <v>22212.247459413353</v>
      </c>
      <c r="AG199" s="17">
        <v>22647.429811638176</v>
      </c>
      <c r="AH199" s="17">
        <v>23084.346745255883</v>
      </c>
      <c r="AI199" s="17">
        <v>24690.370917016829</v>
      </c>
      <c r="AJ199" s="17">
        <v>25411.037413802063</v>
      </c>
      <c r="AK199" s="17">
        <v>24160.712728893348</v>
      </c>
      <c r="AL199" s="17">
        <v>25873.535720311509</v>
      </c>
      <c r="AM199" s="17">
        <v>26322.486067540354</v>
      </c>
    </row>
    <row r="200" spans="1:39" x14ac:dyDescent="0.2">
      <c r="A200" s="2" t="s">
        <v>93</v>
      </c>
      <c r="B200" s="2" t="s">
        <v>115</v>
      </c>
      <c r="C200" s="2" t="s">
        <v>41</v>
      </c>
      <c r="D200" s="17">
        <v>47473.91643456</v>
      </c>
      <c r="E200" s="17">
        <v>50384.6390979524</v>
      </c>
      <c r="F200" s="17">
        <v>52892.379485595404</v>
      </c>
      <c r="G200" s="17">
        <v>60035.468026789553</v>
      </c>
      <c r="H200" s="17">
        <v>59364.050275557456</v>
      </c>
      <c r="I200" s="17">
        <v>59322.383883441296</v>
      </c>
      <c r="J200" s="17">
        <v>61725.059075488447</v>
      </c>
      <c r="K200" s="17">
        <v>61676.053662301609</v>
      </c>
      <c r="L200" s="17">
        <v>71387.221215633239</v>
      </c>
      <c r="M200" s="17">
        <v>76461.453197534953</v>
      </c>
      <c r="N200" s="17">
        <v>83488.474746703636</v>
      </c>
      <c r="O200" s="17">
        <v>86852.722985557819</v>
      </c>
      <c r="P200" s="17">
        <v>95864.592789519564</v>
      </c>
      <c r="Q200" s="17">
        <v>99717.963085349314</v>
      </c>
      <c r="R200" s="17">
        <v>103705.07016647984</v>
      </c>
      <c r="S200" s="17">
        <v>104690.57944827192</v>
      </c>
      <c r="T200" s="17">
        <v>111022.67206025663</v>
      </c>
      <c r="U200" s="17">
        <v>109813.97697812317</v>
      </c>
      <c r="V200" s="17">
        <v>105392.15054140757</v>
      </c>
      <c r="W200" s="17">
        <v>114945.16575568018</v>
      </c>
      <c r="X200" s="17">
        <v>117139.0324541947</v>
      </c>
      <c r="Y200" s="17">
        <v>122819.70623252541</v>
      </c>
      <c r="Z200" s="17">
        <v>125238.26697486808</v>
      </c>
      <c r="AA200" s="17">
        <v>132660.43271464275</v>
      </c>
      <c r="AB200" s="17">
        <v>141927.69304036713</v>
      </c>
      <c r="AC200" s="17">
        <v>162616.14518878463</v>
      </c>
      <c r="AD200" s="17">
        <v>167427.63169263044</v>
      </c>
      <c r="AE200" s="17">
        <v>175547.058131433</v>
      </c>
      <c r="AF200" s="17">
        <v>199273.75126800087</v>
      </c>
      <c r="AG200" s="17">
        <v>235217.61753088265</v>
      </c>
      <c r="AH200" s="17">
        <v>242153.01867474653</v>
      </c>
      <c r="AI200" s="17">
        <v>259544.46784820838</v>
      </c>
      <c r="AJ200" s="17">
        <v>259492.56155008345</v>
      </c>
      <c r="AK200" s="17">
        <v>266635.15585838503</v>
      </c>
      <c r="AL200" s="17">
        <v>285784.91408294678</v>
      </c>
      <c r="AM200" s="17">
        <v>291354.87371844804</v>
      </c>
    </row>
    <row r="201" spans="1:39" x14ac:dyDescent="0.2">
      <c r="A201" s="2" t="s">
        <v>94</v>
      </c>
      <c r="B201" s="2" t="s">
        <v>115</v>
      </c>
      <c r="C201" s="2" t="s">
        <v>41</v>
      </c>
      <c r="D201" s="17">
        <v>3812.9258692799999</v>
      </c>
      <c r="E201" s="17">
        <v>4247.0360204514764</v>
      </c>
      <c r="F201" s="17">
        <v>4539.1145407014901</v>
      </c>
      <c r="G201" s="17">
        <v>4674.8022934823275</v>
      </c>
      <c r="H201" s="17">
        <v>4863.177939708401</v>
      </c>
      <c r="I201" s="17">
        <v>4577.65123103936</v>
      </c>
      <c r="J201" s="17">
        <v>5403.341933400402</v>
      </c>
      <c r="K201" s="17">
        <v>5790.8537310385955</v>
      </c>
      <c r="L201" s="17">
        <v>6775.2176868112138</v>
      </c>
      <c r="M201" s="17">
        <v>7101.6514690836848</v>
      </c>
      <c r="N201" s="17">
        <v>7664.4607568012725</v>
      </c>
      <c r="O201" s="17">
        <v>8037.5032171152334</v>
      </c>
      <c r="P201" s="17">
        <v>8613.929317587279</v>
      </c>
      <c r="Q201" s="17">
        <v>9678.4760647117382</v>
      </c>
      <c r="R201" s="17">
        <v>10064.491242659573</v>
      </c>
      <c r="S201" s="17">
        <v>10673.147791833804</v>
      </c>
      <c r="T201" s="17">
        <v>11438.594572409618</v>
      </c>
      <c r="U201" s="17">
        <v>12136.347576218042</v>
      </c>
      <c r="V201" s="17">
        <v>12497.864126910621</v>
      </c>
      <c r="W201" s="17">
        <v>12362.989156914678</v>
      </c>
      <c r="X201" s="17">
        <v>12107.321057590983</v>
      </c>
      <c r="Y201" s="17">
        <v>12469.293635249782</v>
      </c>
      <c r="Z201" s="17">
        <v>14003.946841985477</v>
      </c>
      <c r="AA201" s="17">
        <v>15121.237888069076</v>
      </c>
      <c r="AB201" s="17">
        <v>16512.57322862609</v>
      </c>
      <c r="AC201" s="17">
        <v>18047.238244184555</v>
      </c>
      <c r="AD201" s="17">
        <v>18575.754864668383</v>
      </c>
      <c r="AE201" s="17">
        <v>19907.9533908431</v>
      </c>
      <c r="AF201" s="17">
        <v>20093.078643901747</v>
      </c>
      <c r="AG201" s="17">
        <v>21701.606055566168</v>
      </c>
      <c r="AH201" s="17">
        <v>20835.928104584105</v>
      </c>
      <c r="AI201" s="17">
        <v>22314.850546652779</v>
      </c>
      <c r="AJ201" s="17">
        <v>23912.861623999681</v>
      </c>
      <c r="AK201" s="17">
        <v>24632.566542039967</v>
      </c>
      <c r="AL201" s="17">
        <v>26115.052212461669</v>
      </c>
      <c r="AM201" s="17">
        <v>26629.415325440408</v>
      </c>
    </row>
    <row r="202" spans="1:39" x14ac:dyDescent="0.2">
      <c r="A202" s="2" t="s">
        <v>95</v>
      </c>
      <c r="B202" s="2" t="s">
        <v>115</v>
      </c>
      <c r="C202" s="2" t="s">
        <v>41</v>
      </c>
      <c r="D202" s="17">
        <v>7549.3171353600001</v>
      </c>
      <c r="E202" s="17">
        <v>8236.8364454660023</v>
      </c>
      <c r="F202" s="17">
        <v>8652.7550075696199</v>
      </c>
      <c r="G202" s="17">
        <v>8910.5552793885272</v>
      </c>
      <c r="H202" s="17">
        <v>9176.0364551613457</v>
      </c>
      <c r="I202" s="17">
        <v>9629.8374371525424</v>
      </c>
      <c r="J202" s="17">
        <v>9992.8703136076838</v>
      </c>
      <c r="K202" s="17">
        <v>10581.213344195337</v>
      </c>
      <c r="L202" s="17">
        <v>11674.588267948169</v>
      </c>
      <c r="M202" s="17">
        <v>12498.814199665312</v>
      </c>
      <c r="N202" s="17">
        <v>13002.465916702458</v>
      </c>
      <c r="O202" s="17">
        <v>13780.923551135435</v>
      </c>
      <c r="P202" s="17">
        <v>14479.601486268197</v>
      </c>
      <c r="Q202" s="17">
        <v>15801.456758406903</v>
      </c>
      <c r="R202" s="17">
        <v>17251.963490652</v>
      </c>
      <c r="S202" s="17">
        <v>18434.696110915102</v>
      </c>
      <c r="T202" s="17">
        <v>18983.939636721076</v>
      </c>
      <c r="U202" s="17">
        <v>20496.463005906855</v>
      </c>
      <c r="V202" s="17">
        <v>20900.078535560649</v>
      </c>
      <c r="W202" s="17">
        <v>21735.743931713947</v>
      </c>
      <c r="X202" s="17">
        <v>23702.28409456832</v>
      </c>
      <c r="Y202" s="17">
        <v>25656.163647366677</v>
      </c>
      <c r="Z202" s="17">
        <v>27749.223870010319</v>
      </c>
      <c r="AA202" s="17">
        <v>27729.858219456528</v>
      </c>
      <c r="AB202" s="17">
        <v>28850.087639767255</v>
      </c>
      <c r="AC202" s="17">
        <v>30006.803053596079</v>
      </c>
      <c r="AD202" s="17">
        <v>30853.122128552441</v>
      </c>
      <c r="AE202" s="17">
        <v>35366.551237027146</v>
      </c>
      <c r="AF202" s="17">
        <v>34995.24065906032</v>
      </c>
      <c r="AG202" s="17">
        <v>37453.891693347978</v>
      </c>
      <c r="AH202" s="17">
        <v>36337.765720886207</v>
      </c>
      <c r="AI202" s="17">
        <v>35963.523798482114</v>
      </c>
      <c r="AJ202" s="17">
        <v>36297.950764095636</v>
      </c>
      <c r="AK202" s="17">
        <v>41601.249793221577</v>
      </c>
      <c r="AL202" s="17">
        <v>40333.521645794295</v>
      </c>
      <c r="AM202" s="17">
        <v>40704.273894659527</v>
      </c>
    </row>
    <row r="203" spans="1:39" x14ac:dyDescent="0.2">
      <c r="A203" s="2" t="s">
        <v>96</v>
      </c>
      <c r="B203" s="2" t="s">
        <v>115</v>
      </c>
      <c r="C203" s="2" t="s">
        <v>41</v>
      </c>
      <c r="D203" s="17">
        <v>5079.0448650816006</v>
      </c>
      <c r="E203" s="17">
        <v>5336.0445352547285</v>
      </c>
      <c r="F203" s="17">
        <v>5712.6177357789129</v>
      </c>
      <c r="G203" s="17">
        <v>5765.7397108609848</v>
      </c>
      <c r="H203" s="17">
        <v>5761.7382875016474</v>
      </c>
      <c r="I203" s="17">
        <v>5534.7028096383137</v>
      </c>
      <c r="J203" s="17">
        <v>5815.8878511791791</v>
      </c>
      <c r="K203" s="17">
        <v>5809.5268843604563</v>
      </c>
      <c r="L203" s="17">
        <v>6161.4657468423802</v>
      </c>
      <c r="M203" s="17">
        <v>6717.6196083013947</v>
      </c>
      <c r="N203" s="17">
        <v>6579.9758458579863</v>
      </c>
      <c r="O203" s="17">
        <v>6705.5625966391435</v>
      </c>
      <c r="P203" s="17">
        <v>7459.2388644709663</v>
      </c>
      <c r="Q203" s="17">
        <v>7833.5416804727902</v>
      </c>
      <c r="R203" s="17">
        <v>8805.1326104488671</v>
      </c>
      <c r="S203" s="17">
        <v>8881.73265379234</v>
      </c>
      <c r="T203" s="17">
        <v>9230.4838979325432</v>
      </c>
      <c r="U203" s="17">
        <v>9973.0730710065</v>
      </c>
      <c r="V203" s="17">
        <v>9970.0612029390559</v>
      </c>
      <c r="W203" s="17">
        <v>11208.863341239492</v>
      </c>
      <c r="X203" s="17">
        <v>12249.451171804938</v>
      </c>
      <c r="Y203" s="17">
        <v>12485.769053745536</v>
      </c>
      <c r="Z203" s="17">
        <v>14194.735854008202</v>
      </c>
      <c r="AA203" s="17">
        <v>15206.832716516035</v>
      </c>
      <c r="AB203" s="17">
        <v>16910.972057476858</v>
      </c>
      <c r="AC203" s="17">
        <v>17749.418052086563</v>
      </c>
      <c r="AD203" s="17">
        <v>18274.516864138561</v>
      </c>
      <c r="AE203" s="17">
        <v>17726.354456281857</v>
      </c>
      <c r="AF203" s="17">
        <v>19324.345716930358</v>
      </c>
      <c r="AG203" s="17">
        <v>19701.054512336203</v>
      </c>
      <c r="AH203" s="17">
        <v>22152.68416610012</v>
      </c>
      <c r="AI203" s="17">
        <v>23483.258663648809</v>
      </c>
      <c r="AJ203" s="17">
        <v>24187.662490523613</v>
      </c>
      <c r="AK203" s="17">
        <v>25638.393739529613</v>
      </c>
      <c r="AL203" s="17">
        <v>26901.630728988097</v>
      </c>
      <c r="AM203" s="17">
        <v>29088.123070663376</v>
      </c>
    </row>
    <row r="204" spans="1:39" x14ac:dyDescent="0.2">
      <c r="A204" s="2" t="s">
        <v>97</v>
      </c>
      <c r="B204" s="2" t="s">
        <v>115</v>
      </c>
      <c r="C204" s="2" t="s">
        <v>41</v>
      </c>
      <c r="D204" s="17">
        <v>219.9873696768</v>
      </c>
      <c r="E204" s="17">
        <v>233.40657489648174</v>
      </c>
      <c r="F204" s="17">
        <v>257.27867880411588</v>
      </c>
      <c r="G204" s="17">
        <v>297.75915311468725</v>
      </c>
      <c r="H204" s="17">
        <v>327.97868192283238</v>
      </c>
      <c r="I204" s="17">
        <v>368.76620264078673</v>
      </c>
      <c r="J204" s="17">
        <v>414.93300234151371</v>
      </c>
      <c r="K204" s="17">
        <v>435.88501939876841</v>
      </c>
      <c r="L204" s="17">
        <v>431.31042338122501</v>
      </c>
      <c r="M204" s="17">
        <v>453.17739585887171</v>
      </c>
      <c r="N204" s="17">
        <v>452.90910124520127</v>
      </c>
      <c r="O204" s="17">
        <v>499.36976733296257</v>
      </c>
      <c r="P204" s="17">
        <v>498.97330239396206</v>
      </c>
      <c r="Q204" s="17">
        <v>544.77693590692581</v>
      </c>
      <c r="R204" s="17">
        <v>572.00479999924426</v>
      </c>
      <c r="S204" s="17">
        <v>606.8375356594222</v>
      </c>
      <c r="T204" s="17">
        <v>625.16402923633677</v>
      </c>
      <c r="U204" s="17">
        <v>642.8618970160361</v>
      </c>
      <c r="V204" s="17">
        <v>715.84256013019569</v>
      </c>
      <c r="W204" s="17">
        <v>694.44100079313193</v>
      </c>
      <c r="X204" s="17">
        <v>701.10485663674297</v>
      </c>
      <c r="Y204" s="17">
        <v>693.67600566420856</v>
      </c>
      <c r="Z204" s="17">
        <v>735.99016528915922</v>
      </c>
      <c r="AA204" s="17">
        <v>756.82542775356842</v>
      </c>
      <c r="AB204" s="17">
        <v>756.14740298935237</v>
      </c>
      <c r="AC204" s="17">
        <v>740.87625744882405</v>
      </c>
      <c r="AD204" s="17">
        <v>747.91090744470148</v>
      </c>
      <c r="AE204" s="17">
        <v>865.67278917805299</v>
      </c>
      <c r="AF204" s="17">
        <v>899.50691760484608</v>
      </c>
      <c r="AG204" s="17">
        <v>1001.9973420644047</v>
      </c>
      <c r="AH204" s="17">
        <v>1062.6020306653427</v>
      </c>
      <c r="AI204" s="17">
        <v>1115.9231455396423</v>
      </c>
      <c r="AJ204" s="17">
        <v>1147.9427278550977</v>
      </c>
      <c r="AK204" s="17">
        <v>1266.4542113848115</v>
      </c>
      <c r="AL204" s="17">
        <v>1410.2279652495213</v>
      </c>
      <c r="AM204" s="17">
        <v>1526.02713895788</v>
      </c>
    </row>
    <row r="205" spans="1:39" x14ac:dyDescent="0.2">
      <c r="A205" s="2" t="s">
        <v>98</v>
      </c>
      <c r="B205" s="2" t="s">
        <v>115</v>
      </c>
      <c r="C205" s="2" t="s">
        <v>41</v>
      </c>
      <c r="D205" s="17">
        <v>26239.666026974399</v>
      </c>
      <c r="E205" s="17">
        <v>26997.610787434729</v>
      </c>
      <c r="F205" s="17">
        <v>26957.400351545126</v>
      </c>
      <c r="G205" s="17">
        <v>26935.838744447941</v>
      </c>
      <c r="H205" s="17">
        <v>27191.595621534361</v>
      </c>
      <c r="I205" s="17">
        <v>27449.780920501289</v>
      </c>
      <c r="J205" s="17">
        <v>28533.499413153579</v>
      </c>
      <c r="K205" s="17">
        <v>29680.431099559712</v>
      </c>
      <c r="L205" s="17">
        <v>35034.018510239235</v>
      </c>
      <c r="M205" s="17">
        <v>35377.282177446155</v>
      </c>
      <c r="N205" s="17">
        <v>39397.415014962426</v>
      </c>
      <c r="O205" s="17">
        <v>43067.339427264087</v>
      </c>
      <c r="P205" s="17">
        <v>47052.235449184504</v>
      </c>
      <c r="Q205" s="17">
        <v>48468.365638453914</v>
      </c>
      <c r="R205" s="17">
        <v>48909.388932909285</v>
      </c>
      <c r="S205" s="17">
        <v>51349.141850176267</v>
      </c>
      <c r="T205" s="17">
        <v>53365.423785676132</v>
      </c>
      <c r="U205" s="17">
        <v>53313.117686898782</v>
      </c>
      <c r="V205" s="17">
        <v>54363.174985384641</v>
      </c>
      <c r="W205" s="17">
        <v>53814.161281207242</v>
      </c>
      <c r="X205" s="17">
        <v>54261.849791543093</v>
      </c>
      <c r="Y205" s="17">
        <v>53676.472955991936</v>
      </c>
      <c r="Z205" s="17">
        <v>60943.377438311632</v>
      </c>
      <c r="AA205" s="17">
        <v>67766.29569715292</v>
      </c>
      <c r="AB205" s="17">
        <v>64425.47969138185</v>
      </c>
      <c r="AC205" s="17">
        <v>65005.066768800643</v>
      </c>
      <c r="AD205" s="17">
        <v>66272.275540391653</v>
      </c>
      <c r="AE205" s="17">
        <v>75925.324398696568</v>
      </c>
      <c r="AF205" s="17">
        <v>80524.850803227513</v>
      </c>
      <c r="AG205" s="17">
        <v>82804.441591962401</v>
      </c>
      <c r="AH205" s="17">
        <v>84410.527255974841</v>
      </c>
      <c r="AI205" s="17">
        <v>86924.941289033653</v>
      </c>
      <c r="AJ205" s="17">
        <v>94053.637313444706</v>
      </c>
      <c r="AK205" s="17">
        <v>90302.195200076108</v>
      </c>
      <c r="AL205" s="17">
        <v>96684.830391265845</v>
      </c>
      <c r="AM205" s="17">
        <v>102541.95953525219</v>
      </c>
    </row>
    <row r="206" spans="1:39" x14ac:dyDescent="0.2">
      <c r="A206" s="2" t="s">
        <v>99</v>
      </c>
      <c r="B206" s="2" t="s">
        <v>115</v>
      </c>
      <c r="C206" s="2" t="s">
        <v>41</v>
      </c>
      <c r="D206" s="17">
        <v>4112.4221328960002</v>
      </c>
      <c r="E206" s="17">
        <v>4628.1654504480803</v>
      </c>
      <c r="F206" s="17">
        <v>4671.2030386617234</v>
      </c>
      <c r="G206" s="17">
        <v>4858.0044042684967</v>
      </c>
      <c r="H206" s="17">
        <v>5002.7142508224952</v>
      </c>
      <c r="I206" s="17">
        <v>5466.5797056403189</v>
      </c>
      <c r="J206" s="17">
        <v>5517.4137583178499</v>
      </c>
      <c r="K206" s="17">
        <v>6019.9342860116813</v>
      </c>
      <c r="L206" s="17">
        <v>6197.4322964560279</v>
      </c>
      <c r="M206" s="17">
        <v>6317.6132171389772</v>
      </c>
      <c r="N206" s="17">
        <v>6376.3610815019465</v>
      </c>
      <c r="O206" s="17">
        <v>6829.5953547646386</v>
      </c>
      <c r="P206" s="17">
        <v>7613.6189937036388</v>
      </c>
      <c r="Q206" s="17">
        <v>8232.3723275162574</v>
      </c>
      <c r="R206" s="17">
        <v>8140.3989466936728</v>
      </c>
      <c r="S206" s="17">
        <v>9249.3158387681779</v>
      </c>
      <c r="T206" s="17">
        <v>9986.2843060600881</v>
      </c>
      <c r="U206" s="17">
        <v>10891.466764333985</v>
      </c>
      <c r="V206" s="17">
        <v>10671.50280829787</v>
      </c>
      <c r="W206" s="17">
        <v>11316.868770391478</v>
      </c>
      <c r="X206" s="17">
        <v>12347.182427930898</v>
      </c>
      <c r="Y206" s="17">
        <v>13230.11709616981</v>
      </c>
      <c r="Z206" s="17">
        <v>13620.2076438312</v>
      </c>
      <c r="AA206" s="17">
        <v>14164.879619478057</v>
      </c>
      <c r="AB206" s="17">
        <v>14438.15017688258</v>
      </c>
      <c r="AC206" s="17">
        <v>15270.732898538356</v>
      </c>
      <c r="AD206" s="17">
        <v>16023.141760402108</v>
      </c>
      <c r="AE206" s="17">
        <v>17995.183369484737</v>
      </c>
      <c r="AF206" s="17">
        <v>19087.381589297569</v>
      </c>
      <c r="AG206" s="17">
        <v>19268.617048618169</v>
      </c>
      <c r="AH206" s="17">
        <v>21037.042443820334</v>
      </c>
      <c r="AI206" s="17">
        <v>23447.587570145792</v>
      </c>
      <c r="AJ206" s="17">
        <v>22967.147419978937</v>
      </c>
      <c r="AK206" s="17">
        <v>23869.526642109911</v>
      </c>
      <c r="AL206" s="17">
        <v>24575.778196396655</v>
      </c>
      <c r="AM206" s="17">
        <v>26072.34183635105</v>
      </c>
    </row>
    <row r="207" spans="1:39" x14ac:dyDescent="0.2">
      <c r="A207" s="2" t="s">
        <v>100</v>
      </c>
      <c r="B207" s="2" t="s">
        <v>115</v>
      </c>
      <c r="C207" s="2" t="s">
        <v>41</v>
      </c>
      <c r="D207" s="17">
        <v>64371.72059420641</v>
      </c>
      <c r="E207" s="17">
        <v>64314.051257160463</v>
      </c>
      <c r="F207" s="17">
        <v>68250.716264032802</v>
      </c>
      <c r="G207" s="17">
        <v>70945.257381366595</v>
      </c>
      <c r="H207" s="17">
        <v>78145.480201760322</v>
      </c>
      <c r="I207" s="17">
        <v>80449.602905103049</v>
      </c>
      <c r="J207" s="17">
        <v>81173.34684074203</v>
      </c>
      <c r="K207" s="17">
        <v>82755.41868254065</v>
      </c>
      <c r="L207" s="17">
        <v>89551.128153913523</v>
      </c>
      <c r="M207" s="17">
        <v>94895.528736003704</v>
      </c>
      <c r="N207" s="17">
        <v>93918.577369755949</v>
      </c>
      <c r="O207" s="17">
        <v>106753.18465475837</v>
      </c>
      <c r="P207" s="17">
        <v>98475.786028486866</v>
      </c>
      <c r="Q207" s="17">
        <v>105326.94341406072</v>
      </c>
      <c r="R207" s="17">
        <v>114961.6880243393</v>
      </c>
      <c r="S207" s="17">
        <v>119546.80619409951</v>
      </c>
      <c r="T207" s="17">
        <v>128095.47875823334</v>
      </c>
      <c r="U207" s="17">
        <v>131885.56778373197</v>
      </c>
      <c r="V207" s="17">
        <v>148355.50079363698</v>
      </c>
      <c r="W207" s="17">
        <v>163733.18192888587</v>
      </c>
      <c r="X207" s="17">
        <v>195179.97149615438</v>
      </c>
      <c r="Y207" s="17">
        <v>217251.61540569435</v>
      </c>
      <c r="Z207" s="17">
        <v>223276.62404051435</v>
      </c>
      <c r="AA207" s="17">
        <v>251348.6035037683</v>
      </c>
      <c r="AB207" s="17">
        <v>251298.33629655358</v>
      </c>
      <c r="AC207" s="17">
        <v>285236.04686807218</v>
      </c>
      <c r="AD207" s="17">
        <v>282046.05682630162</v>
      </c>
      <c r="AE207" s="17">
        <v>305296.30651454162</v>
      </c>
      <c r="AF207" s="17">
        <v>305022.79765946144</v>
      </c>
      <c r="AG207" s="17">
        <v>320330.66290663567</v>
      </c>
      <c r="AH207" s="17">
        <v>356969.32879019354</v>
      </c>
      <c r="AI207" s="17">
        <v>381651.67717321176</v>
      </c>
      <c r="AJ207" s="17">
        <v>389170.215213524</v>
      </c>
      <c r="AK207" s="17">
        <v>403962.64849129267</v>
      </c>
      <c r="AL207" s="17">
        <v>445877.95832530287</v>
      </c>
      <c r="AM207" s="17">
        <v>468303.37240415567</v>
      </c>
    </row>
    <row r="208" spans="1:39" x14ac:dyDescent="0.2">
      <c r="A208" s="2" t="s">
        <v>101</v>
      </c>
      <c r="B208" s="2" t="s">
        <v>115</v>
      </c>
      <c r="C208" s="2" t="s">
        <v>41</v>
      </c>
      <c r="D208" s="17">
        <v>2367.8308746864004</v>
      </c>
      <c r="E208" s="17">
        <v>2511.02696224482</v>
      </c>
      <c r="F208" s="17">
        <v>2585.0646956809187</v>
      </c>
      <c r="G208" s="17">
        <v>2792.3047050678538</v>
      </c>
      <c r="H208" s="17">
        <v>2875.2167762137155</v>
      </c>
      <c r="I208" s="17">
        <v>2925.8688675148364</v>
      </c>
      <c r="J208" s="17">
        <v>2953.6501106169931</v>
      </c>
      <c r="K208" s="17">
        <v>3288.8876909622581</v>
      </c>
      <c r="L208" s="17">
        <v>3221.4985110988382</v>
      </c>
      <c r="M208" s="17">
        <v>3350.6482601260495</v>
      </c>
      <c r="N208" s="17">
        <v>3512.084369661949</v>
      </c>
      <c r="O208" s="17">
        <v>3440.4659451958023</v>
      </c>
      <c r="P208" s="17">
        <v>3686.4902244708101</v>
      </c>
      <c r="Q208" s="17">
        <v>3940.018709864989</v>
      </c>
      <c r="R208" s="17">
        <v>4345.1471936881471</v>
      </c>
      <c r="S208" s="17">
        <v>4386.0004835570171</v>
      </c>
      <c r="T208" s="17">
        <v>4429.4175023437483</v>
      </c>
      <c r="U208" s="17">
        <v>4471.9221926962391</v>
      </c>
      <c r="V208" s="17">
        <v>4934.4787050525947</v>
      </c>
      <c r="W208" s="17">
        <v>5226.0373138193354</v>
      </c>
      <c r="X208" s="17">
        <v>5117.9622350450745</v>
      </c>
      <c r="Y208" s="17">
        <v>5647.4275629489475</v>
      </c>
      <c r="Z208" s="17">
        <v>6285.0254103138695</v>
      </c>
      <c r="AA208" s="17">
        <v>6156.2454860295347</v>
      </c>
      <c r="AB208" s="17">
        <v>6593.8338555122236</v>
      </c>
      <c r="AC208" s="17">
        <v>6982.0542638628431</v>
      </c>
      <c r="AD208" s="17">
        <v>7406.520642395235</v>
      </c>
      <c r="AE208" s="17">
        <v>7617.7319471631799</v>
      </c>
      <c r="AF208" s="17">
        <v>7843.9257189342134</v>
      </c>
      <c r="AG208" s="17">
        <v>8572.9337432328721</v>
      </c>
      <c r="AH208" s="17">
        <v>8913.0902859545567</v>
      </c>
      <c r="AI208" s="17">
        <v>9744.2937262058203</v>
      </c>
      <c r="AJ208" s="17">
        <v>9451.0586912053932</v>
      </c>
      <c r="AK208" s="17">
        <v>10222.282366394104</v>
      </c>
      <c r="AL208" s="17">
        <v>10317.339983456142</v>
      </c>
      <c r="AM208" s="17">
        <v>10622.609438886644</v>
      </c>
    </row>
    <row r="209" spans="1:39" x14ac:dyDescent="0.2">
      <c r="A209" s="2" t="s">
        <v>102</v>
      </c>
      <c r="B209" s="2" t="s">
        <v>115</v>
      </c>
      <c r="C209" s="2" t="s">
        <v>41</v>
      </c>
      <c r="D209" s="17">
        <v>10326.706249734001</v>
      </c>
      <c r="E209" s="17">
        <v>10424.800454406046</v>
      </c>
      <c r="F209" s="17">
        <v>11266.785733603292</v>
      </c>
      <c r="G209" s="17">
        <v>11487.524599696046</v>
      </c>
      <c r="H209" s="17">
        <v>11257.774107702127</v>
      </c>
      <c r="I209" s="17">
        <v>11820.435856361217</v>
      </c>
      <c r="J209" s="17">
        <v>12284.578594256538</v>
      </c>
      <c r="K209" s="17">
        <v>11794.593445357963</v>
      </c>
      <c r="L209" s="17">
        <v>13126.209886203076</v>
      </c>
      <c r="M209" s="17">
        <v>12729.954812061587</v>
      </c>
      <c r="N209" s="17">
        <v>12855.968634746187</v>
      </c>
      <c r="O209" s="17">
        <v>13223.500208463764</v>
      </c>
      <c r="P209" s="17">
        <v>14443.895842009068</v>
      </c>
      <c r="Q209" s="17">
        <v>16259.888667897925</v>
      </c>
      <c r="R209" s="17">
        <v>16580.077745150626</v>
      </c>
      <c r="S209" s="17">
        <v>16729.236103764666</v>
      </c>
      <c r="T209" s="17">
        <v>17376.592631544274</v>
      </c>
      <c r="U209" s="17">
        <v>17718.771798580936</v>
      </c>
      <c r="V209" s="17">
        <v>18432.766718225681</v>
      </c>
      <c r="W209" s="17">
        <v>20550.786078392692</v>
      </c>
      <c r="X209" s="17">
        <v>19735.001252193371</v>
      </c>
      <c r="Y209" s="17">
        <v>22408.947093456263</v>
      </c>
      <c r="Z209" s="17">
        <v>24258.543061088301</v>
      </c>
      <c r="AA209" s="17">
        <v>26225.713923972904</v>
      </c>
      <c r="AB209" s="17">
        <v>26736.854158360271</v>
      </c>
      <c r="AC209" s="17">
        <v>28648.779862370455</v>
      </c>
      <c r="AD209" s="17">
        <v>28645.91498438421</v>
      </c>
      <c r="AE209" s="17">
        <v>32536.017062142702</v>
      </c>
      <c r="AF209" s="17">
        <v>31863.168324975541</v>
      </c>
      <c r="AG209" s="17">
        <v>33787.128599851596</v>
      </c>
      <c r="AH209" s="17">
        <v>35155.574882402783</v>
      </c>
      <c r="AI209" s="17">
        <v>34786.618516172734</v>
      </c>
      <c r="AJ209" s="17">
        <v>37237.986300403354</v>
      </c>
      <c r="AK209" s="17">
        <v>38324.44792552408</v>
      </c>
      <c r="AL209" s="17">
        <v>38676.732444086279</v>
      </c>
      <c r="AM209" s="17">
        <v>45205.442899352733</v>
      </c>
    </row>
    <row r="210" spans="1:39" x14ac:dyDescent="0.2">
      <c r="A210" s="2" t="s">
        <v>103</v>
      </c>
      <c r="B210" s="2" t="s">
        <v>115</v>
      </c>
      <c r="C210" s="2" t="s">
        <v>41</v>
      </c>
      <c r="D210" s="17">
        <v>2861.9450496000004</v>
      </c>
      <c r="E210" s="17">
        <v>2859.9363098981421</v>
      </c>
      <c r="F210" s="17">
        <v>2887.6748893665713</v>
      </c>
      <c r="G210" s="17">
        <v>3034.0886692821241</v>
      </c>
      <c r="H210" s="17">
        <v>3251.6845884223508</v>
      </c>
      <c r="I210" s="17">
        <v>3380.7048072584316</v>
      </c>
      <c r="J210" s="17">
        <v>3309.5056819165829</v>
      </c>
      <c r="K210" s="17">
        <v>3575.7542464331682</v>
      </c>
      <c r="L210" s="17">
        <v>3642.9509644734985</v>
      </c>
      <c r="M210" s="17">
        <v>3498.3402372697205</v>
      </c>
      <c r="N210" s="17">
        <v>3602.5698223318382</v>
      </c>
      <c r="O210" s="17">
        <v>3891.7398881112199</v>
      </c>
      <c r="P210" s="17">
        <v>4244.4971871143507</v>
      </c>
      <c r="Q210" s="17">
        <v>4414.2345897287778</v>
      </c>
      <c r="R210" s="17">
        <v>4960.9478323646717</v>
      </c>
      <c r="S210" s="17">
        <v>5462.2690733614909</v>
      </c>
      <c r="T210" s="17">
        <v>5194.5635386432732</v>
      </c>
      <c r="U210" s="17">
        <v>5349.2987817672947</v>
      </c>
      <c r="V210" s="17">
        <v>5667.4218071292635</v>
      </c>
      <c r="W210" s="17">
        <v>6070.8479066943746</v>
      </c>
      <c r="X210" s="17">
        <v>7033.1715850301034</v>
      </c>
      <c r="Y210" s="17">
        <v>7387.5286403022783</v>
      </c>
      <c r="Z210" s="17">
        <v>7234.7536615173922</v>
      </c>
      <c r="AA210" s="17">
        <v>7160.243078252498</v>
      </c>
      <c r="AB210" s="17">
        <v>7505.2275994988286</v>
      </c>
      <c r="AC210" s="17">
        <v>7575.7921223991279</v>
      </c>
      <c r="AD210" s="17">
        <v>8257.9390573242708</v>
      </c>
      <c r="AE210" s="17">
        <v>8504.8266613210908</v>
      </c>
      <c r="AF210" s="17">
        <v>8927.3711138528397</v>
      </c>
      <c r="AG210" s="17">
        <v>10435.332377734547</v>
      </c>
      <c r="AH210" s="17">
        <v>11610.517768785499</v>
      </c>
      <c r="AI210" s="17">
        <v>11149.626191015079</v>
      </c>
      <c r="AJ210" s="17">
        <v>12177.476227664727</v>
      </c>
      <c r="AK210" s="17">
        <v>12910.36510380369</v>
      </c>
      <c r="AL210" s="17">
        <v>13151.918034895858</v>
      </c>
      <c r="AM210" s="17">
        <v>13412.273538464226</v>
      </c>
    </row>
    <row r="211" spans="1:39" x14ac:dyDescent="0.2">
      <c r="A211" s="2" t="s">
        <v>104</v>
      </c>
      <c r="B211" s="2" t="s">
        <v>115</v>
      </c>
      <c r="C211" s="2" t="s">
        <v>41</v>
      </c>
      <c r="D211" s="17">
        <v>9648.3338061264021</v>
      </c>
      <c r="E211" s="17">
        <v>9357.0691333203522</v>
      </c>
      <c r="F211" s="17">
        <v>10303.685195299819</v>
      </c>
      <c r="G211" s="17">
        <v>11600.255266100616</v>
      </c>
      <c r="H211" s="17">
        <v>12913.294488769816</v>
      </c>
      <c r="I211" s="17">
        <v>13828.491435893378</v>
      </c>
      <c r="J211" s="17">
        <v>14521.005969383028</v>
      </c>
      <c r="K211" s="17">
        <v>15215.342390815049</v>
      </c>
      <c r="L211" s="17">
        <v>16436.643233545125</v>
      </c>
      <c r="M211" s="17">
        <v>17063.109453748464</v>
      </c>
      <c r="N211" s="17">
        <v>17573.245237087183</v>
      </c>
      <c r="O211" s="17">
        <v>18462.415064194181</v>
      </c>
      <c r="P211" s="17">
        <v>20162.779490466884</v>
      </c>
      <c r="Q211" s="17">
        <v>19557.976756870845</v>
      </c>
      <c r="R211" s="17">
        <v>20096.314706255798</v>
      </c>
      <c r="S211" s="17">
        <v>22377.234809745933</v>
      </c>
      <c r="T211" s="17">
        <v>23982.064301230577</v>
      </c>
      <c r="U211" s="17">
        <v>26173.144356961919</v>
      </c>
      <c r="V211" s="17">
        <v>28836.826459933774</v>
      </c>
      <c r="W211" s="17">
        <v>29989.833515215538</v>
      </c>
      <c r="X211" s="17">
        <v>30568.400982171097</v>
      </c>
      <c r="Y211" s="17">
        <v>30247.586824371901</v>
      </c>
      <c r="Z211" s="17">
        <v>33350.467794403186</v>
      </c>
      <c r="AA211" s="17">
        <v>34347.546730052469</v>
      </c>
      <c r="AB211" s="17">
        <v>32990.749939121932</v>
      </c>
      <c r="AC211" s="17">
        <v>34286.168922654892</v>
      </c>
      <c r="AD211" s="17">
        <v>36745.07215645106</v>
      </c>
      <c r="AE211" s="17">
        <v>41692.722632172881</v>
      </c>
      <c r="AF211" s="17">
        <v>45026.055564797323</v>
      </c>
      <c r="AG211" s="17">
        <v>50190.22369664735</v>
      </c>
      <c r="AH211" s="17">
        <v>49171.761669786021</v>
      </c>
      <c r="AI211" s="17">
        <v>50563.772879371754</v>
      </c>
      <c r="AJ211" s="17">
        <v>56899.560913427456</v>
      </c>
      <c r="AK211" s="17">
        <v>57985.557449492248</v>
      </c>
      <c r="AL211" s="17">
        <v>61979.434581273556</v>
      </c>
      <c r="AM211" s="17">
        <v>65734.387460593236</v>
      </c>
    </row>
    <row r="212" spans="1:39" x14ac:dyDescent="0.2">
      <c r="A212" s="2" t="s">
        <v>105</v>
      </c>
      <c r="B212" s="2" t="s">
        <v>115</v>
      </c>
      <c r="C212" s="2" t="s">
        <v>41</v>
      </c>
      <c r="D212" s="17">
        <v>84.813098832000009</v>
      </c>
      <c r="E212" s="17">
        <v>88.195774288243655</v>
      </c>
      <c r="F212" s="17">
        <v>92.596302446355566</v>
      </c>
      <c r="G212" s="17">
        <v>94.364714038180239</v>
      </c>
      <c r="H212" s="17">
        <v>97.101487920357442</v>
      </c>
      <c r="I212" s="17">
        <v>98.993999881665928</v>
      </c>
      <c r="J212" s="17">
        <v>109.17995439589642</v>
      </c>
      <c r="K212" s="17">
        <v>120.50850576879822</v>
      </c>
      <c r="L212" s="17">
        <v>139.48310322813182</v>
      </c>
      <c r="M212" s="17">
        <v>139.3863019544915</v>
      </c>
      <c r="N212" s="17">
        <v>143.49611281033535</v>
      </c>
      <c r="O212" s="17">
        <v>153.59651719882925</v>
      </c>
      <c r="P212" s="17">
        <v>150.40419126930266</v>
      </c>
      <c r="Q212" s="17">
        <v>159.4380392548039</v>
      </c>
      <c r="R212" s="17">
        <v>163.72049396901537</v>
      </c>
      <c r="S212" s="17">
        <v>173.45695868710166</v>
      </c>
      <c r="T212" s="17">
        <v>185.84317319303022</v>
      </c>
      <c r="U212" s="17">
        <v>204.95231163343041</v>
      </c>
      <c r="V212" s="17">
        <v>223.59680130836918</v>
      </c>
      <c r="W212" s="17">
        <v>232.55985778737872</v>
      </c>
      <c r="X212" s="17">
        <v>241.83524724818764</v>
      </c>
      <c r="Y212" s="17">
        <v>258.36443488894417</v>
      </c>
      <c r="Z212" s="17">
        <v>281.83906056545607</v>
      </c>
      <c r="AA212" s="17">
        <v>293.25410619647818</v>
      </c>
      <c r="AB212" s="17">
        <v>326.67376677644666</v>
      </c>
      <c r="AC212" s="17">
        <v>359.75514260684633</v>
      </c>
      <c r="AD212" s="17">
        <v>363.10052726325597</v>
      </c>
      <c r="AE212" s="17">
        <v>369.40094594418031</v>
      </c>
      <c r="AF212" s="17">
        <v>372.83602750457197</v>
      </c>
      <c r="AG212" s="17">
        <v>419.59067946764014</v>
      </c>
      <c r="AH212" s="17">
        <v>467.75883501606569</v>
      </c>
      <c r="AI212" s="17">
        <v>495.67660945622481</v>
      </c>
      <c r="AJ212" s="17">
        <v>520.25225575306445</v>
      </c>
      <c r="AK212" s="17">
        <v>535.8041566423916</v>
      </c>
      <c r="AL212" s="17">
        <v>546.51916280888463</v>
      </c>
      <c r="AM212" s="17">
        <v>591.05817919732476</v>
      </c>
    </row>
    <row r="213" spans="1:39" x14ac:dyDescent="0.2">
      <c r="A213" s="2" t="s">
        <v>106</v>
      </c>
      <c r="B213" s="2" t="s">
        <v>115</v>
      </c>
      <c r="C213" s="2" t="s">
        <v>41</v>
      </c>
      <c r="D213" s="17">
        <v>2207.5570791648001</v>
      </c>
      <c r="E213" s="17">
        <v>2296.0668726968343</v>
      </c>
      <c r="F213" s="17">
        <v>2385.8068095626913</v>
      </c>
      <c r="G213" s="17">
        <v>2816.1450771284126</v>
      </c>
      <c r="H213" s="17">
        <v>2624.2956432057945</v>
      </c>
      <c r="I213" s="17">
        <v>2784.1044357789779</v>
      </c>
      <c r="J213" s="17">
        <v>2754.3505446275408</v>
      </c>
      <c r="K213" s="17">
        <v>2781.8940500738158</v>
      </c>
      <c r="L213" s="17">
        <v>2808.3303892316671</v>
      </c>
      <c r="M213" s="17">
        <v>2920.0684915081515</v>
      </c>
      <c r="N213" s="17">
        <v>3316.6124494234518</v>
      </c>
      <c r="O213" s="17">
        <v>3314.3107203835516</v>
      </c>
      <c r="P213" s="17">
        <v>3551.2999741776898</v>
      </c>
      <c r="Q213" s="17">
        <v>3763.2411304806187</v>
      </c>
      <c r="R213" s="17">
        <v>3912.5740650203506</v>
      </c>
      <c r="S213" s="17">
        <v>4069.0378651023188</v>
      </c>
      <c r="T213" s="17">
        <v>4149.1651959803985</v>
      </c>
      <c r="U213" s="17">
        <v>4354.4453183164669</v>
      </c>
      <c r="V213" s="17">
        <v>4666.2758564517462</v>
      </c>
      <c r="W213" s="17">
        <v>4806.7166675778572</v>
      </c>
      <c r="X213" s="17">
        <v>4902.3607158293216</v>
      </c>
      <c r="Y213" s="17">
        <v>5356.9621156521762</v>
      </c>
      <c r="Z213" s="17">
        <v>5910.5061993239369</v>
      </c>
      <c r="AA213" s="17">
        <v>6392.81431550461</v>
      </c>
      <c r="AB213" s="17">
        <v>6850.6165342665263</v>
      </c>
      <c r="AC213" s="17">
        <v>7121.7504533093324</v>
      </c>
      <c r="AD213" s="17">
        <v>7330.369165555805</v>
      </c>
      <c r="AE213" s="17">
        <v>7910.4665265290196</v>
      </c>
      <c r="AF213" s="17">
        <v>7908.109207504117</v>
      </c>
      <c r="AG213" s="17">
        <v>8226.7740598053333</v>
      </c>
      <c r="AH213" s="17">
        <v>8558.2798182482875</v>
      </c>
      <c r="AI213" s="17">
        <v>9624.2478027303841</v>
      </c>
      <c r="AJ213" s="17">
        <v>10400.57466276062</v>
      </c>
      <c r="AK213" s="17">
        <v>11243.976815244247</v>
      </c>
      <c r="AL213" s="17">
        <v>11565.424122029173</v>
      </c>
      <c r="AM213" s="17">
        <v>11657.329935235795</v>
      </c>
    </row>
    <row r="214" spans="1:39" x14ac:dyDescent="0.2">
      <c r="A214" s="2" t="s">
        <v>107</v>
      </c>
      <c r="B214" s="2" t="s">
        <v>115</v>
      </c>
      <c r="C214" s="2" t="s">
        <v>41</v>
      </c>
      <c r="D214" s="17">
        <v>5476.4891197631996</v>
      </c>
      <c r="E214" s="17">
        <v>5986.6317549256974</v>
      </c>
      <c r="F214" s="17">
        <v>6608.4546452023578</v>
      </c>
      <c r="G214" s="17">
        <v>6934.6221247885032</v>
      </c>
      <c r="H214" s="17">
        <v>7711.7440013719397</v>
      </c>
      <c r="I214" s="17">
        <v>8429.2773610541535</v>
      </c>
      <c r="J214" s="17">
        <v>8681.287466317588</v>
      </c>
      <c r="K214" s="17">
        <v>8508.5298457378685</v>
      </c>
      <c r="L214" s="17">
        <v>8419.2331619446322</v>
      </c>
      <c r="M214" s="17">
        <v>8500.8574590650223</v>
      </c>
      <c r="N214" s="17">
        <v>9844.7672671018699</v>
      </c>
      <c r="O214" s="17">
        <v>10972.837233157959</v>
      </c>
      <c r="P214" s="17">
        <v>11862.645233328734</v>
      </c>
      <c r="Q214" s="17">
        <v>11625.415935326171</v>
      </c>
      <c r="R214" s="17">
        <v>11053.39896964438</v>
      </c>
      <c r="S214" s="17">
        <v>10404.432251474576</v>
      </c>
      <c r="T214" s="17">
        <v>11033.646950719145</v>
      </c>
      <c r="U214" s="17">
        <v>11820.310891308116</v>
      </c>
      <c r="V214" s="17">
        <v>12168.833244935144</v>
      </c>
      <c r="W214" s="17">
        <v>12283.220277437533</v>
      </c>
      <c r="X214" s="17">
        <v>13946.164647210373</v>
      </c>
      <c r="Y214" s="17">
        <v>15371.119255429307</v>
      </c>
      <c r="Z214" s="17">
        <v>15351.384558245853</v>
      </c>
      <c r="AA214" s="17">
        <v>14895.433085481396</v>
      </c>
      <c r="AB214" s="17">
        <v>15325.867904895862</v>
      </c>
      <c r="AC214" s="17">
        <v>15894.890970669074</v>
      </c>
      <c r="AD214" s="17">
        <v>16203.12550065377</v>
      </c>
      <c r="AE214" s="17">
        <v>16029.961726240754</v>
      </c>
      <c r="AF214" s="17">
        <v>16510.796458181074</v>
      </c>
      <c r="AG214" s="17">
        <v>16662.566367369385</v>
      </c>
      <c r="AH214" s="17">
        <v>17640.031927446271</v>
      </c>
      <c r="AI214" s="17">
        <v>17624.228575643112</v>
      </c>
      <c r="AJ214" s="17">
        <v>17610.236161275508</v>
      </c>
      <c r="AK214" s="17">
        <v>17258.066482419959</v>
      </c>
      <c r="AL214" s="17">
        <v>18639.640381635483</v>
      </c>
      <c r="AM214" s="17">
        <v>18773.439500413926</v>
      </c>
    </row>
    <row r="215" spans="1:39" x14ac:dyDescent="0.2">
      <c r="A215" s="2" t="s">
        <v>108</v>
      </c>
      <c r="B215" s="2" t="s">
        <v>115</v>
      </c>
      <c r="C215" s="2" t="s">
        <v>41</v>
      </c>
      <c r="D215" s="17">
        <v>21035.520664704003</v>
      </c>
      <c r="E215" s="17">
        <v>24103.204944903879</v>
      </c>
      <c r="F215" s="17">
        <v>24821.336081295362</v>
      </c>
      <c r="G215" s="17">
        <v>24551.108151299581</v>
      </c>
      <c r="H215" s="17">
        <v>24534.069682242574</v>
      </c>
      <c r="I215" s="17">
        <v>28664.225954695306</v>
      </c>
      <c r="J215" s="17">
        <v>30704.641732361448</v>
      </c>
      <c r="K215" s="17">
        <v>33137.999327879123</v>
      </c>
      <c r="L215" s="17">
        <v>32143.991900040055</v>
      </c>
      <c r="M215" s="17">
        <v>33756.969699026005</v>
      </c>
      <c r="N215" s="17">
        <v>36539.699523552736</v>
      </c>
      <c r="O215" s="17">
        <v>36521.431135378938</v>
      </c>
      <c r="P215" s="17">
        <v>35071.674944171689</v>
      </c>
      <c r="Q215" s="17">
        <v>35401.211207681117</v>
      </c>
      <c r="R215" s="17">
        <v>39021.937799383508</v>
      </c>
      <c r="S215" s="17">
        <v>42656.885982935317</v>
      </c>
      <c r="T215" s="17">
        <v>44785.251309053871</v>
      </c>
      <c r="U215" s="17">
        <v>50322.141498894838</v>
      </c>
      <c r="V215" s="17">
        <v>53344.680783002441</v>
      </c>
      <c r="W215" s="17">
        <v>59422.80966573261</v>
      </c>
      <c r="X215" s="17">
        <v>61792.821875703536</v>
      </c>
      <c r="Y215" s="17">
        <v>60557.088405904986</v>
      </c>
      <c r="Z215" s="17">
        <v>66716.228753492775</v>
      </c>
      <c r="AA215" s="17">
        <v>68009.993237321687</v>
      </c>
      <c r="AB215" s="17">
        <v>74308.924244650771</v>
      </c>
      <c r="AC215" s="17">
        <v>88620.990085770449</v>
      </c>
      <c r="AD215" s="17">
        <v>91260.825048766186</v>
      </c>
      <c r="AE215" s="17">
        <v>103702.89650810267</v>
      </c>
      <c r="AF215" s="17">
        <v>111943.13314460163</v>
      </c>
      <c r="AG215" s="17">
        <v>110627.98043916559</v>
      </c>
      <c r="AH215" s="17">
        <v>113957.54855388353</v>
      </c>
      <c r="AI215" s="17">
        <v>119677.30583090005</v>
      </c>
      <c r="AJ215" s="17">
        <v>127027.41804070363</v>
      </c>
      <c r="AK215" s="17">
        <v>134723.22830981834</v>
      </c>
      <c r="AL215" s="17">
        <v>142815.21799704508</v>
      </c>
      <c r="AM215" s="17">
        <v>137064.54650801924</v>
      </c>
    </row>
    <row r="216" spans="1:39" x14ac:dyDescent="0.2">
      <c r="A216" s="2" t="s">
        <v>109</v>
      </c>
      <c r="B216" s="2" t="s">
        <v>115</v>
      </c>
      <c r="C216" s="2" t="s">
        <v>41</v>
      </c>
      <c r="D216" s="17">
        <v>13106.0496</v>
      </c>
      <c r="E216" s="17">
        <v>13634.170450439618</v>
      </c>
      <c r="F216" s="17">
        <v>13621.955869816478</v>
      </c>
      <c r="G216" s="17">
        <v>14306.904846324467</v>
      </c>
      <c r="H216" s="17">
        <v>14728.744525162827</v>
      </c>
      <c r="I216" s="17">
        <v>14429.868252108441</v>
      </c>
      <c r="J216" s="17">
        <v>15006.9185478695</v>
      </c>
      <c r="K216" s="17">
        <v>15602.544345587921</v>
      </c>
      <c r="L216" s="17">
        <v>16716.594862527651</v>
      </c>
      <c r="M216" s="17">
        <v>18091.101662997666</v>
      </c>
      <c r="N216" s="17">
        <v>18991.530585571778</v>
      </c>
      <c r="O216" s="17">
        <v>20748.527054318325</v>
      </c>
      <c r="P216" s="17">
        <v>20744.377556392727</v>
      </c>
      <c r="Q216" s="17">
        <v>23528.151479003664</v>
      </c>
      <c r="R216" s="17">
        <v>23278.849068184263</v>
      </c>
      <c r="S216" s="17">
        <v>25913.79469515209</v>
      </c>
      <c r="T216" s="17">
        <v>27457.634927910465</v>
      </c>
      <c r="U216" s="17">
        <v>29085.872679135562</v>
      </c>
      <c r="V216" s="17">
        <v>29658.630520498202</v>
      </c>
      <c r="W216" s="17">
        <v>30506.523313270405</v>
      </c>
      <c r="X216" s="17">
        <v>31396.586664933424</v>
      </c>
      <c r="Y216" s="17">
        <v>31374.79743378796</v>
      </c>
      <c r="Z216" s="17">
        <v>33275.603511771595</v>
      </c>
      <c r="AA216" s="17">
        <v>36368.210816160761</v>
      </c>
      <c r="AB216" s="17">
        <v>35273.923371275283</v>
      </c>
      <c r="AC216" s="17">
        <v>35601.937701140181</v>
      </c>
      <c r="AD216" s="17">
        <v>34537.545857650424</v>
      </c>
      <c r="AE216" s="17">
        <v>36993.338055858658</v>
      </c>
      <c r="AF216" s="17">
        <v>40403.641076344538</v>
      </c>
      <c r="AG216" s="17">
        <v>42835.292639177664</v>
      </c>
      <c r="AH216" s="17">
        <v>45863.105299377938</v>
      </c>
      <c r="AI216" s="17">
        <v>46756.979092877511</v>
      </c>
      <c r="AJ216" s="17">
        <v>44905.493906260192</v>
      </c>
      <c r="AK216" s="17">
        <v>46247.853853562228</v>
      </c>
      <c r="AL216" s="17">
        <v>49530.500473296786</v>
      </c>
      <c r="AM216" s="17">
        <v>50981.010095147365</v>
      </c>
    </row>
    <row r="217" spans="1:39" x14ac:dyDescent="0.2">
      <c r="A217" s="2" t="s">
        <v>110</v>
      </c>
      <c r="B217" s="2" t="s">
        <v>115</v>
      </c>
      <c r="C217" s="2" t="s">
        <v>41</v>
      </c>
      <c r="D217" s="17">
        <v>246120.12855359999</v>
      </c>
      <c r="E217" s="17">
        <v>258524.58303270148</v>
      </c>
      <c r="F217" s="17">
        <v>274215.4533933216</v>
      </c>
      <c r="G217" s="17">
        <v>273997.7453538797</v>
      </c>
      <c r="H217" s="17">
        <v>265806.02928107994</v>
      </c>
      <c r="I217" s="17">
        <v>257781.85560466026</v>
      </c>
      <c r="J217" s="17">
        <v>281440.42843961675</v>
      </c>
      <c r="K217" s="17">
        <v>310673.24378841987</v>
      </c>
      <c r="L217" s="17">
        <v>322514.24380217184</v>
      </c>
      <c r="M217" s="17">
        <v>319161.38572360441</v>
      </c>
      <c r="N217" s="17">
        <v>328571.8723311139</v>
      </c>
      <c r="O217" s="17">
        <v>334910.72032075044</v>
      </c>
      <c r="P217" s="17">
        <v>344853.86460171005</v>
      </c>
      <c r="Q217" s="17">
        <v>334443.38854880445</v>
      </c>
      <c r="R217" s="17">
        <v>344442.24253624806</v>
      </c>
      <c r="S217" s="17">
        <v>406943.50303473137</v>
      </c>
      <c r="T217" s="17">
        <v>427407.43890469091</v>
      </c>
      <c r="U217" s="17">
        <v>435825.6729176552</v>
      </c>
      <c r="V217" s="17">
        <v>431080.87315966364</v>
      </c>
      <c r="W217" s="17">
        <v>489442.07606460515</v>
      </c>
      <c r="X217" s="17">
        <v>529581.11705883185</v>
      </c>
      <c r="Y217" s="17">
        <v>529213.58776359295</v>
      </c>
      <c r="Z217" s="17">
        <v>528634.77500827168</v>
      </c>
      <c r="AA217" s="17">
        <v>548783.1608229368</v>
      </c>
      <c r="AB217" s="17">
        <v>558731.43610835564</v>
      </c>
      <c r="AC217" s="17">
        <v>616242.84733763337</v>
      </c>
      <c r="AD217" s="17">
        <v>678889.57755398541</v>
      </c>
      <c r="AE217" s="17">
        <v>756392.49428399932</v>
      </c>
      <c r="AF217" s="17">
        <v>784476.04418121802</v>
      </c>
      <c r="AG217" s="17">
        <v>799691.84304535692</v>
      </c>
      <c r="AH217" s="17">
        <v>847655.88036130788</v>
      </c>
      <c r="AI217" s="17">
        <v>916373.13867690996</v>
      </c>
      <c r="AJ217" s="17">
        <v>970325.78017413069</v>
      </c>
      <c r="AK217" s="17">
        <v>922489.61229939375</v>
      </c>
      <c r="AL217" s="17">
        <v>850961.87030002312</v>
      </c>
      <c r="AM217" s="17">
        <v>824946.05977036199</v>
      </c>
    </row>
    <row r="218" spans="1:39" x14ac:dyDescent="0.2">
      <c r="A218" s="2" t="s">
        <v>111</v>
      </c>
      <c r="B218" s="2" t="s">
        <v>115</v>
      </c>
      <c r="C218" s="2" t="s">
        <v>41</v>
      </c>
      <c r="D218" s="17">
        <v>11249.784</v>
      </c>
      <c r="E218" s="17">
        <v>12538.801575387362</v>
      </c>
      <c r="F218" s="17">
        <v>13031.151752982085</v>
      </c>
      <c r="G218" s="17">
        <v>13423.350066668556</v>
      </c>
      <c r="H218" s="17">
        <v>14383.240406585955</v>
      </c>
      <c r="I218" s="17">
        <v>14656.411628967342</v>
      </c>
      <c r="J218" s="17">
        <v>16172.408185845443</v>
      </c>
      <c r="K218" s="17">
        <v>16812.480271307413</v>
      </c>
      <c r="L218" s="17">
        <v>17661.425453858268</v>
      </c>
      <c r="M218" s="17">
        <v>17301.273666003188</v>
      </c>
      <c r="N218" s="17">
        <v>18347.648441182511</v>
      </c>
      <c r="O218" s="17">
        <v>18701.613476627619</v>
      </c>
      <c r="P218" s="17">
        <v>19258.809541176881</v>
      </c>
      <c r="Q218" s="17">
        <v>18679.328917538784</v>
      </c>
      <c r="R218" s="17">
        <v>18485.138614112049</v>
      </c>
      <c r="S218" s="17">
        <v>18655.05699545137</v>
      </c>
      <c r="T218" s="17">
        <v>20186.972965803849</v>
      </c>
      <c r="U218" s="17">
        <v>19975.111483931865</v>
      </c>
      <c r="V218" s="17">
        <v>22032.941216796633</v>
      </c>
      <c r="W218" s="17">
        <v>24552.83460267929</v>
      </c>
      <c r="X218" s="17">
        <v>26543.269066548535</v>
      </c>
      <c r="Y218" s="17">
        <v>29260.84514338131</v>
      </c>
      <c r="Z218" s="17">
        <v>31663.806609113679</v>
      </c>
      <c r="AA218" s="17">
        <v>33895.113897909338</v>
      </c>
      <c r="AB218" s="17">
        <v>34904.778839091145</v>
      </c>
      <c r="AC218" s="17">
        <v>39616.211282632219</v>
      </c>
      <c r="AD218" s="17">
        <v>44105.063174101902</v>
      </c>
      <c r="AE218" s="17">
        <v>43192.965175053891</v>
      </c>
      <c r="AF218" s="17">
        <v>44043.695544860369</v>
      </c>
      <c r="AG218" s="17">
        <v>42299.565201283884</v>
      </c>
      <c r="AH218" s="17">
        <v>41445.283597014502</v>
      </c>
      <c r="AI218" s="17">
        <v>45297.174269388488</v>
      </c>
      <c r="AJ218" s="17">
        <v>42629.074711149784</v>
      </c>
      <c r="AK218" s="17">
        <v>43464.52059621115</v>
      </c>
      <c r="AL218" s="17">
        <v>47413.64521796364</v>
      </c>
      <c r="AM218" s="17">
        <v>51282.685387306599</v>
      </c>
    </row>
    <row r="219" spans="1:39" x14ac:dyDescent="0.2">
      <c r="A219" s="2" t="s">
        <v>112</v>
      </c>
      <c r="B219" s="2" t="s">
        <v>115</v>
      </c>
      <c r="C219" s="2" t="s">
        <v>41</v>
      </c>
      <c r="D219" s="17">
        <v>-26819.974323072005</v>
      </c>
      <c r="E219" s="17">
        <v>-26527.987376030695</v>
      </c>
      <c r="F219" s="17">
        <v>-29511.317939062392</v>
      </c>
      <c r="G219" s="17">
        <v>-31290.076033805133</v>
      </c>
      <c r="H219" s="17">
        <v>-32228.653154515159</v>
      </c>
      <c r="I219" s="17">
        <v>-34434.961492896364</v>
      </c>
      <c r="J219" s="17">
        <v>-34073.567935652885</v>
      </c>
      <c r="K219" s="17">
        <v>-33709.421670710493</v>
      </c>
      <c r="L219" s="17">
        <v>-34359.747878712435</v>
      </c>
      <c r="M219" s="17">
        <v>-39419.832604755284</v>
      </c>
      <c r="N219" s="17">
        <v>-41378.324206074081</v>
      </c>
      <c r="O219" s="17">
        <v>-39735.768593256784</v>
      </c>
      <c r="P219" s="17">
        <v>-39708.191969853069</v>
      </c>
      <c r="Q219" s="17">
        <v>-41713.254740879267</v>
      </c>
      <c r="R219" s="17">
        <v>-45981.104686437604</v>
      </c>
      <c r="S219" s="17">
        <v>-47829.359790980518</v>
      </c>
      <c r="T219" s="17">
        <v>-51209.774312350615</v>
      </c>
      <c r="U219" s="17">
        <v>-52704.493398543404</v>
      </c>
      <c r="V219" s="17">
        <v>-53178.635670235097</v>
      </c>
      <c r="W219" s="17">
        <v>-55267.398884963142</v>
      </c>
      <c r="X219" s="17">
        <v>-56257.912128617463</v>
      </c>
      <c r="Y219" s="17">
        <v>-54035.612083712826</v>
      </c>
      <c r="Z219" s="17">
        <v>-53458.130255237462</v>
      </c>
      <c r="AA219" s="17">
        <v>-58895.249767237168</v>
      </c>
      <c r="AB219" s="17">
        <v>-57688.488408200268</v>
      </c>
      <c r="AC219" s="17">
        <v>-62284.751803477084</v>
      </c>
      <c r="AD219" s="17">
        <v>-64127.633039838365</v>
      </c>
      <c r="AE219" s="17">
        <v>-66031.514489500143</v>
      </c>
      <c r="AF219" s="17">
        <v>-65332.497633457147</v>
      </c>
      <c r="AG219" s="17">
        <v>-74226.163810497397</v>
      </c>
      <c r="AH219" s="17">
        <v>-74211.319319996925</v>
      </c>
      <c r="AI219" s="17">
        <v>-78699.29635111813</v>
      </c>
      <c r="AJ219" s="17">
        <v>-83474.892235727995</v>
      </c>
      <c r="AK219" s="17">
        <v>-91178.782460643095</v>
      </c>
      <c r="AL219" s="17">
        <v>-100452.39406715021</v>
      </c>
      <c r="AM219" s="17">
        <v>-108701.34376315646</v>
      </c>
    </row>
    <row r="220" spans="1:39" x14ac:dyDescent="0.2">
      <c r="A220" s="2" t="s">
        <v>113</v>
      </c>
      <c r="B220" s="2" t="s">
        <v>115</v>
      </c>
      <c r="C220" s="2" t="s">
        <v>41</v>
      </c>
      <c r="D220" s="17">
        <v>-26043.402405120007</v>
      </c>
      <c r="E220" s="17">
        <v>-26025.328283850853</v>
      </c>
      <c r="F220" s="17">
        <v>-26991.603876184545</v>
      </c>
      <c r="G220" s="17">
        <v>-27792.955984168351</v>
      </c>
      <c r="H220" s="17">
        <v>-29470.974600922582</v>
      </c>
      <c r="I220" s="17">
        <v>-30045.365098310325</v>
      </c>
      <c r="J220" s="17">
        <v>-34440.629371547962</v>
      </c>
      <c r="K220" s="17">
        <v>-35470.021196182388</v>
      </c>
      <c r="L220" s="17">
        <v>-37250.118647756375</v>
      </c>
      <c r="M220" s="17">
        <v>-38359.722202026256</v>
      </c>
      <c r="N220" s="17">
        <v>-41924.843328510389</v>
      </c>
      <c r="O220" s="17">
        <v>-45709.115523834116</v>
      </c>
      <c r="P220" s="17">
        <v>-52416.345627712144</v>
      </c>
      <c r="Q220" s="17">
        <v>-54403.149468961718</v>
      </c>
      <c r="R220" s="17">
        <v>-57139.353695377184</v>
      </c>
      <c r="S220" s="17">
        <v>-61230.9793010762</v>
      </c>
      <c r="T220" s="17">
        <v>-65458.452349733758</v>
      </c>
      <c r="U220" s="17">
        <v>-69939.605457322206</v>
      </c>
      <c r="V220" s="17">
        <v>-76339.568933905408</v>
      </c>
      <c r="W220" s="17">
        <v>-83403.047862609761</v>
      </c>
      <c r="X220" s="17">
        <v>-89349.419953521661</v>
      </c>
      <c r="Y220" s="17">
        <v>-95591.102704872726</v>
      </c>
      <c r="Z220" s="17">
        <v>-100428.01250173929</v>
      </c>
      <c r="AA220" s="17">
        <v>-106502.7021219445</v>
      </c>
      <c r="AB220" s="17">
        <v>-118484.76076306701</v>
      </c>
      <c r="AC220" s="17">
        <v>-124442.49667060158</v>
      </c>
      <c r="AD220" s="17">
        <v>-133314.85095607609</v>
      </c>
      <c r="AE220" s="17">
        <v>-134581.74198471167</v>
      </c>
      <c r="AF220" s="17">
        <v>-141377.43897132514</v>
      </c>
      <c r="AG220" s="17">
        <v>-145545.95858414515</v>
      </c>
      <c r="AH220" s="17">
        <v>-149897.34610793539</v>
      </c>
      <c r="AI220" s="17">
        <v>-154317.07553369852</v>
      </c>
      <c r="AJ220" s="17">
        <v>-151155.1247052424</v>
      </c>
      <c r="AK220" s="17">
        <v>-168094.18094397362</v>
      </c>
      <c r="AL220" s="17">
        <v>-178365.74396473609</v>
      </c>
      <c r="AM220" s="17">
        <v>-171251.41237050245</v>
      </c>
    </row>
    <row r="221" spans="1:39" hidden="1" x14ac:dyDescent="0.2">
      <c r="A221" s="2" t="s">
        <v>39</v>
      </c>
      <c r="B221" s="2" t="s">
        <v>40</v>
      </c>
      <c r="C221" s="2" t="s">
        <v>116</v>
      </c>
      <c r="D221" s="17">
        <v>2957341.870220602</v>
      </c>
      <c r="E221" s="17">
        <v>2984830.7780914428</v>
      </c>
      <c r="F221" s="17">
        <v>3228647.1362819863</v>
      </c>
      <c r="G221" s="17">
        <v>3662497.2308694688</v>
      </c>
      <c r="H221" s="17">
        <v>3805973.0407352853</v>
      </c>
      <c r="I221" s="17">
        <v>3804838.8607691457</v>
      </c>
      <c r="J221" s="17">
        <v>3802206.0233902023</v>
      </c>
      <c r="K221" s="17">
        <v>3872518.9844242418</v>
      </c>
      <c r="L221" s="17">
        <v>4396793.8485505236</v>
      </c>
      <c r="M221" s="17">
        <v>4392415.5633925954</v>
      </c>
      <c r="N221" s="17">
        <v>4796090.8471610555</v>
      </c>
      <c r="O221" s="17">
        <v>4651780.6960483612</v>
      </c>
      <c r="P221" s="17">
        <v>4787041.6565211378</v>
      </c>
      <c r="Q221" s="17">
        <v>5335014.7067433242</v>
      </c>
      <c r="R221" s="17">
        <v>5427403.7777474653</v>
      </c>
      <c r="S221" s="17">
        <v>5867389.2907596296</v>
      </c>
      <c r="T221" s="17">
        <v>6402667.8922316404</v>
      </c>
      <c r="U221" s="17">
        <v>7189277.6442936705</v>
      </c>
      <c r="V221" s="17">
        <v>8003035.9033211544</v>
      </c>
      <c r="W221" s="17">
        <v>9167766.3944604769</v>
      </c>
      <c r="X221" s="17">
        <v>9439985.4320771787</v>
      </c>
      <c r="Y221" s="17">
        <v>10411386.953297019</v>
      </c>
      <c r="Z221" s="17">
        <v>10511315.966864426</v>
      </c>
      <c r="AA221" s="17">
        <v>10710950.329521017</v>
      </c>
      <c r="AB221" s="17">
        <v>10594341.057306407</v>
      </c>
      <c r="AC221" s="17">
        <v>11564588.301722879</v>
      </c>
      <c r="AD221" s="17">
        <v>11791231.450197693</v>
      </c>
      <c r="AE221" s="17">
        <v>12882094.133793604</v>
      </c>
      <c r="AF221" s="17">
        <v>12741847.790068008</v>
      </c>
      <c r="AG221" s="17">
        <v>14596246.397525169</v>
      </c>
      <c r="AH221" s="17">
        <v>14879297.546236048</v>
      </c>
      <c r="AI221" s="17">
        <v>15622872.766259471</v>
      </c>
      <c r="AJ221" s="17">
        <v>15921054.077945741</v>
      </c>
      <c r="AK221" s="17">
        <v>16554391.883515218</v>
      </c>
      <c r="AL221" s="17">
        <v>16048287.041798336</v>
      </c>
      <c r="AM221" s="17">
        <v>16678635.511814976</v>
      </c>
    </row>
    <row r="222" spans="1:39" hidden="1" x14ac:dyDescent="0.2">
      <c r="A222" s="2" t="s">
        <v>42</v>
      </c>
      <c r="B222" s="2" t="s">
        <v>40</v>
      </c>
      <c r="C222" s="2" t="s">
        <v>116</v>
      </c>
      <c r="D222" s="17">
        <v>90032.463677217602</v>
      </c>
      <c r="E222" s="17">
        <v>93604.768385781586</v>
      </c>
      <c r="F222" s="17">
        <v>109415.95882921993</v>
      </c>
      <c r="G222" s="17">
        <v>113723.90308221462</v>
      </c>
      <c r="H222" s="17">
        <v>119396.80618653313</v>
      </c>
      <c r="I222" s="17">
        <v>136828.08081939683</v>
      </c>
      <c r="J222" s="17">
        <v>138073.10672819498</v>
      </c>
      <c r="K222" s="17">
        <v>150534.84577111134</v>
      </c>
      <c r="L222" s="17">
        <v>162815.65681269686</v>
      </c>
      <c r="M222" s="17">
        <v>169277.14594371303</v>
      </c>
      <c r="N222" s="17">
        <v>182727.91527317319</v>
      </c>
      <c r="O222" s="17">
        <v>175510.15355639547</v>
      </c>
      <c r="P222" s="17">
        <v>195620.37723652387</v>
      </c>
      <c r="Q222" s="17">
        <v>215939.1864350588</v>
      </c>
      <c r="R222" s="17">
        <v>233693.68198321789</v>
      </c>
      <c r="S222" s="17">
        <v>263100.65900663257</v>
      </c>
      <c r="T222" s="17">
        <v>268255.32711789053</v>
      </c>
      <c r="U222" s="17">
        <v>292844.10949591763</v>
      </c>
      <c r="V222" s="17">
        <v>336063.84094531334</v>
      </c>
      <c r="W222" s="17">
        <v>359210.94426218991</v>
      </c>
      <c r="X222" s="17">
        <v>351956.32355213817</v>
      </c>
      <c r="Y222" s="17">
        <v>351885.93580699101</v>
      </c>
      <c r="Z222" s="17">
        <v>411324.52682493487</v>
      </c>
      <c r="AA222" s="17">
        <v>415147.84604844573</v>
      </c>
      <c r="AB222" s="17">
        <v>461924.94162707549</v>
      </c>
      <c r="AC222" s="17">
        <v>520102.51410453185</v>
      </c>
      <c r="AD222" s="17">
        <v>514544.1473301457</v>
      </c>
      <c r="AE222" s="17">
        <v>607176.06139949057</v>
      </c>
      <c r="AF222" s="17">
        <v>676105.50300065207</v>
      </c>
      <c r="AG222" s="17">
        <v>675366.03126725694</v>
      </c>
      <c r="AH222" s="17">
        <v>694276.70913524332</v>
      </c>
      <c r="AI222" s="17">
        <v>766241.45459865942</v>
      </c>
      <c r="AJ222" s="17">
        <v>757163.61955910327</v>
      </c>
      <c r="AK222" s="17">
        <v>826257.93728156108</v>
      </c>
      <c r="AL222" s="17">
        <v>937905.88208470528</v>
      </c>
      <c r="AM222" s="17">
        <v>994731.58355281793</v>
      </c>
    </row>
    <row r="223" spans="1:39" hidden="1" x14ac:dyDescent="0.2">
      <c r="A223" s="2" t="s">
        <v>43</v>
      </c>
      <c r="B223" s="2" t="s">
        <v>40</v>
      </c>
      <c r="C223" s="2" t="s">
        <v>116</v>
      </c>
      <c r="D223" s="17">
        <v>146274.74975213097</v>
      </c>
      <c r="E223" s="17">
        <v>158239.37026346009</v>
      </c>
      <c r="F223" s="17">
        <v>166130.90747880642</v>
      </c>
      <c r="G223" s="17">
        <v>167675.11758727231</v>
      </c>
      <c r="H223" s="17">
        <v>183187.53709290794</v>
      </c>
      <c r="I223" s="17">
        <v>194250.95604872017</v>
      </c>
      <c r="J223" s="17">
        <v>203916.82303405434</v>
      </c>
      <c r="K223" s="17">
        <v>218455.4440608852</v>
      </c>
      <c r="L223" s="17">
        <v>226781.65485582178</v>
      </c>
      <c r="M223" s="17">
        <v>245379.97033819323</v>
      </c>
      <c r="N223" s="17">
        <v>233259.1616929702</v>
      </c>
      <c r="O223" s="17">
        <v>244988.06652790151</v>
      </c>
      <c r="P223" s="17">
        <v>249663.9583512377</v>
      </c>
      <c r="Q223" s="17">
        <v>246945.88651018773</v>
      </c>
      <c r="R223" s="17">
        <v>259208.92005242762</v>
      </c>
      <c r="S223" s="17">
        <v>283053.41644519835</v>
      </c>
      <c r="T223" s="17">
        <v>288349.34586688795</v>
      </c>
      <c r="U223" s="17">
        <v>314735.32945912937</v>
      </c>
      <c r="V223" s="17">
        <v>317694.48666904995</v>
      </c>
      <c r="W223" s="17">
        <v>324047.7378365128</v>
      </c>
      <c r="X223" s="17">
        <v>350151.58924338117</v>
      </c>
      <c r="Y223" s="17">
        <v>382768.70041380898</v>
      </c>
      <c r="Z223" s="17">
        <v>409816.83736820397</v>
      </c>
      <c r="AA223" s="17">
        <v>425394.05264802481</v>
      </c>
      <c r="AB223" s="17">
        <v>464837.76176571642</v>
      </c>
      <c r="AC223" s="17">
        <v>533046.77857569139</v>
      </c>
      <c r="AD223" s="17">
        <v>571107.30422279425</v>
      </c>
      <c r="AE223" s="17">
        <v>565225.48151874985</v>
      </c>
      <c r="AF223" s="17">
        <v>592790.58138669259</v>
      </c>
      <c r="AG223" s="17">
        <v>609107.2827492872</v>
      </c>
      <c r="AH223" s="17">
        <v>671058.36626315187</v>
      </c>
      <c r="AI223" s="17">
        <v>785645.91037136095</v>
      </c>
      <c r="AJ223" s="17">
        <v>800183.65942605468</v>
      </c>
      <c r="AK223" s="17">
        <v>830181.83928640292</v>
      </c>
      <c r="AL223" s="17">
        <v>916230.17361564259</v>
      </c>
      <c r="AM223" s="17">
        <v>961007.39148902334</v>
      </c>
    </row>
    <row r="224" spans="1:39" hidden="1" x14ac:dyDescent="0.2">
      <c r="A224" s="2" t="s">
        <v>44</v>
      </c>
      <c r="B224" s="2" t="s">
        <v>40</v>
      </c>
      <c r="C224" s="2" t="s">
        <v>116</v>
      </c>
      <c r="D224" s="17">
        <v>61203.466561248017</v>
      </c>
      <c r="E224" s="17">
        <v>64220.495117592734</v>
      </c>
      <c r="F224" s="17">
        <v>72190.526900602796</v>
      </c>
      <c r="G224" s="17">
        <v>69311.121164292374</v>
      </c>
      <c r="H224" s="17">
        <v>69948.653873722549</v>
      </c>
      <c r="I224" s="17">
        <v>71347.486354402703</v>
      </c>
      <c r="J224" s="17">
        <v>74849.740308760447</v>
      </c>
      <c r="K224" s="17">
        <v>78606.598474337778</v>
      </c>
      <c r="L224" s="17">
        <v>80154.516467230511</v>
      </c>
      <c r="M224" s="17">
        <v>90119.522417645101</v>
      </c>
      <c r="N224" s="17">
        <v>101411.76109474484</v>
      </c>
      <c r="O224" s="17">
        <v>105467.21646765318</v>
      </c>
      <c r="P224" s="17">
        <v>114027.05736746214</v>
      </c>
      <c r="Q224" s="17">
        <v>122040.98856205489</v>
      </c>
      <c r="R224" s="17">
        <v>134447.57294484304</v>
      </c>
      <c r="S224" s="17">
        <v>140911.23976673643</v>
      </c>
      <c r="T224" s="17">
        <v>154052.12620527629</v>
      </c>
      <c r="U224" s="17">
        <v>178489.27799498226</v>
      </c>
      <c r="V224" s="17">
        <v>187268.80860099944</v>
      </c>
      <c r="W224" s="17">
        <v>210254.98261999467</v>
      </c>
      <c r="X224" s="17">
        <v>214023.21396489473</v>
      </c>
      <c r="Y224" s="17">
        <v>245727.2580496468</v>
      </c>
      <c r="Z224" s="17">
        <v>270760.24929104652</v>
      </c>
      <c r="AA224" s="17">
        <v>281476.40704766347</v>
      </c>
      <c r="AB224" s="17">
        <v>270385.11351912149</v>
      </c>
      <c r="AC224" s="17">
        <v>304409.17764123657</v>
      </c>
      <c r="AD224" s="17">
        <v>349335.75284547184</v>
      </c>
      <c r="AE224" s="17">
        <v>381291.11633374909</v>
      </c>
      <c r="AF224" s="17">
        <v>388417.61535894964</v>
      </c>
      <c r="AG224" s="17">
        <v>376805.08614421071</v>
      </c>
      <c r="AH224" s="17">
        <v>415046.974048173</v>
      </c>
      <c r="AI224" s="17">
        <v>435403.97201994836</v>
      </c>
      <c r="AJ224" s="17">
        <v>460511.7468805071</v>
      </c>
      <c r="AK224" s="17">
        <v>478369.74172143498</v>
      </c>
      <c r="AL224" s="17">
        <v>497399.23819757422</v>
      </c>
      <c r="AM224" s="17">
        <v>502172.28128731804</v>
      </c>
    </row>
    <row r="225" spans="1:39" hidden="1" x14ac:dyDescent="0.2">
      <c r="A225" s="2" t="s">
        <v>45</v>
      </c>
      <c r="B225" s="2" t="s">
        <v>40</v>
      </c>
      <c r="C225" s="2" t="s">
        <v>116</v>
      </c>
      <c r="D225" s="17">
        <v>7695.7437004648218</v>
      </c>
      <c r="E225" s="17">
        <v>7923.4297512259536</v>
      </c>
      <c r="F225" s="17">
        <v>7684.9899765529408</v>
      </c>
      <c r="G225" s="17">
        <v>7605.8424184842215</v>
      </c>
      <c r="H225" s="17">
        <v>7830.8840839623326</v>
      </c>
      <c r="I225" s="17">
        <v>8639.2965188586641</v>
      </c>
      <c r="J225" s="17">
        <v>9161.763504986413</v>
      </c>
      <c r="K225" s="17">
        <v>9803.4581164626943</v>
      </c>
      <c r="L225" s="17">
        <v>9799.5566322753966</v>
      </c>
      <c r="M225" s="17">
        <v>10189.462273520467</v>
      </c>
      <c r="N225" s="17">
        <v>10593.759374485433</v>
      </c>
      <c r="O225" s="17">
        <v>12386.36488042889</v>
      </c>
      <c r="P225" s="17">
        <v>12885.485344196055</v>
      </c>
      <c r="Q225" s="17">
        <v>13367.31937030832</v>
      </c>
      <c r="R225" s="17">
        <v>13225.680323646082</v>
      </c>
      <c r="S225" s="17">
        <v>15022.914273345972</v>
      </c>
      <c r="T225" s="17">
        <v>15289.129761399257</v>
      </c>
      <c r="U225" s="17">
        <v>16710.151947783226</v>
      </c>
      <c r="V225" s="17">
        <v>17867.453959494665</v>
      </c>
      <c r="W225" s="17">
        <v>20486.577246302335</v>
      </c>
      <c r="X225" s="17">
        <v>24446.038450158409</v>
      </c>
      <c r="Y225" s="17">
        <v>26186.494692289725</v>
      </c>
      <c r="Z225" s="17">
        <v>27778.366216258972</v>
      </c>
      <c r="AA225" s="17">
        <v>26673.007512295724</v>
      </c>
      <c r="AB225" s="17">
        <v>27428.097917634899</v>
      </c>
      <c r="AC225" s="17">
        <v>29603.377568737898</v>
      </c>
      <c r="AD225" s="17">
        <v>32286.703744883253</v>
      </c>
      <c r="AE225" s="17">
        <v>37005.928220997921</v>
      </c>
      <c r="AF225" s="17">
        <v>40425.164839314399</v>
      </c>
      <c r="AG225" s="17">
        <v>47721.413064956192</v>
      </c>
      <c r="AH225" s="17">
        <v>49113.74087702822</v>
      </c>
      <c r="AI225" s="17">
        <v>53096.466458579285</v>
      </c>
      <c r="AJ225" s="17">
        <v>53569.401952495318</v>
      </c>
      <c r="AK225" s="17">
        <v>55694.926668956912</v>
      </c>
      <c r="AL225" s="17">
        <v>63187.817741363113</v>
      </c>
      <c r="AM225" s="17">
        <v>70342.447968582172</v>
      </c>
    </row>
    <row r="226" spans="1:39" hidden="1" x14ac:dyDescent="0.2">
      <c r="A226" s="2" t="s">
        <v>46</v>
      </c>
      <c r="B226" s="2" t="s">
        <v>40</v>
      </c>
      <c r="C226" s="2" t="s">
        <v>116</v>
      </c>
      <c r="D226" s="17">
        <v>147069.1247444496</v>
      </c>
      <c r="E226" s="17">
        <v>152889.83124038356</v>
      </c>
      <c r="F226" s="17">
        <v>167098.63785693413</v>
      </c>
      <c r="G226" s="17">
        <v>170440.27474581078</v>
      </c>
      <c r="H226" s="17">
        <v>184380.78940764058</v>
      </c>
      <c r="I226" s="17">
        <v>186094.63473077241</v>
      </c>
      <c r="J226" s="17">
        <v>209430.20576812798</v>
      </c>
      <c r="K226" s="17">
        <v>217698.51900415026</v>
      </c>
      <c r="L226" s="17">
        <v>219831.53129210803</v>
      </c>
      <c r="M226" s="17">
        <v>244466.74414952743</v>
      </c>
      <c r="N226" s="17">
        <v>277767.87874348031</v>
      </c>
      <c r="O226" s="17">
        <v>297171.91044882801</v>
      </c>
      <c r="P226" s="17">
        <v>330505.96702700685</v>
      </c>
      <c r="Q226" s="17">
        <v>347090.67713098996</v>
      </c>
      <c r="R226" s="17">
        <v>367324.03659817221</v>
      </c>
      <c r="S226" s="17">
        <v>363253.0632105734</v>
      </c>
      <c r="T226" s="17">
        <v>396196.81770595844</v>
      </c>
      <c r="U226" s="17">
        <v>399838.72287971742</v>
      </c>
      <c r="V226" s="17">
        <v>376287.37476388057</v>
      </c>
      <c r="W226" s="17">
        <v>383621.23105055338</v>
      </c>
      <c r="X226" s="17">
        <v>391019.01479355665</v>
      </c>
      <c r="Y226" s="17">
        <v>406855.26518494624</v>
      </c>
      <c r="Z226" s="17">
        <v>427112.593110485</v>
      </c>
      <c r="AA226" s="17">
        <v>453078.43765591044</v>
      </c>
      <c r="AB226" s="17">
        <v>434746.70140887413</v>
      </c>
      <c r="AC226" s="17">
        <v>488252.97361252242</v>
      </c>
      <c r="AD226" s="17">
        <v>538189.98041903134</v>
      </c>
      <c r="AE226" s="17">
        <v>548248.9883699842</v>
      </c>
      <c r="AF226" s="17">
        <v>622577.64167752001</v>
      </c>
      <c r="AG226" s="17">
        <v>622515.38391335227</v>
      </c>
      <c r="AH226" s="17">
        <v>659980.83172584721</v>
      </c>
      <c r="AI226" s="17">
        <v>686101.57407128357</v>
      </c>
      <c r="AJ226" s="17">
        <v>713607.35928061919</v>
      </c>
      <c r="AK226" s="17">
        <v>720243.23693101131</v>
      </c>
      <c r="AL226" s="17">
        <v>771215.94557833904</v>
      </c>
      <c r="AM226" s="17">
        <v>801816.222869277</v>
      </c>
    </row>
    <row r="227" spans="1:39" hidden="1" x14ac:dyDescent="0.2">
      <c r="A227" s="2" t="s">
        <v>47</v>
      </c>
      <c r="B227" s="2" t="s">
        <v>40</v>
      </c>
      <c r="C227" s="2" t="s">
        <v>116</v>
      </c>
      <c r="D227" s="17">
        <v>23243.190664478403</v>
      </c>
      <c r="E227" s="17">
        <v>23698.711412416567</v>
      </c>
      <c r="F227" s="17">
        <v>25393.283951729136</v>
      </c>
      <c r="G227" s="17">
        <v>26403.426035001663</v>
      </c>
      <c r="H227" s="17">
        <v>26920.776623427071</v>
      </c>
      <c r="I227" s="17">
        <v>26105.479256050403</v>
      </c>
      <c r="J227" s="17">
        <v>27412.704395210018</v>
      </c>
      <c r="K227" s="17">
        <v>29960.531625555512</v>
      </c>
      <c r="L227" s="17">
        <v>29634.353678637981</v>
      </c>
      <c r="M227" s="17">
        <v>30819.307889211261</v>
      </c>
      <c r="N227" s="17">
        <v>32929.135304372052</v>
      </c>
      <c r="O227" s="17">
        <v>33547.757555223085</v>
      </c>
      <c r="P227" s="17">
        <v>34865.048070661243</v>
      </c>
      <c r="Q227" s="17">
        <v>35178.702410716454</v>
      </c>
      <c r="R227" s="17">
        <v>37324.599367005663</v>
      </c>
      <c r="S227" s="17">
        <v>39551.077771844568</v>
      </c>
      <c r="T227" s="17">
        <v>42358.390996923103</v>
      </c>
      <c r="U227" s="17">
        <v>42769.054750470459</v>
      </c>
      <c r="V227" s="17">
        <v>45364.347609808698</v>
      </c>
      <c r="W227" s="17">
        <v>45804.337324563181</v>
      </c>
      <c r="X227" s="17">
        <v>46211.782495762287</v>
      </c>
      <c r="Y227" s="17">
        <v>51439.10577917206</v>
      </c>
      <c r="Z227" s="17">
        <v>54482.16270100078</v>
      </c>
      <c r="AA227" s="17">
        <v>58950.233324787776</v>
      </c>
      <c r="AB227" s="17">
        <v>58296.900552774096</v>
      </c>
      <c r="AC227" s="17">
        <v>58256.442503790473</v>
      </c>
      <c r="AD227" s="17">
        <v>61079.541757150953</v>
      </c>
      <c r="AE227" s="17">
        <v>69255.683072420201</v>
      </c>
      <c r="AF227" s="17">
        <v>73285.55565385893</v>
      </c>
      <c r="AG227" s="17">
        <v>73256.390186618257</v>
      </c>
      <c r="AH227" s="17">
        <v>73241.739641144857</v>
      </c>
      <c r="AI227" s="17">
        <v>74632.770798348429</v>
      </c>
      <c r="AJ227" s="17">
        <v>81397.676830319222</v>
      </c>
      <c r="AK227" s="17">
        <v>88937.055249050725</v>
      </c>
      <c r="AL227" s="17">
        <v>88901.30523873966</v>
      </c>
      <c r="AM227" s="17">
        <v>89709.876940776405</v>
      </c>
    </row>
    <row r="228" spans="1:39" hidden="1" x14ac:dyDescent="0.2">
      <c r="A228" s="2" t="s">
        <v>48</v>
      </c>
      <c r="B228" s="2" t="s">
        <v>40</v>
      </c>
      <c r="C228" s="2" t="s">
        <v>116</v>
      </c>
      <c r="D228" s="17">
        <v>606690.29338210158</v>
      </c>
      <c r="E228" s="17">
        <v>655498.3134443562</v>
      </c>
      <c r="F228" s="17">
        <v>695483.63806634839</v>
      </c>
      <c r="G228" s="17">
        <v>709041.3961068138</v>
      </c>
      <c r="H228" s="17">
        <v>759154.00146315794</v>
      </c>
      <c r="I228" s="17">
        <v>758473.89057632734</v>
      </c>
      <c r="J228" s="17">
        <v>788645.89973398542</v>
      </c>
      <c r="K228" s="17">
        <v>853407.92372834089</v>
      </c>
      <c r="L228" s="17">
        <v>844280.84511298523</v>
      </c>
      <c r="M228" s="17">
        <v>913697.52095316432</v>
      </c>
      <c r="N228" s="17">
        <v>1016555.4261600997</v>
      </c>
      <c r="O228" s="17">
        <v>1099489.2642976497</v>
      </c>
      <c r="P228" s="17">
        <v>1201674.8949402769</v>
      </c>
      <c r="Q228" s="17">
        <v>1298814.4147867707</v>
      </c>
      <c r="R228" s="17">
        <v>1272968.0079325137</v>
      </c>
      <c r="S228" s="17">
        <v>1322361.8518390113</v>
      </c>
      <c r="T228" s="17">
        <v>1445255.4653478297</v>
      </c>
      <c r="U228" s="17">
        <v>1473568.0066234244</v>
      </c>
      <c r="V228" s="17">
        <v>1547356.5444099118</v>
      </c>
      <c r="W228" s="17">
        <v>1609235.3180757128</v>
      </c>
      <c r="X228" s="17">
        <v>1575344.1167882748</v>
      </c>
      <c r="Y228" s="17">
        <v>1734538.1850010206</v>
      </c>
      <c r="Z228" s="17">
        <v>1785320.3711891833</v>
      </c>
      <c r="AA228" s="17">
        <v>1765526.984803617</v>
      </c>
      <c r="AB228" s="17">
        <v>1891203.1192780782</v>
      </c>
      <c r="AC228" s="17">
        <v>1927299.004792131</v>
      </c>
      <c r="AD228" s="17">
        <v>1886328.0894409362</v>
      </c>
      <c r="AE228" s="17">
        <v>2062244.3550946992</v>
      </c>
      <c r="AF228" s="17">
        <v>2208855.2455621241</v>
      </c>
      <c r="AG228" s="17">
        <v>2293411.641457743</v>
      </c>
      <c r="AH228" s="17">
        <v>2224396.0040139905</v>
      </c>
      <c r="AI228" s="17">
        <v>2178386.7679361682</v>
      </c>
      <c r="AJ228" s="17">
        <v>2400305.7252181051</v>
      </c>
      <c r="AK228" s="17">
        <v>2350192.2325384966</v>
      </c>
      <c r="AL228" s="17">
        <v>2666635.6614141236</v>
      </c>
      <c r="AM228" s="17">
        <v>2637873.3523858408</v>
      </c>
    </row>
    <row r="229" spans="1:39" hidden="1" x14ac:dyDescent="0.2">
      <c r="A229" s="2" t="s">
        <v>49</v>
      </c>
      <c r="B229" s="2" t="s">
        <v>40</v>
      </c>
      <c r="C229" s="2" t="s">
        <v>116</v>
      </c>
      <c r="D229" s="17">
        <v>687894.0340361601</v>
      </c>
      <c r="E229" s="17">
        <v>773496.63015274482</v>
      </c>
      <c r="F229" s="17">
        <v>853838.62041882309</v>
      </c>
      <c r="G229" s="17">
        <v>902893.18659053498</v>
      </c>
      <c r="H229" s="17">
        <v>938904.07009732956</v>
      </c>
      <c r="I229" s="17">
        <v>1003528.5715623217</v>
      </c>
      <c r="J229" s="17">
        <v>1086147.1922253333</v>
      </c>
      <c r="K229" s="17">
        <v>1074530.9996219424</v>
      </c>
      <c r="L229" s="17">
        <v>1106213.5904164726</v>
      </c>
      <c r="M229" s="17">
        <v>1208784.7636870285</v>
      </c>
      <c r="N229" s="17">
        <v>1257247.3024806716</v>
      </c>
      <c r="O229" s="17">
        <v>1360353.8874721322</v>
      </c>
      <c r="P229" s="17">
        <v>1485522.7693662187</v>
      </c>
      <c r="Q229" s="17">
        <v>1544465.2859534759</v>
      </c>
      <c r="R229" s="17">
        <v>1638346.45161967</v>
      </c>
      <c r="S229" s="17">
        <v>1604776.7970491641</v>
      </c>
      <c r="T229" s="17">
        <v>1603502.7156438166</v>
      </c>
      <c r="U229" s="17">
        <v>1751496.4394611537</v>
      </c>
      <c r="V229" s="17">
        <v>1928880.9928640216</v>
      </c>
      <c r="W229" s="17">
        <v>2044355.1586326237</v>
      </c>
      <c r="X229" s="17">
        <v>2165933.0465971646</v>
      </c>
      <c r="Y229" s="17">
        <v>2230228.6417458653</v>
      </c>
      <c r="Z229" s="17">
        <v>2364866.6358871576</v>
      </c>
      <c r="AA229" s="17">
        <v>2460402.3995274226</v>
      </c>
      <c r="AB229" s="17">
        <v>2607504.9642706327</v>
      </c>
      <c r="AC229" s="17">
        <v>2605419.3775000102</v>
      </c>
      <c r="AD229" s="17">
        <v>2653600.5518079032</v>
      </c>
      <c r="AE229" s="17">
        <v>2574265.8030384914</v>
      </c>
      <c r="AF229" s="17">
        <v>2497552.682107945</v>
      </c>
      <c r="AG229" s="17">
        <v>2723386.981570553</v>
      </c>
      <c r="AH229" s="17">
        <v>2972507.8350945991</v>
      </c>
      <c r="AI229" s="17">
        <v>3312790.0688286498</v>
      </c>
      <c r="AJ229" s="17">
        <v>3245553.8141033063</v>
      </c>
      <c r="AK229" s="17">
        <v>3405543.5841027582</v>
      </c>
      <c r="AL229" s="17">
        <v>3507331.4662605571</v>
      </c>
      <c r="AM229" s="17">
        <v>3940002.3485503299</v>
      </c>
    </row>
    <row r="230" spans="1:39" hidden="1" x14ac:dyDescent="0.2">
      <c r="A230" s="2" t="s">
        <v>50</v>
      </c>
      <c r="B230" s="2" t="s">
        <v>40</v>
      </c>
      <c r="C230" s="2" t="s">
        <v>116</v>
      </c>
      <c r="D230" s="17">
        <v>20871.019771430405</v>
      </c>
      <c r="E230" s="17">
        <v>20437.360637577051</v>
      </c>
      <c r="F230" s="17">
        <v>20026.61056348302</v>
      </c>
      <c r="G230" s="17">
        <v>22982.000639934853</v>
      </c>
      <c r="H230" s="17">
        <v>24825.878141047928</v>
      </c>
      <c r="I230" s="17">
        <v>27122.321628297541</v>
      </c>
      <c r="J230" s="17">
        <v>28500.18789405594</v>
      </c>
      <c r="K230" s="17">
        <v>29334.821026567177</v>
      </c>
      <c r="L230" s="17">
        <v>32690.068684077964</v>
      </c>
      <c r="M230" s="17">
        <v>32328.148460410721</v>
      </c>
      <c r="N230" s="17">
        <v>34972.71413592418</v>
      </c>
      <c r="O230" s="17">
        <v>35647.273497208924</v>
      </c>
      <c r="P230" s="17">
        <v>41289.902520391719</v>
      </c>
      <c r="Q230" s="17">
        <v>43357.652116527956</v>
      </c>
      <c r="R230" s="17">
        <v>46344.001526495515</v>
      </c>
      <c r="S230" s="17">
        <v>47174.587879428065</v>
      </c>
      <c r="T230" s="17">
        <v>53090.409514387371</v>
      </c>
      <c r="U230" s="17">
        <v>52497.27496482712</v>
      </c>
      <c r="V230" s="17">
        <v>52969.553049756702</v>
      </c>
      <c r="W230" s="17">
        <v>55542.004562143273</v>
      </c>
      <c r="X230" s="17">
        <v>59513.526644988196</v>
      </c>
      <c r="Y230" s="17">
        <v>59323.277999427301</v>
      </c>
      <c r="Z230" s="17">
        <v>61036.146645481043</v>
      </c>
      <c r="AA230" s="17">
        <v>62873.150330347147</v>
      </c>
      <c r="AB230" s="17">
        <v>65393.470809560858</v>
      </c>
      <c r="AC230" s="17">
        <v>68668.298663408132</v>
      </c>
      <c r="AD230" s="17">
        <v>77898.304950703678</v>
      </c>
      <c r="AE230" s="17">
        <v>85931.623423931364</v>
      </c>
      <c r="AF230" s="17">
        <v>89122.116524288431</v>
      </c>
      <c r="AG230" s="17">
        <v>94326.848129306891</v>
      </c>
      <c r="AH230" s="17">
        <v>91497.605788601621</v>
      </c>
      <c r="AI230" s="17">
        <v>86108.202905926781</v>
      </c>
      <c r="AJ230" s="17">
        <v>96943.677459166793</v>
      </c>
      <c r="AK230" s="17">
        <v>97825.395832978713</v>
      </c>
      <c r="AL230" s="17">
        <v>104600.53035884957</v>
      </c>
      <c r="AM230" s="17">
        <v>106596.9572524259</v>
      </c>
    </row>
    <row r="231" spans="1:39" hidden="1" x14ac:dyDescent="0.2">
      <c r="A231" s="2" t="s">
        <v>51</v>
      </c>
      <c r="B231" s="2" t="s">
        <v>40</v>
      </c>
      <c r="C231" s="2" t="s">
        <v>116</v>
      </c>
      <c r="D231" s="17">
        <v>135363.97034496002</v>
      </c>
      <c r="E231" s="17">
        <v>147856.69887704781</v>
      </c>
      <c r="F231" s="17">
        <v>147709.46459395613</v>
      </c>
      <c r="G231" s="17">
        <v>161235.98764703522</v>
      </c>
      <c r="H231" s="17">
        <v>177692.20335537559</v>
      </c>
      <c r="I231" s="17">
        <v>182950.13176827782</v>
      </c>
      <c r="J231" s="17">
        <v>189953.58018439048</v>
      </c>
      <c r="K231" s="17">
        <v>187960.02488251709</v>
      </c>
      <c r="L231" s="17">
        <v>189411.10569411324</v>
      </c>
      <c r="M231" s="17">
        <v>202568.55625795017</v>
      </c>
      <c r="N231" s="17">
        <v>210732.06907514555</v>
      </c>
      <c r="O231" s="17">
        <v>221176.39254408443</v>
      </c>
      <c r="P231" s="17">
        <v>241224.38883372687</v>
      </c>
      <c r="Q231" s="17">
        <v>250553.16313333798</v>
      </c>
      <c r="R231" s="17">
        <v>284206.03084131482</v>
      </c>
      <c r="S231" s="17">
        <v>322953.34375474165</v>
      </c>
      <c r="T231" s="17">
        <v>345513.89665204869</v>
      </c>
      <c r="U231" s="17">
        <v>384157.49918040738</v>
      </c>
      <c r="V231" s="17">
        <v>411503.90606752678</v>
      </c>
      <c r="W231" s="17">
        <v>457947.52763604355</v>
      </c>
      <c r="X231" s="17">
        <v>499884.16187067167</v>
      </c>
      <c r="Y231" s="17">
        <v>595717.24575941439</v>
      </c>
      <c r="Z231" s="17">
        <v>637934.71500481875</v>
      </c>
      <c r="AA231" s="17">
        <v>637680.83599870128</v>
      </c>
      <c r="AB231" s="17">
        <v>669230.12214233214</v>
      </c>
      <c r="AC231" s="17">
        <v>737752.1861422034</v>
      </c>
      <c r="AD231" s="17">
        <v>708466.34585101495</v>
      </c>
      <c r="AE231" s="17">
        <v>803461.14481782145</v>
      </c>
      <c r="AF231" s="17">
        <v>902168.11358470493</v>
      </c>
      <c r="AG231" s="17">
        <v>919397.79239139473</v>
      </c>
      <c r="AH231" s="17">
        <v>1075579.1373654166</v>
      </c>
      <c r="AI231" s="17">
        <v>1063550.199315666</v>
      </c>
      <c r="AJ231" s="17">
        <v>1117254.1028170984</v>
      </c>
      <c r="AK231" s="17">
        <v>1173669.7817036014</v>
      </c>
      <c r="AL231" s="17">
        <v>1137783.6488621747</v>
      </c>
      <c r="AM231" s="17">
        <v>1266950.1239011188</v>
      </c>
    </row>
    <row r="232" spans="1:39" hidden="1" x14ac:dyDescent="0.2">
      <c r="A232" s="2" t="s">
        <v>52</v>
      </c>
      <c r="B232" s="2" t="s">
        <v>40</v>
      </c>
      <c r="C232" s="2" t="s">
        <v>116</v>
      </c>
      <c r="D232" s="17">
        <v>319142.33637302008</v>
      </c>
      <c r="E232" s="17">
        <v>352088.63342703966</v>
      </c>
      <c r="F232" s="17">
        <v>373601.91057439172</v>
      </c>
      <c r="G232" s="17">
        <v>365913.11249456892</v>
      </c>
      <c r="H232" s="17">
        <v>403997.64314441558</v>
      </c>
      <c r="I232" s="17">
        <v>399797.68364628631</v>
      </c>
      <c r="J232" s="17">
        <v>427483.2691456817</v>
      </c>
      <c r="K232" s="17">
        <v>418766.8806726918</v>
      </c>
      <c r="L232" s="17">
        <v>443670.96482201264</v>
      </c>
      <c r="M232" s="17">
        <v>489230.98072353727</v>
      </c>
      <c r="N232" s="17">
        <v>533926.65429043397</v>
      </c>
      <c r="O232" s="17">
        <v>566662.78667535516</v>
      </c>
      <c r="P232" s="17">
        <v>571435.2477002166</v>
      </c>
      <c r="Q232" s="17">
        <v>593035.77982198179</v>
      </c>
      <c r="R232" s="17">
        <v>598545.73574670148</v>
      </c>
      <c r="S232" s="17">
        <v>640709.75800379575</v>
      </c>
      <c r="T232" s="17">
        <v>646409.08938346419</v>
      </c>
      <c r="U232" s="17">
        <v>626956.70039808401</v>
      </c>
      <c r="V232" s="17">
        <v>671457.73389032611</v>
      </c>
      <c r="W232" s="17">
        <v>644673.25748996553</v>
      </c>
      <c r="X232" s="17">
        <v>657044.66029711941</v>
      </c>
      <c r="Y232" s="17">
        <v>710158.02988460392</v>
      </c>
      <c r="Z232" s="17">
        <v>775562.66123153723</v>
      </c>
      <c r="AA232" s="17">
        <v>837568.89149873529</v>
      </c>
      <c r="AB232" s="17">
        <v>859891.97325105278</v>
      </c>
      <c r="AC232" s="17">
        <v>986623.09685302619</v>
      </c>
      <c r="AD232" s="17">
        <v>996188.38804455427</v>
      </c>
      <c r="AE232" s="17">
        <v>1120770.3196409794</v>
      </c>
      <c r="AF232" s="17">
        <v>1130185.5057540063</v>
      </c>
      <c r="AG232" s="17">
        <v>1162180.1067098544</v>
      </c>
      <c r="AH232" s="17">
        <v>1148844.655818312</v>
      </c>
      <c r="AI232" s="17">
        <v>1137012.7276849321</v>
      </c>
      <c r="AJ232" s="17">
        <v>1278158.797982431</v>
      </c>
      <c r="AK232" s="17">
        <v>1368494.6624012466</v>
      </c>
      <c r="AL232" s="17">
        <v>1495531.8660157798</v>
      </c>
      <c r="AM232" s="17">
        <v>1602152.3102964887</v>
      </c>
    </row>
    <row r="233" spans="1:39" hidden="1" x14ac:dyDescent="0.2">
      <c r="A233" s="2" t="s">
        <v>53</v>
      </c>
      <c r="B233" s="2" t="s">
        <v>40</v>
      </c>
      <c r="C233" s="2" t="s">
        <v>116</v>
      </c>
      <c r="D233" s="17">
        <v>40358.09653824001</v>
      </c>
      <c r="E233" s="17">
        <v>37601.10993400689</v>
      </c>
      <c r="F233" s="17">
        <v>39843.786564233611</v>
      </c>
      <c r="G233" s="17">
        <v>42599.004098260622</v>
      </c>
      <c r="H233" s="17">
        <v>43842.138948738808</v>
      </c>
      <c r="I233" s="17">
        <v>46967.944037782028</v>
      </c>
      <c r="J233" s="17">
        <v>53340.834615935288</v>
      </c>
      <c r="K233" s="17">
        <v>58737.106684400518</v>
      </c>
      <c r="L233" s="17">
        <v>67316.014956680985</v>
      </c>
      <c r="M233" s="17">
        <v>75750.05056917631</v>
      </c>
      <c r="N233" s="17">
        <v>79559.287393044491</v>
      </c>
      <c r="O233" s="17">
        <v>91192.207972383039</v>
      </c>
      <c r="P233" s="17">
        <v>97674.186263651252</v>
      </c>
      <c r="Q233" s="17">
        <v>103632.30082296899</v>
      </c>
      <c r="R233" s="17">
        <v>111042.51178778851</v>
      </c>
      <c r="S233" s="17">
        <v>116545.76180063626</v>
      </c>
      <c r="T233" s="17">
        <v>122125.07216338527</v>
      </c>
      <c r="U233" s="17">
        <v>133372.63254703925</v>
      </c>
      <c r="V233" s="17">
        <v>133252.62918504476</v>
      </c>
      <c r="W233" s="17">
        <v>142767.11330629361</v>
      </c>
      <c r="X233" s="17">
        <v>146918.38743796956</v>
      </c>
      <c r="Y233" s="17">
        <v>163383.31144576988</v>
      </c>
      <c r="Z233" s="17">
        <v>174796.78002161699</v>
      </c>
      <c r="AA233" s="17">
        <v>183532.04146524862</v>
      </c>
      <c r="AB233" s="17">
        <v>189018.36485418215</v>
      </c>
      <c r="AC233" s="17">
        <v>198444.87772608743</v>
      </c>
      <c r="AD233" s="17">
        <v>202076.9182757872</v>
      </c>
      <c r="AE233" s="17">
        <v>220539.32834175508</v>
      </c>
      <c r="AF233" s="17">
        <v>229358.69400907221</v>
      </c>
      <c r="AG233" s="17">
        <v>233876.15202062269</v>
      </c>
      <c r="AH233" s="17">
        <v>255226.90707207602</v>
      </c>
      <c r="AI233" s="17">
        <v>262856.40510727227</v>
      </c>
      <c r="AJ233" s="17">
        <v>292314.32940474746</v>
      </c>
      <c r="AK233" s="17">
        <v>289101.30335945881</v>
      </c>
      <c r="AL233" s="17">
        <v>309466.78766818292</v>
      </c>
      <c r="AM233" s="17">
        <v>337928.02956443565</v>
      </c>
    </row>
    <row r="234" spans="1:39" hidden="1" x14ac:dyDescent="0.2">
      <c r="A234" s="2" t="s">
        <v>54</v>
      </c>
      <c r="B234" s="2" t="s">
        <v>40</v>
      </c>
      <c r="C234" s="2" t="s">
        <v>116</v>
      </c>
      <c r="D234" s="17">
        <v>9106.0747346688022</v>
      </c>
      <c r="E234" s="17">
        <v>9548.2716236465621</v>
      </c>
      <c r="F234" s="17">
        <v>9445.2281887303907</v>
      </c>
      <c r="G234" s="17">
        <v>10323.019861950672</v>
      </c>
      <c r="H234" s="17">
        <v>11261.658350117215</v>
      </c>
      <c r="I234" s="17">
        <v>12902.002481849391</v>
      </c>
      <c r="J234" s="17">
        <v>14383.126093127848</v>
      </c>
      <c r="K234" s="17">
        <v>15547.573816496946</v>
      </c>
      <c r="L234" s="17">
        <v>17490.282949741453</v>
      </c>
      <c r="M234" s="17">
        <v>19481.264919125704</v>
      </c>
      <c r="N234" s="17">
        <v>18883.790444613358</v>
      </c>
      <c r="O234" s="17">
        <v>21249.984395804979</v>
      </c>
      <c r="P234" s="17">
        <v>22327.335646189145</v>
      </c>
      <c r="Q234" s="17">
        <v>24606.128718059299</v>
      </c>
      <c r="R234" s="17">
        <v>25592.587453806053</v>
      </c>
      <c r="S234" s="17">
        <v>26832.800749145896</v>
      </c>
      <c r="T234" s="17">
        <v>25757.337759368849</v>
      </c>
      <c r="U234" s="17">
        <v>27604.471094651955</v>
      </c>
      <c r="V234" s="17">
        <v>28716.819757703204</v>
      </c>
      <c r="W234" s="17">
        <v>33300.329571896786</v>
      </c>
      <c r="X234" s="17">
        <v>37115.932616752259</v>
      </c>
      <c r="Y234" s="17">
        <v>36737.424703374352</v>
      </c>
      <c r="Z234" s="17">
        <v>40147.755653534645</v>
      </c>
      <c r="AA234" s="17">
        <v>43325.151611543995</v>
      </c>
      <c r="AB234" s="17">
        <v>47314.617043794075</v>
      </c>
      <c r="AC234" s="17">
        <v>49703.765792543425</v>
      </c>
      <c r="AD234" s="17">
        <v>52720.179511590708</v>
      </c>
      <c r="AE234" s="17">
        <v>54817.382538326972</v>
      </c>
      <c r="AF234" s="17">
        <v>54199.533474430595</v>
      </c>
      <c r="AG234" s="17">
        <v>60852.215880532902</v>
      </c>
      <c r="AH234" s="17">
        <v>65700.545592243958</v>
      </c>
      <c r="AI234" s="17">
        <v>69687.357033951135</v>
      </c>
      <c r="AJ234" s="17">
        <v>76089.236189182266</v>
      </c>
      <c r="AK234" s="17">
        <v>81481.551102993602</v>
      </c>
      <c r="AL234" s="17">
        <v>79045.495540036369</v>
      </c>
      <c r="AM234" s="17">
        <v>86357.362310589728</v>
      </c>
    </row>
    <row r="235" spans="1:39" hidden="1" x14ac:dyDescent="0.2">
      <c r="A235" s="2" t="s">
        <v>55</v>
      </c>
      <c r="B235" s="2" t="s">
        <v>40</v>
      </c>
      <c r="C235" s="2" t="s">
        <v>116</v>
      </c>
      <c r="D235" s="17">
        <v>72893.883696480014</v>
      </c>
      <c r="E235" s="17">
        <v>75786.164472978897</v>
      </c>
      <c r="F235" s="17">
        <v>81149.20065150522</v>
      </c>
      <c r="G235" s="17">
        <v>82714.088589780731</v>
      </c>
      <c r="H235" s="17">
        <v>84343.228587208621</v>
      </c>
      <c r="I235" s="17">
        <v>83424.990503826077</v>
      </c>
      <c r="J235" s="17">
        <v>96591.73182058119</v>
      </c>
      <c r="K235" s="17">
        <v>101368.67696095875</v>
      </c>
      <c r="L235" s="17">
        <v>99291.63674368085</v>
      </c>
      <c r="M235" s="17">
        <v>107197.83030746721</v>
      </c>
      <c r="N235" s="17">
        <v>118118.40284989841</v>
      </c>
      <c r="O235" s="17">
        <v>130087.94804637716</v>
      </c>
      <c r="P235" s="17">
        <v>124849.75939681981</v>
      </c>
      <c r="Q235" s="17">
        <v>138895.94891706202</v>
      </c>
      <c r="R235" s="17">
        <v>151631.43236794553</v>
      </c>
      <c r="S235" s="17">
        <v>163953.77298570296</v>
      </c>
      <c r="T235" s="17">
        <v>162298.00383232039</v>
      </c>
      <c r="U235" s="17">
        <v>172146.49950023636</v>
      </c>
      <c r="V235" s="17">
        <v>160386.63880814257</v>
      </c>
      <c r="W235" s="17">
        <v>163513.54797700699</v>
      </c>
      <c r="X235" s="17">
        <v>183962.32442695813</v>
      </c>
      <c r="Y235" s="17">
        <v>189423.9708391306</v>
      </c>
      <c r="Z235" s="17">
        <v>193078.36081543553</v>
      </c>
      <c r="AA235" s="17">
        <v>200758.99708129626</v>
      </c>
      <c r="AB235" s="17">
        <v>221045.54197540804</v>
      </c>
      <c r="AC235" s="17">
        <v>238894.84548337318</v>
      </c>
      <c r="AD235" s="17">
        <v>243550.91576875397</v>
      </c>
      <c r="AE235" s="17">
        <v>258234.09160638636</v>
      </c>
      <c r="AF235" s="17">
        <v>265874.72190883622</v>
      </c>
      <c r="AG235" s="17">
        <v>273767.19739739329</v>
      </c>
      <c r="AH235" s="17">
        <v>281621.3707751889</v>
      </c>
      <c r="AI235" s="17">
        <v>273146.53875180258</v>
      </c>
      <c r="AJ235" s="17">
        <v>297817.62338484387</v>
      </c>
      <c r="AK235" s="17">
        <v>309604.65875376971</v>
      </c>
      <c r="AL235" s="17">
        <v>338212.55256178655</v>
      </c>
      <c r="AM235" s="17">
        <v>365276.882991758</v>
      </c>
    </row>
    <row r="236" spans="1:39" hidden="1" x14ac:dyDescent="0.2">
      <c r="A236" s="2" t="s">
        <v>56</v>
      </c>
      <c r="B236" s="2" t="s">
        <v>40</v>
      </c>
      <c r="C236" s="2" t="s">
        <v>116</v>
      </c>
      <c r="D236" s="17">
        <v>61347.200784206398</v>
      </c>
      <c r="E236" s="17">
        <v>65559.633488631342</v>
      </c>
      <c r="F236" s="17">
        <v>70895.653343593003</v>
      </c>
      <c r="G236" s="17">
        <v>75949.689135707406</v>
      </c>
      <c r="H236" s="17">
        <v>85515.244372385059</v>
      </c>
      <c r="I236" s="17">
        <v>97154.74802379738</v>
      </c>
      <c r="J236" s="17">
        <v>102039.95289876283</v>
      </c>
      <c r="K236" s="17">
        <v>100969.04763387247</v>
      </c>
      <c r="L236" s="17">
        <v>100868.50362432988</v>
      </c>
      <c r="M236" s="17">
        <v>100768.4629295515</v>
      </c>
      <c r="N236" s="17">
        <v>114452.32936510004</v>
      </c>
      <c r="O236" s="17">
        <v>132555.80263479185</v>
      </c>
      <c r="P236" s="17">
        <v>137760.75564214771</v>
      </c>
      <c r="Q236" s="17">
        <v>152010.71235997829</v>
      </c>
      <c r="R236" s="17">
        <v>150325.40880715879</v>
      </c>
      <c r="S236" s="17">
        <v>156382.9154674357</v>
      </c>
      <c r="T236" s="17">
        <v>177502.34746081362</v>
      </c>
      <c r="U236" s="17">
        <v>205450.87748090582</v>
      </c>
      <c r="V236" s="17">
        <v>237948.02707447676</v>
      </c>
      <c r="W236" s="17">
        <v>262163.32339754794</v>
      </c>
      <c r="X236" s="17">
        <v>297588.09203141829</v>
      </c>
      <c r="Y236" s="17">
        <v>294434.87241530058</v>
      </c>
      <c r="Z236" s="17">
        <v>321219.58098939777</v>
      </c>
      <c r="AA236" s="17">
        <v>347698.4048846488</v>
      </c>
      <c r="AB236" s="17">
        <v>340608.13901224104</v>
      </c>
      <c r="AC236" s="17">
        <v>368506.60179585498</v>
      </c>
      <c r="AD236" s="17">
        <v>379331.85351083381</v>
      </c>
      <c r="AE236" s="17">
        <v>405762.50596144871</v>
      </c>
      <c r="AF236" s="17">
        <v>460990.95329159079</v>
      </c>
      <c r="AG236" s="17">
        <v>465277.73582570639</v>
      </c>
      <c r="AH236" s="17">
        <v>488016.39162273851</v>
      </c>
      <c r="AI236" s="17">
        <v>507581.92059152847</v>
      </c>
      <c r="AJ236" s="17">
        <v>575752.8811384039</v>
      </c>
      <c r="AK236" s="17">
        <v>591639.87542808219</v>
      </c>
      <c r="AL236" s="17">
        <v>639792.05478395533</v>
      </c>
      <c r="AM236" s="17">
        <v>733169.99563822895</v>
      </c>
    </row>
    <row r="237" spans="1:39" hidden="1" x14ac:dyDescent="0.2">
      <c r="A237" s="2" t="s">
        <v>57</v>
      </c>
      <c r="B237" s="2" t="s">
        <v>40</v>
      </c>
      <c r="C237" s="2" t="s">
        <v>116</v>
      </c>
      <c r="D237" s="17">
        <v>15770.147976576001</v>
      </c>
      <c r="E237" s="17">
        <v>16896.165702684153</v>
      </c>
      <c r="F237" s="17">
        <v>18095.484820246984</v>
      </c>
      <c r="G237" s="17">
        <v>19560.925415661895</v>
      </c>
      <c r="H237" s="17">
        <v>20536.446050174654</v>
      </c>
      <c r="I237" s="17">
        <v>20727.415694181993</v>
      </c>
      <c r="J237" s="17">
        <v>20905.76260345328</v>
      </c>
      <c r="K237" s="17">
        <v>22119.97688843482</v>
      </c>
      <c r="L237" s="17">
        <v>22104.451336752354</v>
      </c>
      <c r="M237" s="17">
        <v>22312.14652986858</v>
      </c>
      <c r="N237" s="17">
        <v>24842.493417745743</v>
      </c>
      <c r="O237" s="17">
        <v>25841.061537890655</v>
      </c>
      <c r="P237" s="17">
        <v>28505.99404060614</v>
      </c>
      <c r="Q237" s="17">
        <v>29352.192797777134</v>
      </c>
      <c r="R237" s="17">
        <v>30786.791258513975</v>
      </c>
      <c r="S237" s="17">
        <v>32648.642163419016</v>
      </c>
      <c r="T237" s="17">
        <v>36371.521778693022</v>
      </c>
      <c r="U237" s="17">
        <v>38950.004434997725</v>
      </c>
      <c r="V237" s="17">
        <v>42131.800351282887</v>
      </c>
      <c r="W237" s="17">
        <v>45604.902897033702</v>
      </c>
      <c r="X237" s="17">
        <v>46968.170277576697</v>
      </c>
      <c r="Y237" s="17">
        <v>53874.60863349658</v>
      </c>
      <c r="Z237" s="17">
        <v>55990.708441309129</v>
      </c>
      <c r="AA237" s="17">
        <v>61188.319527566338</v>
      </c>
      <c r="AB237" s="17">
        <v>66868.424258859362</v>
      </c>
      <c r="AC237" s="17">
        <v>69428.190439059836</v>
      </c>
      <c r="AD237" s="17">
        <v>70747.343234491695</v>
      </c>
      <c r="AE237" s="17">
        <v>78095.768734902769</v>
      </c>
      <c r="AF237" s="17">
        <v>80352.509973612119</v>
      </c>
      <c r="AG237" s="17">
        <v>81107.508585524949</v>
      </c>
      <c r="AH237" s="17">
        <v>84243.819660314286</v>
      </c>
      <c r="AI237" s="17">
        <v>88479.82795493181</v>
      </c>
      <c r="AJ237" s="17">
        <v>96509.327583613049</v>
      </c>
      <c r="AK237" s="17">
        <v>96422.492349482287</v>
      </c>
      <c r="AL237" s="17">
        <v>103317.16712162625</v>
      </c>
      <c r="AM237" s="17">
        <v>112930.23441541097</v>
      </c>
    </row>
    <row r="238" spans="1:39" hidden="1" x14ac:dyDescent="0.2">
      <c r="A238" s="2" t="s">
        <v>58</v>
      </c>
      <c r="B238" s="2" t="s">
        <v>40</v>
      </c>
      <c r="C238" s="2" t="s">
        <v>116</v>
      </c>
      <c r="D238" s="17">
        <v>30092.13392</v>
      </c>
      <c r="E238" s="17">
        <v>33824.448825935731</v>
      </c>
      <c r="F238" s="17">
        <v>33790.901968002319</v>
      </c>
      <c r="G238" s="17">
        <v>37629.838648445933</v>
      </c>
      <c r="H238" s="17">
        <v>40612.021423657825</v>
      </c>
      <c r="I238" s="17">
        <v>40599.756593187878</v>
      </c>
      <c r="J238" s="17">
        <v>41374.651764916198</v>
      </c>
      <c r="K238" s="17">
        <v>43863.905365967774</v>
      </c>
      <c r="L238" s="17">
        <v>47945.189104176177</v>
      </c>
      <c r="M238" s="17">
        <v>52341.119540920103</v>
      </c>
      <c r="N238" s="17">
        <v>56029.530191513353</v>
      </c>
      <c r="O238" s="17">
        <v>64832.553631503033</v>
      </c>
      <c r="P238" s="17">
        <v>68099.056163523433</v>
      </c>
      <c r="Q238" s="17">
        <v>72203.516713592515</v>
      </c>
      <c r="R238" s="17">
        <v>77343.662708303702</v>
      </c>
      <c r="S238" s="17">
        <v>87797.323229143483</v>
      </c>
      <c r="T238" s="17">
        <v>84278.392327476715</v>
      </c>
      <c r="U238" s="17">
        <v>82534.854295354759</v>
      </c>
      <c r="V238" s="17">
        <v>80011.268196893783</v>
      </c>
      <c r="W238" s="17">
        <v>86539.354782380906</v>
      </c>
      <c r="X238" s="17">
        <v>89161.583771641846</v>
      </c>
      <c r="Y238" s="17">
        <v>87930.800538991694</v>
      </c>
      <c r="Z238" s="17">
        <v>96816.141463399166</v>
      </c>
      <c r="AA238" s="17">
        <v>111074.042318279</v>
      </c>
      <c r="AB238" s="17">
        <v>123813.44448044121</v>
      </c>
      <c r="AC238" s="17">
        <v>128751.60504248578</v>
      </c>
      <c r="AD238" s="17">
        <v>140579.46380490772</v>
      </c>
      <c r="AE238" s="17">
        <v>151994.21674726068</v>
      </c>
      <c r="AF238" s="17">
        <v>170937.92722037167</v>
      </c>
      <c r="AG238" s="17">
        <v>174269.51439616413</v>
      </c>
      <c r="AH238" s="17">
        <v>186162.0363994005</v>
      </c>
      <c r="AI238" s="17">
        <v>187725.9163390852</v>
      </c>
      <c r="AJ238" s="17">
        <v>203041.19611551421</v>
      </c>
      <c r="AK238" s="17">
        <v>215301.21971095083</v>
      </c>
      <c r="AL238" s="17">
        <v>228366.03307619112</v>
      </c>
      <c r="AM238" s="17">
        <v>237381.93356206617</v>
      </c>
    </row>
    <row r="239" spans="1:39" hidden="1" x14ac:dyDescent="0.2">
      <c r="A239" s="2" t="s">
        <v>59</v>
      </c>
      <c r="B239" s="2" t="s">
        <v>40</v>
      </c>
      <c r="C239" s="2" t="s">
        <v>116</v>
      </c>
      <c r="D239" s="17">
        <v>-43160.255653334403</v>
      </c>
      <c r="E239" s="17">
        <v>-45756.937854257973</v>
      </c>
      <c r="F239" s="17">
        <v>-48011.255214155812</v>
      </c>
      <c r="G239" s="17">
        <v>-50420.746671205932</v>
      </c>
      <c r="H239" s="17">
        <v>-49392.667102237647</v>
      </c>
      <c r="I239" s="17">
        <v>-47427.230615859211</v>
      </c>
      <c r="J239" s="17">
        <v>-52747.188300647249</v>
      </c>
      <c r="K239" s="17">
        <v>-52137.025118092934</v>
      </c>
      <c r="L239" s="17">
        <v>-50552.893663485571</v>
      </c>
      <c r="M239" s="17">
        <v>-52003.425939307897</v>
      </c>
      <c r="N239" s="17">
        <v>-58519.606695482937</v>
      </c>
      <c r="O239" s="17">
        <v>-63204.3239136716</v>
      </c>
      <c r="P239" s="17">
        <v>-60677.152113615513</v>
      </c>
      <c r="Q239" s="17">
        <v>-66953.337309151771</v>
      </c>
      <c r="R239" s="17">
        <v>-71726.897347681661</v>
      </c>
      <c r="S239" s="17">
        <v>-77556.667049108728</v>
      </c>
      <c r="T239" s="17">
        <v>-81424.486563918806</v>
      </c>
      <c r="U239" s="17">
        <v>-83777.418094605033</v>
      </c>
      <c r="V239" s="17">
        <v>-89645.231395553477</v>
      </c>
      <c r="W239" s="17">
        <v>-103729.75201460885</v>
      </c>
      <c r="X239" s="17">
        <v>-114361.11254642821</v>
      </c>
      <c r="Y239" s="17">
        <v>-124843.66489357097</v>
      </c>
      <c r="Z239" s="17">
        <v>-132393.66542795525</v>
      </c>
      <c r="AA239" s="17">
        <v>-134922.13024179151</v>
      </c>
      <c r="AB239" s="17">
        <v>-141650.81609414404</v>
      </c>
      <c r="AC239" s="17">
        <v>-141565.83835249444</v>
      </c>
      <c r="AD239" s="17">
        <v>-138665.15987403266</v>
      </c>
      <c r="AE239" s="17">
        <v>-162008.56711310626</v>
      </c>
      <c r="AF239" s="17">
        <v>-168306.53416149417</v>
      </c>
      <c r="AG239" s="17">
        <v>-173235.42130958964</v>
      </c>
      <c r="AH239" s="17">
        <v>-191079.91801674932</v>
      </c>
      <c r="AI239" s="17">
        <v>-210483.89148100343</v>
      </c>
      <c r="AJ239" s="17">
        <v>-218584.63396919231</v>
      </c>
      <c r="AK239" s="17">
        <v>-234121.71639867144</v>
      </c>
      <c r="AL239" s="17">
        <v>-270824.23527062836</v>
      </c>
      <c r="AM239" s="17">
        <v>-290303.31183267559</v>
      </c>
    </row>
    <row r="240" spans="1:39" hidden="1" x14ac:dyDescent="0.2">
      <c r="A240" s="2" t="s">
        <v>60</v>
      </c>
      <c r="B240" s="2" t="s">
        <v>40</v>
      </c>
      <c r="C240" s="2" t="s">
        <v>116</v>
      </c>
      <c r="D240" s="17">
        <v>12249.365432984065</v>
      </c>
      <c r="E240" s="17">
        <v>12486.905747278384</v>
      </c>
      <c r="F240" s="17">
        <v>13909.931522366793</v>
      </c>
      <c r="G240" s="17">
        <v>15350.308269891442</v>
      </c>
      <c r="H240" s="17">
        <v>16591.17764405526</v>
      </c>
      <c r="I240" s="17">
        <v>16251.225064502725</v>
      </c>
      <c r="J240" s="17">
        <v>17747.872842305147</v>
      </c>
      <c r="K240" s="17">
        <v>18642.075959875947</v>
      </c>
      <c r="L240" s="17">
        <v>21585.030770297479</v>
      </c>
      <c r="M240" s="17">
        <v>23121.662426339451</v>
      </c>
      <c r="N240" s="17">
        <v>25486.474678109214</v>
      </c>
      <c r="O240" s="17">
        <v>26502.871251622411</v>
      </c>
      <c r="P240" s="17">
        <v>26484.375406631032</v>
      </c>
      <c r="Q240" s="17">
        <v>25923.957548026585</v>
      </c>
      <c r="R240" s="17">
        <v>27983.876334707744</v>
      </c>
      <c r="S240" s="17">
        <v>29975.862543714127</v>
      </c>
      <c r="T240" s="17">
        <v>34045.667728704684</v>
      </c>
      <c r="U240" s="17">
        <v>34648.978370407385</v>
      </c>
      <c r="V240" s="17">
        <v>36719.740364173129</v>
      </c>
      <c r="W240" s="17">
        <v>38143.680010502634</v>
      </c>
      <c r="X240" s="17">
        <v>40053.71494687457</v>
      </c>
      <c r="Y240" s="17">
        <v>44992.398881470937</v>
      </c>
      <c r="Z240" s="17">
        <v>44965.762031561128</v>
      </c>
      <c r="AA240" s="17">
        <v>45860.490764465139</v>
      </c>
      <c r="AB240" s="17">
        <v>53084.697183532488</v>
      </c>
      <c r="AC240" s="17">
        <v>57421.145283241363</v>
      </c>
      <c r="AD240" s="17">
        <v>55130.613455110128</v>
      </c>
      <c r="AE240" s="17">
        <v>55119.587883725238</v>
      </c>
      <c r="AF240" s="17">
        <v>55097.651930311251</v>
      </c>
      <c r="AG240" s="17">
        <v>57769.62027434296</v>
      </c>
      <c r="AH240" s="17">
        <v>59926.613113007152</v>
      </c>
      <c r="AI240" s="17">
        <v>63582.129885017159</v>
      </c>
      <c r="AJ240" s="17">
        <v>74355.798962127039</v>
      </c>
      <c r="AK240" s="17">
        <v>80232.319896069108</v>
      </c>
      <c r="AL240" s="17">
        <v>86703.814149381462</v>
      </c>
      <c r="AM240" s="17">
        <v>96610.047618874174</v>
      </c>
    </row>
    <row r="241" spans="1:39" hidden="1" x14ac:dyDescent="0.2">
      <c r="A241" s="2" t="s">
        <v>61</v>
      </c>
      <c r="B241" s="2" t="s">
        <v>40</v>
      </c>
      <c r="C241" s="2" t="s">
        <v>116</v>
      </c>
      <c r="D241" s="17">
        <v>10128.204544550401</v>
      </c>
      <c r="E241" s="17">
        <v>10322.56672210021</v>
      </c>
      <c r="F241" s="17">
        <v>10009.947157262903</v>
      </c>
      <c r="G241" s="17">
        <v>10202.979811231327</v>
      </c>
      <c r="H241" s="17">
        <v>11475.985114205454</v>
      </c>
      <c r="I241" s="17">
        <v>12154.055170663394</v>
      </c>
      <c r="J241" s="17">
        <v>12132.615009209174</v>
      </c>
      <c r="K241" s="17">
        <v>11880.452641251806</v>
      </c>
      <c r="L241" s="17">
        <v>12477.834100628588</v>
      </c>
      <c r="M241" s="17">
        <v>13235.008509329125</v>
      </c>
      <c r="N241" s="17">
        <v>14181.430732822744</v>
      </c>
      <c r="O241" s="17">
        <v>15017.852813627398</v>
      </c>
      <c r="P241" s="17">
        <v>14710.137598175999</v>
      </c>
      <c r="Q241" s="17">
        <v>14549.989489303502</v>
      </c>
      <c r="R241" s="17">
        <v>15713.261064583383</v>
      </c>
      <c r="S241" s="17">
        <v>16024.32094089314</v>
      </c>
      <c r="T241" s="17">
        <v>16825.117344911869</v>
      </c>
      <c r="U241" s="17">
        <v>17669.502194372701</v>
      </c>
      <c r="V241" s="17">
        <v>19089.740583014183</v>
      </c>
      <c r="W241" s="17">
        <v>19265.216563355327</v>
      </c>
      <c r="X241" s="17">
        <v>20630.509734837517</v>
      </c>
      <c r="Y241" s="17">
        <v>21891.072648489979</v>
      </c>
      <c r="Z241" s="17">
        <v>23679.248262737787</v>
      </c>
      <c r="AA241" s="17">
        <v>23189.468510616458</v>
      </c>
      <c r="AB241" s="17">
        <v>24837.785124656391</v>
      </c>
      <c r="AC241" s="17">
        <v>27125.818542821726</v>
      </c>
      <c r="AD241" s="17">
        <v>28464.642873294575</v>
      </c>
      <c r="AE241" s="17">
        <v>27881.403456634776</v>
      </c>
      <c r="AF241" s="17">
        <v>28148.953404204636</v>
      </c>
      <c r="AG241" s="17">
        <v>27293.946185616984</v>
      </c>
      <c r="AH241" s="17">
        <v>26472.589452135635</v>
      </c>
      <c r="AI241" s="17">
        <v>26462.054150416843</v>
      </c>
      <c r="AJ241" s="17">
        <v>26700.009450687216</v>
      </c>
      <c r="AK241" s="17">
        <v>26694.669715797176</v>
      </c>
      <c r="AL241" s="17">
        <v>31515.820852746481</v>
      </c>
      <c r="AM241" s="17">
        <v>35437.698278999153</v>
      </c>
    </row>
    <row r="242" spans="1:39" hidden="1" x14ac:dyDescent="0.2">
      <c r="A242" s="2" t="s">
        <v>62</v>
      </c>
      <c r="B242" s="2" t="s">
        <v>40</v>
      </c>
      <c r="C242" s="2" t="s">
        <v>116</v>
      </c>
      <c r="D242" s="17">
        <v>172998.36406543682</v>
      </c>
      <c r="E242" s="17">
        <v>169470.9255544522</v>
      </c>
      <c r="F242" s="17">
        <v>171081.40775999622</v>
      </c>
      <c r="G242" s="17">
        <v>186550.97128485702</v>
      </c>
      <c r="H242" s="17">
        <v>193731.39980431629</v>
      </c>
      <c r="I242" s="17">
        <v>213467.41311019752</v>
      </c>
      <c r="J242" s="17">
        <v>217650.95387635365</v>
      </c>
      <c r="K242" s="17">
        <v>213064.6460696634</v>
      </c>
      <c r="L242" s="17">
        <v>202560.75512312923</v>
      </c>
      <c r="M242" s="17">
        <v>221127.8508060514</v>
      </c>
      <c r="N242" s="17">
        <v>241632.34569280368</v>
      </c>
      <c r="O242" s="17">
        <v>264037.16282083816</v>
      </c>
      <c r="P242" s="17">
        <v>271876.14630559628</v>
      </c>
      <c r="Q242" s="17">
        <v>293642.6030995844</v>
      </c>
      <c r="R242" s="17">
        <v>308346.68069705192</v>
      </c>
      <c r="S242" s="17">
        <v>332947.81559992977</v>
      </c>
      <c r="T242" s="17">
        <v>322961.36873117252</v>
      </c>
      <c r="U242" s="17">
        <v>339302.54536204814</v>
      </c>
      <c r="V242" s="17">
        <v>400802.11913632945</v>
      </c>
      <c r="W242" s="17">
        <v>416787.66275970847</v>
      </c>
      <c r="X242" s="17">
        <v>455346.66401484027</v>
      </c>
      <c r="Y242" s="17">
        <v>501969.33119824721</v>
      </c>
      <c r="Z242" s="17">
        <v>537810.86963729234</v>
      </c>
      <c r="AA242" s="17">
        <v>587280.34406908718</v>
      </c>
      <c r="AB242" s="17">
        <v>610826.76218419312</v>
      </c>
      <c r="AC242" s="17">
        <v>646853.38044738304</v>
      </c>
      <c r="AD242" s="17">
        <v>794221.47396566847</v>
      </c>
      <c r="AE242" s="17">
        <v>778416.46663375164</v>
      </c>
      <c r="AF242" s="17">
        <v>937109.17851592239</v>
      </c>
      <c r="AG242" s="17">
        <v>1075819.1290785635</v>
      </c>
      <c r="AH242" s="17">
        <v>1085288.9246712434</v>
      </c>
      <c r="AI242" s="17">
        <v>1196762.9847943329</v>
      </c>
      <c r="AJ242" s="17">
        <v>1332400.6787487864</v>
      </c>
      <c r="AK242" s="17">
        <v>1497757.1702845071</v>
      </c>
      <c r="AL242" s="17">
        <v>1558110.7333080051</v>
      </c>
      <c r="AM242" s="17">
        <v>1572433.1389592667</v>
      </c>
    </row>
    <row r="243" spans="1:39" hidden="1" x14ac:dyDescent="0.2">
      <c r="A243" s="2" t="s">
        <v>63</v>
      </c>
      <c r="B243" s="2" t="s">
        <v>40</v>
      </c>
      <c r="C243" s="2" t="s">
        <v>116</v>
      </c>
      <c r="D243" s="17">
        <v>17530.07294536781</v>
      </c>
      <c r="E243" s="17">
        <v>16824.197954583869</v>
      </c>
      <c r="F243" s="17">
        <v>17330.55550393902</v>
      </c>
      <c r="G243" s="17">
        <v>18727.25841997359</v>
      </c>
      <c r="H243" s="17">
        <v>20269.038398444187</v>
      </c>
      <c r="I243" s="17">
        <v>20666.149398746507</v>
      </c>
      <c r="J243" s="17">
        <v>23214.317032159041</v>
      </c>
      <c r="K243" s="17">
        <v>24355.536757465237</v>
      </c>
      <c r="L243" s="17">
        <v>25071.351075509869</v>
      </c>
      <c r="M243" s="17">
        <v>26595.636811748584</v>
      </c>
      <c r="N243" s="17">
        <v>26311.305465179346</v>
      </c>
      <c r="O243" s="17">
        <v>27887.194794710798</v>
      </c>
      <c r="P243" s="17">
        <v>31646.951438213466</v>
      </c>
      <c r="Q243" s="17">
        <v>30694.722531413663</v>
      </c>
      <c r="R243" s="17">
        <v>30977.056582456837</v>
      </c>
      <c r="S243" s="17">
        <v>30642.938319844725</v>
      </c>
      <c r="T243" s="17">
        <v>30559.11317063625</v>
      </c>
      <c r="U243" s="17">
        <v>31460.149881507925</v>
      </c>
      <c r="V243" s="17">
        <v>32724.721122340525</v>
      </c>
      <c r="W243" s="17">
        <v>34707.441636889358</v>
      </c>
      <c r="X243" s="17">
        <v>33663.125274466976</v>
      </c>
      <c r="Y243" s="17">
        <v>32650.100832117194</v>
      </c>
      <c r="Z243" s="17">
        <v>34934.29681903647</v>
      </c>
      <c r="AA243" s="17">
        <v>36676.501069346479</v>
      </c>
      <c r="AB243" s="17">
        <v>42081.10971078404</v>
      </c>
      <c r="AC243" s="17">
        <v>42901.438863486066</v>
      </c>
      <c r="AD243" s="17">
        <v>49656.460242828631</v>
      </c>
      <c r="AE243" s="17">
        <v>52664.839871092758</v>
      </c>
      <c r="AF243" s="17">
        <v>53144.047718850015</v>
      </c>
      <c r="AG243" s="17">
        <v>55821.970464448488</v>
      </c>
      <c r="AH243" s="17">
        <v>64049.028349276916</v>
      </c>
      <c r="AI243" s="17">
        <v>69892.184925649854</v>
      </c>
      <c r="AJ243" s="17">
        <v>76970.585846179965</v>
      </c>
      <c r="AK243" s="17">
        <v>84866.441058068624</v>
      </c>
      <c r="AL243" s="17">
        <v>88115.182868006494</v>
      </c>
      <c r="AM243" s="17">
        <v>85446.609162904613</v>
      </c>
    </row>
    <row r="244" spans="1:39" hidden="1" x14ac:dyDescent="0.2">
      <c r="A244" s="2" t="s">
        <v>64</v>
      </c>
      <c r="B244" s="2" t="s">
        <v>40</v>
      </c>
      <c r="C244" s="2" t="s">
        <v>116</v>
      </c>
      <c r="D244" s="17">
        <v>2039.3871187200002</v>
      </c>
      <c r="E244" s="17">
        <v>2018.5853701090559</v>
      </c>
      <c r="F244" s="17">
        <v>2205.5205505012736</v>
      </c>
      <c r="G244" s="17">
        <v>2481.1487358368718</v>
      </c>
      <c r="H244" s="17">
        <v>2877.1664591480217</v>
      </c>
      <c r="I244" s="17">
        <v>2875.7279910051057</v>
      </c>
      <c r="J244" s="17">
        <v>2707.1645773247251</v>
      </c>
      <c r="K244" s="17">
        <v>2922.7252011525648</v>
      </c>
      <c r="L244" s="17">
        <v>2862.8386763517769</v>
      </c>
      <c r="M244" s="17">
        <v>3066.6432751516527</v>
      </c>
      <c r="N244" s="17">
        <v>2974.3706788750801</v>
      </c>
      <c r="O244" s="17">
        <v>3001.7115748136011</v>
      </c>
      <c r="P244" s="17">
        <v>3342.7451652088757</v>
      </c>
      <c r="Q244" s="17">
        <v>3913.5404615909947</v>
      </c>
      <c r="R244" s="17">
        <v>4233.2679509723448</v>
      </c>
      <c r="S244" s="17">
        <v>4273.4630011908512</v>
      </c>
      <c r="T244" s="17">
        <v>4809.3482082065948</v>
      </c>
      <c r="U244" s="17">
        <v>4998.1926866991271</v>
      </c>
      <c r="V244" s="17">
        <v>5355.0728866875397</v>
      </c>
      <c r="W244" s="17">
        <v>5407.011845716981</v>
      </c>
      <c r="X244" s="17">
        <v>5793.6393561346658</v>
      </c>
      <c r="Y244" s="17">
        <v>6651.2330576438735</v>
      </c>
      <c r="Z244" s="17">
        <v>7339.9276986573341</v>
      </c>
      <c r="AA244" s="17">
        <v>8498.6546331147765</v>
      </c>
      <c r="AB244" s="17">
        <v>8322.0691453198615</v>
      </c>
      <c r="AC244" s="17">
        <v>8229.9333607317021</v>
      </c>
      <c r="AD244" s="17">
        <v>9523.88649254761</v>
      </c>
      <c r="AE244" s="17">
        <v>10395.864333759715</v>
      </c>
      <c r="AF244" s="17">
        <v>11702.908863540504</v>
      </c>
      <c r="AG244" s="17">
        <v>12896.435997481054</v>
      </c>
      <c r="AH244" s="17">
        <v>13822.659062535025</v>
      </c>
      <c r="AI244" s="17">
        <v>14795.579232576918</v>
      </c>
      <c r="AJ244" s="17">
        <v>16311.992161786187</v>
      </c>
      <c r="AK244" s="17">
        <v>16283.217259856094</v>
      </c>
      <c r="AL244" s="17">
        <v>19604.697237515469</v>
      </c>
      <c r="AM244" s="17">
        <v>21832.046575013817</v>
      </c>
    </row>
    <row r="245" spans="1:39" hidden="1" x14ac:dyDescent="0.2">
      <c r="A245" s="2" t="s">
        <v>65</v>
      </c>
      <c r="B245" s="2" t="s">
        <v>40</v>
      </c>
      <c r="C245" s="2" t="s">
        <v>116</v>
      </c>
      <c r="D245" s="17">
        <v>3117.0670611252476</v>
      </c>
      <c r="E245" s="17">
        <v>3307.5257161524228</v>
      </c>
      <c r="F245" s="17">
        <v>3606.2673631893767</v>
      </c>
      <c r="G245" s="17">
        <v>4097.0392139568739</v>
      </c>
      <c r="H245" s="17">
        <v>4429.6097636255718</v>
      </c>
      <c r="I245" s="17">
        <v>4787.3783588013957</v>
      </c>
      <c r="J245" s="17">
        <v>5229.3048839351495</v>
      </c>
      <c r="K245" s="17">
        <v>5545.5289074280245</v>
      </c>
      <c r="L245" s="17">
        <v>6300.4377914339311</v>
      </c>
      <c r="M245" s="17">
        <v>6547.3271940601426</v>
      </c>
      <c r="N245" s="17">
        <v>6744.3819696732271</v>
      </c>
      <c r="O245" s="17">
        <v>7008.5470449265495</v>
      </c>
      <c r="P245" s="17">
        <v>7581.0412811973647</v>
      </c>
      <c r="Q245" s="17">
        <v>7801.5376952868482</v>
      </c>
      <c r="R245" s="17">
        <v>8033.1570798299608</v>
      </c>
      <c r="S245" s="17">
        <v>8354.4029559406827</v>
      </c>
      <c r="T245" s="17">
        <v>8690.2162865255868</v>
      </c>
      <c r="U245" s="17">
        <v>8426.9988363382054</v>
      </c>
      <c r="V245" s="17">
        <v>8338.5578172599926</v>
      </c>
      <c r="W245" s="17">
        <v>8584.4205380504827</v>
      </c>
      <c r="X245" s="17">
        <v>9462.4085688592058</v>
      </c>
      <c r="Y245" s="17">
        <v>10129.09758331306</v>
      </c>
      <c r="Z245" s="17">
        <v>10423.704829499995</v>
      </c>
      <c r="AA245" s="17">
        <v>10731.048195854439</v>
      </c>
      <c r="AB245" s="17">
        <v>12075.679794338394</v>
      </c>
      <c r="AC245" s="17">
        <v>12559.74306977774</v>
      </c>
      <c r="AD245" s="17">
        <v>13063.262677103201</v>
      </c>
      <c r="AE245" s="17">
        <v>13720.227220397397</v>
      </c>
      <c r="AF245" s="17">
        <v>14411.587967750664</v>
      </c>
      <c r="AG245" s="17">
        <v>14962.933975974462</v>
      </c>
      <c r="AH245" s="17">
        <v>16011.308096893608</v>
      </c>
      <c r="AI245" s="17">
        <v>17322.557195655136</v>
      </c>
      <c r="AJ245" s="17">
        <v>17137.294864538009</v>
      </c>
      <c r="AK245" s="17">
        <v>18902.773617509425</v>
      </c>
      <c r="AL245" s="17">
        <v>19646.938312408412</v>
      </c>
      <c r="AM245" s="17">
        <v>21454.250150382428</v>
      </c>
    </row>
    <row r="246" spans="1:39" hidden="1" x14ac:dyDescent="0.2">
      <c r="A246" s="2" t="s">
        <v>66</v>
      </c>
      <c r="B246" s="2" t="s">
        <v>40</v>
      </c>
      <c r="C246" s="2" t="s">
        <v>116</v>
      </c>
      <c r="D246" s="17">
        <v>877.19080680000002</v>
      </c>
      <c r="E246" s="17">
        <v>939.82385241904092</v>
      </c>
      <c r="F246" s="17">
        <v>1014.1004336682266</v>
      </c>
      <c r="G246" s="17">
        <v>1031.2841417169386</v>
      </c>
      <c r="H246" s="17">
        <v>1039.3732870163722</v>
      </c>
      <c r="I246" s="17">
        <v>1080.933489953926</v>
      </c>
      <c r="J246" s="17">
        <v>1113.6868556330201</v>
      </c>
      <c r="K246" s="17">
        <v>1214.8096221244982</v>
      </c>
      <c r="L246" s="17">
        <v>1380.5481235406892</v>
      </c>
      <c r="M246" s="17">
        <v>1461.972978049218</v>
      </c>
      <c r="N246" s="17">
        <v>1597.208408792146</v>
      </c>
      <c r="O246" s="17">
        <v>1548.6788259438717</v>
      </c>
      <c r="P246" s="17">
        <v>1656.8648882630764</v>
      </c>
      <c r="Q246" s="17">
        <v>1791.0034986441638</v>
      </c>
      <c r="R246" s="17">
        <v>1973.2688486390648</v>
      </c>
      <c r="S246" s="17">
        <v>2156.6628373511244</v>
      </c>
      <c r="T246" s="17">
        <v>2262.527547325778</v>
      </c>
      <c r="U246" s="17">
        <v>2329.7089135401752</v>
      </c>
      <c r="V246" s="17">
        <v>2443.5742333939866</v>
      </c>
      <c r="W246" s="17">
        <v>2541.292744017815</v>
      </c>
      <c r="X246" s="17">
        <v>2642.3850939292056</v>
      </c>
      <c r="Y246" s="17">
        <v>2772.3015847234583</v>
      </c>
      <c r="Z246" s="17">
        <v>3177.8549228208667</v>
      </c>
      <c r="AA246" s="17">
        <v>3236.9888571680031</v>
      </c>
      <c r="AB246" s="17">
        <v>3138.9564515508464</v>
      </c>
      <c r="AC246" s="17">
        <v>3200.4738142570341</v>
      </c>
      <c r="AD246" s="17">
        <v>3634.4704902700146</v>
      </c>
      <c r="AE246" s="17">
        <v>3887.5937353813365</v>
      </c>
      <c r="AF246" s="17">
        <v>4198.4068319770331</v>
      </c>
      <c r="AG246" s="17">
        <v>4495.5086564148269</v>
      </c>
      <c r="AH246" s="17">
        <v>4671.2120158438756</v>
      </c>
      <c r="AI246" s="17">
        <v>4761.7963956184467</v>
      </c>
      <c r="AJ246" s="17">
        <v>5302.0045337699894</v>
      </c>
      <c r="AK246" s="17">
        <v>5511.8474378112824</v>
      </c>
      <c r="AL246" s="17">
        <v>5845.1799391952818</v>
      </c>
      <c r="AM246" s="17">
        <v>6310.9131216192736</v>
      </c>
    </row>
    <row r="247" spans="1:39" hidden="1" x14ac:dyDescent="0.2">
      <c r="A247" s="2" t="s">
        <v>67</v>
      </c>
      <c r="B247" s="2" t="s">
        <v>40</v>
      </c>
      <c r="C247" s="2" t="s">
        <v>116</v>
      </c>
      <c r="D247" s="17">
        <v>3802.79907168</v>
      </c>
      <c r="E247" s="17">
        <v>4073.894431015271</v>
      </c>
      <c r="F247" s="17">
        <v>4071.0513383106386</v>
      </c>
      <c r="G247" s="17">
        <v>4107.2647256530827</v>
      </c>
      <c r="H247" s="17">
        <v>4022.3103775713212</v>
      </c>
      <c r="I247" s="17">
        <v>3978.5198014487605</v>
      </c>
      <c r="J247" s="17">
        <v>4098.2612323425683</v>
      </c>
      <c r="K247" s="17">
        <v>4259.1840791905597</v>
      </c>
      <c r="L247" s="17">
        <v>4131.0124509918032</v>
      </c>
      <c r="M247" s="17">
        <v>4211.1381030442526</v>
      </c>
      <c r="N247" s="17">
        <v>4510.5025222847316</v>
      </c>
      <c r="O247" s="17">
        <v>5022.4419514935917</v>
      </c>
      <c r="P247" s="17">
        <v>5120.3494348960076</v>
      </c>
      <c r="Q247" s="17">
        <v>5590.7340169772324</v>
      </c>
      <c r="R247" s="17">
        <v>5699.6976510700651</v>
      </c>
      <c r="S247" s="17">
        <v>6288.5838911037545</v>
      </c>
      <c r="T247" s="17">
        <v>7203.7997532513382</v>
      </c>
      <c r="U247" s="17">
        <v>8419.8156831050292</v>
      </c>
      <c r="V247" s="17">
        <v>8920.3404840333078</v>
      </c>
      <c r="W247" s="17">
        <v>10236.006654840221</v>
      </c>
      <c r="X247" s="17">
        <v>11628.309135761747</v>
      </c>
      <c r="Y247" s="17">
        <v>12323.542605630748</v>
      </c>
      <c r="Z247" s="17">
        <v>13438.514403180303</v>
      </c>
      <c r="AA247" s="17">
        <v>13435.826834684807</v>
      </c>
      <c r="AB247" s="17">
        <v>13689.659183908361</v>
      </c>
      <c r="AC247" s="17">
        <v>15072.988895936092</v>
      </c>
      <c r="AD247" s="17">
        <v>14622.351445454515</v>
      </c>
      <c r="AE247" s="17">
        <v>15935.771616091895</v>
      </c>
      <c r="AF247" s="17">
        <v>16243.206434402138</v>
      </c>
      <c r="AG247" s="17">
        <v>17060.157852292134</v>
      </c>
      <c r="AH247" s="17">
        <v>16384.608872061206</v>
      </c>
      <c r="AI247" s="17">
        <v>16707.320783789681</v>
      </c>
      <c r="AJ247" s="17">
        <v>18961.627324531994</v>
      </c>
      <c r="AK247" s="17">
        <v>19882.493446292236</v>
      </c>
      <c r="AL247" s="17">
        <v>20659.268362786112</v>
      </c>
      <c r="AM247" s="17">
        <v>21700.158295956029</v>
      </c>
    </row>
    <row r="248" spans="1:39" hidden="1" x14ac:dyDescent="0.2">
      <c r="A248" s="2" t="s">
        <v>68</v>
      </c>
      <c r="B248" s="2" t="s">
        <v>40</v>
      </c>
      <c r="C248" s="2" t="s">
        <v>116</v>
      </c>
      <c r="D248" s="17">
        <v>9972.9952455839993</v>
      </c>
      <c r="E248" s="17">
        <v>11111.39961616803</v>
      </c>
      <c r="F248" s="17">
        <v>12734.286466825144</v>
      </c>
      <c r="G248" s="17">
        <v>14454.045279457783</v>
      </c>
      <c r="H248" s="17">
        <v>16396.310459568449</v>
      </c>
      <c r="I248" s="17">
        <v>17740.968407619108</v>
      </c>
      <c r="J248" s="17">
        <v>20127.741346336032</v>
      </c>
      <c r="K248" s="17">
        <v>21301.071120817964</v>
      </c>
      <c r="L248" s="17">
        <v>23956.46014948676</v>
      </c>
      <c r="M248" s="17">
        <v>24186.346341081233</v>
      </c>
      <c r="N248" s="17">
        <v>23446.915556018572</v>
      </c>
      <c r="O248" s="17">
        <v>23899.16345190947</v>
      </c>
      <c r="P248" s="17">
        <v>24599.054755448058</v>
      </c>
      <c r="Q248" s="17">
        <v>25034.965474780984</v>
      </c>
      <c r="R248" s="17">
        <v>26017.991613561342</v>
      </c>
      <c r="S248" s="17">
        <v>27326.356307614762</v>
      </c>
      <c r="T248" s="17">
        <v>28683.350055205108</v>
      </c>
      <c r="U248" s="17">
        <v>28646.190154271422</v>
      </c>
      <c r="V248" s="17">
        <v>28592.41614762156</v>
      </c>
      <c r="W248" s="17">
        <v>29438.408556597387</v>
      </c>
      <c r="X248" s="17">
        <v>33461.365712686646</v>
      </c>
      <c r="Y248" s="17">
        <v>35854.015274000143</v>
      </c>
      <c r="Z248" s="17">
        <v>39514.710233475555</v>
      </c>
      <c r="AA248" s="17">
        <v>43598.002330161988</v>
      </c>
      <c r="AB248" s="17">
        <v>44430.640466503617</v>
      </c>
      <c r="AC248" s="17">
        <v>50398.309950700939</v>
      </c>
      <c r="AD248" s="17">
        <v>49849.627521654475</v>
      </c>
      <c r="AE248" s="17">
        <v>53414.117101830423</v>
      </c>
      <c r="AF248" s="17">
        <v>56627.709909769554</v>
      </c>
      <c r="AG248" s="17">
        <v>59498.67362161709</v>
      </c>
      <c r="AH248" s="17">
        <v>58805.659369686247</v>
      </c>
      <c r="AI248" s="17">
        <v>63603.094722249327</v>
      </c>
      <c r="AJ248" s="17">
        <v>64842.721633392241</v>
      </c>
      <c r="AK248" s="17">
        <v>65445.697992424437</v>
      </c>
      <c r="AL248" s="17">
        <v>68069.413459469361</v>
      </c>
      <c r="AM248" s="17">
        <v>70048.684376339486</v>
      </c>
    </row>
    <row r="249" spans="1:39" hidden="1" x14ac:dyDescent="0.2">
      <c r="A249" s="2" t="s">
        <v>69</v>
      </c>
      <c r="B249" s="2" t="s">
        <v>40</v>
      </c>
      <c r="C249" s="2" t="s">
        <v>116</v>
      </c>
      <c r="D249" s="17">
        <v>6313.2088759739991</v>
      </c>
      <c r="E249" s="17">
        <v>6822.0025637818781</v>
      </c>
      <c r="F249" s="17">
        <v>7669.6216739032325</v>
      </c>
      <c r="G249" s="17">
        <v>7818.3826483393041</v>
      </c>
      <c r="H249" s="17">
        <v>7889.4920988492322</v>
      </c>
      <c r="I249" s="17">
        <v>8875.4572443252546</v>
      </c>
      <c r="J249" s="17">
        <v>8777.0924583476226</v>
      </c>
      <c r="K249" s="17">
        <v>9489.59675090583</v>
      </c>
      <c r="L249" s="17">
        <v>10766.275239024375</v>
      </c>
      <c r="M249" s="17">
        <v>11500.988740789975</v>
      </c>
      <c r="N249" s="17">
        <v>12197.808928461249</v>
      </c>
      <c r="O249" s="17">
        <v>12940.503204804467</v>
      </c>
      <c r="P249" s="17">
        <v>13998.978507845401</v>
      </c>
      <c r="Q249" s="17">
        <v>14852.914648536953</v>
      </c>
      <c r="R249" s="17">
        <v>17556.348943643403</v>
      </c>
      <c r="S249" s="17">
        <v>18260.217214749711</v>
      </c>
      <c r="T249" s="17">
        <v>19947.406439844115</v>
      </c>
      <c r="U249" s="17">
        <v>21377.975784334809</v>
      </c>
      <c r="V249" s="17">
        <v>21145.235446555249</v>
      </c>
      <c r="W249" s="17">
        <v>21764.305866984698</v>
      </c>
      <c r="X249" s="17">
        <v>22399.437314126211</v>
      </c>
      <c r="Y249" s="17">
        <v>24466.679349978014</v>
      </c>
      <c r="Z249" s="17">
        <v>26985.086524831469</v>
      </c>
      <c r="AA249" s="17">
        <v>26427.031697287566</v>
      </c>
      <c r="AB249" s="17">
        <v>27750.46626079033</v>
      </c>
      <c r="AC249" s="17">
        <v>28840.119598845838</v>
      </c>
      <c r="AD249" s="17">
        <v>31465.790154070735</v>
      </c>
      <c r="AE249" s="17">
        <v>31141.724610589772</v>
      </c>
      <c r="AF249" s="17">
        <v>31421.883039200544</v>
      </c>
      <c r="AG249" s="17">
        <v>33312.340896140762</v>
      </c>
      <c r="AH249" s="17">
        <v>38978.792938437895</v>
      </c>
      <c r="AI249" s="17">
        <v>41678.363572068323</v>
      </c>
      <c r="AJ249" s="17">
        <v>41253.328032976176</v>
      </c>
      <c r="AK249" s="17">
        <v>43778.275466093975</v>
      </c>
      <c r="AL249" s="17">
        <v>49677.609672910214</v>
      </c>
      <c r="AM249" s="17">
        <v>51112.570160786403</v>
      </c>
    </row>
    <row r="250" spans="1:39" hidden="1" x14ac:dyDescent="0.2">
      <c r="A250" s="2" t="s">
        <v>70</v>
      </c>
      <c r="B250" s="2" t="s">
        <v>40</v>
      </c>
      <c r="C250" s="2" t="s">
        <v>116</v>
      </c>
      <c r="D250" s="17">
        <v>195736.03395308123</v>
      </c>
      <c r="E250" s="17">
        <v>220027.69363010291</v>
      </c>
      <c r="F250" s="17">
        <v>235807.43293583466</v>
      </c>
      <c r="G250" s="17">
        <v>270661.88701354194</v>
      </c>
      <c r="H250" s="17">
        <v>287029.22317336989</v>
      </c>
      <c r="I250" s="17">
        <v>301051.05752665712</v>
      </c>
      <c r="J250" s="17">
        <v>345021.37805455149</v>
      </c>
      <c r="K250" s="17">
        <v>362443.2118381334</v>
      </c>
      <c r="L250" s="17">
        <v>351466.5969889905</v>
      </c>
      <c r="M250" s="17">
        <v>354803.78652665147</v>
      </c>
      <c r="N250" s="17">
        <v>382942.7212527626</v>
      </c>
      <c r="O250" s="17">
        <v>378698.64933840546</v>
      </c>
      <c r="P250" s="17">
        <v>389823.30269124225</v>
      </c>
      <c r="Q250" s="17">
        <v>405251.74176153721</v>
      </c>
      <c r="R250" s="17">
        <v>459772.09647841612</v>
      </c>
      <c r="S250" s="17">
        <v>445537.54726613493</v>
      </c>
      <c r="T250" s="17">
        <v>445050.25287064881</v>
      </c>
      <c r="U250" s="17">
        <v>500580.22323991661</v>
      </c>
      <c r="V250" s="17">
        <v>563249.16289590229</v>
      </c>
      <c r="W250" s="17">
        <v>567934.92167540104</v>
      </c>
      <c r="X250" s="17">
        <v>539991.34830010193</v>
      </c>
      <c r="Y250" s="17">
        <v>561640.65465419879</v>
      </c>
      <c r="Z250" s="17">
        <v>624987.7052952057</v>
      </c>
      <c r="AA250" s="17">
        <v>635228.57337772311</v>
      </c>
      <c r="AB250" s="17">
        <v>667037.48031588632</v>
      </c>
      <c r="AC250" s="17">
        <v>679245.94447196741</v>
      </c>
      <c r="AD250" s="17">
        <v>726478.00024791202</v>
      </c>
      <c r="AE250" s="17">
        <v>777887.48673303623</v>
      </c>
      <c r="AF250" s="17">
        <v>891012.5343752465</v>
      </c>
      <c r="AG250" s="17">
        <v>907849.35528269084</v>
      </c>
      <c r="AH250" s="17">
        <v>972671.47795411746</v>
      </c>
      <c r="AI250" s="17">
        <v>1052545.314380754</v>
      </c>
      <c r="AJ250" s="17">
        <v>1170734.3225763792</v>
      </c>
      <c r="AK250" s="17">
        <v>1302447.4812737356</v>
      </c>
      <c r="AL250" s="17">
        <v>1275507.7576198753</v>
      </c>
      <c r="AM250" s="17">
        <v>1324829.813937074</v>
      </c>
    </row>
    <row r="251" spans="1:39" hidden="1" x14ac:dyDescent="0.2">
      <c r="A251" s="2" t="s">
        <v>71</v>
      </c>
      <c r="B251" s="2" t="s">
        <v>40</v>
      </c>
      <c r="C251" s="2" t="s">
        <v>116</v>
      </c>
      <c r="D251" s="17">
        <v>21866.291630701053</v>
      </c>
      <c r="E251" s="17">
        <v>22950.030920404293</v>
      </c>
      <c r="F251" s="17">
        <v>23851.467742903355</v>
      </c>
      <c r="G251" s="17">
        <v>25513.465205902088</v>
      </c>
      <c r="H251" s="17">
        <v>26544.156892514173</v>
      </c>
      <c r="I251" s="17">
        <v>26741.661943425966</v>
      </c>
      <c r="J251" s="17">
        <v>27519.235762023811</v>
      </c>
      <c r="K251" s="17">
        <v>27235.924679469059</v>
      </c>
      <c r="L251" s="17">
        <v>26149.587162307565</v>
      </c>
      <c r="M251" s="17">
        <v>29145.847129729009</v>
      </c>
      <c r="N251" s="17">
        <v>28560.073894115714</v>
      </c>
      <c r="O251" s="17">
        <v>32138.734348543676</v>
      </c>
      <c r="P251" s="17">
        <v>37184.533818933174</v>
      </c>
      <c r="Q251" s="17">
        <v>37534.144653970114</v>
      </c>
      <c r="R251" s="17">
        <v>38250.974751303198</v>
      </c>
      <c r="S251" s="17">
        <v>40544.103891946826</v>
      </c>
      <c r="T251" s="17">
        <v>41731.283208496054</v>
      </c>
      <c r="U251" s="17">
        <v>44268.291084057884</v>
      </c>
      <c r="V251" s="17">
        <v>45521.489166161111</v>
      </c>
      <c r="W251" s="17">
        <v>51665.960727618491</v>
      </c>
      <c r="X251" s="17">
        <v>54785.013719559203</v>
      </c>
      <c r="Y251" s="17">
        <v>53152.528242671855</v>
      </c>
      <c r="Z251" s="17">
        <v>59852.6263951699</v>
      </c>
      <c r="AA251" s="17">
        <v>62887.089888627466</v>
      </c>
      <c r="AB251" s="17">
        <v>70753.012169400638</v>
      </c>
      <c r="AC251" s="17">
        <v>73461.482866981751</v>
      </c>
      <c r="AD251" s="17">
        <v>79486.043517760874</v>
      </c>
      <c r="AE251" s="17">
        <v>89242.500249824021</v>
      </c>
      <c r="AF251" s="17">
        <v>93683.179227162487</v>
      </c>
      <c r="AG251" s="17">
        <v>101096.90748693659</v>
      </c>
      <c r="AH251" s="17">
        <v>104108.37407940488</v>
      </c>
      <c r="AI251" s="17">
        <v>110289.54312662057</v>
      </c>
      <c r="AJ251" s="17">
        <v>119119.3452549615</v>
      </c>
      <c r="AK251" s="17">
        <v>131352.3385120318</v>
      </c>
      <c r="AL251" s="17">
        <v>129935.57333239446</v>
      </c>
      <c r="AM251" s="17">
        <v>129793.45988528401</v>
      </c>
    </row>
    <row r="252" spans="1:39" hidden="1" x14ac:dyDescent="0.2">
      <c r="A252" s="2" t="s">
        <v>72</v>
      </c>
      <c r="B252" s="2" t="s">
        <v>40</v>
      </c>
      <c r="C252" s="2" t="s">
        <v>116</v>
      </c>
      <c r="D252" s="17">
        <v>4414.4013070080009</v>
      </c>
      <c r="E252" s="17">
        <v>4410.0231338626108</v>
      </c>
      <c r="F252" s="17">
        <v>4961.2352875657361</v>
      </c>
      <c r="G252" s="17">
        <v>5260.2471643683448</v>
      </c>
      <c r="H252" s="17">
        <v>5575.156510921749</v>
      </c>
      <c r="I252" s="17">
        <v>5912.8973080070673</v>
      </c>
      <c r="J252" s="17">
        <v>6335.6980768570675</v>
      </c>
      <c r="K252" s="17">
        <v>6328.1966103340683</v>
      </c>
      <c r="L252" s="17">
        <v>7113.7639675590381</v>
      </c>
      <c r="M252" s="17">
        <v>8395.2415126909218</v>
      </c>
      <c r="N252" s="17">
        <v>8381.2701517655023</v>
      </c>
      <c r="O252" s="17">
        <v>8295.7980417323706</v>
      </c>
      <c r="P252" s="17">
        <v>8456.7044140260805</v>
      </c>
      <c r="Q252" s="17">
        <v>8618.990185168961</v>
      </c>
      <c r="R252" s="17">
        <v>8612.1473051198554</v>
      </c>
      <c r="S252" s="17">
        <v>9037.2092191597494</v>
      </c>
      <c r="T252" s="17">
        <v>9491.6626470315496</v>
      </c>
      <c r="U252" s="17">
        <v>9861.6504245918386</v>
      </c>
      <c r="V252" s="17">
        <v>11307.232897167894</v>
      </c>
      <c r="W252" s="17">
        <v>11300.449575035325</v>
      </c>
      <c r="X252" s="17">
        <v>12106.135694305694</v>
      </c>
      <c r="Y252" s="17">
        <v>12842.065145861774</v>
      </c>
      <c r="Z252" s="17">
        <v>15011.274484337151</v>
      </c>
      <c r="AA252" s="17">
        <v>15155.292809388289</v>
      </c>
      <c r="AB252" s="17">
        <v>16895.089561667788</v>
      </c>
      <c r="AC252" s="17">
        <v>18284.201919459269</v>
      </c>
      <c r="AD252" s="17">
        <v>19386.556453183464</v>
      </c>
      <c r="AE252" s="17">
        <v>18616.986932755633</v>
      </c>
      <c r="AF252" s="17">
        <v>20135.782780412555</v>
      </c>
      <c r="AG252" s="17">
        <v>21558.666651898773</v>
      </c>
      <c r="AH252" s="17">
        <v>23095.731027619207</v>
      </c>
      <c r="AI252" s="17">
        <v>24711.09136788041</v>
      </c>
      <c r="AJ252" s="17">
        <v>22560.238093042582</v>
      </c>
      <c r="AK252" s="17">
        <v>23450.643910748149</v>
      </c>
      <c r="AL252" s="17">
        <v>24618.251717296065</v>
      </c>
      <c r="AM252" s="17">
        <v>27438.942351758247</v>
      </c>
    </row>
    <row r="253" spans="1:39" hidden="1" x14ac:dyDescent="0.2">
      <c r="A253" s="2" t="s">
        <v>73</v>
      </c>
      <c r="B253" s="2" t="s">
        <v>40</v>
      </c>
      <c r="C253" s="2" t="s">
        <v>116</v>
      </c>
      <c r="D253" s="17">
        <v>30137.217831982802</v>
      </c>
      <c r="E253" s="17">
        <v>31320.589660827543</v>
      </c>
      <c r="F253" s="17">
        <v>33540.356898740967</v>
      </c>
      <c r="G253" s="17">
        <v>37379.7242980839</v>
      </c>
      <c r="H253" s="17">
        <v>40040.775295036721</v>
      </c>
      <c r="I253" s="17">
        <v>41205.370901687194</v>
      </c>
      <c r="J253" s="17">
        <v>40777.082668068506</v>
      </c>
      <c r="K253" s="17">
        <v>37619.158915135435</v>
      </c>
      <c r="L253" s="17">
        <v>41889.860252650004</v>
      </c>
      <c r="M253" s="17">
        <v>43573.320254624326</v>
      </c>
      <c r="N253" s="17">
        <v>43538.726062330585</v>
      </c>
      <c r="O253" s="17">
        <v>45252.940393858604</v>
      </c>
      <c r="P253" s="17">
        <v>47518.969709908524</v>
      </c>
      <c r="Q253" s="17">
        <v>50896.636913408423</v>
      </c>
      <c r="R253" s="17">
        <v>57284.390780894944</v>
      </c>
      <c r="S253" s="17">
        <v>54977.747851310756</v>
      </c>
      <c r="T253" s="17">
        <v>57198.73614912507</v>
      </c>
      <c r="U253" s="17">
        <v>64305.805524860749</v>
      </c>
      <c r="V253" s="17">
        <v>72300.460884841901</v>
      </c>
      <c r="W253" s="17">
        <v>73665.811936266691</v>
      </c>
      <c r="X253" s="17">
        <v>76603.592848799046</v>
      </c>
      <c r="Y253" s="17">
        <v>78089.406048199264</v>
      </c>
      <c r="Z253" s="17">
        <v>81001.180643988773</v>
      </c>
      <c r="AA253" s="17">
        <v>85108.183506180954</v>
      </c>
      <c r="AB253" s="17">
        <v>88485.102811271485</v>
      </c>
      <c r="AC253" s="17">
        <v>91924.897827726061</v>
      </c>
      <c r="AD253" s="17">
        <v>102303.27210891711</v>
      </c>
      <c r="AE253" s="17">
        <v>119560.54918459375</v>
      </c>
      <c r="AF253" s="17">
        <v>131979.13267202114</v>
      </c>
      <c r="AG253" s="17">
        <v>137113.91280775884</v>
      </c>
      <c r="AH253" s="17">
        <v>144008.37312903916</v>
      </c>
      <c r="AI253" s="17">
        <v>149782.24484127483</v>
      </c>
      <c r="AJ253" s="17">
        <v>163670.46744273754</v>
      </c>
      <c r="AK253" s="17">
        <v>168203.85821682255</v>
      </c>
      <c r="AL253" s="17">
        <v>176211.08850861082</v>
      </c>
      <c r="AM253" s="17">
        <v>186866.84116197686</v>
      </c>
    </row>
    <row r="254" spans="1:39" hidden="1" x14ac:dyDescent="0.2">
      <c r="A254" s="2" t="s">
        <v>74</v>
      </c>
      <c r="B254" s="2" t="s">
        <v>40</v>
      </c>
      <c r="C254" s="2" t="s">
        <v>116</v>
      </c>
      <c r="D254" s="17">
        <v>64563.466240000002</v>
      </c>
      <c r="E254" s="17">
        <v>65087.688712734329</v>
      </c>
      <c r="F254" s="17">
        <v>63748.171751418013</v>
      </c>
      <c r="G254" s="17">
        <v>64990.878611540174</v>
      </c>
      <c r="H254" s="17">
        <v>66913.696868294748</v>
      </c>
      <c r="I254" s="17">
        <v>70814.374619726615</v>
      </c>
      <c r="J254" s="17">
        <v>79573.57054868323</v>
      </c>
      <c r="K254" s="17">
        <v>81968.49471001554</v>
      </c>
      <c r="L254" s="17">
        <v>79470.642639161131</v>
      </c>
      <c r="M254" s="17">
        <v>80193.761815298625</v>
      </c>
      <c r="N254" s="17">
        <v>84818.172813523372</v>
      </c>
      <c r="O254" s="17">
        <v>87336.683907965707</v>
      </c>
      <c r="P254" s="17">
        <v>93562.774022351135</v>
      </c>
      <c r="Q254" s="17">
        <v>98228.832234912901</v>
      </c>
      <c r="R254" s="17">
        <v>116033.09393989513</v>
      </c>
      <c r="S254" s="17">
        <v>118046.46769667388</v>
      </c>
      <c r="T254" s="17">
        <v>109971.12623591932</v>
      </c>
      <c r="U254" s="17">
        <v>106672.43233334667</v>
      </c>
      <c r="V254" s="17">
        <v>104455.36922596778</v>
      </c>
      <c r="W254" s="17">
        <v>107578.27139971654</v>
      </c>
      <c r="X254" s="17">
        <v>109610.24851809209</v>
      </c>
      <c r="Y254" s="17">
        <v>109511.6255991317</v>
      </c>
      <c r="Z254" s="17">
        <v>107289.41131200909</v>
      </c>
      <c r="AA254" s="17">
        <v>105112.29028608935</v>
      </c>
      <c r="AB254" s="17">
        <v>112392.09632159499</v>
      </c>
      <c r="AC254" s="17">
        <v>125172.83497773454</v>
      </c>
      <c r="AD254" s="17">
        <v>136779.20526327239</v>
      </c>
      <c r="AE254" s="17">
        <v>142125.11107762321</v>
      </c>
      <c r="AF254" s="17">
        <v>146287.27053805141</v>
      </c>
      <c r="AG254" s="17">
        <v>154768.51495861859</v>
      </c>
      <c r="AH254" s="17">
        <v>162583.54183534315</v>
      </c>
      <c r="AI254" s="17">
        <v>174088.82677698677</v>
      </c>
      <c r="AJ254" s="17">
        <v>188421.2325985418</v>
      </c>
      <c r="AK254" s="17">
        <v>180923.56164687956</v>
      </c>
      <c r="AL254" s="17">
        <v>191827.76001486089</v>
      </c>
      <c r="AM254" s="17">
        <v>197292.07756839474</v>
      </c>
    </row>
    <row r="255" spans="1:39" hidden="1" x14ac:dyDescent="0.2">
      <c r="A255" s="2" t="s">
        <v>75</v>
      </c>
      <c r="B255" s="2" t="s">
        <v>40</v>
      </c>
      <c r="C255" s="2" t="s">
        <v>116</v>
      </c>
      <c r="D255" s="17">
        <v>201930.59401199999</v>
      </c>
      <c r="E255" s="17">
        <v>227170.05290944478</v>
      </c>
      <c r="F255" s="17">
        <v>243485.42428300533</v>
      </c>
      <c r="G255" s="17">
        <v>266166.43272674381</v>
      </c>
      <c r="H255" s="17">
        <v>273851.58015325677</v>
      </c>
      <c r="I255" s="17">
        <v>279272.74882725673</v>
      </c>
      <c r="J255" s="17">
        <v>287593.40398232534</v>
      </c>
      <c r="K255" s="17">
        <v>314016.93203532539</v>
      </c>
      <c r="L255" s="17">
        <v>339902.67622303002</v>
      </c>
      <c r="M255" s="17">
        <v>339431.0550177978</v>
      </c>
      <c r="N255" s="17">
        <v>367194.99766634009</v>
      </c>
      <c r="O255" s="17">
        <v>378095.15958393709</v>
      </c>
      <c r="P255" s="17">
        <v>409065.69029577659</v>
      </c>
      <c r="Q255" s="17">
        <v>451554.75931918022</v>
      </c>
      <c r="R255" s="17">
        <v>503344.87658817915</v>
      </c>
      <c r="S255" s="17">
        <v>572239.28585273772</v>
      </c>
      <c r="T255" s="17">
        <v>643466.20240599895</v>
      </c>
      <c r="U255" s="17">
        <v>662767.61461336934</v>
      </c>
      <c r="V255" s="17">
        <v>709347.55962062813</v>
      </c>
      <c r="W255" s="17">
        <v>687731.38529630681</v>
      </c>
      <c r="X255" s="17">
        <v>729393.88316440047</v>
      </c>
      <c r="Y255" s="17">
        <v>758632.21990263672</v>
      </c>
      <c r="Z255" s="17">
        <v>735802.70020565379</v>
      </c>
      <c r="AA255" s="17">
        <v>713590.22942762973</v>
      </c>
      <c r="AB255" s="17">
        <v>720581.99370282295</v>
      </c>
      <c r="AC255" s="17">
        <v>764462.46832151082</v>
      </c>
      <c r="AD255" s="17">
        <v>741384.81417082355</v>
      </c>
      <c r="AE255" s="17">
        <v>793549.8753013605</v>
      </c>
      <c r="AF255" s="17">
        <v>892721.34393849969</v>
      </c>
      <c r="AG255" s="17">
        <v>946189.99611235235</v>
      </c>
      <c r="AH255" s="17">
        <v>1013847.159258539</v>
      </c>
      <c r="AI255" s="17">
        <v>1173249.5079050912</v>
      </c>
      <c r="AJ255" s="17">
        <v>1208086.8759382875</v>
      </c>
      <c r="AK255" s="17">
        <v>1306912.9837513326</v>
      </c>
      <c r="AL255" s="17">
        <v>1292684.7250819753</v>
      </c>
      <c r="AM255" s="17">
        <v>1317357.1673842783</v>
      </c>
    </row>
    <row r="256" spans="1:39" hidden="1" x14ac:dyDescent="0.2">
      <c r="A256" s="2" t="s">
        <v>76</v>
      </c>
      <c r="B256" s="2" t="s">
        <v>40</v>
      </c>
      <c r="C256" s="2" t="s">
        <v>116</v>
      </c>
      <c r="D256" s="17">
        <v>68165.427923712021</v>
      </c>
      <c r="E256" s="17">
        <v>67430.196211575065</v>
      </c>
      <c r="F256" s="17">
        <v>74389.856126252344</v>
      </c>
      <c r="G256" s="17">
        <v>72902.059003727263</v>
      </c>
      <c r="H256" s="17">
        <v>73370.467298808318</v>
      </c>
      <c r="I256" s="17">
        <v>74023.122578977374</v>
      </c>
      <c r="J256" s="17">
        <v>73971.900739849982</v>
      </c>
      <c r="K256" s="17">
        <v>84056.881611942241</v>
      </c>
      <c r="L256" s="17">
        <v>88133.231853676771</v>
      </c>
      <c r="M256" s="17">
        <v>94426.463597839174</v>
      </c>
      <c r="N256" s="17">
        <v>104254.64520226208</v>
      </c>
      <c r="O256" s="17">
        <v>105161.60602778952</v>
      </c>
      <c r="P256" s="17">
        <v>124154.16154025815</v>
      </c>
      <c r="Q256" s="17">
        <v>136957.64834347693</v>
      </c>
      <c r="R256" s="17">
        <v>139571.64973998856</v>
      </c>
      <c r="S256" s="17">
        <v>155474.53758265483</v>
      </c>
      <c r="T256" s="17">
        <v>169923.5537166073</v>
      </c>
      <c r="U256" s="17">
        <v>175020.58063389064</v>
      </c>
      <c r="V256" s="17">
        <v>180235.14561600875</v>
      </c>
      <c r="W256" s="17">
        <v>164547.47940095252</v>
      </c>
      <c r="X256" s="17">
        <v>176277.80151765782</v>
      </c>
      <c r="Y256" s="17">
        <v>206053.65523548689</v>
      </c>
      <c r="Z256" s="17">
        <v>234146.04100481851</v>
      </c>
      <c r="AA256" s="17">
        <v>268330.07050537574</v>
      </c>
      <c r="AB256" s="17">
        <v>265435.86470098631</v>
      </c>
      <c r="AC256" s="17">
        <v>289657.98723411164</v>
      </c>
      <c r="AD256" s="17">
        <v>286532.04411770625</v>
      </c>
      <c r="AE256" s="17">
        <v>318848.51414003025</v>
      </c>
      <c r="AF256" s="17">
        <v>358322.76021847443</v>
      </c>
      <c r="AG256" s="17">
        <v>353910.69079312246</v>
      </c>
      <c r="AH256" s="17">
        <v>371563.41728090745</v>
      </c>
      <c r="AI256" s="17">
        <v>410116.97122080473</v>
      </c>
      <c r="AJ256" s="17">
        <v>439572.44576606667</v>
      </c>
      <c r="AK256" s="17">
        <v>456879.36892220716</v>
      </c>
      <c r="AL256" s="17">
        <v>479567.44486073585</v>
      </c>
      <c r="AM256" s="17">
        <v>523090.04087269166</v>
      </c>
    </row>
    <row r="257" spans="1:39" hidden="1" x14ac:dyDescent="0.2">
      <c r="A257" s="2" t="s">
        <v>77</v>
      </c>
      <c r="B257" s="2" t="s">
        <v>40</v>
      </c>
      <c r="C257" s="2" t="s">
        <v>116</v>
      </c>
      <c r="D257" s="17">
        <v>4938.63632856</v>
      </c>
      <c r="E257" s="17">
        <v>5239.8925983889831</v>
      </c>
      <c r="F257" s="17">
        <v>5183.8935517964419</v>
      </c>
      <c r="G257" s="17">
        <v>5768.5812246384758</v>
      </c>
      <c r="H257" s="17">
        <v>5996.3250513601815</v>
      </c>
      <c r="I257" s="17">
        <v>6172.5815713640313</v>
      </c>
      <c r="J257" s="17">
        <v>6292.885438031245</v>
      </c>
      <c r="K257" s="17">
        <v>6873.6811800304813</v>
      </c>
      <c r="L257" s="17">
        <v>7439.5784290617712</v>
      </c>
      <c r="M257" s="17">
        <v>8201.1266178771129</v>
      </c>
      <c r="N257" s="17">
        <v>8698.7837551247158</v>
      </c>
      <c r="O257" s="17">
        <v>7944.0568901300758</v>
      </c>
      <c r="P257" s="17">
        <v>7704.241065206279</v>
      </c>
      <c r="Q257" s="17">
        <v>8011.5160913420377</v>
      </c>
      <c r="R257" s="17">
        <v>8489.6763791196263</v>
      </c>
      <c r="S257" s="17">
        <v>9275.9709108661809</v>
      </c>
      <c r="T257" s="17">
        <v>8992.3487800677067</v>
      </c>
      <c r="U257" s="17">
        <v>10219.229597612924</v>
      </c>
      <c r="V257" s="17">
        <v>11168.953041903433</v>
      </c>
      <c r="W257" s="17">
        <v>10940.101631897793</v>
      </c>
      <c r="X257" s="17">
        <v>9989.8933983022962</v>
      </c>
      <c r="Y257" s="17">
        <v>9593.3341903675555</v>
      </c>
      <c r="Z257" s="17">
        <v>11663.437025798134</v>
      </c>
      <c r="AA257" s="17">
        <v>11536.458105977106</v>
      </c>
      <c r="AB257" s="17">
        <v>12362.582582254541</v>
      </c>
      <c r="AC257" s="17">
        <v>12352.694494201951</v>
      </c>
      <c r="AD257" s="17">
        <v>12958.709360371404</v>
      </c>
      <c r="AE257" s="17">
        <v>13721.208297449013</v>
      </c>
      <c r="AF257" s="17">
        <v>14394.745074618768</v>
      </c>
      <c r="AG257" s="17">
        <v>15407.583134453873</v>
      </c>
      <c r="AH257" s="17">
        <v>16839.551276751845</v>
      </c>
      <c r="AI257" s="17">
        <v>16999.443496442476</v>
      </c>
      <c r="AJ257" s="17">
        <v>19099.208582925177</v>
      </c>
      <c r="AK257" s="17">
        <v>17979.691087737367</v>
      </c>
      <c r="AL257" s="17">
        <v>17961.858952594201</v>
      </c>
      <c r="AM257" s="17">
        <v>18841.635114938414</v>
      </c>
    </row>
    <row r="258" spans="1:39" hidden="1" x14ac:dyDescent="0.2">
      <c r="A258" s="2" t="s">
        <v>78</v>
      </c>
      <c r="B258" s="2" t="s">
        <v>40</v>
      </c>
      <c r="C258" s="2" t="s">
        <v>116</v>
      </c>
      <c r="D258" s="17">
        <v>1310.8763957352003</v>
      </c>
      <c r="E258" s="17">
        <v>1297.1187998726646</v>
      </c>
      <c r="F258" s="17">
        <v>1358.7313715739888</v>
      </c>
      <c r="G258" s="17">
        <v>1527.5114647229645</v>
      </c>
      <c r="H258" s="17">
        <v>1556.9803992017755</v>
      </c>
      <c r="I258" s="17">
        <v>1555.7442648192489</v>
      </c>
      <c r="J258" s="17">
        <v>1570.5161194657755</v>
      </c>
      <c r="K258" s="17">
        <v>1730.0004515902322</v>
      </c>
      <c r="L258" s="17">
        <v>1834.8032011333914</v>
      </c>
      <c r="M258" s="17">
        <v>1907.6118617607672</v>
      </c>
      <c r="N258" s="17">
        <v>1905.9028704460527</v>
      </c>
      <c r="O258" s="17">
        <v>2119.066374712701</v>
      </c>
      <c r="P258" s="17">
        <v>2270.1311692179347</v>
      </c>
      <c r="Q258" s="17">
        <v>2406.99263420937</v>
      </c>
      <c r="R258" s="17">
        <v>2333.6435803178556</v>
      </c>
      <c r="S258" s="17">
        <v>2549.5400038028861</v>
      </c>
      <c r="T258" s="17">
        <v>2574.0053896793797</v>
      </c>
      <c r="U258" s="17">
        <v>2623.6634105377207</v>
      </c>
      <c r="V258" s="17">
        <v>2724.6493633244272</v>
      </c>
      <c r="W258" s="17">
        <v>2668.0206781821121</v>
      </c>
      <c r="X258" s="17">
        <v>2882.176614932644</v>
      </c>
      <c r="Y258" s="17">
        <v>2878.4426927346394</v>
      </c>
      <c r="Z258" s="17">
        <v>3115.120023761895</v>
      </c>
      <c r="AA258" s="17">
        <v>3269.851220240861</v>
      </c>
      <c r="AB258" s="17">
        <v>3673.2261011232476</v>
      </c>
      <c r="AC258" s="17">
        <v>3599.4016029428726</v>
      </c>
      <c r="AD258" s="17">
        <v>3559.5102082153071</v>
      </c>
      <c r="AE258" s="17">
        <v>3699.9966953040539</v>
      </c>
      <c r="AF258" s="17">
        <v>3884.8996349924009</v>
      </c>
      <c r="AG258" s="17">
        <v>3806.0670962031504</v>
      </c>
      <c r="AH258" s="17">
        <v>3728.8342304443113</v>
      </c>
      <c r="AI258" s="17">
        <v>3835.8116580594105</v>
      </c>
      <c r="AJ258" s="17">
        <v>3754.984018028274</v>
      </c>
      <c r="AK258" s="17">
        <v>3866.4809837746288</v>
      </c>
      <c r="AL258" s="17">
        <v>3977.0174887311709</v>
      </c>
      <c r="AM258" s="17">
        <v>4131.3341564146322</v>
      </c>
    </row>
    <row r="259" spans="1:39" hidden="1" x14ac:dyDescent="0.2">
      <c r="A259" s="2" t="s">
        <v>79</v>
      </c>
      <c r="B259" s="2" t="s">
        <v>40</v>
      </c>
      <c r="C259" s="2" t="s">
        <v>116</v>
      </c>
      <c r="D259" s="17">
        <v>1356.6283315200001</v>
      </c>
      <c r="E259" s="17">
        <v>1328.0416655908352</v>
      </c>
      <c r="F259" s="17">
        <v>1435.0228237750143</v>
      </c>
      <c r="G259" s="17">
        <v>1507.3245522247544</v>
      </c>
      <c r="H259" s="17">
        <v>1487.7815448751223</v>
      </c>
      <c r="I259" s="17">
        <v>1674.5175496621243</v>
      </c>
      <c r="J259" s="17">
        <v>1830.5012057471424</v>
      </c>
      <c r="K259" s="17">
        <v>1848.2552735517081</v>
      </c>
      <c r="L259" s="17">
        <v>1960.0747176015861</v>
      </c>
      <c r="M259" s="17">
        <v>2161.352336338547</v>
      </c>
      <c r="N259" s="17">
        <v>2383.5325584991006</v>
      </c>
      <c r="O259" s="17">
        <v>2496.5045498957675</v>
      </c>
      <c r="P259" s="17">
        <v>2592.596102491646</v>
      </c>
      <c r="Q259" s="17">
        <v>2565.1251615973324</v>
      </c>
      <c r="R259" s="17">
        <v>2804.0701646535008</v>
      </c>
      <c r="S259" s="17">
        <v>2882.8685168709721</v>
      </c>
      <c r="T259" s="17">
        <v>3089.0075654514271</v>
      </c>
      <c r="U259" s="17">
        <v>3211.8879515937324</v>
      </c>
      <c r="V259" s="17">
        <v>3272.5552475030977</v>
      </c>
      <c r="W259" s="17">
        <v>3337.6659746396499</v>
      </c>
      <c r="X259" s="17">
        <v>3471.458982695729</v>
      </c>
      <c r="Y259" s="17">
        <v>3434.3322134637006</v>
      </c>
      <c r="Z259" s="17">
        <v>3608.8100272365109</v>
      </c>
      <c r="AA259" s="17">
        <v>3974.2804373961912</v>
      </c>
      <c r="AB259" s="17">
        <v>4337.3668895878664</v>
      </c>
      <c r="AC259" s="17">
        <v>4292.6964347393405</v>
      </c>
      <c r="AD259" s="17">
        <v>4377.6746971469438</v>
      </c>
      <c r="AE259" s="17">
        <v>4203.8983472620093</v>
      </c>
      <c r="AF259" s="17">
        <v>4118.9964574389096</v>
      </c>
      <c r="AG259" s="17">
        <v>4500.0118855719411</v>
      </c>
      <c r="AH259" s="17">
        <v>5367.7663722461939</v>
      </c>
      <c r="AI259" s="17">
        <v>5805.675111550082</v>
      </c>
      <c r="AJ259" s="17">
        <v>6157.9725202384961</v>
      </c>
      <c r="AK259" s="17">
        <v>6855.8995138809205</v>
      </c>
      <c r="AL259" s="17">
        <v>7197.8092805109709</v>
      </c>
      <c r="AM259" s="17">
        <v>8097.1939686713622</v>
      </c>
    </row>
    <row r="260" spans="1:39" hidden="1" x14ac:dyDescent="0.2">
      <c r="A260" s="2" t="s">
        <v>80</v>
      </c>
      <c r="B260" s="2" t="s">
        <v>40</v>
      </c>
      <c r="C260" s="2" t="s">
        <v>116</v>
      </c>
      <c r="D260" s="17">
        <v>1936.8526458599999</v>
      </c>
      <c r="E260" s="17">
        <v>2263.5665697634267</v>
      </c>
      <c r="F260" s="17">
        <v>2373.3385474634233</v>
      </c>
      <c r="G260" s="17">
        <v>2670.1959246035035</v>
      </c>
      <c r="H260" s="17">
        <v>2942.8115000669645</v>
      </c>
      <c r="I260" s="17">
        <v>2998.9785959822902</v>
      </c>
      <c r="J260" s="17">
        <v>3271.448827958654</v>
      </c>
      <c r="K260" s="17">
        <v>3303.1786755700014</v>
      </c>
      <c r="L260" s="17">
        <v>3503.2839455506264</v>
      </c>
      <c r="M260" s="17">
        <v>3789.1583230138936</v>
      </c>
      <c r="N260" s="17">
        <v>3979.7188842365858</v>
      </c>
      <c r="O260" s="17">
        <v>4474.9612492647757</v>
      </c>
      <c r="P260" s="17">
        <v>4975.4581193531722</v>
      </c>
      <c r="Q260" s="17">
        <v>5381.4037084878719</v>
      </c>
      <c r="R260" s="17">
        <v>5701.4360152031632</v>
      </c>
      <c r="S260" s="17">
        <v>6277.561814618708</v>
      </c>
      <c r="T260" s="17">
        <v>6787.785189935008</v>
      </c>
      <c r="U260" s="17">
        <v>6650.6991467593753</v>
      </c>
      <c r="V260" s="17">
        <v>6321.5484615821497</v>
      </c>
      <c r="W260" s="17">
        <v>6766.9431920046427</v>
      </c>
      <c r="X260" s="17">
        <v>6830.5259315921721</v>
      </c>
      <c r="Y260" s="17">
        <v>7456.8224552911233</v>
      </c>
      <c r="Z260" s="17">
        <v>7304.0324554896479</v>
      </c>
      <c r="AA260" s="17">
        <v>8056.4915928920327</v>
      </c>
      <c r="AB260" s="17">
        <v>8128.1568278471877</v>
      </c>
      <c r="AC260" s="17">
        <v>8366.1253989444449</v>
      </c>
      <c r="AD260" s="17">
        <v>9141.855606322626</v>
      </c>
      <c r="AE260" s="17">
        <v>9670.9024907745988</v>
      </c>
      <c r="AF260" s="17">
        <v>10671.219297443813</v>
      </c>
      <c r="AG260" s="17">
        <v>11426.3721087671</v>
      </c>
      <c r="AH260" s="17">
        <v>12835.261157863692</v>
      </c>
      <c r="AI260" s="17">
        <v>14002.329543815958</v>
      </c>
      <c r="AJ260" s="17">
        <v>15433.420392373067</v>
      </c>
      <c r="AK260" s="17">
        <v>16864.449671833871</v>
      </c>
      <c r="AL260" s="17">
        <v>17703.825765710655</v>
      </c>
      <c r="AM260" s="17">
        <v>18043.775860250105</v>
      </c>
    </row>
    <row r="261" spans="1:39" hidden="1" x14ac:dyDescent="0.2">
      <c r="A261" s="2" t="s">
        <v>81</v>
      </c>
      <c r="B261" s="2" t="s">
        <v>40</v>
      </c>
      <c r="C261" s="2" t="s">
        <v>116</v>
      </c>
      <c r="D261" s="17">
        <v>867.40332403032028</v>
      </c>
      <c r="E261" s="17">
        <v>866.79451167917216</v>
      </c>
      <c r="F261" s="17">
        <v>927.78360644492989</v>
      </c>
      <c r="G261" s="17">
        <v>973.67472168028723</v>
      </c>
      <c r="H261" s="17">
        <v>1043.2971756976713</v>
      </c>
      <c r="I261" s="17">
        <v>1105.6488016689302</v>
      </c>
      <c r="J261" s="17">
        <v>1172.8655154091989</v>
      </c>
      <c r="K261" s="17">
        <v>1232.0845044250821</v>
      </c>
      <c r="L261" s="17">
        <v>1207.0829963779076</v>
      </c>
      <c r="M261" s="17">
        <v>1280.0821131169796</v>
      </c>
      <c r="N261" s="17">
        <v>1355.8553833265744</v>
      </c>
      <c r="O261" s="17">
        <v>1466.6141671655162</v>
      </c>
      <c r="P261" s="17">
        <v>1603.0772342662272</v>
      </c>
      <c r="Q261" s="17">
        <v>1729.9488623714417</v>
      </c>
      <c r="R261" s="17">
        <v>1833.834799539831</v>
      </c>
      <c r="S261" s="17">
        <v>1832.0160146777291</v>
      </c>
      <c r="T261" s="17">
        <v>2016.7482464727989</v>
      </c>
      <c r="U261" s="17">
        <v>2182.5735357981207</v>
      </c>
      <c r="V261" s="17">
        <v>2337.963692041038</v>
      </c>
      <c r="W261" s="17">
        <v>2243.8220358873068</v>
      </c>
      <c r="X261" s="17">
        <v>2220.4908863203827</v>
      </c>
      <c r="Y261" s="17">
        <v>2089.9125020709535</v>
      </c>
      <c r="Z261" s="17">
        <v>2194.1382851959183</v>
      </c>
      <c r="AA261" s="17">
        <v>2398.2902143968768</v>
      </c>
      <c r="AB261" s="17">
        <v>2467.5371651877208</v>
      </c>
      <c r="AC261" s="17">
        <v>2345.4159369229374</v>
      </c>
      <c r="AD261" s="17">
        <v>2366.7478729503005</v>
      </c>
      <c r="AE261" s="17">
        <v>2340.9812753572232</v>
      </c>
      <c r="AF261" s="17">
        <v>2480.8877107304293</v>
      </c>
      <c r="AG261" s="17">
        <v>2765.9544227466954</v>
      </c>
      <c r="AH261" s="17">
        <v>2764.5715561734987</v>
      </c>
      <c r="AI261" s="17">
        <v>2990.1318165866205</v>
      </c>
      <c r="AJ261" s="17">
        <v>3268.0322157120913</v>
      </c>
      <c r="AK261" s="17">
        <v>3670.9855553183593</v>
      </c>
      <c r="AL261" s="17">
        <v>3630.3431227159749</v>
      </c>
      <c r="AM261" s="17">
        <v>3917.2580325927324</v>
      </c>
    </row>
    <row r="262" spans="1:39" hidden="1" x14ac:dyDescent="0.2">
      <c r="A262" s="2" t="s">
        <v>82</v>
      </c>
      <c r="B262" s="2" t="s">
        <v>40</v>
      </c>
      <c r="C262" s="2" t="s">
        <v>116</v>
      </c>
      <c r="D262" s="17">
        <v>24996.064879526402</v>
      </c>
      <c r="E262" s="17">
        <v>24968.72612345581</v>
      </c>
      <c r="F262" s="17">
        <v>25697.217791679817</v>
      </c>
      <c r="G262" s="17">
        <v>27529.240792985845</v>
      </c>
      <c r="H262" s="17">
        <v>28613.126872607521</v>
      </c>
      <c r="I262" s="17">
        <v>29722.703502378965</v>
      </c>
      <c r="J262" s="17">
        <v>34399.302205238637</v>
      </c>
      <c r="K262" s="17">
        <v>36115.246725058823</v>
      </c>
      <c r="L262" s="17">
        <v>35039.083523299661</v>
      </c>
      <c r="M262" s="17">
        <v>37083.64888680556</v>
      </c>
      <c r="N262" s="17">
        <v>38956.185512325887</v>
      </c>
      <c r="O262" s="17">
        <v>40120.858590587886</v>
      </c>
      <c r="P262" s="17">
        <v>41303.823759110761</v>
      </c>
      <c r="Q262" s="17">
        <v>41671.235330278359</v>
      </c>
      <c r="R262" s="17">
        <v>42470.914286638043</v>
      </c>
      <c r="S262" s="17">
        <v>42775.779122488944</v>
      </c>
      <c r="T262" s="17">
        <v>44045.575610866443</v>
      </c>
      <c r="U262" s="17">
        <v>47167.010732955969</v>
      </c>
      <c r="V262" s="17">
        <v>45720.437059789372</v>
      </c>
      <c r="W262" s="17">
        <v>51983.434166039347</v>
      </c>
      <c r="X262" s="17">
        <v>55542.114812988897</v>
      </c>
      <c r="Y262" s="17">
        <v>58312.049155725312</v>
      </c>
      <c r="Z262" s="17">
        <v>62920.59324169789</v>
      </c>
      <c r="AA262" s="17">
        <v>68006.890909802896</v>
      </c>
      <c r="AB262" s="17">
        <v>76534.700624206103</v>
      </c>
      <c r="AC262" s="17">
        <v>83590.201274528619</v>
      </c>
      <c r="AD262" s="17">
        <v>86798.767683546743</v>
      </c>
      <c r="AE262" s="17">
        <v>91136.432991838228</v>
      </c>
      <c r="AF262" s="17">
        <v>95700.066362892103</v>
      </c>
      <c r="AG262" s="17">
        <v>94639.443086063213</v>
      </c>
      <c r="AH262" s="17">
        <v>101097.8398009152</v>
      </c>
      <c r="AI262" s="17">
        <v>114879.7436365441</v>
      </c>
      <c r="AJ262" s="17">
        <v>118326.13594564042</v>
      </c>
      <c r="AK262" s="17">
        <v>124239.34403203677</v>
      </c>
      <c r="AL262" s="17">
        <v>138343.57038984829</v>
      </c>
      <c r="AM262" s="17">
        <v>141067.82644422239</v>
      </c>
    </row>
    <row r="263" spans="1:39" hidden="1" x14ac:dyDescent="0.2">
      <c r="A263" s="2" t="s">
        <v>83</v>
      </c>
      <c r="B263" s="2" t="s">
        <v>40</v>
      </c>
      <c r="C263" s="2" t="s">
        <v>116</v>
      </c>
      <c r="D263" s="17">
        <v>3261.5573361275524</v>
      </c>
      <c r="E263" s="17">
        <v>3490.703676225156</v>
      </c>
      <c r="F263" s="17">
        <v>3925.4695373126101</v>
      </c>
      <c r="G263" s="17">
        <v>4332.3443919062329</v>
      </c>
      <c r="H263" s="17">
        <v>4770.1245177332667</v>
      </c>
      <c r="I263" s="17">
        <v>5200.1607832559557</v>
      </c>
      <c r="J263" s="17">
        <v>5512.035400692349</v>
      </c>
      <c r="K263" s="17">
        <v>5675.1034648056857</v>
      </c>
      <c r="L263" s="17">
        <v>6201.9226729471629</v>
      </c>
      <c r="M263" s="17">
        <v>6198.8219596875952</v>
      </c>
      <c r="N263" s="17">
        <v>6318.3858392764978</v>
      </c>
      <c r="O263" s="17">
        <v>6440.9122971820707</v>
      </c>
      <c r="P263" s="17">
        <v>6889.4906049451447</v>
      </c>
      <c r="Q263" s="17">
        <v>7023.120056218745</v>
      </c>
      <c r="R263" s="17">
        <v>7018.9068162377271</v>
      </c>
      <c r="S263" s="17">
        <v>6944.5350411254176</v>
      </c>
      <c r="T263" s="17">
        <v>7587.0068782091403</v>
      </c>
      <c r="U263" s="17">
        <v>7881.8571507909855</v>
      </c>
      <c r="V263" s="17">
        <v>8524.0648433930874</v>
      </c>
      <c r="W263" s="17">
        <v>8939.769206291945</v>
      </c>
      <c r="X263" s="17">
        <v>8760.0977247838891</v>
      </c>
      <c r="Y263" s="17">
        <v>8753.1428151411892</v>
      </c>
      <c r="Z263" s="17">
        <v>8921.117295758364</v>
      </c>
      <c r="AA263" s="17">
        <v>9001.3738080191561</v>
      </c>
      <c r="AB263" s="17">
        <v>9918.4300902072882</v>
      </c>
      <c r="AC263" s="17">
        <v>10418.177011147247</v>
      </c>
      <c r="AD263" s="17">
        <v>9806.5054191958498</v>
      </c>
      <c r="AE263" s="17">
        <v>10912.574202239328</v>
      </c>
      <c r="AF263" s="17">
        <v>11925.587222294571</v>
      </c>
      <c r="AG263" s="17">
        <v>12520.326794519273</v>
      </c>
      <c r="AH263" s="17">
        <v>12511.637687723876</v>
      </c>
      <c r="AI263" s="17">
        <v>13268.337010869231</v>
      </c>
      <c r="AJ263" s="17">
        <v>14221.270036456819</v>
      </c>
      <c r="AK263" s="17">
        <v>15975.632152825363</v>
      </c>
      <c r="AL263" s="17">
        <v>17779.290288745993</v>
      </c>
      <c r="AM263" s="17">
        <v>19409.48799433915</v>
      </c>
    </row>
    <row r="264" spans="1:39" hidden="1" x14ac:dyDescent="0.2">
      <c r="A264" s="2" t="s">
        <v>84</v>
      </c>
      <c r="B264" s="2" t="s">
        <v>40</v>
      </c>
      <c r="C264" s="2" t="s">
        <v>116</v>
      </c>
      <c r="D264" s="17">
        <v>369.97337714400004</v>
      </c>
      <c r="E264" s="17">
        <v>407.96789279727972</v>
      </c>
      <c r="F264" s="17">
        <v>432.39125134320614</v>
      </c>
      <c r="G264" s="17">
        <v>394.83568367251524</v>
      </c>
      <c r="H264" s="17">
        <v>418.83766213014616</v>
      </c>
      <c r="I264" s="17">
        <v>485.0872217745428</v>
      </c>
      <c r="J264" s="17">
        <v>504.63427705968098</v>
      </c>
      <c r="K264" s="17">
        <v>562.51119241193283</v>
      </c>
      <c r="L264" s="17">
        <v>614.1936373741845</v>
      </c>
      <c r="M264" s="17">
        <v>625.07753486289573</v>
      </c>
      <c r="N264" s="17">
        <v>681.15695297594095</v>
      </c>
      <c r="O264" s="17">
        <v>781.23959984568296</v>
      </c>
      <c r="P264" s="17">
        <v>844.42116312403573</v>
      </c>
      <c r="Q264" s="17">
        <v>818.92970949795426</v>
      </c>
      <c r="R264" s="17">
        <v>802.23172388012608</v>
      </c>
      <c r="S264" s="17">
        <v>754.978575254117</v>
      </c>
      <c r="T264" s="17">
        <v>857.27255516045022</v>
      </c>
      <c r="U264" s="17">
        <v>814.52564298278401</v>
      </c>
      <c r="V264" s="17">
        <v>933.44189067672164</v>
      </c>
      <c r="W264" s="17">
        <v>941.74517401550793</v>
      </c>
      <c r="X264" s="17">
        <v>998.89173803705182</v>
      </c>
      <c r="Y264" s="17">
        <v>1029.1591565913125</v>
      </c>
      <c r="Z264" s="17">
        <v>1156.0560449209395</v>
      </c>
      <c r="AA264" s="17">
        <v>1155.3716250606649</v>
      </c>
      <c r="AB264" s="17">
        <v>1286.7895785200826</v>
      </c>
      <c r="AC264" s="17">
        <v>1351.2304822006661</v>
      </c>
      <c r="AD264" s="17">
        <v>1491.4346434767808</v>
      </c>
      <c r="AE264" s="17">
        <v>1521.4124798106643</v>
      </c>
      <c r="AF264" s="17">
        <v>1629.8715004260303</v>
      </c>
      <c r="AG264" s="17">
        <v>1726.9371264882038</v>
      </c>
      <c r="AH264" s="17">
        <v>1831.7517102883085</v>
      </c>
      <c r="AI264" s="17">
        <v>2163.5540644311345</v>
      </c>
      <c r="AJ264" s="17">
        <v>2455.1034314335011</v>
      </c>
      <c r="AK264" s="17">
        <v>2655.909288108222</v>
      </c>
      <c r="AL264" s="17">
        <v>3107.9800095918345</v>
      </c>
      <c r="AM264" s="17">
        <v>3263.2976186576761</v>
      </c>
    </row>
    <row r="265" spans="1:39" hidden="1" x14ac:dyDescent="0.2">
      <c r="A265" s="2" t="s">
        <v>85</v>
      </c>
      <c r="B265" s="2" t="s">
        <v>40</v>
      </c>
      <c r="C265" s="2" t="s">
        <v>116</v>
      </c>
      <c r="D265" s="17">
        <v>29653.982363376006</v>
      </c>
      <c r="E265" s="17">
        <v>30833.614567655262</v>
      </c>
      <c r="F265" s="17">
        <v>33621.65895833831</v>
      </c>
      <c r="G265" s="17">
        <v>36029.373199662848</v>
      </c>
      <c r="H265" s="17">
        <v>40490.219255754397</v>
      </c>
      <c r="I265" s="17">
        <v>44644.828667907241</v>
      </c>
      <c r="J265" s="17">
        <v>47851.223834422643</v>
      </c>
      <c r="K265" s="17">
        <v>51785.546059896624</v>
      </c>
      <c r="L265" s="17">
        <v>54346.805707107065</v>
      </c>
      <c r="M265" s="17">
        <v>62307.311445674066</v>
      </c>
      <c r="N265" s="17">
        <v>63503.000639803882</v>
      </c>
      <c r="O265" s="17">
        <v>68717.604631973198</v>
      </c>
      <c r="P265" s="17">
        <v>75018.378149114636</v>
      </c>
      <c r="Q265" s="17">
        <v>75708.406950771066</v>
      </c>
      <c r="R265" s="17">
        <v>84200.69115397596</v>
      </c>
      <c r="S265" s="17">
        <v>93839.151161861359</v>
      </c>
      <c r="T265" s="17">
        <v>95593.046258371542</v>
      </c>
      <c r="U265" s="17">
        <v>97446.791448422024</v>
      </c>
      <c r="V265" s="17">
        <v>93597.448292626432</v>
      </c>
      <c r="W265" s="17">
        <v>93495.078666845962</v>
      </c>
      <c r="X265" s="17">
        <v>105187.44291728568</v>
      </c>
      <c r="Y265" s="17">
        <v>111593.77894072008</v>
      </c>
      <c r="Z265" s="17">
        <v>121708.92568136877</v>
      </c>
      <c r="AA265" s="17">
        <v>130397.89043233453</v>
      </c>
      <c r="AB265" s="17">
        <v>135652.92541675761</v>
      </c>
      <c r="AC265" s="17">
        <v>130215.93424671167</v>
      </c>
      <c r="AD265" s="17">
        <v>149348.61036062261</v>
      </c>
      <c r="AE265" s="17">
        <v>149259.01463518379</v>
      </c>
      <c r="AF265" s="17">
        <v>161499.71481235593</v>
      </c>
      <c r="AG265" s="17">
        <v>181268.47780949698</v>
      </c>
      <c r="AH265" s="17">
        <v>210101.40449752592</v>
      </c>
      <c r="AI265" s="17">
        <v>220645.54746968794</v>
      </c>
      <c r="AJ265" s="17">
        <v>250443.61473617313</v>
      </c>
      <c r="AK265" s="17">
        <v>254815.24111712992</v>
      </c>
      <c r="AL265" s="17">
        <v>257081.90941985929</v>
      </c>
      <c r="AM265" s="17">
        <v>251765.42468322747</v>
      </c>
    </row>
    <row r="266" spans="1:39" hidden="1" x14ac:dyDescent="0.2">
      <c r="A266" s="2" t="s">
        <v>86</v>
      </c>
      <c r="B266" s="2" t="s">
        <v>40</v>
      </c>
      <c r="C266" s="2" t="s">
        <v>116</v>
      </c>
      <c r="D266" s="17">
        <v>3042.1493066448006</v>
      </c>
      <c r="E266" s="17">
        <v>2949.7166372442657</v>
      </c>
      <c r="F266" s="17">
        <v>3254.8349869126064</v>
      </c>
      <c r="G266" s="17">
        <v>3350.1404050701149</v>
      </c>
      <c r="H266" s="17">
        <v>3415.4480421265516</v>
      </c>
      <c r="I266" s="17">
        <v>3692.4131449049132</v>
      </c>
      <c r="J266" s="17">
        <v>3725.630979735633</v>
      </c>
      <c r="K266" s="17">
        <v>3908.7836246054412</v>
      </c>
      <c r="L266" s="17">
        <v>3829.0834843005086</v>
      </c>
      <c r="M266" s="17">
        <v>4132.5401883913955</v>
      </c>
      <c r="N266" s="17">
        <v>4254.3883061067718</v>
      </c>
      <c r="O266" s="17">
        <v>4337.7659357614993</v>
      </c>
      <c r="P266" s="17">
        <v>4921.345259735569</v>
      </c>
      <c r="Q266" s="17">
        <v>5478.9321123214768</v>
      </c>
      <c r="R266" s="17">
        <v>6280.0451465213691</v>
      </c>
      <c r="S266" s="17">
        <v>6462.6515490657684</v>
      </c>
      <c r="T266" s="17">
        <v>6706.2854625867785</v>
      </c>
      <c r="U266" s="17">
        <v>6567.5986744662268</v>
      </c>
      <c r="V266" s="17">
        <v>6827.5843645445584</v>
      </c>
      <c r="W266" s="17">
        <v>7529.4385626917428</v>
      </c>
      <c r="X266" s="17">
        <v>7978.0123945026662</v>
      </c>
      <c r="Y266" s="17">
        <v>8703.7713212030358</v>
      </c>
      <c r="Z266" s="17">
        <v>9140.6129989369238</v>
      </c>
      <c r="AA266" s="17">
        <v>10689.443461058348</v>
      </c>
      <c r="AB266" s="17">
        <v>12373.305643524811</v>
      </c>
      <c r="AC266" s="17">
        <v>11642.185879667399</v>
      </c>
      <c r="AD266" s="17">
        <v>13225.307843687082</v>
      </c>
      <c r="AE266" s="17">
        <v>14730.792319381415</v>
      </c>
      <c r="AF266" s="17">
        <v>15626.181681803846</v>
      </c>
      <c r="AG266" s="17">
        <v>15154.457259099016</v>
      </c>
      <c r="AH266" s="17">
        <v>16060.148439739754</v>
      </c>
      <c r="AI266" s="17">
        <v>16045.698160322654</v>
      </c>
      <c r="AJ266" s="17">
        <v>16198.052712601126</v>
      </c>
      <c r="AK266" s="17">
        <v>18207.09048131161</v>
      </c>
      <c r="AL266" s="17">
        <v>20502.170270164737</v>
      </c>
      <c r="AM266" s="17">
        <v>21112.887277998783</v>
      </c>
    </row>
    <row r="267" spans="1:39" hidden="1" x14ac:dyDescent="0.2">
      <c r="A267" s="2" t="s">
        <v>87</v>
      </c>
      <c r="B267" s="2" t="s">
        <v>40</v>
      </c>
      <c r="C267" s="2" t="s">
        <v>116</v>
      </c>
      <c r="D267" s="17">
        <v>697.33366829913621</v>
      </c>
      <c r="E267" s="17">
        <v>761.84730964147616</v>
      </c>
      <c r="F267" s="17">
        <v>824.40706244455544</v>
      </c>
      <c r="G267" s="17">
        <v>855.65561857343118</v>
      </c>
      <c r="H267" s="17">
        <v>953.31647787640406</v>
      </c>
      <c r="I267" s="17">
        <v>952.83985777012492</v>
      </c>
      <c r="J267" s="17">
        <v>1038.6364026001545</v>
      </c>
      <c r="K267" s="17">
        <v>1027.4276030632998</v>
      </c>
      <c r="L267" s="17">
        <v>1046.7293421013462</v>
      </c>
      <c r="M267" s="17">
        <v>1175.6750817449415</v>
      </c>
      <c r="N267" s="17">
        <v>1174.0438109789236</v>
      </c>
      <c r="O267" s="17">
        <v>1138.036846752979</v>
      </c>
      <c r="P267" s="17">
        <v>1115.053065748717</v>
      </c>
      <c r="Q267" s="17">
        <v>1203.1784409688278</v>
      </c>
      <c r="R267" s="17">
        <v>1250.5501928189296</v>
      </c>
      <c r="S267" s="17">
        <v>1313.3025013625368</v>
      </c>
      <c r="T267" s="17">
        <v>1365.0100769641813</v>
      </c>
      <c r="U267" s="17">
        <v>1476.6617980759361</v>
      </c>
      <c r="V267" s="17">
        <v>1578.0574342594105</v>
      </c>
      <c r="W267" s="17">
        <v>1673.835925929757</v>
      </c>
      <c r="X267" s="17">
        <v>1723.1890471678357</v>
      </c>
      <c r="Y267" s="17">
        <v>1883.7065214440124</v>
      </c>
      <c r="Z267" s="17">
        <v>1976.5191905740369</v>
      </c>
      <c r="AA267" s="17">
        <v>1955.7756999391224</v>
      </c>
      <c r="AB267" s="17">
        <v>2137.7493635504261</v>
      </c>
      <c r="AC267" s="17">
        <v>2196.961348421285</v>
      </c>
      <c r="AD267" s="17">
        <v>2239.5738950220625</v>
      </c>
      <c r="AE267" s="17">
        <v>2329.5957401191527</v>
      </c>
      <c r="AF267" s="17">
        <v>2374.058875925245</v>
      </c>
      <c r="AG267" s="17">
        <v>2437.3328476665579</v>
      </c>
      <c r="AH267" s="17">
        <v>2935.836319091552</v>
      </c>
      <c r="AI267" s="17">
        <v>3022.9981874188811</v>
      </c>
      <c r="AJ267" s="17">
        <v>3295.8637983294375</v>
      </c>
      <c r="AK267" s="17">
        <v>3426.6502655747454</v>
      </c>
      <c r="AL267" s="17">
        <v>3930.129275775404</v>
      </c>
      <c r="AM267" s="17">
        <v>4243.2747450313218</v>
      </c>
    </row>
    <row r="268" spans="1:39" hidden="1" x14ac:dyDescent="0.2">
      <c r="A268" s="2" t="s">
        <v>88</v>
      </c>
      <c r="B268" s="2" t="s">
        <v>40</v>
      </c>
      <c r="C268" s="2" t="s">
        <v>116</v>
      </c>
      <c r="D268" s="17">
        <v>10283.098573440002</v>
      </c>
      <c r="E268" s="17">
        <v>10803.381406213886</v>
      </c>
      <c r="F268" s="17">
        <v>11115.567799047391</v>
      </c>
      <c r="G268" s="17">
        <v>11447.845471710547</v>
      </c>
      <c r="H268" s="17">
        <v>12022.366711421508</v>
      </c>
      <c r="I268" s="17">
        <v>12248.22455696866</v>
      </c>
      <c r="J268" s="17">
        <v>12869.246286680642</v>
      </c>
      <c r="K268" s="17">
        <v>14057.270757635571</v>
      </c>
      <c r="L268" s="17">
        <v>15033.759672465916</v>
      </c>
      <c r="M268" s="17">
        <v>15952.350639894759</v>
      </c>
      <c r="N268" s="17">
        <v>16578.930896892703</v>
      </c>
      <c r="O268" s="17">
        <v>17547.176092709524</v>
      </c>
      <c r="P268" s="17">
        <v>18600.90945598999</v>
      </c>
      <c r="Q268" s="17">
        <v>20299.002477009446</v>
      </c>
      <c r="R268" s="17">
        <v>20491.742325608346</v>
      </c>
      <c r="S268" s="17">
        <v>21686.291231416137</v>
      </c>
      <c r="T268" s="17">
        <v>24896.2740739283</v>
      </c>
      <c r="U268" s="17">
        <v>26671.299245247836</v>
      </c>
      <c r="V268" s="17">
        <v>29979.329443383776</v>
      </c>
      <c r="W268" s="17">
        <v>31471.458326027372</v>
      </c>
      <c r="X268" s="17">
        <v>33044.396777728885</v>
      </c>
      <c r="Y268" s="17">
        <v>35421.120316288281</v>
      </c>
      <c r="Z268" s="17">
        <v>38318.409584522677</v>
      </c>
      <c r="AA268" s="17">
        <v>41010.535587458253</v>
      </c>
      <c r="AB268" s="17">
        <v>40977.976068332981</v>
      </c>
      <c r="AC268" s="17">
        <v>42202.930723334859</v>
      </c>
      <c r="AD268" s="17">
        <v>42140.073374454427</v>
      </c>
      <c r="AE268" s="17">
        <v>43746.200131048383</v>
      </c>
      <c r="AF268" s="17">
        <v>50680.652265304561</v>
      </c>
      <c r="AG268" s="17">
        <v>55933.701059888452</v>
      </c>
      <c r="AH268" s="17">
        <v>59756.711356282714</v>
      </c>
      <c r="AI268" s="17">
        <v>56816.442130708201</v>
      </c>
      <c r="AJ268" s="17">
        <v>61422.164837889839</v>
      </c>
      <c r="AK268" s="17">
        <v>64964.102866253124</v>
      </c>
      <c r="AL268" s="17">
        <v>68900.138225596413</v>
      </c>
      <c r="AM268" s="17">
        <v>73024.905908193919</v>
      </c>
    </row>
    <row r="269" spans="1:39" hidden="1" x14ac:dyDescent="0.2">
      <c r="A269" s="2" t="s">
        <v>89</v>
      </c>
      <c r="B269" s="2" t="s">
        <v>40</v>
      </c>
      <c r="C269" s="2" t="s">
        <v>116</v>
      </c>
      <c r="D269" s="17">
        <v>401.11375372992006</v>
      </c>
      <c r="E269" s="17">
        <v>437.31613262870775</v>
      </c>
      <c r="F269" s="17">
        <v>491.82077352247484</v>
      </c>
      <c r="G269" s="17">
        <v>504.82890974779428</v>
      </c>
      <c r="H269" s="17">
        <v>556.7920196654236</v>
      </c>
      <c r="I269" s="17">
        <v>590.46208033605501</v>
      </c>
      <c r="J269" s="17">
        <v>656.634282820414</v>
      </c>
      <c r="K269" s="17">
        <v>689.51775287560667</v>
      </c>
      <c r="L269" s="17">
        <v>702.89172843397898</v>
      </c>
      <c r="M269" s="17">
        <v>767.68917333969262</v>
      </c>
      <c r="N269" s="17">
        <v>759.7827578972508</v>
      </c>
      <c r="O269" s="17">
        <v>844.84426694894773</v>
      </c>
      <c r="P269" s="17">
        <v>903.03469135976786</v>
      </c>
      <c r="Q269" s="17">
        <v>920.45614498964358</v>
      </c>
      <c r="R269" s="17">
        <v>946.7705134450656</v>
      </c>
      <c r="S269" s="17">
        <v>1023.4435597174605</v>
      </c>
      <c r="T269" s="17">
        <v>1063.2291953158876</v>
      </c>
      <c r="U269" s="17">
        <v>1137.5032010406951</v>
      </c>
      <c r="V269" s="17">
        <v>1343.5498163272705</v>
      </c>
      <c r="W269" s="17">
        <v>1369.1930800561761</v>
      </c>
      <c r="X269" s="17">
        <v>1438.0455845805461</v>
      </c>
      <c r="Y269" s="17">
        <v>1651.0685542145925</v>
      </c>
      <c r="Z269" s="17">
        <v>1538.4327895315571</v>
      </c>
      <c r="AA269" s="17">
        <v>1662.3687768499449</v>
      </c>
      <c r="AB269" s="17">
        <v>1927.5188073622123</v>
      </c>
      <c r="AC269" s="17">
        <v>2024.6381680142765</v>
      </c>
      <c r="AD269" s="17">
        <v>2126.2466001972707</v>
      </c>
      <c r="AE269" s="17">
        <v>2040.8382816050221</v>
      </c>
      <c r="AF269" s="17">
        <v>2098.972664476586</v>
      </c>
      <c r="AG269" s="17">
        <v>2335.9294775172593</v>
      </c>
      <c r="AH269" s="17">
        <v>2678.6973550529833</v>
      </c>
      <c r="AI269" s="17">
        <v>2814.7858954790945</v>
      </c>
      <c r="AJ269" s="17">
        <v>3043.582138213359</v>
      </c>
      <c r="AK269" s="17">
        <v>3525.0909143480226</v>
      </c>
      <c r="AL269" s="17">
        <v>3702.3420695386189</v>
      </c>
      <c r="AM269" s="17">
        <v>4078.0921738013631</v>
      </c>
    </row>
    <row r="270" spans="1:39" hidden="1" x14ac:dyDescent="0.2">
      <c r="A270" s="2" t="s">
        <v>90</v>
      </c>
      <c r="B270" s="2" t="s">
        <v>40</v>
      </c>
      <c r="C270" s="2" t="s">
        <v>116</v>
      </c>
      <c r="D270" s="17">
        <v>9479.4366858047997</v>
      </c>
      <c r="E270" s="17">
        <v>9851.6574524939588</v>
      </c>
      <c r="F270" s="17">
        <v>10334.193998914905</v>
      </c>
      <c r="G270" s="17">
        <v>9923.9674205662177</v>
      </c>
      <c r="H270" s="17">
        <v>11150.414358616081</v>
      </c>
      <c r="I270" s="17">
        <v>11367.736389402415</v>
      </c>
      <c r="J270" s="17">
        <v>12180.631850872194</v>
      </c>
      <c r="K270" s="17">
        <v>13820.729568328432</v>
      </c>
      <c r="L270" s="17">
        <v>15083.914526630573</v>
      </c>
      <c r="M270" s="17">
        <v>15682.474422876327</v>
      </c>
      <c r="N270" s="17">
        <v>15991.293081912629</v>
      </c>
      <c r="O270" s="17">
        <v>15812.451500540097</v>
      </c>
      <c r="P270" s="17">
        <v>17263.678681162433</v>
      </c>
      <c r="Q270" s="17">
        <v>19225.057773500037</v>
      </c>
      <c r="R270" s="17">
        <v>20187.825981228747</v>
      </c>
      <c r="S270" s="17">
        <v>20997.155133453434</v>
      </c>
      <c r="T270" s="17">
        <v>22252.029385812159</v>
      </c>
      <c r="U270" s="17">
        <v>23364.048121582953</v>
      </c>
      <c r="V270" s="17">
        <v>24747.061221575299</v>
      </c>
      <c r="W270" s="17">
        <v>24982.135525985126</v>
      </c>
      <c r="X270" s="17">
        <v>25451.461694659181</v>
      </c>
      <c r="Y270" s="17">
        <v>28891.445411470664</v>
      </c>
      <c r="Z270" s="17">
        <v>27461.684709966685</v>
      </c>
      <c r="AA270" s="17">
        <v>30581.690313944309</v>
      </c>
      <c r="AB270" s="17">
        <v>34661.636789798904</v>
      </c>
      <c r="AC270" s="17">
        <v>35340.936587454489</v>
      </c>
      <c r="AD270" s="17">
        <v>39011.749196867764</v>
      </c>
      <c r="AE270" s="17">
        <v>41773.227490983249</v>
      </c>
      <c r="AF270" s="17">
        <v>41752.34254816686</v>
      </c>
      <c r="AG270" s="17">
        <v>43847.465076671644</v>
      </c>
      <c r="AH270" s="17">
        <v>46462.698653412343</v>
      </c>
      <c r="AI270" s="17">
        <v>49775.528988151338</v>
      </c>
      <c r="AJ270" s="17">
        <v>47804.515112457171</v>
      </c>
      <c r="AK270" s="17">
        <v>44997.818333355201</v>
      </c>
      <c r="AL270" s="17">
        <v>48649.893155014703</v>
      </c>
      <c r="AM270" s="17">
        <v>53171.374331929379</v>
      </c>
    </row>
    <row r="271" spans="1:39" hidden="1" x14ac:dyDescent="0.2">
      <c r="A271" s="2" t="s">
        <v>91</v>
      </c>
      <c r="B271" s="2" t="s">
        <v>40</v>
      </c>
      <c r="C271" s="2" t="s">
        <v>116</v>
      </c>
      <c r="D271" s="17">
        <v>2149.6463093952002</v>
      </c>
      <c r="E271" s="17">
        <v>2416.2660507659848</v>
      </c>
      <c r="F271" s="17">
        <v>2662.6901772832025</v>
      </c>
      <c r="G271" s="17">
        <v>2965.5468340510524</v>
      </c>
      <c r="H271" s="17">
        <v>3052.3934068846675</v>
      </c>
      <c r="I271" s="17">
        <v>3294.2970495291133</v>
      </c>
      <c r="J271" s="17">
        <v>3527.7582853146027</v>
      </c>
      <c r="K271" s="17">
        <v>3771.1248205454331</v>
      </c>
      <c r="L271" s="17">
        <v>4195.2245373715186</v>
      </c>
      <c r="M271" s="17">
        <v>4532.7288713278413</v>
      </c>
      <c r="N271" s="17">
        <v>4991.2863419483892</v>
      </c>
      <c r="O271" s="17">
        <v>5392.8335672323155</v>
      </c>
      <c r="P271" s="17">
        <v>5333.0659513167593</v>
      </c>
      <c r="Q271" s="17">
        <v>5873.1547301458559</v>
      </c>
      <c r="R271" s="17">
        <v>6348.5200105779486</v>
      </c>
      <c r="S271" s="17">
        <v>7130.5605165564766</v>
      </c>
      <c r="T271" s="17">
        <v>7943.6632481248798</v>
      </c>
      <c r="U271" s="17">
        <v>9201.0348964286623</v>
      </c>
      <c r="V271" s="17">
        <v>10249.250028323328</v>
      </c>
      <c r="W271" s="17">
        <v>11071.933959806775</v>
      </c>
      <c r="X271" s="17">
        <v>11288.92205370909</v>
      </c>
      <c r="Y271" s="17">
        <v>10836.460233687249</v>
      </c>
      <c r="Z271" s="17">
        <v>11038.106483619073</v>
      </c>
      <c r="AA271" s="17">
        <v>11925.326870107434</v>
      </c>
      <c r="AB271" s="17">
        <v>12892.374045618959</v>
      </c>
      <c r="AC271" s="17">
        <v>13543.373699510044</v>
      </c>
      <c r="AD271" s="17">
        <v>13529.887337833941</v>
      </c>
      <c r="AE271" s="17">
        <v>15354.640512876871</v>
      </c>
      <c r="AF271" s="17">
        <v>15180.028720200828</v>
      </c>
      <c r="AG271" s="17">
        <v>17430.345057809482</v>
      </c>
      <c r="AH271" s="17">
        <v>19588.265510723966</v>
      </c>
      <c r="AI271" s="17">
        <v>21188.822685605228</v>
      </c>
      <c r="AJ271" s="17">
        <v>23806.150819021936</v>
      </c>
      <c r="AK271" s="17">
        <v>24270.27720650996</v>
      </c>
      <c r="AL271" s="17">
        <v>23073.774878592158</v>
      </c>
      <c r="AM271" s="17">
        <v>27248.05308166135</v>
      </c>
    </row>
    <row r="272" spans="1:39" hidden="1" x14ac:dyDescent="0.2">
      <c r="A272" s="2" t="s">
        <v>92</v>
      </c>
      <c r="B272" s="2" t="s">
        <v>40</v>
      </c>
      <c r="C272" s="2" t="s">
        <v>116</v>
      </c>
      <c r="D272" s="17">
        <v>7278.1852606848015</v>
      </c>
      <c r="E272" s="17">
        <v>7717.5663385460457</v>
      </c>
      <c r="F272" s="17">
        <v>7865.6679090017897</v>
      </c>
      <c r="G272" s="17">
        <v>8744.5888562431937</v>
      </c>
      <c r="H272" s="17">
        <v>8563.6821869881969</v>
      </c>
      <c r="I272" s="17">
        <v>8812.9281570404873</v>
      </c>
      <c r="J272" s="17">
        <v>9337.0333682078399</v>
      </c>
      <c r="K272" s="17">
        <v>9805.6214531170517</v>
      </c>
      <c r="L272" s="17">
        <v>11577.264124202669</v>
      </c>
      <c r="M272" s="17">
        <v>12897.649753100301</v>
      </c>
      <c r="N272" s="17">
        <v>14778.559573673374</v>
      </c>
      <c r="O272" s="17">
        <v>14045.774770278984</v>
      </c>
      <c r="P272" s="17">
        <v>14754.958023527352</v>
      </c>
      <c r="Q272" s="17">
        <v>14883.318432636019</v>
      </c>
      <c r="R272" s="17">
        <v>15281.551295114417</v>
      </c>
      <c r="S272" s="17">
        <v>16676.056172529828</v>
      </c>
      <c r="T272" s="17">
        <v>17348.033865015841</v>
      </c>
      <c r="U272" s="17">
        <v>18170.276433324521</v>
      </c>
      <c r="V272" s="17">
        <v>18885.679732567562</v>
      </c>
      <c r="W272" s="17">
        <v>19059.392671661342</v>
      </c>
      <c r="X272" s="17">
        <v>20830.67610171987</v>
      </c>
      <c r="Y272" s="17">
        <v>20816.055483442138</v>
      </c>
      <c r="Z272" s="17">
        <v>20181.721188536714</v>
      </c>
      <c r="AA272" s="17">
        <v>21179.808427878383</v>
      </c>
      <c r="AB272" s="17">
        <v>22035.429265521438</v>
      </c>
      <c r="AC272" s="17">
        <v>22925.615430811427</v>
      </c>
      <c r="AD272" s="17">
        <v>24314.440231353863</v>
      </c>
      <c r="AE272" s="17">
        <v>27058.644220926726</v>
      </c>
      <c r="AF272" s="17">
        <v>28370.856960630754</v>
      </c>
      <c r="AG272" s="17">
        <v>29800.285093667571</v>
      </c>
      <c r="AH272" s="17">
        <v>30080.29095643049</v>
      </c>
      <c r="AI272" s="17">
        <v>33138.228067616816</v>
      </c>
      <c r="AJ272" s="17">
        <v>34773.801421307347</v>
      </c>
      <c r="AK272" s="17">
        <v>32401.53547024987</v>
      </c>
      <c r="AL272" s="17">
        <v>34011.473803313718</v>
      </c>
      <c r="AM272" s="17">
        <v>34255.615059800795</v>
      </c>
    </row>
    <row r="273" spans="1:39" hidden="1" x14ac:dyDescent="0.2">
      <c r="A273" s="2" t="s">
        <v>93</v>
      </c>
      <c r="B273" s="2" t="s">
        <v>40</v>
      </c>
      <c r="C273" s="2" t="s">
        <v>116</v>
      </c>
      <c r="D273" s="17">
        <v>49401.645162508801</v>
      </c>
      <c r="E273" s="17">
        <v>52399.413938972342</v>
      </c>
      <c r="F273" s="17">
        <v>56680.108565317874</v>
      </c>
      <c r="G273" s="17">
        <v>62435.916574697832</v>
      </c>
      <c r="H273" s="17">
        <v>62367.629014175545</v>
      </c>
      <c r="I273" s="17">
        <v>64231.727568717717</v>
      </c>
      <c r="J273" s="17">
        <v>65496.576178731826</v>
      </c>
      <c r="K273" s="17">
        <v>65451.254460712647</v>
      </c>
      <c r="L273" s="17">
        <v>78037.050084422575</v>
      </c>
      <c r="M273" s="17">
        <v>84427.909030735638</v>
      </c>
      <c r="N273" s="17">
        <v>90343.328764142221</v>
      </c>
      <c r="O273" s="17">
        <v>93053.26725375143</v>
      </c>
      <c r="P273" s="17">
        <v>100684.54599254958</v>
      </c>
      <c r="Q273" s="17">
        <v>105778.97557255704</v>
      </c>
      <c r="R273" s="17">
        <v>105694.36931673509</v>
      </c>
      <c r="S273" s="17">
        <v>103508.59707594071</v>
      </c>
      <c r="T273" s="17">
        <v>109736.91374759168</v>
      </c>
      <c r="U273" s="17">
        <v>111798.48311333716</v>
      </c>
      <c r="V273" s="17">
        <v>109399.33025468625</v>
      </c>
      <c r="W273" s="17">
        <v>122895.0335261172</v>
      </c>
      <c r="X273" s="17">
        <v>132946.76583699242</v>
      </c>
      <c r="Y273" s="17">
        <v>133874.03395959592</v>
      </c>
      <c r="Z273" s="17">
        <v>139240.48160299429</v>
      </c>
      <c r="AA273" s="17">
        <v>150457.07847187636</v>
      </c>
      <c r="AB273" s="17">
        <v>164252.61137176713</v>
      </c>
      <c r="AC273" s="17">
        <v>180850.21358642218</v>
      </c>
      <c r="AD273" s="17">
        <v>189943.85402110824</v>
      </c>
      <c r="AE273" s="17">
        <v>207201.88287719348</v>
      </c>
      <c r="AF273" s="17">
        <v>239911.13749461801</v>
      </c>
      <c r="AG273" s="17">
        <v>277577.32177501236</v>
      </c>
      <c r="AH273" s="17">
        <v>297220.18441847817</v>
      </c>
      <c r="AI273" s="17">
        <v>315380.89622261788</v>
      </c>
      <c r="AJ273" s="17">
        <v>321561.74048821564</v>
      </c>
      <c r="AK273" s="17">
        <v>333750.30673696817</v>
      </c>
      <c r="AL273" s="17">
        <v>347130.34345104132</v>
      </c>
      <c r="AM273" s="17">
        <v>361082.18205614242</v>
      </c>
    </row>
    <row r="274" spans="1:39" hidden="1" x14ac:dyDescent="0.2">
      <c r="A274" s="2" t="s">
        <v>94</v>
      </c>
      <c r="B274" s="2" t="s">
        <v>40</v>
      </c>
      <c r="C274" s="2" t="s">
        <v>116</v>
      </c>
      <c r="D274" s="17">
        <v>3591.5540566751997</v>
      </c>
      <c r="E274" s="17">
        <v>4120.4743470420226</v>
      </c>
      <c r="F274" s="17">
        <v>4359.8104381147004</v>
      </c>
      <c r="G274" s="17">
        <v>4446.1172900176871</v>
      </c>
      <c r="H274" s="17">
        <v>4488.3333533095438</v>
      </c>
      <c r="I274" s="17">
        <v>4351.5589401534698</v>
      </c>
      <c r="J274" s="17">
        <v>5036.7311500586338</v>
      </c>
      <c r="K274" s="17">
        <v>5396.8817990225161</v>
      </c>
      <c r="L274" s="17">
        <v>6005.9908068059967</v>
      </c>
      <c r="M274" s="17">
        <v>6678.7504021932391</v>
      </c>
      <c r="N274" s="17">
        <v>7428.6990032050198</v>
      </c>
      <c r="O274" s="17">
        <v>8189.3189629042245</v>
      </c>
      <c r="P274" s="17">
        <v>8771.4190010334933</v>
      </c>
      <c r="Q274" s="17">
        <v>9756.8747162706495</v>
      </c>
      <c r="R274" s="17">
        <v>10245.48748894932</v>
      </c>
      <c r="S274" s="17">
        <v>11085.7177479238</v>
      </c>
      <c r="T274" s="17">
        <v>11643.137776138823</v>
      </c>
      <c r="U274" s="17">
        <v>11873.625450315269</v>
      </c>
      <c r="V274" s="17">
        <v>12105.042894785835</v>
      </c>
      <c r="W274" s="17">
        <v>11970.885304836655</v>
      </c>
      <c r="X274" s="17">
        <v>12318.965652953049</v>
      </c>
      <c r="Y274" s="17">
        <v>13198.56257957329</v>
      </c>
      <c r="Z274" s="17">
        <v>14532.267350970569</v>
      </c>
      <c r="AA274" s="17">
        <v>15848.627025511383</v>
      </c>
      <c r="AB274" s="17">
        <v>18182.619574689106</v>
      </c>
      <c r="AC274" s="17">
        <v>20059.298803097863</v>
      </c>
      <c r="AD274" s="17">
        <v>20644.674305322445</v>
      </c>
      <c r="AE274" s="17">
        <v>21695.633153076982</v>
      </c>
      <c r="AF274" s="17">
        <v>21897.382147505428</v>
      </c>
      <c r="AG274" s="17">
        <v>24123.357939512549</v>
      </c>
      <c r="AH274" s="17">
        <v>22929.465445001668</v>
      </c>
      <c r="AI274" s="17">
        <v>24311.416128528821</v>
      </c>
      <c r="AJ274" s="17">
        <v>25276.043583567345</v>
      </c>
      <c r="AK274" s="17">
        <v>25768.674704273653</v>
      </c>
      <c r="AL274" s="17">
        <v>28417.727119483683</v>
      </c>
      <c r="AM274" s="17">
        <v>29267.218247633507</v>
      </c>
    </row>
    <row r="275" spans="1:39" hidden="1" x14ac:dyDescent="0.2">
      <c r="A275" s="2" t="s">
        <v>95</v>
      </c>
      <c r="B275" s="2" t="s">
        <v>40</v>
      </c>
      <c r="C275" s="2" t="s">
        <v>116</v>
      </c>
      <c r="D275" s="17">
        <v>7624.8103067135999</v>
      </c>
      <c r="E275" s="17">
        <v>8155.2675386663432</v>
      </c>
      <c r="F275" s="17">
        <v>8312.599938654399</v>
      </c>
      <c r="G275" s="17">
        <v>8645.8682831149126</v>
      </c>
      <c r="H275" s="17">
        <v>9352.162664491847</v>
      </c>
      <c r="I275" s="17">
        <v>9716.5272303669699</v>
      </c>
      <c r="J275" s="17">
        <v>10599.315934497612</v>
      </c>
      <c r="K275" s="17">
        <v>11111.130584992899</v>
      </c>
      <c r="L275" s="17">
        <v>11660.722289921647</v>
      </c>
      <c r="M275" s="17">
        <v>12608.808976426018</v>
      </c>
      <c r="N275" s="17">
        <v>13649.518392275833</v>
      </c>
      <c r="O275" s="17">
        <v>14039.736283881572</v>
      </c>
      <c r="P275" s="17">
        <v>15046.566459842154</v>
      </c>
      <c r="Q275" s="17">
        <v>16415.350987169477</v>
      </c>
      <c r="R275" s="17">
        <v>18640.856110442834</v>
      </c>
      <c r="S275" s="17">
        <v>19719.618155418331</v>
      </c>
      <c r="T275" s="17">
        <v>21123.451665091772</v>
      </c>
      <c r="U275" s="17">
        <v>21907.729025484725</v>
      </c>
      <c r="V275" s="17">
        <v>23464.939088839958</v>
      </c>
      <c r="W275" s="17">
        <v>24159.125884388104</v>
      </c>
      <c r="X275" s="17">
        <v>26597.936969531194</v>
      </c>
      <c r="Y275" s="17">
        <v>29078.422613553412</v>
      </c>
      <c r="Z275" s="17">
        <v>32079.68827219987</v>
      </c>
      <c r="AA275" s="17">
        <v>31724.155978566025</v>
      </c>
      <c r="AB275" s="17">
        <v>33329.332592561346</v>
      </c>
      <c r="AC275" s="17">
        <v>34318.982464992223</v>
      </c>
      <c r="AD275" s="17">
        <v>34923.572785819277</v>
      </c>
      <c r="AE275" s="17">
        <v>40816.932777463473</v>
      </c>
      <c r="AF275" s="17">
        <v>42036.905166890385</v>
      </c>
      <c r="AG275" s="17">
        <v>45426.549881707615</v>
      </c>
      <c r="AH275" s="17">
        <v>44068.431411363206</v>
      </c>
      <c r="AI275" s="17">
        <v>44478.226399163359</v>
      </c>
      <c r="AJ275" s="17">
        <v>45807.991933819154</v>
      </c>
      <c r="AK275" s="17">
        <v>54616.532414241366</v>
      </c>
      <c r="AL275" s="17">
        <v>52417.314850532333</v>
      </c>
      <c r="AM275" s="17">
        <v>52883.584707723763</v>
      </c>
    </row>
    <row r="276" spans="1:39" hidden="1" x14ac:dyDescent="0.2">
      <c r="A276" s="2" t="s">
        <v>96</v>
      </c>
      <c r="B276" s="2" t="s">
        <v>40</v>
      </c>
      <c r="C276" s="2" t="s">
        <v>116</v>
      </c>
      <c r="D276" s="17">
        <v>4928.6850220460165</v>
      </c>
      <c r="E276" s="17">
        <v>5333.4187786863913</v>
      </c>
      <c r="F276" s="17">
        <v>5763.4788581168004</v>
      </c>
      <c r="G276" s="17">
        <v>5875.8092962114333</v>
      </c>
      <c r="H276" s="17">
        <v>5700.1401081664144</v>
      </c>
      <c r="I276" s="17">
        <v>5753.7331087603579</v>
      </c>
      <c r="J276" s="17">
        <v>5926.3220870907335</v>
      </c>
      <c r="K276" s="17">
        <v>5860.6419325157231</v>
      </c>
      <c r="L276" s="17">
        <v>6402.7630579221523</v>
      </c>
      <c r="M276" s="17">
        <v>6708.2466845421286</v>
      </c>
      <c r="N276" s="17">
        <v>6439.379073480347</v>
      </c>
      <c r="O276" s="17">
        <v>6626.6184674326751</v>
      </c>
      <c r="P276" s="17">
        <v>7154.6152339397313</v>
      </c>
      <c r="Q276" s="17">
        <v>7896.9806862748019</v>
      </c>
      <c r="R276" s="17">
        <v>8529.2144855487968</v>
      </c>
      <c r="S276" s="17">
        <v>9042.363889027205</v>
      </c>
      <c r="T276" s="17">
        <v>9209.4740496887807</v>
      </c>
      <c r="U276" s="17">
        <v>9852.8203115320011</v>
      </c>
      <c r="V276" s="17">
        <v>10047.826639469857</v>
      </c>
      <c r="W276" s="17">
        <v>11295.161675990348</v>
      </c>
      <c r="X276" s="17">
        <v>12340.130594594175</v>
      </c>
      <c r="Y276" s="17">
        <v>12705.250378627024</v>
      </c>
      <c r="Z276" s="17">
        <v>14733.143449432757</v>
      </c>
      <c r="AA276" s="17">
        <v>16099.301820816052</v>
      </c>
      <c r="AB276" s="17">
        <v>18261.523966120352</v>
      </c>
      <c r="AC276" s="17">
        <v>18967.744577852543</v>
      </c>
      <c r="AD276" s="17">
        <v>20114.752954705888</v>
      </c>
      <c r="AE276" s="17">
        <v>19907.591516320423</v>
      </c>
      <c r="AF276" s="17">
        <v>20434.126132797901</v>
      </c>
      <c r="AG276" s="17">
        <v>21045.045201790166</v>
      </c>
      <c r="AH276" s="17">
        <v>23893.391478408688</v>
      </c>
      <c r="AI276" s="17">
        <v>25065.301532638707</v>
      </c>
      <c r="AJ276" s="17">
        <v>25558.988714237617</v>
      </c>
      <c r="AK276" s="17">
        <v>28186.594606448612</v>
      </c>
      <c r="AL276" s="17">
        <v>29572.42722680479</v>
      </c>
      <c r="AM276" s="17">
        <v>32935.274581586957</v>
      </c>
    </row>
    <row r="277" spans="1:39" hidden="1" x14ac:dyDescent="0.2">
      <c r="A277" s="2" t="s">
        <v>97</v>
      </c>
      <c r="B277" s="2" t="s">
        <v>40</v>
      </c>
      <c r="C277" s="2" t="s">
        <v>116</v>
      </c>
      <c r="D277" s="17">
        <v>224.38711707033602</v>
      </c>
      <c r="E277" s="17">
        <v>233.45189656151018</v>
      </c>
      <c r="F277" s="17">
        <v>254.67891522256906</v>
      </c>
      <c r="G277" s="17">
        <v>297.69784363780127</v>
      </c>
      <c r="H277" s="17">
        <v>334.33688380648698</v>
      </c>
      <c r="I277" s="17">
        <v>368.39681004516933</v>
      </c>
      <c r="J277" s="17">
        <v>410.20963505193987</v>
      </c>
      <c r="K277" s="17">
        <v>418.37198637020344</v>
      </c>
      <c r="L277" s="17">
        <v>422.17883624653678</v>
      </c>
      <c r="M277" s="17">
        <v>456.89033253588815</v>
      </c>
      <c r="N277" s="17">
        <v>447.4874429572705</v>
      </c>
      <c r="O277" s="17">
        <v>478.97339919866062</v>
      </c>
      <c r="P277" s="17">
        <v>483.42552418824562</v>
      </c>
      <c r="Q277" s="17">
        <v>533.13327028737785</v>
      </c>
      <c r="R277" s="17">
        <v>565.49121834353843</v>
      </c>
      <c r="S277" s="17">
        <v>611.68345492098865</v>
      </c>
      <c r="T277" s="17">
        <v>617.55316935441033</v>
      </c>
      <c r="U277" s="17">
        <v>654.08664749590082</v>
      </c>
      <c r="V277" s="17">
        <v>735.62501229023769</v>
      </c>
      <c r="W277" s="17">
        <v>750.1874525369102</v>
      </c>
      <c r="X277" s="17">
        <v>749.66091156787365</v>
      </c>
      <c r="Y277" s="17">
        <v>734.15204536365138</v>
      </c>
      <c r="Z277" s="17">
        <v>778.93523893361782</v>
      </c>
      <c r="AA277" s="17">
        <v>792.73846119938878</v>
      </c>
      <c r="AB277" s="17">
        <v>823.86623045317606</v>
      </c>
      <c r="AC277" s="17">
        <v>807.06435988710837</v>
      </c>
      <c r="AD277" s="17">
        <v>782.77737178219991</v>
      </c>
      <c r="AE277" s="17">
        <v>914.99971807393513</v>
      </c>
      <c r="AF277" s="17">
        <v>989.17252475730595</v>
      </c>
      <c r="AG277" s="17">
        <v>1069.2552332738669</v>
      </c>
      <c r="AH277" s="17">
        <v>1100.3547796208913</v>
      </c>
      <c r="AI277" s="17">
        <v>1214.7638183592958</v>
      </c>
      <c r="AJ277" s="17">
        <v>1262.3706905817112</v>
      </c>
      <c r="AK277" s="17">
        <v>1420.6886849479504</v>
      </c>
      <c r="AL277" s="17">
        <v>1535.4432674811944</v>
      </c>
      <c r="AM277" s="17">
        <v>1612.9691191639904</v>
      </c>
    </row>
    <row r="278" spans="1:39" hidden="1" x14ac:dyDescent="0.2">
      <c r="A278" s="2" t="s">
        <v>98</v>
      </c>
      <c r="B278" s="2" t="s">
        <v>40</v>
      </c>
      <c r="C278" s="2" t="s">
        <v>116</v>
      </c>
      <c r="D278" s="17">
        <v>27026.85600778363</v>
      </c>
      <c r="E278" s="17">
        <v>27262.187373151592</v>
      </c>
      <c r="F278" s="17">
        <v>27224.360587528532</v>
      </c>
      <c r="G278" s="17">
        <v>26935.893440691925</v>
      </c>
      <c r="H278" s="17">
        <v>26391.896400735463</v>
      </c>
      <c r="I278" s="17">
        <v>26906.275538375168</v>
      </c>
      <c r="J278" s="17">
        <v>28527.907144249915</v>
      </c>
      <c r="K278" s="17">
        <v>29389.392025501962</v>
      </c>
      <c r="L278" s="17">
        <v>33006.47941114565</v>
      </c>
      <c r="M278" s="17">
        <v>33310.0773027143</v>
      </c>
      <c r="N278" s="17">
        <v>37466.254259556401</v>
      </c>
      <c r="O278" s="17">
        <v>40546.725458134053</v>
      </c>
      <c r="P278" s="17">
        <v>45636.207949925374</v>
      </c>
      <c r="Q278" s="17">
        <v>45148.135076350467</v>
      </c>
      <c r="R278" s="17">
        <v>45558.94693285942</v>
      </c>
      <c r="S278" s="17">
        <v>48309.885043282724</v>
      </c>
      <c r="T278" s="17">
        <v>49222.188388666851</v>
      </c>
      <c r="U278" s="17">
        <v>51170.703401489765</v>
      </c>
      <c r="V278" s="17">
        <v>54281.359736500934</v>
      </c>
      <c r="W278" s="17">
        <v>54813.209047440912</v>
      </c>
      <c r="X278" s="17">
        <v>54710.933957690635</v>
      </c>
      <c r="Y278" s="17">
        <v>53579.50527813354</v>
      </c>
      <c r="Z278" s="17">
        <v>60827.198616400849</v>
      </c>
      <c r="AA278" s="17">
        <v>68313.481171293839</v>
      </c>
      <c r="AB278" s="17">
        <v>63659.636169331039</v>
      </c>
      <c r="AC278" s="17">
        <v>62972.631459477998</v>
      </c>
      <c r="AD278" s="17">
        <v>65464.964269910888</v>
      </c>
      <c r="AE278" s="17">
        <v>74250.418026668587</v>
      </c>
      <c r="AF278" s="17">
        <v>75690.285890112908</v>
      </c>
      <c r="AG278" s="17">
        <v>77817.29037173836</v>
      </c>
      <c r="AH278" s="17">
        <v>74721.078248647231</v>
      </c>
      <c r="AI278" s="17">
        <v>77716.332387329996</v>
      </c>
      <c r="AJ278" s="17">
        <v>83240.440100175561</v>
      </c>
      <c r="AK278" s="17">
        <v>83124.942460909137</v>
      </c>
      <c r="AL278" s="17">
        <v>89890.28621910022</v>
      </c>
      <c r="AM278" s="17">
        <v>94354.128928142032</v>
      </c>
    </row>
    <row r="279" spans="1:39" hidden="1" x14ac:dyDescent="0.2">
      <c r="A279" s="2" t="s">
        <v>99</v>
      </c>
      <c r="B279" s="2" t="s">
        <v>40</v>
      </c>
      <c r="C279" s="2" t="s">
        <v>116</v>
      </c>
      <c r="D279" s="17">
        <v>4071.29791156704</v>
      </c>
      <c r="E279" s="17">
        <v>4536.5186098451477</v>
      </c>
      <c r="F279" s="17">
        <v>4487.5877596142882</v>
      </c>
      <c r="G279" s="17">
        <v>4666.1221843434951</v>
      </c>
      <c r="H279" s="17">
        <v>4802.2617341708374</v>
      </c>
      <c r="I279" s="17">
        <v>5193.0074132363789</v>
      </c>
      <c r="J279" s="17">
        <v>5562.1284386773605</v>
      </c>
      <c r="K279" s="17">
        <v>6129.4087500910919</v>
      </c>
      <c r="L279" s="17">
        <v>6764.7218687468348</v>
      </c>
      <c r="M279" s="17">
        <v>6895.9036975204999</v>
      </c>
      <c r="N279" s="17">
        <v>7242.648484014805</v>
      </c>
      <c r="O279" s="17">
        <v>7602.3096330595481</v>
      </c>
      <c r="P279" s="17">
        <v>8730.1295893209353</v>
      </c>
      <c r="Q279" s="17">
        <v>9532.129220518189</v>
      </c>
      <c r="R279" s="17">
        <v>9237.1220527713649</v>
      </c>
      <c r="S279" s="17">
        <v>10285.53006670437</v>
      </c>
      <c r="T279" s="17">
        <v>11323.831901931826</v>
      </c>
      <c r="U279" s="17">
        <v>12473.755640749314</v>
      </c>
      <c r="V279" s="17">
        <v>12466.272509952974</v>
      </c>
      <c r="W279" s="17">
        <v>12963.475826787237</v>
      </c>
      <c r="X279" s="17">
        <v>13457.11296653651</v>
      </c>
      <c r="Y279" s="17">
        <v>13445.057008172047</v>
      </c>
      <c r="Z279" s="17">
        <v>13298.681731994566</v>
      </c>
      <c r="AA279" s="17">
        <v>13968.800848343917</v>
      </c>
      <c r="AB279" s="17">
        <v>13406.325883133179</v>
      </c>
      <c r="AC279" s="17">
        <v>14180.85484988419</v>
      </c>
      <c r="AD279" s="17">
        <v>15641.76207791169</v>
      </c>
      <c r="AE279" s="17">
        <v>16874.626678939738</v>
      </c>
      <c r="AF279" s="17">
        <v>17712.806638700989</v>
      </c>
      <c r="AG279" s="17">
        <v>18424.718530383168</v>
      </c>
      <c r="AH279" s="17">
        <v>19713.379173290075</v>
      </c>
      <c r="AI279" s="17">
        <v>22194.107102972437</v>
      </c>
      <c r="AJ279" s="17">
        <v>21956.744225625942</v>
      </c>
      <c r="AK279" s="17">
        <v>22591.230459188278</v>
      </c>
      <c r="AL279" s="17">
        <v>23027.063188154592</v>
      </c>
      <c r="AM279" s="17">
        <v>23710.807157024261</v>
      </c>
    </row>
    <row r="280" spans="1:39" hidden="1" x14ac:dyDescent="0.2">
      <c r="A280" s="2" t="s">
        <v>100</v>
      </c>
      <c r="B280" s="2" t="s">
        <v>40</v>
      </c>
      <c r="C280" s="2" t="s">
        <v>116</v>
      </c>
      <c r="D280" s="17">
        <v>63728.00338826434</v>
      </c>
      <c r="E280" s="17">
        <v>65581.038066926514</v>
      </c>
      <c r="F280" s="17">
        <v>68203.350266945548</v>
      </c>
      <c r="G280" s="17">
        <v>72313.941800198809</v>
      </c>
      <c r="H280" s="17">
        <v>76498.810524812798</v>
      </c>
      <c r="I280" s="17">
        <v>79541.924915936819</v>
      </c>
      <c r="J280" s="17">
        <v>79486.096093310334</v>
      </c>
      <c r="K280" s="17">
        <v>80200.860629566334</v>
      </c>
      <c r="L280" s="17">
        <v>85051.059004690134</v>
      </c>
      <c r="M280" s="17">
        <v>90992.471139764617</v>
      </c>
      <c r="N280" s="17">
        <v>93712.509115942579</v>
      </c>
      <c r="O280" s="17">
        <v>107584.14534151444</v>
      </c>
      <c r="P280" s="17">
        <v>105348.7563765239</v>
      </c>
      <c r="Q280" s="17">
        <v>118426.96169061829</v>
      </c>
      <c r="R280" s="17">
        <v>127967.4255458595</v>
      </c>
      <c r="S280" s="17">
        <v>130461.5158908193</v>
      </c>
      <c r="T280" s="17">
        <v>137008.85373088581</v>
      </c>
      <c r="U280" s="17">
        <v>134175.49419466866</v>
      </c>
      <c r="V280" s="17">
        <v>153935.22500469384</v>
      </c>
      <c r="W280" s="17">
        <v>164926.48471165355</v>
      </c>
      <c r="X280" s="17">
        <v>196544.63717661702</v>
      </c>
      <c r="Y280" s="17">
        <v>210274.65660342466</v>
      </c>
      <c r="Z280" s="17">
        <v>220428.29770088664</v>
      </c>
      <c r="AA280" s="17">
        <v>233735.46419445047</v>
      </c>
      <c r="AB280" s="17">
        <v>236025.60663335587</v>
      </c>
      <c r="AC280" s="17">
        <v>262595.77774225571</v>
      </c>
      <c r="AD280" s="17">
        <v>267554.74227515346</v>
      </c>
      <c r="AE280" s="17">
        <v>289553.063001631</v>
      </c>
      <c r="AF280" s="17">
        <v>283565.07091238978</v>
      </c>
      <c r="AG280" s="17">
        <v>280506.54052624619</v>
      </c>
      <c r="AH280" s="17">
        <v>309525.60722469393</v>
      </c>
      <c r="AI280" s="17">
        <v>327618.22381340794</v>
      </c>
      <c r="AJ280" s="17">
        <v>337346.21139019285</v>
      </c>
      <c r="AK280" s="17">
        <v>357172.18059880222</v>
      </c>
      <c r="AL280" s="17">
        <v>402117.14453251351</v>
      </c>
      <c r="AM280" s="17">
        <v>422257.9782300645</v>
      </c>
    </row>
    <row r="281" spans="1:39" hidden="1" x14ac:dyDescent="0.2">
      <c r="A281" s="2" t="s">
        <v>101</v>
      </c>
      <c r="B281" s="2" t="s">
        <v>40</v>
      </c>
      <c r="C281" s="2" t="s">
        <v>116</v>
      </c>
      <c r="D281" s="17">
        <v>2298.8649268800004</v>
      </c>
      <c r="E281" s="17">
        <v>2413.0237740096336</v>
      </c>
      <c r="F281" s="17">
        <v>2484.171879402887</v>
      </c>
      <c r="G281" s="17">
        <v>2682.7814067529512</v>
      </c>
      <c r="H281" s="17">
        <v>2817.4193963633161</v>
      </c>
      <c r="I281" s="17">
        <v>2838.3827505045633</v>
      </c>
      <c r="J281" s="17">
        <v>3011.5237843602108</v>
      </c>
      <c r="K281" s="17">
        <v>3386.8632931565921</v>
      </c>
      <c r="L281" s="17">
        <v>3452.8733969242357</v>
      </c>
      <c r="M281" s="17">
        <v>3519.4729769332052</v>
      </c>
      <c r="N281" s="17">
        <v>3801.9730483932472</v>
      </c>
      <c r="O281" s="17">
        <v>3837.6966913137935</v>
      </c>
      <c r="P281" s="17">
        <v>4235.490340333341</v>
      </c>
      <c r="Q281" s="17">
        <v>4436.6920181118785</v>
      </c>
      <c r="R281" s="17">
        <v>4748.0225056007421</v>
      </c>
      <c r="S281" s="17">
        <v>4986.3066248993637</v>
      </c>
      <c r="T281" s="17">
        <v>5186.7360564046194</v>
      </c>
      <c r="U281" s="17">
        <v>5185.169662115587</v>
      </c>
      <c r="V281" s="17">
        <v>5779.2719433003722</v>
      </c>
      <c r="W281" s="17">
        <v>6059.5385452887986</v>
      </c>
      <c r="X281" s="17">
        <v>6295.6209585941824</v>
      </c>
      <c r="Y281" s="17">
        <v>6607.7448245514097</v>
      </c>
      <c r="Z281" s="17">
        <v>7206.687786780557</v>
      </c>
      <c r="AA281" s="17">
        <v>7344.23608851266</v>
      </c>
      <c r="AB281" s="17">
        <v>8023.5926469581091</v>
      </c>
      <c r="AC281" s="17">
        <v>8244.443937761811</v>
      </c>
      <c r="AD281" s="17">
        <v>8406.0187973873835</v>
      </c>
      <c r="AE281" s="17">
        <v>8558.4020974241648</v>
      </c>
      <c r="AF281" s="17">
        <v>9168.588951251837</v>
      </c>
      <c r="AG281" s="17">
        <v>9627.741066995568</v>
      </c>
      <c r="AH281" s="17">
        <v>9333.3632102260399</v>
      </c>
      <c r="AI281" s="17">
        <v>9903.6492416270012</v>
      </c>
      <c r="AJ281" s="17">
        <v>9800.6715909848535</v>
      </c>
      <c r="AK281" s="17">
        <v>10494.420075055186</v>
      </c>
      <c r="AL281" s="17">
        <v>10803.848483338294</v>
      </c>
      <c r="AM281" s="17">
        <v>11345.983007308574</v>
      </c>
    </row>
    <row r="282" spans="1:39" hidden="1" x14ac:dyDescent="0.2">
      <c r="A282" s="2" t="s">
        <v>102</v>
      </c>
      <c r="B282" s="2" t="s">
        <v>40</v>
      </c>
      <c r="C282" s="2" t="s">
        <v>116</v>
      </c>
      <c r="D282" s="17">
        <v>10428.950866068</v>
      </c>
      <c r="E282" s="17">
        <v>11172.45851039801</v>
      </c>
      <c r="F282" s="17">
        <v>11954.081973819892</v>
      </c>
      <c r="G282" s="17">
        <v>12066.40348437246</v>
      </c>
      <c r="H282" s="17">
        <v>11589.756413932781</v>
      </c>
      <c r="I282" s="17">
        <v>12047.320479288708</v>
      </c>
      <c r="J282" s="17">
        <v>12395.168376671147</v>
      </c>
      <c r="K282" s="17">
        <v>12261.401682944781</v>
      </c>
      <c r="L282" s="17">
        <v>14060.60609854336</v>
      </c>
      <c r="M282" s="17">
        <v>14188.546348682501</v>
      </c>
      <c r="N282" s="17">
        <v>14618.47349159393</v>
      </c>
      <c r="O282" s="17">
        <v>15337.120104344236</v>
      </c>
      <c r="P282" s="17">
        <v>17431.23202268274</v>
      </c>
      <c r="Q282" s="17">
        <v>19622.814726258435</v>
      </c>
      <c r="R282" s="17">
        <v>20415.536210504528</v>
      </c>
      <c r="S282" s="17">
        <v>19207.253381294366</v>
      </c>
      <c r="T282" s="17">
        <v>20142.103370691664</v>
      </c>
      <c r="U282" s="17">
        <v>20132.03312469045</v>
      </c>
      <c r="V282" s="17">
        <v>21362.138180725684</v>
      </c>
      <c r="W282" s="17">
        <v>24290.757504855104</v>
      </c>
      <c r="X282" s="17">
        <v>25006.971490664964</v>
      </c>
      <c r="Y282" s="17">
        <v>28398.013921868038</v>
      </c>
      <c r="Z282" s="17">
        <v>31977.70216818876</v>
      </c>
      <c r="AA282" s="17">
        <v>35607.959179739875</v>
      </c>
      <c r="AB282" s="17">
        <v>37391.018549666478</v>
      </c>
      <c r="AC282" s="17">
        <v>40064.812895134586</v>
      </c>
      <c r="AD282" s="17">
        <v>40461.414477983511</v>
      </c>
      <c r="AE282" s="17">
        <v>46411.066406811769</v>
      </c>
      <c r="AF282" s="17">
        <v>44996.767184349017</v>
      </c>
      <c r="AG282" s="17">
        <v>48172.000843949892</v>
      </c>
      <c r="AH282" s="17">
        <v>49626.795269437178</v>
      </c>
      <c r="AI282" s="17">
        <v>51095.256642312386</v>
      </c>
      <c r="AJ282" s="17">
        <v>54673.994604880885</v>
      </c>
      <c r="AK282" s="17">
        <v>59151.53171287346</v>
      </c>
      <c r="AL282" s="17">
        <v>57342.914197186132</v>
      </c>
      <c r="AM282" s="17">
        <v>66352.288647939698</v>
      </c>
    </row>
    <row r="283" spans="1:39" hidden="1" x14ac:dyDescent="0.2">
      <c r="A283" s="2" t="s">
        <v>103</v>
      </c>
      <c r="B283" s="2" t="s">
        <v>40</v>
      </c>
      <c r="C283" s="2" t="s">
        <v>116</v>
      </c>
      <c r="D283" s="17">
        <v>2749.9924932480003</v>
      </c>
      <c r="E283" s="17">
        <v>2693.1010841024959</v>
      </c>
      <c r="F283" s="17">
        <v>2773.6059558868128</v>
      </c>
      <c r="G283" s="17">
        <v>2912.5048693025965</v>
      </c>
      <c r="H283" s="17">
        <v>3028.975911648462</v>
      </c>
      <c r="I283" s="17">
        <v>3276.7325981732529</v>
      </c>
      <c r="J283" s="17">
        <v>3143.5687096734314</v>
      </c>
      <c r="K283" s="17">
        <v>3330.5168741250241</v>
      </c>
      <c r="L283" s="17">
        <v>3673.2092941632754</v>
      </c>
      <c r="M283" s="17">
        <v>3597.9453797156752</v>
      </c>
      <c r="N283" s="17">
        <v>3779.2454534461162</v>
      </c>
      <c r="O283" s="17">
        <v>4333.8015542326339</v>
      </c>
      <c r="P283" s="17">
        <v>4772.4624309706815</v>
      </c>
      <c r="Q283" s="17">
        <v>5063.5821114255468</v>
      </c>
      <c r="R283" s="17">
        <v>5576.9041869603334</v>
      </c>
      <c r="S283" s="17">
        <v>5961.6213453936034</v>
      </c>
      <c r="T283" s="17">
        <v>5898.5109678414092</v>
      </c>
      <c r="U283" s="17">
        <v>6131.3129648728927</v>
      </c>
      <c r="V283" s="17">
        <v>6761.0829132640665</v>
      </c>
      <c r="W283" s="17">
        <v>7172.0453101086487</v>
      </c>
      <c r="X283" s="17">
        <v>8388.7244744411946</v>
      </c>
      <c r="Y283" s="17">
        <v>8987.6068559586056</v>
      </c>
      <c r="Z283" s="17">
        <v>8889.7594883412039</v>
      </c>
      <c r="AA283" s="17">
        <v>8710.2219928343075</v>
      </c>
      <c r="AB283" s="17">
        <v>9127.2001057715661</v>
      </c>
      <c r="AC283" s="17">
        <v>9399.1359997330856</v>
      </c>
      <c r="AD283" s="17">
        <v>10347.916882287085</v>
      </c>
      <c r="AE283" s="17">
        <v>10977.007209916323</v>
      </c>
      <c r="AF283" s="17">
        <v>11068.326667262756</v>
      </c>
      <c r="AG283" s="17">
        <v>13326.063871454029</v>
      </c>
      <c r="AH283" s="17">
        <v>14245.34906156241</v>
      </c>
      <c r="AI283" s="17">
        <v>13813.927793531591</v>
      </c>
      <c r="AJ283" s="17">
        <v>14794.432608312331</v>
      </c>
      <c r="AK283" s="17">
        <v>15996.978990118398</v>
      </c>
      <c r="AL283" s="17">
        <v>17120.874359854904</v>
      </c>
      <c r="AM283" s="17">
        <v>17449.427205277902</v>
      </c>
    </row>
    <row r="284" spans="1:39" hidden="1" x14ac:dyDescent="0.2">
      <c r="A284" s="2" t="s">
        <v>104</v>
      </c>
      <c r="B284" s="2" t="s">
        <v>40</v>
      </c>
      <c r="C284" s="2" t="s">
        <v>116</v>
      </c>
      <c r="D284" s="17">
        <v>9941.7219157412655</v>
      </c>
      <c r="E284" s="17">
        <v>9078.2284731474047</v>
      </c>
      <c r="F284" s="17">
        <v>9994.6558447221632</v>
      </c>
      <c r="G284" s="17">
        <v>10706.108981818779</v>
      </c>
      <c r="H284" s="17">
        <v>12280.341942705512</v>
      </c>
      <c r="I284" s="17">
        <v>12895.326976392715</v>
      </c>
      <c r="J284" s="17">
        <v>13676.520832233478</v>
      </c>
      <c r="K284" s="17">
        <v>14476.706713085794</v>
      </c>
      <c r="L284" s="17">
        <v>15635.622178023381</v>
      </c>
      <c r="M284" s="17">
        <v>16393.873864533736</v>
      </c>
      <c r="N284" s="17">
        <v>16549.664847868404</v>
      </c>
      <c r="O284" s="17">
        <v>17042.74573280734</v>
      </c>
      <c r="P284" s="17">
        <v>18240.113250044858</v>
      </c>
      <c r="Q284" s="17">
        <v>17862.905519220345</v>
      </c>
      <c r="R284" s="17">
        <v>19287.147531127284</v>
      </c>
      <c r="S284" s="17">
        <v>21905.75218049774</v>
      </c>
      <c r="T284" s="17">
        <v>23709.211574704033</v>
      </c>
      <c r="U284" s="17">
        <v>25877.899710668298</v>
      </c>
      <c r="V284" s="17">
        <v>29081.764987236988</v>
      </c>
      <c r="W284" s="17">
        <v>30846.491784419672</v>
      </c>
      <c r="X284" s="17">
        <v>32715.291071236872</v>
      </c>
      <c r="Y284" s="17">
        <v>33006.304720815453</v>
      </c>
      <c r="Z284" s="17">
        <v>36028.260763589184</v>
      </c>
      <c r="AA284" s="17">
        <v>38990.651719158021</v>
      </c>
      <c r="AB284" s="17">
        <v>36701.434135048883</v>
      </c>
      <c r="AC284" s="17">
        <v>37775.944386673902</v>
      </c>
      <c r="AD284" s="17">
        <v>41699.677778513942</v>
      </c>
      <c r="AE284" s="17">
        <v>49221.228568514307</v>
      </c>
      <c r="AF284" s="17">
        <v>54767.267492147061</v>
      </c>
      <c r="AG284" s="17">
        <v>62257.56812374384</v>
      </c>
      <c r="AH284" s="17">
        <v>65388.309546086159</v>
      </c>
      <c r="AI284" s="17">
        <v>67918.583418878668</v>
      </c>
      <c r="AJ284" s="17">
        <v>74158.812052213616</v>
      </c>
      <c r="AK284" s="17">
        <v>74833.298402228975</v>
      </c>
      <c r="AL284" s="17">
        <v>84051.615498026178</v>
      </c>
      <c r="AM284" s="17">
        <v>90035.223976058289</v>
      </c>
    </row>
    <row r="285" spans="1:39" hidden="1" x14ac:dyDescent="0.2">
      <c r="A285" s="2" t="s">
        <v>105</v>
      </c>
      <c r="B285" s="2" t="s">
        <v>40</v>
      </c>
      <c r="C285" s="2" t="s">
        <v>116</v>
      </c>
      <c r="D285" s="17">
        <v>90.923103707040028</v>
      </c>
      <c r="E285" s="17">
        <v>93.640693406598061</v>
      </c>
      <c r="F285" s="17">
        <v>105.35368803898102</v>
      </c>
      <c r="G285" s="17">
        <v>107.36574120144449</v>
      </c>
      <c r="H285" s="17">
        <v>112.68916347774267</v>
      </c>
      <c r="I285" s="17">
        <v>114.89674315398213</v>
      </c>
      <c r="J285" s="17">
        <v>124.23383628107747</v>
      </c>
      <c r="K285" s="17">
        <v>133.09131374431894</v>
      </c>
      <c r="L285" s="17">
        <v>148.00606607440281</v>
      </c>
      <c r="M285" s="17">
        <v>149.3528026932197</v>
      </c>
      <c r="N285" s="17">
        <v>153.78633186041793</v>
      </c>
      <c r="O285" s="17">
        <v>171.21162429257086</v>
      </c>
      <c r="P285" s="17">
        <v>176.20692285860662</v>
      </c>
      <c r="Q285" s="17">
        <v>190.45092175729692</v>
      </c>
      <c r="R285" s="17">
        <v>201.47247702305935</v>
      </c>
      <c r="S285" s="17">
        <v>217.81025895311603</v>
      </c>
      <c r="T285" s="17">
        <v>235.6972904636846</v>
      </c>
      <c r="U285" s="17">
        <v>257.33330237173931</v>
      </c>
      <c r="V285" s="17">
        <v>286.35774282467787</v>
      </c>
      <c r="W285" s="17">
        <v>297.86582147171725</v>
      </c>
      <c r="X285" s="17">
        <v>309.74586615139674</v>
      </c>
      <c r="Y285" s="17">
        <v>318.00128533269805</v>
      </c>
      <c r="Z285" s="17">
        <v>330.05489509230847</v>
      </c>
      <c r="AA285" s="17">
        <v>353.72546180693729</v>
      </c>
      <c r="AB285" s="17">
        <v>401.83922869336544</v>
      </c>
      <c r="AC285" s="17">
        <v>438.10708507644279</v>
      </c>
      <c r="AD285" s="17">
        <v>446.60287983846371</v>
      </c>
      <c r="AE285" s="17">
        <v>472.94355851083947</v>
      </c>
      <c r="AF285" s="17">
        <v>472.61533568123281</v>
      </c>
      <c r="AG285" s="17">
        <v>521.45148894699844</v>
      </c>
      <c r="AH285" s="17">
        <v>575.6692418972699</v>
      </c>
      <c r="AI285" s="17">
        <v>647.3686345898293</v>
      </c>
      <c r="AJ285" s="17">
        <v>693.05447492264886</v>
      </c>
      <c r="AK285" s="17">
        <v>713.62775626466885</v>
      </c>
      <c r="AL285" s="17">
        <v>735.25139090724474</v>
      </c>
      <c r="AM285" s="17">
        <v>819.02642994665348</v>
      </c>
    </row>
    <row r="286" spans="1:39" hidden="1" x14ac:dyDescent="0.2">
      <c r="A286" s="2" t="s">
        <v>106</v>
      </c>
      <c r="B286" s="2" t="s">
        <v>40</v>
      </c>
      <c r="C286" s="2" t="s">
        <v>116</v>
      </c>
      <c r="D286" s="17">
        <v>2207.5570791648001</v>
      </c>
      <c r="E286" s="17">
        <v>2228.5354940881039</v>
      </c>
      <c r="F286" s="17">
        <v>2339.2649600364084</v>
      </c>
      <c r="G286" s="17">
        <v>2788.8203561369478</v>
      </c>
      <c r="H286" s="17">
        <v>2677.8474202037501</v>
      </c>
      <c r="I286" s="17">
        <v>2897.7356412700433</v>
      </c>
      <c r="J286" s="17">
        <v>2982.2980914819395</v>
      </c>
      <c r="K286" s="17">
        <v>3042.2422831207264</v>
      </c>
      <c r="L286" s="17">
        <v>3011.5186783034897</v>
      </c>
      <c r="M286" s="17">
        <v>3100.0278419673841</v>
      </c>
      <c r="N286" s="17">
        <v>3450.5899929558727</v>
      </c>
      <c r="O286" s="17">
        <v>3551.6411420057839</v>
      </c>
      <c r="P286" s="17">
        <v>3881.3395846223261</v>
      </c>
      <c r="Q286" s="17">
        <v>3990.4107368067371</v>
      </c>
      <c r="R286" s="17">
        <v>4187.7565428919497</v>
      </c>
      <c r="S286" s="17">
        <v>4355.2248876772883</v>
      </c>
      <c r="T286" s="17">
        <v>4440.1083984312945</v>
      </c>
      <c r="U286" s="17">
        <v>4850.4536583485633</v>
      </c>
      <c r="V286" s="17">
        <v>5249.7823891875241</v>
      </c>
      <c r="W286" s="17">
        <v>5458.6181636159899</v>
      </c>
      <c r="X286" s="17">
        <v>5402.3999643212728</v>
      </c>
      <c r="Y286" s="17">
        <v>5786.4721366967697</v>
      </c>
      <c r="Z286" s="17">
        <v>6448.2422098140423</v>
      </c>
      <c r="AA286" s="17">
        <v>6974.4305679698718</v>
      </c>
      <c r="AB286" s="17">
        <v>7108.9821194188135</v>
      </c>
      <c r="AC286" s="17">
        <v>7845.8280020969387</v>
      </c>
      <c r="AD286" s="17">
        <v>8403.5778753700324</v>
      </c>
      <c r="AE286" s="17">
        <v>9069.5302340970647</v>
      </c>
      <c r="AF286" s="17">
        <v>9064.1608001125769</v>
      </c>
      <c r="AG286" s="17">
        <v>9712.2921569819046</v>
      </c>
      <c r="AH286" s="17">
        <v>10002.621710315483</v>
      </c>
      <c r="AI286" s="17">
        <v>11817.661760516117</v>
      </c>
      <c r="AJ286" s="17">
        <v>13556.719739384498</v>
      </c>
      <c r="AK286" s="17">
        <v>14799.746488798852</v>
      </c>
      <c r="AL286" s="17">
        <v>15993.123647921981</v>
      </c>
      <c r="AM286" s="17">
        <v>15957.384172751932</v>
      </c>
    </row>
    <row r="287" spans="1:39" hidden="1" x14ac:dyDescent="0.2">
      <c r="A287" s="2" t="s">
        <v>107</v>
      </c>
      <c r="B287" s="2" t="s">
        <v>40</v>
      </c>
      <c r="C287" s="2" t="s">
        <v>116</v>
      </c>
      <c r="D287" s="17">
        <v>5531.2540109608317</v>
      </c>
      <c r="E287" s="17">
        <v>5867.4743060154015</v>
      </c>
      <c r="F287" s="17">
        <v>6412.1512774318744</v>
      </c>
      <c r="G287" s="17">
        <v>6729.2896600164604</v>
      </c>
      <c r="H287" s="17">
        <v>7410.7467678563098</v>
      </c>
      <c r="I287" s="17">
        <v>8425.0791759686563</v>
      </c>
      <c r="J287" s="17">
        <v>8589.3176694249887</v>
      </c>
      <c r="K287" s="17">
        <v>8586.7580527595001</v>
      </c>
      <c r="L287" s="17">
        <v>9108.7452751053024</v>
      </c>
      <c r="M287" s="17">
        <v>9379.1742670531894</v>
      </c>
      <c r="N287" s="17">
        <v>10968.427724785928</v>
      </c>
      <c r="O287" s="17">
        <v>11747.03002032873</v>
      </c>
      <c r="P287" s="17">
        <v>13085.73849126506</v>
      </c>
      <c r="Q287" s="17">
        <v>12952.290259679949</v>
      </c>
      <c r="R287" s="17">
        <v>12565.055378740488</v>
      </c>
      <c r="S287" s="17">
        <v>11707.868306007238</v>
      </c>
      <c r="T287" s="17">
        <v>12664.227317545719</v>
      </c>
      <c r="U287" s="17">
        <v>13035.101494100963</v>
      </c>
      <c r="V287" s="17">
        <v>13552.307761064085</v>
      </c>
      <c r="W287" s="17">
        <v>13540.166519587101</v>
      </c>
      <c r="X287" s="17">
        <v>15225.517970721265</v>
      </c>
      <c r="Y287" s="17">
        <v>16784.449468725576</v>
      </c>
      <c r="Z287" s="17">
        <v>16427.642218428817</v>
      </c>
      <c r="AA287" s="17">
        <v>16258.51931323725</v>
      </c>
      <c r="AB287" s="17">
        <v>17230.193672834313</v>
      </c>
      <c r="AC287" s="17">
        <v>18593.835222420206</v>
      </c>
      <c r="AD287" s="17">
        <v>19716.337476619854</v>
      </c>
      <c r="AE287" s="17">
        <v>20090.796628877775</v>
      </c>
      <c r="AF287" s="17">
        <v>20693.440164557593</v>
      </c>
      <c r="AG287" s="17">
        <v>20674.821034504039</v>
      </c>
      <c r="AH287" s="17">
        <v>22325.408043639585</v>
      </c>
      <c r="AI287" s="17">
        <v>22082.353085510636</v>
      </c>
      <c r="AJ287" s="17">
        <v>22497.20257498484</v>
      </c>
      <c r="AK287" s="17">
        <v>21606.357227059903</v>
      </c>
      <c r="AL287" s="17">
        <v>23809.892597351311</v>
      </c>
      <c r="AM287" s="17">
        <v>23740.996786710693</v>
      </c>
    </row>
    <row r="288" spans="1:39" hidden="1" x14ac:dyDescent="0.2">
      <c r="A288" s="2" t="s">
        <v>108</v>
      </c>
      <c r="B288" s="2" t="s">
        <v>40</v>
      </c>
      <c r="C288" s="2" t="s">
        <v>116</v>
      </c>
      <c r="D288" s="17">
        <v>20214.522673712643</v>
      </c>
      <c r="E288" s="17">
        <v>23396.351480390502</v>
      </c>
      <c r="F288" s="17">
        <v>23373.053617910547</v>
      </c>
      <c r="G288" s="17">
        <v>23821.491661384705</v>
      </c>
      <c r="H288" s="17">
        <v>23562.148958800746</v>
      </c>
      <c r="I288" s="17">
        <v>28079.262262246441</v>
      </c>
      <c r="J288" s="17">
        <v>30679.59912884617</v>
      </c>
      <c r="K288" s="17">
        <v>34448.789139995213</v>
      </c>
      <c r="L288" s="17">
        <v>35106.285701956076</v>
      </c>
      <c r="M288" s="17">
        <v>37236.589799901376</v>
      </c>
      <c r="N288" s="17">
        <v>39112.780984348792</v>
      </c>
      <c r="O288" s="17">
        <v>41909.534083654362</v>
      </c>
      <c r="P288" s="17">
        <v>40624.202922785771</v>
      </c>
      <c r="Q288" s="17">
        <v>39003.857872666311</v>
      </c>
      <c r="R288" s="17">
        <v>42563.121522740868</v>
      </c>
      <c r="S288" s="17">
        <v>46993.215291350345</v>
      </c>
      <c r="T288" s="17">
        <v>49831.321185995403</v>
      </c>
      <c r="U288" s="17">
        <v>56540.789344313649</v>
      </c>
      <c r="V288" s="17">
        <v>63605.705655789985</v>
      </c>
      <c r="W288" s="17">
        <v>72284.356014889796</v>
      </c>
      <c r="X288" s="17">
        <v>77422.356693946887</v>
      </c>
      <c r="Y288" s="17">
        <v>78173.277679968611</v>
      </c>
      <c r="Z288" s="17">
        <v>87846.60791436772</v>
      </c>
      <c r="AA288" s="17">
        <v>91359.227391800305</v>
      </c>
      <c r="AB288" s="17">
        <v>94918.624979450018</v>
      </c>
      <c r="AC288" s="17">
        <v>107705.01184311241</v>
      </c>
      <c r="AD288" s="17">
        <v>112000.27065666516</v>
      </c>
      <c r="AE288" s="17">
        <v>129790.05579895338</v>
      </c>
      <c r="AF288" s="17">
        <v>141476.73982044973</v>
      </c>
      <c r="AG288" s="17">
        <v>139814.61449034314</v>
      </c>
      <c r="AH288" s="17">
        <v>141170.67923257721</v>
      </c>
      <c r="AI288" s="17">
        <v>154231.04757859287</v>
      </c>
      <c r="AJ288" s="17">
        <v>168614.41497356986</v>
      </c>
      <c r="AK288" s="17">
        <v>178829.72570167243</v>
      </c>
      <c r="AL288" s="17">
        <v>187675.21024426864</v>
      </c>
      <c r="AM288" s="17">
        <v>185521.72858052066</v>
      </c>
    </row>
    <row r="289" spans="1:39" hidden="1" x14ac:dyDescent="0.2">
      <c r="A289" s="2" t="s">
        <v>109</v>
      </c>
      <c r="B289" s="2" t="s">
        <v>40</v>
      </c>
      <c r="C289" s="2" t="s">
        <v>116</v>
      </c>
      <c r="D289" s="17">
        <v>13237.110096</v>
      </c>
      <c r="E289" s="17">
        <v>13902.763608313278</v>
      </c>
      <c r="F289" s="17">
        <v>14890.97755664768</v>
      </c>
      <c r="G289" s="17">
        <v>15023.437870545438</v>
      </c>
      <c r="H289" s="17">
        <v>15621.068600675355</v>
      </c>
      <c r="I289" s="17">
        <v>15454.125303275821</v>
      </c>
      <c r="J289" s="17">
        <v>17055.945143138011</v>
      </c>
      <c r="K289" s="17">
        <v>18264.883879455108</v>
      </c>
      <c r="L289" s="17">
        <v>19189.049189966448</v>
      </c>
      <c r="M289" s="17">
        <v>20762.739049794982</v>
      </c>
      <c r="N289" s="17">
        <v>22014.101908235043</v>
      </c>
      <c r="O289" s="17">
        <v>25022.477467543758</v>
      </c>
      <c r="P289" s="17">
        <v>25267.647954497766</v>
      </c>
      <c r="Q289" s="17">
        <v>27820.924679575051</v>
      </c>
      <c r="R289" s="17">
        <v>28071.208395014441</v>
      </c>
      <c r="S289" s="17">
        <v>32205.193700802447</v>
      </c>
      <c r="T289" s="17">
        <v>35147.56583034309</v>
      </c>
      <c r="U289" s="17">
        <v>37976.452813764095</v>
      </c>
      <c r="V289" s="17">
        <v>40675.834133632357</v>
      </c>
      <c r="W289" s="17">
        <v>44413.051432173939</v>
      </c>
      <c r="X289" s="17">
        <v>45251.765400629622</v>
      </c>
      <c r="Y289" s="17">
        <v>46576.971495704849</v>
      </c>
      <c r="Z289" s="17">
        <v>47936.192391162447</v>
      </c>
      <c r="AA289" s="17">
        <v>53439.169660405714</v>
      </c>
      <c r="AB289" s="17">
        <v>50794.607451305681</v>
      </c>
      <c r="AC289" s="17">
        <v>51779.619049208537</v>
      </c>
      <c r="AD289" s="17">
        <v>50728.904948277217</v>
      </c>
      <c r="AE289" s="17">
        <v>53792.623897278223</v>
      </c>
      <c r="AF289" s="17">
        <v>60550.120272312561</v>
      </c>
      <c r="AG289" s="17">
        <v>66139.547771640908</v>
      </c>
      <c r="AH289" s="17">
        <v>75127.23216776739</v>
      </c>
      <c r="AI289" s="17">
        <v>79694.200865479652</v>
      </c>
      <c r="AJ289" s="17">
        <v>79646.391517119671</v>
      </c>
      <c r="AK289" s="17">
        <v>81223.072295985796</v>
      </c>
      <c r="AL289" s="17">
        <v>84412.706051420377</v>
      </c>
      <c r="AM289" s="17">
        <v>88622.44228927177</v>
      </c>
    </row>
    <row r="290" spans="1:39" hidden="1" x14ac:dyDescent="0.2">
      <c r="A290" s="2" t="s">
        <v>110</v>
      </c>
      <c r="B290" s="2" t="s">
        <v>40</v>
      </c>
      <c r="C290" s="2" t="s">
        <v>116</v>
      </c>
      <c r="D290" s="17">
        <v>256165.84808640002</v>
      </c>
      <c r="E290" s="17">
        <v>269076.6068299546</v>
      </c>
      <c r="F290" s="17">
        <v>293970.15850512625</v>
      </c>
      <c r="G290" s="17">
        <v>299611.50193281809</v>
      </c>
      <c r="H290" s="17">
        <v>284869.99605104345</v>
      </c>
      <c r="I290" s="17">
        <v>296173.05704324477</v>
      </c>
      <c r="J290" s="17">
        <v>307658.22970285214</v>
      </c>
      <c r="K290" s="17">
        <v>346406.53563709598</v>
      </c>
      <c r="L290" s="17">
        <v>359465.63054663385</v>
      </c>
      <c r="M290" s="17">
        <v>355764.92469084362</v>
      </c>
      <c r="N290" s="17">
        <v>369806.22857132007</v>
      </c>
      <c r="O290" s="17">
        <v>392170.49692015699</v>
      </c>
      <c r="P290" s="17">
        <v>399655.54239968373</v>
      </c>
      <c r="Q290" s="17">
        <v>399376.63047002937</v>
      </c>
      <c r="R290" s="17">
        <v>419543.12946301576</v>
      </c>
      <c r="S290" s="17">
        <v>500628.64826303918</v>
      </c>
      <c r="T290" s="17">
        <v>500279.26914148638</v>
      </c>
      <c r="U290" s="17">
        <v>525436.77332679799</v>
      </c>
      <c r="V290" s="17">
        <v>535520.00525397016</v>
      </c>
      <c r="W290" s="17">
        <v>578564.00621000153</v>
      </c>
      <c r="X290" s="17">
        <v>607294.79381189705</v>
      </c>
      <c r="Y290" s="17">
        <v>612942.06453724147</v>
      </c>
      <c r="Z290" s="17">
        <v>594143.6323288501</v>
      </c>
      <c r="AA290" s="17">
        <v>629124.59918606048</v>
      </c>
      <c r="AB290" s="17">
        <v>627718.7085366504</v>
      </c>
      <c r="AC290" s="17">
        <v>699185.88959345536</v>
      </c>
      <c r="AD290" s="17">
        <v>801468.11351806368</v>
      </c>
      <c r="AE290" s="17">
        <v>910913.34684667678</v>
      </c>
      <c r="AF290" s="17">
        <v>992734.11062151706</v>
      </c>
      <c r="AG290" s="17">
        <v>1073935.3221933402</v>
      </c>
      <c r="AH290" s="17">
        <v>1138347.9760381505</v>
      </c>
      <c r="AI290" s="17">
        <v>1255243.5044858423</v>
      </c>
      <c r="AJ290" s="17">
        <v>1315856.0967988907</v>
      </c>
      <c r="AK290" s="17">
        <v>1314672.1420961809</v>
      </c>
      <c r="AL290" s="17">
        <v>1200608.1059928013</v>
      </c>
      <c r="AM290" s="17">
        <v>1096328.6627096084</v>
      </c>
    </row>
    <row r="291" spans="1:39" hidden="1" x14ac:dyDescent="0.2">
      <c r="A291" s="2" t="s">
        <v>111</v>
      </c>
      <c r="B291" s="2" t="s">
        <v>40</v>
      </c>
      <c r="C291" s="2" t="s">
        <v>116</v>
      </c>
      <c r="D291" s="17">
        <v>11027.016</v>
      </c>
      <c r="E291" s="17">
        <v>11693.881849890242</v>
      </c>
      <c r="F291" s="17">
        <v>11676.464898067064</v>
      </c>
      <c r="G291" s="17">
        <v>12388.727965432145</v>
      </c>
      <c r="H291" s="17">
        <v>13141.887178377108</v>
      </c>
      <c r="I291" s="17">
        <v>12613.996158149223</v>
      </c>
      <c r="J291" s="17">
        <v>14770.729223037351</v>
      </c>
      <c r="K291" s="17">
        <v>15200.221314805249</v>
      </c>
      <c r="L291" s="17">
        <v>15347.648565341971</v>
      </c>
      <c r="M291" s="17">
        <v>14586.645872186749</v>
      </c>
      <c r="N291" s="17">
        <v>14709.183008694301</v>
      </c>
      <c r="O291" s="17">
        <v>14992.954332399991</v>
      </c>
      <c r="P291" s="17">
        <v>15907.522888455644</v>
      </c>
      <c r="Q291" s="17">
        <v>15891.745915616913</v>
      </c>
      <c r="R291" s="17">
        <v>15569.269971827378</v>
      </c>
      <c r="S291" s="17">
        <v>16026.632921750499</v>
      </c>
      <c r="T291" s="17">
        <v>17335.770880833199</v>
      </c>
      <c r="U291" s="17">
        <v>17153.83265193538</v>
      </c>
      <c r="V291" s="17">
        <v>18917.268386920307</v>
      </c>
      <c r="W291" s="17">
        <v>21068.301003340846</v>
      </c>
      <c r="X291" s="17">
        <v>22539.558990144327</v>
      </c>
      <c r="Y291" s="17">
        <v>25592.64044921859</v>
      </c>
      <c r="Z291" s="17">
        <v>27694.361315600556</v>
      </c>
      <c r="AA291" s="17">
        <v>31470.080221552369</v>
      </c>
      <c r="AB291" s="17">
        <v>34047.328381336985</v>
      </c>
      <c r="AC291" s="17">
        <v>37120.257871016242</v>
      </c>
      <c r="AD291" s="17">
        <v>41317.948378289999</v>
      </c>
      <c r="AE291" s="17">
        <v>38892.090645821765</v>
      </c>
      <c r="AF291" s="17">
        <v>38864.948602488199</v>
      </c>
      <c r="AG291" s="17">
        <v>37691.690424880384</v>
      </c>
      <c r="AH291" s="17">
        <v>35475.189530581993</v>
      </c>
      <c r="AI291" s="17">
        <v>38772.22455589888</v>
      </c>
      <c r="AJ291" s="17">
        <v>35758.689196188978</v>
      </c>
      <c r="AK291" s="17">
        <v>36094.894169218409</v>
      </c>
      <c r="AL291" s="17">
        <v>39378.442797153119</v>
      </c>
      <c r="AM291" s="17">
        <v>43452.236070806495</v>
      </c>
    </row>
    <row r="292" spans="1:39" hidden="1" x14ac:dyDescent="0.2">
      <c r="A292" s="2" t="s">
        <v>112</v>
      </c>
      <c r="B292" s="2" t="s">
        <v>40</v>
      </c>
      <c r="C292" s="2" t="s">
        <v>116</v>
      </c>
      <c r="D292" s="17">
        <v>-25773.214160171527</v>
      </c>
      <c r="E292" s="17">
        <v>-25747.5494406244</v>
      </c>
      <c r="F292" s="17">
        <v>-27255.450703342452</v>
      </c>
      <c r="G292" s="17">
        <v>-28603.477157910722</v>
      </c>
      <c r="H292" s="17">
        <v>-29750.189435915068</v>
      </c>
      <c r="I292" s="17">
        <v>-32435.537925014542</v>
      </c>
      <c r="J292" s="17">
        <v>-33398.384961368451</v>
      </c>
      <c r="K292" s="17">
        <v>-31733.012822454832</v>
      </c>
      <c r="L292" s="17">
        <v>-32668.662012925044</v>
      </c>
      <c r="M292" s="17">
        <v>-37457.439060895733</v>
      </c>
      <c r="N292" s="17">
        <v>-38539.850423182346</v>
      </c>
      <c r="O292" s="17">
        <v>-37750.170398773473</v>
      </c>
      <c r="P292" s="17">
        <v>-36969.492344906401</v>
      </c>
      <c r="Q292" s="17">
        <v>-40413.252358487087</v>
      </c>
      <c r="R292" s="17">
        <v>-44085.143080960886</v>
      </c>
      <c r="S292" s="17">
        <v>-44949.12503761585</v>
      </c>
      <c r="T292" s="17">
        <v>-48116.44458444944</v>
      </c>
      <c r="U292" s="17">
        <v>-50491.28413459297</v>
      </c>
      <c r="V292" s="17">
        <v>-51424.403693514963</v>
      </c>
      <c r="W292" s="17">
        <v>-55603.627956116252</v>
      </c>
      <c r="X292" s="17">
        <v>-53820.594597963558</v>
      </c>
      <c r="Y292" s="17">
        <v>-52733.634396904919</v>
      </c>
      <c r="Z292" s="17">
        <v>-50615.398889000928</v>
      </c>
      <c r="AA292" s="17">
        <v>-58010.654491335343</v>
      </c>
      <c r="AB292" s="17">
        <v>-60318.31203934185</v>
      </c>
      <c r="AC292" s="17">
        <v>-65788.63525103686</v>
      </c>
      <c r="AD292" s="17">
        <v>-67057.837496936088</v>
      </c>
      <c r="AE292" s="17">
        <v>-70416.014870534404</v>
      </c>
      <c r="AF292" s="17">
        <v>-72499.631136863565</v>
      </c>
      <c r="AG292" s="17">
        <v>-81545.264531070759</v>
      </c>
      <c r="AH292" s="17">
        <v>-85671.28609318177</v>
      </c>
      <c r="AI292" s="17">
        <v>-87298.383275979562</v>
      </c>
      <c r="AJ292" s="17">
        <v>-95373.658703601657</v>
      </c>
      <c r="AK292" s="17">
        <v>-107300.95555559166</v>
      </c>
      <c r="AL292" s="17">
        <v>-114703.00467363864</v>
      </c>
      <c r="AM292" s="17">
        <v>-124072.53713702394</v>
      </c>
    </row>
    <row r="293" spans="1:39" hidden="1" x14ac:dyDescent="0.2">
      <c r="A293" s="2" t="s">
        <v>113</v>
      </c>
      <c r="B293" s="2" t="s">
        <v>40</v>
      </c>
      <c r="C293" s="2" t="s">
        <v>116</v>
      </c>
      <c r="D293" s="17">
        <v>-25537.705271040006</v>
      </c>
      <c r="E293" s="17">
        <v>-26811.293198023148</v>
      </c>
      <c r="F293" s="17">
        <v>-27806.750313245317</v>
      </c>
      <c r="G293" s="17">
        <v>-28918.626287439143</v>
      </c>
      <c r="H293" s="17">
        <v>-30363.974602305141</v>
      </c>
      <c r="I293" s="17">
        <v>-30348.793829562972</v>
      </c>
      <c r="J293" s="17">
        <v>-33761.680179118972</v>
      </c>
      <c r="K293" s="17">
        <v>-34763.893670319419</v>
      </c>
      <c r="L293" s="17">
        <v>-35778.382357900184</v>
      </c>
      <c r="M293" s="17">
        <v>-38321.523958450503</v>
      </c>
      <c r="N293" s="17">
        <v>-43566.712452531814</v>
      </c>
      <c r="O293" s="17">
        <v>-47508.408217378608</v>
      </c>
      <c r="P293" s="17">
        <v>-54479.661590609481</v>
      </c>
      <c r="Q293" s="17">
        <v>-60618.198407245043</v>
      </c>
      <c r="R293" s="17">
        <v>-64953.190054670311</v>
      </c>
      <c r="S293" s="17">
        <v>-67557.160897796988</v>
      </c>
      <c r="T293" s="17">
        <v>-73665.830482360048</v>
      </c>
      <c r="U293" s="17">
        <v>-80307.115504286718</v>
      </c>
      <c r="V293" s="17">
        <v>-85920.020728227842</v>
      </c>
      <c r="W293" s="17">
        <v>-89286.888760805668</v>
      </c>
      <c r="X293" s="17">
        <v>-93776.851500113466</v>
      </c>
      <c r="Y293" s="17">
        <v>-95400.831314234238</v>
      </c>
      <c r="Z293" s="17">
        <v>-100247.5751483226</v>
      </c>
      <c r="AA293" s="17">
        <v>-108437.57748337224</v>
      </c>
      <c r="AB293" s="17">
        <v>-124256.43833399484</v>
      </c>
      <c r="AC293" s="17">
        <v>-133167.74477738023</v>
      </c>
      <c r="AD293" s="17">
        <v>-144045.57235755198</v>
      </c>
      <c r="AE293" s="17">
        <v>-145399.89598792262</v>
      </c>
      <c r="AF293" s="17">
        <v>-157354.65903319648</v>
      </c>
      <c r="AG293" s="17">
        <v>-158754.38228504619</v>
      </c>
      <c r="AH293" s="17">
        <v>-171773.79555206472</v>
      </c>
      <c r="AI293" s="17">
        <v>-175000.81900893443</v>
      </c>
      <c r="AJ293" s="17">
        <v>-180160.72536744663</v>
      </c>
      <c r="AK293" s="17">
        <v>-188718.28047385174</v>
      </c>
      <c r="AL293" s="17">
        <v>-202272.04247494624</v>
      </c>
      <c r="AM293" s="17">
        <v>-202150.697453136</v>
      </c>
    </row>
    <row r="294" spans="1:39" hidden="1" x14ac:dyDescent="0.2">
      <c r="A294" s="2" t="s">
        <v>39</v>
      </c>
      <c r="B294" s="2" t="s">
        <v>114</v>
      </c>
      <c r="C294" s="2" t="s">
        <v>116</v>
      </c>
      <c r="D294" s="17">
        <v>2870929.7279150402</v>
      </c>
      <c r="E294" s="17">
        <v>2927182.927105777</v>
      </c>
      <c r="F294" s="17">
        <v>3074068.2638640432</v>
      </c>
      <c r="G294" s="17">
        <v>3557594.2019773307</v>
      </c>
      <c r="H294" s="17">
        <v>3924036.3394624181</v>
      </c>
      <c r="I294" s="17">
        <v>3883242.0576773663</v>
      </c>
      <c r="J294" s="17">
        <v>3881696.6430590241</v>
      </c>
      <c r="K294" s="17">
        <v>3954642.7285183161</v>
      </c>
      <c r="L294" s="17">
        <v>4187477.3811025252</v>
      </c>
      <c r="M294" s="17">
        <v>4059050.8719311263</v>
      </c>
      <c r="N294" s="17">
        <v>4702473.4754394917</v>
      </c>
      <c r="O294" s="17">
        <v>4382118.2204399444</v>
      </c>
      <c r="P294" s="17">
        <v>4509538.1394196749</v>
      </c>
      <c r="Q294" s="17">
        <v>4596077.0366809014</v>
      </c>
      <c r="R294" s="17">
        <v>4723380.4748675311</v>
      </c>
      <c r="S294" s="17">
        <v>4859872.4727878245</v>
      </c>
      <c r="T294" s="17">
        <v>5519163.9574289266</v>
      </c>
      <c r="U294" s="17">
        <v>6077479.0510975048</v>
      </c>
      <c r="V294" s="17">
        <v>6632737.4713370614</v>
      </c>
      <c r="W294" s="17">
        <v>7302268.6401575664</v>
      </c>
      <c r="X294" s="17">
        <v>7371633.471231007</v>
      </c>
      <c r="Y294" s="17">
        <v>7811364.4532222571</v>
      </c>
      <c r="Z294" s="17">
        <v>7806678.3375418782</v>
      </c>
      <c r="AA294" s="17">
        <v>8276357.26739466</v>
      </c>
      <c r="AB294" s="17">
        <v>7946244.8327769898</v>
      </c>
      <c r="AC294" s="17">
        <v>8171196.3396117538</v>
      </c>
      <c r="AD294" s="17">
        <v>8087866.5602352349</v>
      </c>
      <c r="AE294" s="17">
        <v>8836113.4127992168</v>
      </c>
      <c r="AF294" s="17">
        <v>9183973.667330211</v>
      </c>
      <c r="AG294" s="17">
        <v>10417430.339328075</v>
      </c>
      <c r="AH294" s="17">
        <v>10516344.261264183</v>
      </c>
      <c r="AI294" s="17">
        <v>11488022.884597126</v>
      </c>
      <c r="AJ294" s="17">
        <v>12806824.517539069</v>
      </c>
      <c r="AK294" s="17">
        <v>13184434.266079884</v>
      </c>
      <c r="AL294" s="17">
        <v>13428093.220251175</v>
      </c>
      <c r="AM294" s="17">
        <v>14374190.84115353</v>
      </c>
    </row>
    <row r="295" spans="1:39" hidden="1" x14ac:dyDescent="0.2">
      <c r="A295" s="2" t="s">
        <v>42</v>
      </c>
      <c r="B295" s="2" t="s">
        <v>114</v>
      </c>
      <c r="C295" s="2" t="s">
        <v>116</v>
      </c>
      <c r="D295" s="17">
        <v>92797.839288000003</v>
      </c>
      <c r="E295" s="17">
        <v>93623.307654624092</v>
      </c>
      <c r="F295" s="17">
        <v>102093.87094707505</v>
      </c>
      <c r="G295" s="17">
        <v>101992.61494133317</v>
      </c>
      <c r="H295" s="17">
        <v>102901.07328028305</v>
      </c>
      <c r="I295" s="17">
        <v>122652.58562643669</v>
      </c>
      <c r="J295" s="17">
        <v>117725.80474016802</v>
      </c>
      <c r="K295" s="17">
        <v>128351.10529328232</v>
      </c>
      <c r="L295" s="17">
        <v>141655.2454161506</v>
      </c>
      <c r="M295" s="17">
        <v>148735.15191721061</v>
      </c>
      <c r="N295" s="17">
        <v>165468.56127454061</v>
      </c>
      <c r="O295" s="17">
        <v>158932.54489679015</v>
      </c>
      <c r="P295" s="17">
        <v>177143.28064718356</v>
      </c>
      <c r="Q295" s="17">
        <v>187837.34830263001</v>
      </c>
      <c r="R295" s="17">
        <v>201288.3598320226</v>
      </c>
      <c r="S295" s="17">
        <v>217816.91147050529</v>
      </c>
      <c r="T295" s="17">
        <v>221995.54664787545</v>
      </c>
      <c r="U295" s="17">
        <v>237544.22851225024</v>
      </c>
      <c r="V295" s="17">
        <v>259369.33471777174</v>
      </c>
      <c r="W295" s="17">
        <v>277289.96091097343</v>
      </c>
      <c r="X295" s="17">
        <v>285493.85368246952</v>
      </c>
      <c r="Y295" s="17">
        <v>291203.15691347298</v>
      </c>
      <c r="Z295" s="17">
        <v>320662.9783282585</v>
      </c>
      <c r="AA295" s="17">
        <v>326946.07129901362</v>
      </c>
      <c r="AB295" s="17">
        <v>367422.81527145009</v>
      </c>
      <c r="AC295" s="17">
        <v>413698.22830723959</v>
      </c>
      <c r="AD295" s="17">
        <v>425813.45538889815</v>
      </c>
      <c r="AE295" s="17">
        <v>478176.22023313236</v>
      </c>
      <c r="AF295" s="17">
        <v>553811.64390003134</v>
      </c>
      <c r="AG295" s="17">
        <v>542356.64639919833</v>
      </c>
      <c r="AH295" s="17">
        <v>580356.72534804535</v>
      </c>
      <c r="AI295" s="17">
        <v>627829.7487851996</v>
      </c>
      <c r="AJ295" s="17">
        <v>633052.76366244419</v>
      </c>
      <c r="AK295" s="17">
        <v>690961.03959846112</v>
      </c>
      <c r="AL295" s="17">
        <v>776483.74696196651</v>
      </c>
      <c r="AM295" s="17">
        <v>823203.01343605574</v>
      </c>
    </row>
    <row r="296" spans="1:39" hidden="1" x14ac:dyDescent="0.2">
      <c r="A296" s="2" t="s">
        <v>43</v>
      </c>
      <c r="B296" s="2" t="s">
        <v>114</v>
      </c>
      <c r="C296" s="2" t="s">
        <v>116</v>
      </c>
      <c r="D296" s="17">
        <v>144797.22702736198</v>
      </c>
      <c r="E296" s="17">
        <v>164567.66611875812</v>
      </c>
      <c r="F296" s="17">
        <v>171047.05302968947</v>
      </c>
      <c r="G296" s="17">
        <v>174329.47861105439</v>
      </c>
      <c r="H296" s="17">
        <v>181176.83371101422</v>
      </c>
      <c r="I296" s="17">
        <v>201860.21657734746</v>
      </c>
      <c r="J296" s="17">
        <v>222716.18319696342</v>
      </c>
      <c r="K296" s="17">
        <v>233893.41108584532</v>
      </c>
      <c r="L296" s="17">
        <v>247763.29036323598</v>
      </c>
      <c r="M296" s="17">
        <v>262824.76885620458</v>
      </c>
      <c r="N296" s="17">
        <v>252340.67810328005</v>
      </c>
      <c r="O296" s="17">
        <v>267653.10349642724</v>
      </c>
      <c r="P296" s="17">
        <v>292411.55203445628</v>
      </c>
      <c r="Q296" s="17">
        <v>307114.79987927643</v>
      </c>
      <c r="R296" s="17">
        <v>297783.4233083608</v>
      </c>
      <c r="S296" s="17">
        <v>309483.96245079394</v>
      </c>
      <c r="T296" s="17">
        <v>324861.32304148277</v>
      </c>
      <c r="U296" s="17">
        <v>351042.52404774935</v>
      </c>
      <c r="V296" s="17">
        <v>343818.00241539266</v>
      </c>
      <c r="W296" s="17">
        <v>350553.39392096002</v>
      </c>
      <c r="X296" s="17">
        <v>367759.63461971789</v>
      </c>
      <c r="Y296" s="17">
        <v>405997.32582884323</v>
      </c>
      <c r="Z296" s="17">
        <v>422026.11714205472</v>
      </c>
      <c r="AA296" s="17">
        <v>465019.21517241036</v>
      </c>
      <c r="AB296" s="17">
        <v>493336.96949724352</v>
      </c>
      <c r="AC296" s="17">
        <v>565561.49124314869</v>
      </c>
      <c r="AD296" s="17">
        <v>605943.62749766302</v>
      </c>
      <c r="AE296" s="17">
        <v>593705.99593496788</v>
      </c>
      <c r="AF296" s="17">
        <v>648074.738404123</v>
      </c>
      <c r="AG296" s="17">
        <v>693093.27784496418</v>
      </c>
      <c r="AH296" s="17">
        <v>755876.43932527257</v>
      </c>
      <c r="AI296" s="17">
        <v>850243.40404292475</v>
      </c>
      <c r="AJ296" s="17">
        <v>901322.45673552656</v>
      </c>
      <c r="AK296" s="17">
        <v>983406.25087571074</v>
      </c>
      <c r="AL296" s="17">
        <v>1002278.0044521275</v>
      </c>
      <c r="AM296" s="17">
        <v>1061668.9979502761</v>
      </c>
    </row>
    <row r="297" spans="1:39" hidden="1" x14ac:dyDescent="0.2">
      <c r="A297" s="2" t="s">
        <v>44</v>
      </c>
      <c r="B297" s="2" t="s">
        <v>114</v>
      </c>
      <c r="C297" s="2" t="s">
        <v>116</v>
      </c>
      <c r="D297" s="17">
        <v>59979.397230023053</v>
      </c>
      <c r="E297" s="17">
        <v>60456.029580026443</v>
      </c>
      <c r="F297" s="17">
        <v>68638.46421498555</v>
      </c>
      <c r="G297" s="17">
        <v>66566.400766186402</v>
      </c>
      <c r="H297" s="17">
        <v>69235.177604210563</v>
      </c>
      <c r="I297" s="17">
        <v>69207.347153716051</v>
      </c>
      <c r="J297" s="17">
        <v>74775.053815880412</v>
      </c>
      <c r="K297" s="17">
        <v>77742.881683837011</v>
      </c>
      <c r="L297" s="17">
        <v>77688.315572235078</v>
      </c>
      <c r="M297" s="17">
        <v>83954.611853166483</v>
      </c>
      <c r="N297" s="17">
        <v>97317.954254445489</v>
      </c>
      <c r="O297" s="17">
        <v>102201.95027470666</v>
      </c>
      <c r="P297" s="17">
        <v>111590.80591417151</v>
      </c>
      <c r="Q297" s="17">
        <v>118251.00496524961</v>
      </c>
      <c r="R297" s="17">
        <v>127705.17212636552</v>
      </c>
      <c r="S297" s="17">
        <v>140728.6862051721</v>
      </c>
      <c r="T297" s="17">
        <v>146370.49371857295</v>
      </c>
      <c r="U297" s="17">
        <v>159759.0432358153</v>
      </c>
      <c r="V297" s="17">
        <v>167517.69643803057</v>
      </c>
      <c r="W297" s="17">
        <v>184445.94932538513</v>
      </c>
      <c r="X297" s="17">
        <v>191545.35462846659</v>
      </c>
      <c r="Y297" s="17">
        <v>217763.59571767756</v>
      </c>
      <c r="Z297" s="17">
        <v>249569.28071237402</v>
      </c>
      <c r="AA297" s="17">
        <v>264635.6764735257</v>
      </c>
      <c r="AB297" s="17">
        <v>264530.35936043243</v>
      </c>
      <c r="AC297" s="17">
        <v>283360.51789196982</v>
      </c>
      <c r="AD297" s="17">
        <v>309395.13652352657</v>
      </c>
      <c r="AE297" s="17">
        <v>347999.09788008925</v>
      </c>
      <c r="AF297" s="17">
        <v>357871.47308506252</v>
      </c>
      <c r="AG297" s="17">
        <v>354046.87917991396</v>
      </c>
      <c r="AH297" s="17">
        <v>401678.41150939435</v>
      </c>
      <c r="AI297" s="17">
        <v>405015.45470920659</v>
      </c>
      <c r="AJ297" s="17">
        <v>464008.96203631978</v>
      </c>
      <c r="AK297" s="17">
        <v>516521.74817407673</v>
      </c>
      <c r="AL297" s="17">
        <v>526640.40447087307</v>
      </c>
      <c r="AM297" s="17">
        <v>521113.33428091113</v>
      </c>
    </row>
    <row r="298" spans="1:39" hidden="1" x14ac:dyDescent="0.2">
      <c r="A298" s="2" t="s">
        <v>45</v>
      </c>
      <c r="B298" s="2" t="s">
        <v>114</v>
      </c>
      <c r="C298" s="2" t="s">
        <v>116</v>
      </c>
      <c r="D298" s="17">
        <v>7545.5720219880013</v>
      </c>
      <c r="E298" s="17">
        <v>7845.7340591732227</v>
      </c>
      <c r="F298" s="17">
        <v>7842.5803110226034</v>
      </c>
      <c r="G298" s="17">
        <v>7920.2140135214158</v>
      </c>
      <c r="H298" s="17">
        <v>7913.8791095448423</v>
      </c>
      <c r="I298" s="17">
        <v>8388.4727969812211</v>
      </c>
      <c r="J298" s="17">
        <v>8895.7710580012499</v>
      </c>
      <c r="K298" s="17">
        <v>9806.3815720154344</v>
      </c>
      <c r="L298" s="17">
        <v>10198.53867890035</v>
      </c>
      <c r="M298" s="17">
        <v>11032.776389228957</v>
      </c>
      <c r="N298" s="17">
        <v>10914.868445990684</v>
      </c>
      <c r="O298" s="17">
        <v>12514.007759576571</v>
      </c>
      <c r="P298" s="17">
        <v>13010.538088934356</v>
      </c>
      <c r="Q298" s="17">
        <v>14052.16428169718</v>
      </c>
      <c r="R298" s="17">
        <v>14326.04153687576</v>
      </c>
      <c r="S298" s="17">
        <v>15482.861354069173</v>
      </c>
      <c r="T298" s="17">
        <v>15760.348254670203</v>
      </c>
      <c r="U298" s="17">
        <v>16553.014339724912</v>
      </c>
      <c r="V298" s="17">
        <v>17522.439072056095</v>
      </c>
      <c r="W298" s="17">
        <v>19121.43424462137</v>
      </c>
      <c r="X298" s="17">
        <v>21507.260721907598</v>
      </c>
      <c r="Y298" s="17">
        <v>23040.746890418013</v>
      </c>
      <c r="Z298" s="17">
        <v>25428.91993612843</v>
      </c>
      <c r="AA298" s="17">
        <v>25924.683944237077</v>
      </c>
      <c r="AB298" s="17">
        <v>26384.085646414613</v>
      </c>
      <c r="AC298" s="17">
        <v>29057.720727764652</v>
      </c>
      <c r="AD298" s="17">
        <v>32651.938292633069</v>
      </c>
      <c r="AE298" s="17">
        <v>39333.963410616569</v>
      </c>
      <c r="AF298" s="17">
        <v>41692.017245854375</v>
      </c>
      <c r="AG298" s="17">
        <v>48237.687534458477</v>
      </c>
      <c r="AH298" s="17">
        <v>46781.484364153242</v>
      </c>
      <c r="AI298" s="17">
        <v>48591.746296886624</v>
      </c>
      <c r="AJ298" s="17">
        <v>49024.557801454219</v>
      </c>
      <c r="AK298" s="17">
        <v>54105.95243141715</v>
      </c>
      <c r="AL298" s="17">
        <v>63865.276506193033</v>
      </c>
      <c r="AM298" s="17">
        <v>71075.703265602599</v>
      </c>
    </row>
    <row r="299" spans="1:39" hidden="1" x14ac:dyDescent="0.2">
      <c r="A299" s="2" t="s">
        <v>46</v>
      </c>
      <c r="B299" s="2" t="s">
        <v>114</v>
      </c>
      <c r="C299" s="2" t="s">
        <v>116</v>
      </c>
      <c r="D299" s="17">
        <v>144127.7422495606</v>
      </c>
      <c r="E299" s="17">
        <v>142558.63487695571</v>
      </c>
      <c r="F299" s="17">
        <v>152752.26708338052</v>
      </c>
      <c r="G299" s="17">
        <v>155791.73169380566</v>
      </c>
      <c r="H299" s="17">
        <v>168534.12443582827</v>
      </c>
      <c r="I299" s="17">
        <v>180548.64799150001</v>
      </c>
      <c r="J299" s="17">
        <v>199243.35996991603</v>
      </c>
      <c r="K299" s="17">
        <v>224206.59635015743</v>
      </c>
      <c r="L299" s="17">
        <v>228577.74389123058</v>
      </c>
      <c r="M299" s="17">
        <v>249159.56621004696</v>
      </c>
      <c r="N299" s="17">
        <v>288846.90868545993</v>
      </c>
      <c r="O299" s="17">
        <v>309024.88822534896</v>
      </c>
      <c r="P299" s="17">
        <v>340251.61957748269</v>
      </c>
      <c r="Q299" s="17">
        <v>379086.47886651038</v>
      </c>
      <c r="R299" s="17">
        <v>425995.45858824672</v>
      </c>
      <c r="S299" s="17">
        <v>408883.82353962137</v>
      </c>
      <c r="T299" s="17">
        <v>445965.87366954732</v>
      </c>
      <c r="U299" s="17">
        <v>463752.72305907879</v>
      </c>
      <c r="V299" s="17">
        <v>445389.01963649975</v>
      </c>
      <c r="W299" s="17">
        <v>472696.72902401345</v>
      </c>
      <c r="X299" s="17">
        <v>481812.25208244368</v>
      </c>
      <c r="Y299" s="17">
        <v>481618.57810783648</v>
      </c>
      <c r="Z299" s="17">
        <v>500592.44769190176</v>
      </c>
      <c r="AA299" s="17">
        <v>515148.29623775947</v>
      </c>
      <c r="AB299" s="17">
        <v>494305.18848891376</v>
      </c>
      <c r="AC299" s="17">
        <v>544038.76515288593</v>
      </c>
      <c r="AD299" s="17">
        <v>587806.49187255953</v>
      </c>
      <c r="AE299" s="17">
        <v>611013.11662443809</v>
      </c>
      <c r="AF299" s="17">
        <v>721885.37691671378</v>
      </c>
      <c r="AG299" s="17">
        <v>700303.15536532726</v>
      </c>
      <c r="AH299" s="17">
        <v>720251.66972196405</v>
      </c>
      <c r="AI299" s="17">
        <v>726802.47476265475</v>
      </c>
      <c r="AJ299" s="17">
        <v>748304.20033891674</v>
      </c>
      <c r="AK299" s="17">
        <v>770676.25101644953</v>
      </c>
      <c r="AL299" s="17">
        <v>801102.58146671089</v>
      </c>
      <c r="AM299" s="17">
        <v>792457.20930217113</v>
      </c>
    </row>
    <row r="300" spans="1:39" hidden="1" x14ac:dyDescent="0.2">
      <c r="A300" s="2" t="s">
        <v>47</v>
      </c>
      <c r="B300" s="2" t="s">
        <v>114</v>
      </c>
      <c r="C300" s="2" t="s">
        <v>116</v>
      </c>
      <c r="D300" s="17">
        <v>24182.309479204803</v>
      </c>
      <c r="E300" s="17">
        <v>25395.922159022968</v>
      </c>
      <c r="F300" s="17">
        <v>26683.467974731131</v>
      </c>
      <c r="G300" s="17">
        <v>28019.635749871461</v>
      </c>
      <c r="H300" s="17">
        <v>29422.711781652732</v>
      </c>
      <c r="I300" s="17">
        <v>29396.238402029296</v>
      </c>
      <c r="J300" s="17">
        <v>32128.175924098632</v>
      </c>
      <c r="K300" s="17">
        <v>34418.942472015617</v>
      </c>
      <c r="L300" s="17">
        <v>34371.185557266232</v>
      </c>
      <c r="M300" s="17">
        <v>36088.844726577969</v>
      </c>
      <c r="N300" s="17">
        <v>38196.510820755211</v>
      </c>
      <c r="O300" s="17">
        <v>37402.86173316135</v>
      </c>
      <c r="P300" s="17">
        <v>39252.620664125752</v>
      </c>
      <c r="Q300" s="17">
        <v>39194.157528289739</v>
      </c>
      <c r="R300" s="17">
        <v>42845.148220903466</v>
      </c>
      <c r="S300" s="17">
        <v>47254.0366093591</v>
      </c>
      <c r="T300" s="17">
        <v>50628.352855560217</v>
      </c>
      <c r="U300" s="17">
        <v>52152.113378886963</v>
      </c>
      <c r="V300" s="17">
        <v>53157.819073175706</v>
      </c>
      <c r="W300" s="17">
        <v>54204.600720051916</v>
      </c>
      <c r="X300" s="17">
        <v>56360.853861567346</v>
      </c>
      <c r="Y300" s="17">
        <v>62736.206374542642</v>
      </c>
      <c r="Z300" s="17">
        <v>65802.459915375322</v>
      </c>
      <c r="AA300" s="17">
        <v>68406.791766424256</v>
      </c>
      <c r="AB300" s="17">
        <v>72536.481905217617</v>
      </c>
      <c r="AC300" s="17">
        <v>71761.280170907645</v>
      </c>
      <c r="AD300" s="17">
        <v>76006.565096365885</v>
      </c>
      <c r="AE300" s="17">
        <v>88819.035193866643</v>
      </c>
      <c r="AF300" s="17">
        <v>95876.59956735358</v>
      </c>
      <c r="AG300" s="17">
        <v>99690.95918897388</v>
      </c>
      <c r="AH300" s="17">
        <v>104765.92884222615</v>
      </c>
      <c r="AI300" s="17">
        <v>107854.95657049546</v>
      </c>
      <c r="AJ300" s="17">
        <v>116512.22802510812</v>
      </c>
      <c r="AK300" s="17">
        <v>129811.94654938977</v>
      </c>
      <c r="AL300" s="17">
        <v>124671.64662529207</v>
      </c>
      <c r="AM300" s="17">
        <v>124510.13180819718</v>
      </c>
    </row>
    <row r="301" spans="1:39" hidden="1" x14ac:dyDescent="0.2">
      <c r="A301" s="2" t="s">
        <v>48</v>
      </c>
      <c r="B301" s="2" t="s">
        <v>114</v>
      </c>
      <c r="C301" s="2" t="s">
        <v>116</v>
      </c>
      <c r="D301" s="17">
        <v>565808.82691465435</v>
      </c>
      <c r="E301" s="17">
        <v>623804.0279822289</v>
      </c>
      <c r="F301" s="17">
        <v>635900.86725734419</v>
      </c>
      <c r="G301" s="17">
        <v>681505.80790849112</v>
      </c>
      <c r="H301" s="17">
        <v>751416.55532127968</v>
      </c>
      <c r="I301" s="17">
        <v>743235.94249512162</v>
      </c>
      <c r="J301" s="17">
        <v>757726.12260293995</v>
      </c>
      <c r="K301" s="17">
        <v>788262.48534383846</v>
      </c>
      <c r="L301" s="17">
        <v>772189.80475759588</v>
      </c>
      <c r="M301" s="17">
        <v>795038.97111335536</v>
      </c>
      <c r="N301" s="17">
        <v>858942.57489461091</v>
      </c>
      <c r="O301" s="17">
        <v>919727.67474078515</v>
      </c>
      <c r="P301" s="17">
        <v>1015258.4747610457</v>
      </c>
      <c r="Q301" s="17">
        <v>1188620.4073537975</v>
      </c>
      <c r="R301" s="17">
        <v>1176616.5298599312</v>
      </c>
      <c r="S301" s="17">
        <v>1259060.9021718914</v>
      </c>
      <c r="T301" s="17">
        <v>1309410.735814573</v>
      </c>
      <c r="U301" s="17">
        <v>1308884.3922429797</v>
      </c>
      <c r="V301" s="17">
        <v>1347476.9024743005</v>
      </c>
      <c r="W301" s="17">
        <v>1360271.2501013607</v>
      </c>
      <c r="X301" s="17">
        <v>1386249.8192574969</v>
      </c>
      <c r="Y301" s="17">
        <v>1526335.2430928303</v>
      </c>
      <c r="Z301" s="17">
        <v>1651176.0347832709</v>
      </c>
      <c r="AA301" s="17">
        <v>1803739.7410008609</v>
      </c>
      <c r="AB301" s="17">
        <v>1952238.2428467495</v>
      </c>
      <c r="AC301" s="17">
        <v>1990681.6402353582</v>
      </c>
      <c r="AD301" s="17">
        <v>1968244.5822989417</v>
      </c>
      <c r="AE301" s="17">
        <v>2046946.4743842212</v>
      </c>
      <c r="AF301" s="17">
        <v>2169893.8678576834</v>
      </c>
      <c r="AG301" s="17">
        <v>2367905.6746281604</v>
      </c>
      <c r="AH301" s="17">
        <v>2390389.0346721439</v>
      </c>
      <c r="AI301" s="17">
        <v>2460609.114505033</v>
      </c>
      <c r="AJ301" s="17">
        <v>2605480.6257011835</v>
      </c>
      <c r="AK301" s="17">
        <v>2475308.7417629585</v>
      </c>
      <c r="AL301" s="17">
        <v>2864489.7178687863</v>
      </c>
      <c r="AM301" s="17">
        <v>2805537.9769406943</v>
      </c>
    </row>
    <row r="302" spans="1:39" hidden="1" x14ac:dyDescent="0.2">
      <c r="A302" s="2" t="s">
        <v>49</v>
      </c>
      <c r="B302" s="2" t="s">
        <v>114</v>
      </c>
      <c r="C302" s="2" t="s">
        <v>116</v>
      </c>
      <c r="D302" s="17">
        <v>694772.97437652166</v>
      </c>
      <c r="E302" s="17">
        <v>781461.43805369979</v>
      </c>
      <c r="F302" s="17">
        <v>837090.08645234536</v>
      </c>
      <c r="G302" s="17">
        <v>876507.66725424863</v>
      </c>
      <c r="H302" s="17">
        <v>948761.90241935337</v>
      </c>
      <c r="I302" s="17">
        <v>984330.14960630052</v>
      </c>
      <c r="J302" s="17">
        <v>1003319.9649721232</v>
      </c>
      <c r="K302" s="17">
        <v>1022974.9938593968</v>
      </c>
      <c r="L302" s="17">
        <v>1002014.2763358372</v>
      </c>
      <c r="M302" s="17">
        <v>1106092.0681420511</v>
      </c>
      <c r="N302" s="17">
        <v>1196919.7779530596</v>
      </c>
      <c r="O302" s="17">
        <v>1207332.3533140551</v>
      </c>
      <c r="P302" s="17">
        <v>1331605.6319852602</v>
      </c>
      <c r="Q302" s="17">
        <v>1412129.8507864559</v>
      </c>
      <c r="R302" s="17">
        <v>1543823.0654287634</v>
      </c>
      <c r="S302" s="17">
        <v>1542433.9951627122</v>
      </c>
      <c r="T302" s="17">
        <v>1619842.5427591186</v>
      </c>
      <c r="U302" s="17">
        <v>1716789.5528018039</v>
      </c>
      <c r="V302" s="17">
        <v>1928472.3141823865</v>
      </c>
      <c r="W302" s="17">
        <v>2044739.9100044426</v>
      </c>
      <c r="X302" s="17">
        <v>2188004.0859408728</v>
      </c>
      <c r="Y302" s="17">
        <v>2252954.8585948911</v>
      </c>
      <c r="Z302" s="17">
        <v>2389901.9497608994</v>
      </c>
      <c r="AA302" s="17">
        <v>2486449.0887542632</v>
      </c>
      <c r="AB302" s="17">
        <v>2714162.201225935</v>
      </c>
      <c r="AC302" s="17">
        <v>2850911.6766979392</v>
      </c>
      <c r="AD302" s="17">
        <v>3143330.4993621064</v>
      </c>
      <c r="AE302" s="17">
        <v>3236665.6004794962</v>
      </c>
      <c r="AF302" s="17">
        <v>3108810.8359293556</v>
      </c>
      <c r="AG302" s="17">
        <v>3356352.9354266562</v>
      </c>
      <c r="AH302" s="17">
        <v>3554909.51757443</v>
      </c>
      <c r="AI302" s="17">
        <v>3844560.8262715959</v>
      </c>
      <c r="AJ302" s="17">
        <v>3879527.7267297418</v>
      </c>
      <c r="AK302" s="17">
        <v>3949460.3542825901</v>
      </c>
      <c r="AL302" s="17">
        <v>3946688.3102086931</v>
      </c>
      <c r="AM302" s="17">
        <v>4218337.7498138603</v>
      </c>
    </row>
    <row r="303" spans="1:39" hidden="1" x14ac:dyDescent="0.2">
      <c r="A303" s="2" t="s">
        <v>50</v>
      </c>
      <c r="B303" s="2" t="s">
        <v>114</v>
      </c>
      <c r="C303" s="2" t="s">
        <v>116</v>
      </c>
      <c r="D303" s="17">
        <v>20660.201389900805</v>
      </c>
      <c r="E303" s="17">
        <v>20437.360637577051</v>
      </c>
      <c r="F303" s="17">
        <v>20627.408880387513</v>
      </c>
      <c r="G303" s="17">
        <v>24388.777648803596</v>
      </c>
      <c r="H303" s="17">
        <v>26614.354668351996</v>
      </c>
      <c r="I303" s="17">
        <v>29381.573742274853</v>
      </c>
      <c r="J303" s="17">
        <v>28782.367972214917</v>
      </c>
      <c r="K303" s="17">
        <v>29625.264799107455</v>
      </c>
      <c r="L303" s="17">
        <v>32366.404637700962</v>
      </c>
      <c r="M303" s="17">
        <v>33974.077047467654</v>
      </c>
      <c r="N303" s="17">
        <v>38238.267200937007</v>
      </c>
      <c r="O303" s="17">
        <v>39369.508158990757</v>
      </c>
      <c r="P303" s="17">
        <v>46978.492241412569</v>
      </c>
      <c r="Q303" s="17">
        <v>48363.65502066449</v>
      </c>
      <c r="R303" s="17">
        <v>54326.53884715301</v>
      </c>
      <c r="S303" s="17">
        <v>59865.276908983345</v>
      </c>
      <c r="T303" s="17">
        <v>64756.135934227008</v>
      </c>
      <c r="U303" s="17">
        <v>65287.45163717214</v>
      </c>
      <c r="V303" s="17">
        <v>69235.752058899176</v>
      </c>
      <c r="W303" s="17">
        <v>75561.357460266969</v>
      </c>
      <c r="X303" s="17">
        <v>79329.66912282593</v>
      </c>
      <c r="Y303" s="17">
        <v>83143.501824077815</v>
      </c>
      <c r="Z303" s="17">
        <v>82222.04025458121</v>
      </c>
      <c r="AA303" s="17">
        <v>86390.608862796173</v>
      </c>
      <c r="AB303" s="17">
        <v>92604.267262306457</v>
      </c>
      <c r="AC303" s="17">
        <v>102222.94024542777</v>
      </c>
      <c r="AD303" s="17">
        <v>111438.10998339375</v>
      </c>
      <c r="AE303" s="17">
        <v>120519.84790697844</v>
      </c>
      <c r="AF303" s="17">
        <v>131371.81474016482</v>
      </c>
      <c r="AG303" s="17">
        <v>141783.094116794</v>
      </c>
      <c r="AH303" s="17">
        <v>136168.76009515909</v>
      </c>
      <c r="AI303" s="17">
        <v>141558.05161237184</v>
      </c>
      <c r="AJ303" s="17">
        <v>159355.77107717204</v>
      </c>
      <c r="AK303" s="17">
        <v>157667.25007530005</v>
      </c>
      <c r="AL303" s="17">
        <v>163611.10901281214</v>
      </c>
      <c r="AM303" s="17">
        <v>161846.0723687819</v>
      </c>
    </row>
    <row r="304" spans="1:39" hidden="1" x14ac:dyDescent="0.2">
      <c r="A304" s="2" t="s">
        <v>51</v>
      </c>
      <c r="B304" s="2" t="s">
        <v>114</v>
      </c>
      <c r="C304" s="2" t="s">
        <v>116</v>
      </c>
      <c r="D304" s="17">
        <v>131382.67709952002</v>
      </c>
      <c r="E304" s="17">
        <v>133890.27346649524</v>
      </c>
      <c r="F304" s="17">
        <v>139216.41403289352</v>
      </c>
      <c r="G304" s="17">
        <v>148925.8806365398</v>
      </c>
      <c r="H304" s="17">
        <v>165766.94778665531</v>
      </c>
      <c r="I304" s="17">
        <v>179361.46006519935</v>
      </c>
      <c r="J304" s="17">
        <v>190028.09370020271</v>
      </c>
      <c r="K304" s="17">
        <v>188033.75638193154</v>
      </c>
      <c r="L304" s="17">
        <v>191399.40041640771</v>
      </c>
      <c r="M304" s="17">
        <v>204694.96795822785</v>
      </c>
      <c r="N304" s="17">
        <v>219332.50042195275</v>
      </c>
      <c r="O304" s="17">
        <v>225733.11660744209</v>
      </c>
      <c r="P304" s="17">
        <v>251144.62859868948</v>
      </c>
      <c r="Q304" s="17">
        <v>271424.41646589694</v>
      </c>
      <c r="R304" s="17">
        <v>292934.93175453926</v>
      </c>
      <c r="S304" s="17">
        <v>339463.83267620858</v>
      </c>
      <c r="T304" s="17">
        <v>359687.02117531735</v>
      </c>
      <c r="U304" s="17">
        <v>437302.28064894531</v>
      </c>
      <c r="V304" s="17">
        <v>441017.46907840605</v>
      </c>
      <c r="W304" s="17">
        <v>476589.69259691221</v>
      </c>
      <c r="X304" s="17">
        <v>541415.46242684254</v>
      </c>
      <c r="Y304" s="17">
        <v>632682.17621496669</v>
      </c>
      <c r="Z304" s="17">
        <v>657592.24942697026</v>
      </c>
      <c r="AA304" s="17">
        <v>663903.85278102697</v>
      </c>
      <c r="AB304" s="17">
        <v>696750.52378133021</v>
      </c>
      <c r="AC304" s="17">
        <v>745568.17004255636</v>
      </c>
      <c r="AD304" s="17">
        <v>708812.34548040188</v>
      </c>
      <c r="AE304" s="17">
        <v>803853.5378509725</v>
      </c>
      <c r="AF304" s="17">
        <v>902608.71296500473</v>
      </c>
      <c r="AG304" s="17">
        <v>928766.53298116976</v>
      </c>
      <c r="AH304" s="17">
        <v>1033794.7489088592</v>
      </c>
      <c r="AI304" s="17">
        <v>1052900.1077178426</v>
      </c>
      <c r="AJ304" s="17">
        <v>1084163.9337903147</v>
      </c>
      <c r="AK304" s="17">
        <v>1196774.4931901842</v>
      </c>
      <c r="AL304" s="17">
        <v>1232179.8717115622</v>
      </c>
      <c r="AM304" s="17">
        <v>1318256.2654455646</v>
      </c>
    </row>
    <row r="305" spans="1:39" hidden="1" x14ac:dyDescent="0.2">
      <c r="A305" s="2" t="s">
        <v>52</v>
      </c>
      <c r="B305" s="2" t="s">
        <v>114</v>
      </c>
      <c r="C305" s="2" t="s">
        <v>116</v>
      </c>
      <c r="D305" s="17">
        <v>322300.87189267966</v>
      </c>
      <c r="E305" s="17">
        <v>362614.29097158846</v>
      </c>
      <c r="F305" s="17">
        <v>392428.39706802909</v>
      </c>
      <c r="G305" s="17">
        <v>392116.83615528781</v>
      </c>
      <c r="H305" s="17">
        <v>424481.48568428057</v>
      </c>
      <c r="I305" s="17">
        <v>432670.63344388013</v>
      </c>
      <c r="J305" s="17">
        <v>472074.11988838995</v>
      </c>
      <c r="K305" s="17">
        <v>481323.97342561273</v>
      </c>
      <c r="L305" s="17">
        <v>520250.31700879202</v>
      </c>
      <c r="M305" s="17">
        <v>562260.23824682424</v>
      </c>
      <c r="N305" s="17">
        <v>651449.83368452219</v>
      </c>
      <c r="O305" s="17">
        <v>698237.0128557313</v>
      </c>
      <c r="P305" s="17">
        <v>697005.29931825481</v>
      </c>
      <c r="Q305" s="17">
        <v>767937.55317745439</v>
      </c>
      <c r="R305" s="17">
        <v>806950.26245925424</v>
      </c>
      <c r="S305" s="17">
        <v>814128.35971033189</v>
      </c>
      <c r="T305" s="17">
        <v>821858.54137656745</v>
      </c>
      <c r="U305" s="17">
        <v>829333.47729398438</v>
      </c>
      <c r="V305" s="17">
        <v>828020.20583828504</v>
      </c>
      <c r="W305" s="17">
        <v>843823.96707820403</v>
      </c>
      <c r="X305" s="17">
        <v>859850.14880397951</v>
      </c>
      <c r="Y305" s="17">
        <v>902288.98979092191</v>
      </c>
      <c r="Z305" s="17">
        <v>985579.97037357639</v>
      </c>
      <c r="AA305" s="17">
        <v>1118789.5710784388</v>
      </c>
      <c r="AB305" s="17">
        <v>1160328.2999543925</v>
      </c>
      <c r="AC305" s="17">
        <v>1279386.9507788809</v>
      </c>
      <c r="AD305" s="17">
        <v>1253420.5644013507</v>
      </c>
      <c r="AE305" s="17">
        <v>1382789.6208241582</v>
      </c>
      <c r="AF305" s="17">
        <v>1422863.2003300779</v>
      </c>
      <c r="AG305" s="17">
        <v>1463143.2606188979</v>
      </c>
      <c r="AH305" s="17">
        <v>1447214.1352362288</v>
      </c>
      <c r="AI305" s="17">
        <v>1404087.154006189</v>
      </c>
      <c r="AJ305" s="17">
        <v>1531964.0585078299</v>
      </c>
      <c r="AK305" s="17">
        <v>1690449.372647248</v>
      </c>
      <c r="AL305" s="17">
        <v>1866396.2713706703</v>
      </c>
      <c r="AM305" s="17">
        <v>2039849.6886097903</v>
      </c>
    </row>
    <row r="306" spans="1:39" hidden="1" x14ac:dyDescent="0.2">
      <c r="A306" s="2" t="s">
        <v>53</v>
      </c>
      <c r="B306" s="2" t="s">
        <v>114</v>
      </c>
      <c r="C306" s="2" t="s">
        <v>116</v>
      </c>
      <c r="D306" s="17">
        <v>38387.671824902405</v>
      </c>
      <c r="E306" s="17">
        <v>38349.445749360173</v>
      </c>
      <c r="F306" s="17">
        <v>40242.224429875954</v>
      </c>
      <c r="G306" s="17">
        <v>43450.984180225838</v>
      </c>
      <c r="H306" s="17">
        <v>44276.219532389689</v>
      </c>
      <c r="I306" s="17">
        <v>48855.9623822711</v>
      </c>
      <c r="J306" s="17">
        <v>56583.744018161633</v>
      </c>
      <c r="K306" s="17">
        <v>65473.842207664216</v>
      </c>
      <c r="L306" s="17">
        <v>72807.878673747502</v>
      </c>
      <c r="M306" s="17">
        <v>84412.717874710812</v>
      </c>
      <c r="N306" s="17">
        <v>94084.491706294939</v>
      </c>
      <c r="O306" s="17">
        <v>105726.70993253402</v>
      </c>
      <c r="P306" s="17">
        <v>117793.90276006676</v>
      </c>
      <c r="Q306" s="17">
        <v>122552.53493051403</v>
      </c>
      <c r="R306" s="17">
        <v>128740.81782867823</v>
      </c>
      <c r="S306" s="17">
        <v>131147.04045872908</v>
      </c>
      <c r="T306" s="17">
        <v>143034.54504396702</v>
      </c>
      <c r="U306" s="17">
        <v>156238.17231716076</v>
      </c>
      <c r="V306" s="17">
        <v>157627.96403964603</v>
      </c>
      <c r="W306" s="17">
        <v>163963.97295334478</v>
      </c>
      <c r="X306" s="17">
        <v>177340.34809860104</v>
      </c>
      <c r="Y306" s="17">
        <v>195242.46959321553</v>
      </c>
      <c r="Z306" s="17">
        <v>210991.43787319364</v>
      </c>
      <c r="AA306" s="17">
        <v>228204.36931534609</v>
      </c>
      <c r="AB306" s="17">
        <v>242171.82513050991</v>
      </c>
      <c r="AC306" s="17">
        <v>256919.09153303847</v>
      </c>
      <c r="AD306" s="17">
        <v>256491.52678090919</v>
      </c>
      <c r="AE306" s="17">
        <v>269000.18886740849</v>
      </c>
      <c r="AF306" s="17">
        <v>276931.6705189718</v>
      </c>
      <c r="AG306" s="17">
        <v>293795.66829509463</v>
      </c>
      <c r="AH306" s="17">
        <v>323822.69279320881</v>
      </c>
      <c r="AI306" s="17">
        <v>333370.61823171144</v>
      </c>
      <c r="AJ306" s="17">
        <v>363316.34566196724</v>
      </c>
      <c r="AK306" s="17">
        <v>366656.00822321343</v>
      </c>
      <c r="AL306" s="17">
        <v>388674.23307436559</v>
      </c>
      <c r="AM306" s="17">
        <v>396056.06167179719</v>
      </c>
    </row>
    <row r="307" spans="1:39" hidden="1" x14ac:dyDescent="0.2">
      <c r="A307" s="2" t="s">
        <v>54</v>
      </c>
      <c r="B307" s="2" t="s">
        <v>114</v>
      </c>
      <c r="C307" s="2" t="s">
        <v>116</v>
      </c>
      <c r="D307" s="17">
        <v>9107.003925968258</v>
      </c>
      <c r="E307" s="17">
        <v>9642.8659952841899</v>
      </c>
      <c r="F307" s="17">
        <v>10023.449921133984</v>
      </c>
      <c r="G307" s="17">
        <v>10424.287589259702</v>
      </c>
      <c r="H307" s="17">
        <v>11835.165088289397</v>
      </c>
      <c r="I307" s="17">
        <v>12908.507098498247</v>
      </c>
      <c r="J307" s="17">
        <v>14249.29529488942</v>
      </c>
      <c r="K307" s="17">
        <v>15714.078033465532</v>
      </c>
      <c r="L307" s="17">
        <v>17166.043530954412</v>
      </c>
      <c r="M307" s="17">
        <v>19120.116158252906</v>
      </c>
      <c r="N307" s="17">
        <v>19676.076433446717</v>
      </c>
      <c r="O307" s="17">
        <v>22141.546126968249</v>
      </c>
      <c r="P307" s="17">
        <v>23264.098593879105</v>
      </c>
      <c r="Q307" s="17">
        <v>26166.815078710082</v>
      </c>
      <c r="R307" s="17">
        <v>26415.37573802123</v>
      </c>
      <c r="S307" s="17">
        <v>27986.299253173285</v>
      </c>
      <c r="T307" s="17">
        <v>28246.32281436093</v>
      </c>
      <c r="U307" s="17">
        <v>28508.876350478167</v>
      </c>
      <c r="V307" s="17">
        <v>28785.384512378976</v>
      </c>
      <c r="W307" s="17">
        <v>32398.078049652664</v>
      </c>
      <c r="X307" s="17">
        <v>35041.151635706585</v>
      </c>
      <c r="Y307" s="17">
        <v>36088.636795569211</v>
      </c>
      <c r="Z307" s="17">
        <v>39055.840441669621</v>
      </c>
      <c r="AA307" s="17">
        <v>43858.581555083503</v>
      </c>
      <c r="AB307" s="17">
        <v>47925.636944297738</v>
      </c>
      <c r="AC307" s="17">
        <v>51352.551888387075</v>
      </c>
      <c r="AD307" s="17">
        <v>56669.795620698256</v>
      </c>
      <c r="AE307" s="17">
        <v>53865.142809648336</v>
      </c>
      <c r="AF307" s="17">
        <v>53258.026480474509</v>
      </c>
      <c r="AG307" s="17">
        <v>55235.405229463286</v>
      </c>
      <c r="AH307" s="17">
        <v>59636.222068050716</v>
      </c>
      <c r="AI307" s="17">
        <v>62014.745992666198</v>
      </c>
      <c r="AJ307" s="17">
        <v>66384.093351384319</v>
      </c>
      <c r="AK307" s="17">
        <v>69018.078911338627</v>
      </c>
      <c r="AL307" s="17">
        <v>69687.486639061288</v>
      </c>
      <c r="AM307" s="17">
        <v>76133.718829755177</v>
      </c>
    </row>
    <row r="308" spans="1:39" hidden="1" x14ac:dyDescent="0.2">
      <c r="A308" s="2" t="s">
        <v>55</v>
      </c>
      <c r="B308" s="2" t="s">
        <v>114</v>
      </c>
      <c r="C308" s="2" t="s">
        <v>116</v>
      </c>
      <c r="D308" s="17">
        <v>72886.594308110361</v>
      </c>
      <c r="E308" s="17">
        <v>77309.466378885787</v>
      </c>
      <c r="F308" s="17">
        <v>82804.653894569477</v>
      </c>
      <c r="G308" s="17">
        <v>82697.37867289393</v>
      </c>
      <c r="H308" s="17">
        <v>85978.642154455592</v>
      </c>
      <c r="I308" s="17">
        <v>83341.747463388296</v>
      </c>
      <c r="J308" s="17">
        <v>90911.001501816791</v>
      </c>
      <c r="K308" s="17">
        <v>92628.161226143653</v>
      </c>
      <c r="L308" s="17">
        <v>91619.725733973726</v>
      </c>
      <c r="M308" s="17">
        <v>104980.95395695437</v>
      </c>
      <c r="N308" s="17">
        <v>115699.06003747651</v>
      </c>
      <c r="O308" s="17">
        <v>122450.21523208986</v>
      </c>
      <c r="P308" s="17">
        <v>122316.28868880568</v>
      </c>
      <c r="Q308" s="17">
        <v>134756.83377876677</v>
      </c>
      <c r="R308" s="17">
        <v>139999.68315376347</v>
      </c>
      <c r="S308" s="17">
        <v>146967.73663171689</v>
      </c>
      <c r="T308" s="17">
        <v>141133.6994796748</v>
      </c>
      <c r="U308" s="17">
        <v>148244.53440566099</v>
      </c>
      <c r="V308" s="17">
        <v>145120.74811694986</v>
      </c>
      <c r="W308" s="17">
        <v>147950.03240927905</v>
      </c>
      <c r="X308" s="17">
        <v>161556.79678191952</v>
      </c>
      <c r="Y308" s="17">
        <v>168016.77929645183</v>
      </c>
      <c r="Z308" s="17">
        <v>167900.17565162003</v>
      </c>
      <c r="AA308" s="17">
        <v>166072.25966983472</v>
      </c>
      <c r="AB308" s="17">
        <v>177475.68491154618</v>
      </c>
      <c r="AC308" s="17">
        <v>188082.34405178376</v>
      </c>
      <c r="AD308" s="17">
        <v>203566.01929204259</v>
      </c>
      <c r="AE308" s="17">
        <v>213658.40149497992</v>
      </c>
      <c r="AF308" s="17">
        <v>231111.12066810121</v>
      </c>
      <c r="AG308" s="17">
        <v>233259.33098086368</v>
      </c>
      <c r="AH308" s="17">
        <v>252193.78092593446</v>
      </c>
      <c r="AI308" s="17">
        <v>257084.3354866555</v>
      </c>
      <c r="AJ308" s="17">
        <v>288798.73354909051</v>
      </c>
      <c r="AK308" s="17">
        <v>277334.56747017644</v>
      </c>
      <c r="AL308" s="17">
        <v>294136.56380480668</v>
      </c>
      <c r="AM308" s="17">
        <v>324027.33758533729</v>
      </c>
    </row>
    <row r="309" spans="1:39" hidden="1" x14ac:dyDescent="0.2">
      <c r="A309" s="2" t="s">
        <v>56</v>
      </c>
      <c r="B309" s="2" t="s">
        <v>114</v>
      </c>
      <c r="C309" s="2" t="s">
        <v>116</v>
      </c>
      <c r="D309" s="17">
        <v>60751.596893097594</v>
      </c>
      <c r="E309" s="17">
        <v>66208.738770697004</v>
      </c>
      <c r="F309" s="17">
        <v>73745.518220573096</v>
      </c>
      <c r="G309" s="17">
        <v>78228.179809778638</v>
      </c>
      <c r="H309" s="17">
        <v>88944.237994767987</v>
      </c>
      <c r="I309" s="17">
        <v>97126.17309790806</v>
      </c>
      <c r="J309" s="17">
        <v>99950.334493011673</v>
      </c>
      <c r="K309" s="17">
        <v>97922.138307466143</v>
      </c>
      <c r="L309" s="17">
        <v>95887.50702693747</v>
      </c>
      <c r="M309" s="17">
        <v>99702.300591496867</v>
      </c>
      <c r="N309" s="17">
        <v>111031.85242301891</v>
      </c>
      <c r="O309" s="17">
        <v>135114.67513385712</v>
      </c>
      <c r="P309" s="17">
        <v>141796.77285184059</v>
      </c>
      <c r="Q309" s="17">
        <v>148868.8644962048</v>
      </c>
      <c r="R309" s="17">
        <v>154821.50951492175</v>
      </c>
      <c r="S309" s="17">
        <v>164281.39468686414</v>
      </c>
      <c r="T309" s="17">
        <v>179226.05543556565</v>
      </c>
      <c r="U309" s="17">
        <v>201284.22879730567</v>
      </c>
      <c r="V309" s="17">
        <v>230858.99611511143</v>
      </c>
      <c r="W309" s="17">
        <v>256948.29921498746</v>
      </c>
      <c r="X309" s="17">
        <v>288836.656780341</v>
      </c>
      <c r="Y309" s="17">
        <v>282946.69967527612</v>
      </c>
      <c r="Z309" s="17">
        <v>311741.38337369281</v>
      </c>
      <c r="AA309" s="17">
        <v>320963.94095820631</v>
      </c>
      <c r="AB309" s="17">
        <v>317374.38141036395</v>
      </c>
      <c r="AC309" s="17">
        <v>326671.28603850689</v>
      </c>
      <c r="AD309" s="17">
        <v>332970.84230275115</v>
      </c>
      <c r="AE309" s="17">
        <v>378086.63737767382</v>
      </c>
      <c r="AF309" s="17">
        <v>408858.22044904128</v>
      </c>
      <c r="AG309" s="17">
        <v>429503.49175912235</v>
      </c>
      <c r="AH309" s="17">
        <v>459687.57069295668</v>
      </c>
      <c r="AI309" s="17">
        <v>492412.58649362216</v>
      </c>
      <c r="AJ309" s="17">
        <v>581288.15263229923</v>
      </c>
      <c r="AK309" s="17">
        <v>634209.95766284398</v>
      </c>
      <c r="AL309" s="17">
        <v>720884.3850963047</v>
      </c>
      <c r="AM309" s="17">
        <v>802036.68774241908</v>
      </c>
    </row>
    <row r="310" spans="1:39" hidden="1" x14ac:dyDescent="0.2">
      <c r="A310" s="2" t="s">
        <v>57</v>
      </c>
      <c r="B310" s="2" t="s">
        <v>114</v>
      </c>
      <c r="C310" s="2" t="s">
        <v>116</v>
      </c>
      <c r="D310" s="17">
        <v>16246.534544064003</v>
      </c>
      <c r="E310" s="17">
        <v>18106.276683036871</v>
      </c>
      <c r="F310" s="17">
        <v>19391.491574744436</v>
      </c>
      <c r="G310" s="17">
        <v>20748.240022824561</v>
      </c>
      <c r="H310" s="17">
        <v>21347.313624189555</v>
      </c>
      <c r="I310" s="17">
        <v>21968.034662645714</v>
      </c>
      <c r="J310" s="17">
        <v>24228.428243147857</v>
      </c>
      <c r="K310" s="17">
        <v>26946.15414341092</v>
      </c>
      <c r="L310" s="17">
        <v>26927.241198297674</v>
      </c>
      <c r="M310" s="17">
        <v>25850.578077866343</v>
      </c>
      <c r="N310" s="17">
        <v>28779.440351743531</v>
      </c>
      <c r="O310" s="17">
        <v>29918.473957171042</v>
      </c>
      <c r="P310" s="17">
        <v>31725.368777416734</v>
      </c>
      <c r="Q310" s="17">
        <v>31078.488165538129</v>
      </c>
      <c r="R310" s="17">
        <v>32917.042842948678</v>
      </c>
      <c r="S310" s="17">
        <v>35274.298115017918</v>
      </c>
      <c r="T310" s="17">
        <v>37770.496969762884</v>
      </c>
      <c r="U310" s="17">
        <v>39639.193893702773</v>
      </c>
      <c r="V310" s="17">
        <v>40380.067899264293</v>
      </c>
      <c r="W310" s="17">
        <v>45015.617464129573</v>
      </c>
      <c r="X310" s="17">
        <v>44543.180341461994</v>
      </c>
      <c r="Y310" s="17">
        <v>49108.840290916924</v>
      </c>
      <c r="Z310" s="17">
        <v>51037.749105985225</v>
      </c>
      <c r="AA310" s="17">
        <v>55223.344100371818</v>
      </c>
      <c r="AB310" s="17">
        <v>59166.392982623955</v>
      </c>
      <c r="AC310" s="17">
        <v>58443.833417857364</v>
      </c>
      <c r="AD310" s="17">
        <v>61960.514276400652</v>
      </c>
      <c r="AE310" s="17">
        <v>65740.098794428224</v>
      </c>
      <c r="AF310" s="17">
        <v>69689.48782158253</v>
      </c>
      <c r="AG310" s="17">
        <v>69613.266867707527</v>
      </c>
      <c r="AH310" s="17">
        <v>75994.148425676874</v>
      </c>
      <c r="AI310" s="17">
        <v>82209.801046053006</v>
      </c>
      <c r="AJ310" s="17">
        <v>82783.192413610188</v>
      </c>
      <c r="AK310" s="17">
        <v>86067.860809549413</v>
      </c>
      <c r="AL310" s="17">
        <v>93144.350615823059</v>
      </c>
      <c r="AM310" s="17">
        <v>104865.22280704082</v>
      </c>
    </row>
    <row r="311" spans="1:39" hidden="1" x14ac:dyDescent="0.2">
      <c r="A311" s="2" t="s">
        <v>58</v>
      </c>
      <c r="B311" s="2" t="s">
        <v>114</v>
      </c>
      <c r="C311" s="2" t="s">
        <v>116</v>
      </c>
      <c r="D311" s="17">
        <v>29791.212580799998</v>
      </c>
      <c r="E311" s="17">
        <v>33486.204337676383</v>
      </c>
      <c r="F311" s="17">
        <v>33790.901968002319</v>
      </c>
      <c r="G311" s="17">
        <v>37264.500409140637</v>
      </c>
      <c r="H311" s="17">
        <v>38265.412965490017</v>
      </c>
      <c r="I311" s="17">
        <v>38253.856810774436</v>
      </c>
      <c r="J311" s="17">
        <v>37837.390086079453</v>
      </c>
      <c r="K311" s="17">
        <v>39342.867568189497</v>
      </c>
      <c r="L311" s="17">
        <v>41722.152663811008</v>
      </c>
      <c r="M311" s="17">
        <v>44190.369860320126</v>
      </c>
      <c r="N311" s="17">
        <v>48250.495932434009</v>
      </c>
      <c r="O311" s="17">
        <v>54720.169739796722</v>
      </c>
      <c r="P311" s="17">
        <v>58621.081620461417</v>
      </c>
      <c r="Q311" s="17">
        <v>61526.465415297294</v>
      </c>
      <c r="R311" s="17">
        <v>62068.046277056055</v>
      </c>
      <c r="S311" s="17">
        <v>65703.05183637912</v>
      </c>
      <c r="T311" s="17">
        <v>64318.567118100538</v>
      </c>
      <c r="U311" s="17">
        <v>63611.597905311937</v>
      </c>
      <c r="V311" s="17">
        <v>66135.576495202811</v>
      </c>
      <c r="W311" s="17">
        <v>72962.465451668293</v>
      </c>
      <c r="X311" s="17">
        <v>75173.301117319308</v>
      </c>
      <c r="Y311" s="17">
        <v>77918.040790014973</v>
      </c>
      <c r="Z311" s="17">
        <v>90195.250370036869</v>
      </c>
      <c r="AA311" s="17">
        <v>96496.020299839467</v>
      </c>
      <c r="AB311" s="17">
        <v>102311.8009394218</v>
      </c>
      <c r="AC311" s="17">
        <v>102220.14184319618</v>
      </c>
      <c r="AD311" s="17">
        <v>108359.87248949427</v>
      </c>
      <c r="AE311" s="17">
        <v>124305.84426130651</v>
      </c>
      <c r="AF311" s="17">
        <v>138428.05578380803</v>
      </c>
      <c r="AG311" s="17">
        <v>145416.82558192019</v>
      </c>
      <c r="AH311" s="17">
        <v>161680.80240940643</v>
      </c>
      <c r="AI311" s="17">
        <v>163104.26606274725</v>
      </c>
      <c r="AJ311" s="17">
        <v>180011.05405911256</v>
      </c>
      <c r="AK311" s="17">
        <v>200559.08056951041</v>
      </c>
      <c r="AL311" s="17">
        <v>214814.89951801076</v>
      </c>
      <c r="AM311" s="17">
        <v>218917.45165419774</v>
      </c>
    </row>
    <row r="312" spans="1:39" hidden="1" x14ac:dyDescent="0.2">
      <c r="A312" s="2" t="s">
        <v>59</v>
      </c>
      <c r="B312" s="2" t="s">
        <v>114</v>
      </c>
      <c r="C312" s="2" t="s">
        <v>116</v>
      </c>
      <c r="D312" s="17">
        <v>-41065.097611910409</v>
      </c>
      <c r="E312" s="17">
        <v>-44406.441824384732</v>
      </c>
      <c r="F312" s="17">
        <v>-47535.521446691047</v>
      </c>
      <c r="G312" s="17">
        <v>-48937.108255010229</v>
      </c>
      <c r="H312" s="17">
        <v>-51911.984809201647</v>
      </c>
      <c r="I312" s="17">
        <v>-50354.935164005154</v>
      </c>
      <c r="J312" s="17">
        <v>-56020.103971780511</v>
      </c>
      <c r="K312" s="17">
        <v>-56507.888697903931</v>
      </c>
      <c r="L312" s="17">
        <v>-55909.135629892044</v>
      </c>
      <c r="M312" s="17">
        <v>-59837.128452738223</v>
      </c>
      <c r="N312" s="17">
        <v>-66655.011198867796</v>
      </c>
      <c r="O312" s="17">
        <v>-71292.333637995442</v>
      </c>
      <c r="P312" s="17">
        <v>-69126.187258670849</v>
      </c>
      <c r="Q312" s="17">
        <v>-72616.709936726184</v>
      </c>
      <c r="R312" s="17">
        <v>-75505.990127192563</v>
      </c>
      <c r="S312" s="17">
        <v>-80042.072888875729</v>
      </c>
      <c r="T312" s="17">
        <v>-79954.529080814769</v>
      </c>
      <c r="U312" s="17">
        <v>-83079.487886315153</v>
      </c>
      <c r="V312" s="17">
        <v>-84616.807346061105</v>
      </c>
      <c r="W312" s="17">
        <v>-96979.901035195158</v>
      </c>
      <c r="X312" s="17">
        <v>-105850.67938812911</v>
      </c>
      <c r="Y312" s="17">
        <v>-111021.65353547847</v>
      </c>
      <c r="Z312" s="17">
        <v>-121351.57891223038</v>
      </c>
      <c r="AA312" s="17">
        <v>-129901.59701371759</v>
      </c>
      <c r="AB312" s="17">
        <v>-132354.71114181331</v>
      </c>
      <c r="AC312" s="17">
        <v>-124571.4482447801</v>
      </c>
      <c r="AD312" s="17">
        <v>-123227.0929074398</v>
      </c>
      <c r="AE312" s="17">
        <v>-146851.03067688621</v>
      </c>
      <c r="AF312" s="17">
        <v>-145111.25345147905</v>
      </c>
      <c r="AG312" s="17">
        <v>-152393.80259445749</v>
      </c>
      <c r="AH312" s="17">
        <v>-166492.47525334996</v>
      </c>
      <c r="AI312" s="17">
        <v>-181547.09723750027</v>
      </c>
      <c r="AJ312" s="17">
        <v>-196288.33472893995</v>
      </c>
      <c r="AK312" s="17">
        <v>-208221.47008450105</v>
      </c>
      <c r="AL312" s="17">
        <v>-238503.23507125289</v>
      </c>
      <c r="AM312" s="17">
        <v>-252975.98286801548</v>
      </c>
    </row>
    <row r="313" spans="1:39" hidden="1" x14ac:dyDescent="0.2">
      <c r="A313" s="2" t="s">
        <v>60</v>
      </c>
      <c r="B313" s="2" t="s">
        <v>114</v>
      </c>
      <c r="C313" s="2" t="s">
        <v>116</v>
      </c>
      <c r="D313" s="17">
        <v>12125.634469014529</v>
      </c>
      <c r="E313" s="17">
        <v>12483.159300909561</v>
      </c>
      <c r="F313" s="17">
        <v>14182.482848586847</v>
      </c>
      <c r="G313" s="17">
        <v>14736.568127686553</v>
      </c>
      <c r="H313" s="17">
        <v>15463.907504593159</v>
      </c>
      <c r="I313" s="17">
        <v>15147.052646009213</v>
      </c>
      <c r="J313" s="17">
        <v>16535.459672936802</v>
      </c>
      <c r="K313" s="17">
        <v>18075.760910956964</v>
      </c>
      <c r="L313" s="17">
        <v>20510.727408971459</v>
      </c>
      <c r="M313" s="17">
        <v>22412.538590100314</v>
      </c>
      <c r="N313" s="17">
        <v>23973.463218404977</v>
      </c>
      <c r="O313" s="17">
        <v>23477.597946741043</v>
      </c>
      <c r="P313" s="17">
        <v>22541.165798299822</v>
      </c>
      <c r="Q313" s="17">
        <v>22064.187516834732</v>
      </c>
      <c r="R313" s="17">
        <v>22883.392778326881</v>
      </c>
      <c r="S313" s="17">
        <v>23796.071269890544</v>
      </c>
      <c r="T313" s="17">
        <v>25977.263435555233</v>
      </c>
      <c r="U313" s="17">
        <v>26977.139672840225</v>
      </c>
      <c r="V313" s="17">
        <v>28875.295816940175</v>
      </c>
      <c r="W313" s="17">
        <v>30006.925272448803</v>
      </c>
      <c r="X313" s="17">
        <v>29686.005395386685</v>
      </c>
      <c r="Y313" s="17">
        <v>34356.829982862015</v>
      </c>
      <c r="Z313" s="17">
        <v>35723.822626334819</v>
      </c>
      <c r="AA313" s="17">
        <v>37152.417957358019</v>
      </c>
      <c r="AB313" s="17">
        <v>43439.103036299341</v>
      </c>
      <c r="AC313" s="17">
        <v>44702.360961466125</v>
      </c>
      <c r="AD313" s="17">
        <v>42923.561467220054</v>
      </c>
      <c r="AE313" s="17">
        <v>42485.827412320607</v>
      </c>
      <c r="AF313" s="17">
        <v>41627.784058262499</v>
      </c>
      <c r="AG313" s="17">
        <v>43633.434005748655</v>
      </c>
      <c r="AH313" s="17">
        <v>46167.864426971973</v>
      </c>
      <c r="AI313" s="17">
        <v>48004.417069834424</v>
      </c>
      <c r="AJ313" s="17">
        <v>52858.270922769494</v>
      </c>
      <c r="AK313" s="17">
        <v>55374.552966423718</v>
      </c>
      <c r="AL313" s="17">
        <v>58092.506646088397</v>
      </c>
      <c r="AM313" s="17">
        <v>64101.347164856867</v>
      </c>
    </row>
    <row r="314" spans="1:39" hidden="1" x14ac:dyDescent="0.2">
      <c r="A314" s="2" t="s">
        <v>61</v>
      </c>
      <c r="B314" s="2" t="s">
        <v>114</v>
      </c>
      <c r="C314" s="2" t="s">
        <v>116</v>
      </c>
      <c r="D314" s="17">
        <v>9636.5441297664001</v>
      </c>
      <c r="E314" s="17">
        <v>9161.4713736441317</v>
      </c>
      <c r="F314" s="17">
        <v>9429.7300914328989</v>
      </c>
      <c r="G314" s="17">
        <v>9801.9019851060693</v>
      </c>
      <c r="H314" s="17">
        <v>10916.778695322604</v>
      </c>
      <c r="I314" s="17">
        <v>12394.729530478515</v>
      </c>
      <c r="J314" s="17">
        <v>13009.234584704504</v>
      </c>
      <c r="K314" s="17">
        <v>12993.629746802866</v>
      </c>
      <c r="L314" s="17">
        <v>13384.698761419799</v>
      </c>
      <c r="M314" s="17">
        <v>13641.473006841714</v>
      </c>
      <c r="N314" s="17">
        <v>13640.108859541029</v>
      </c>
      <c r="O314" s="17">
        <v>14581.841185933061</v>
      </c>
      <c r="P314" s="17">
        <v>14418.762470305925</v>
      </c>
      <c r="Q314" s="17">
        <v>15595.062193099508</v>
      </c>
      <c r="R314" s="17">
        <v>17010.306198236322</v>
      </c>
      <c r="S314" s="17">
        <v>17872.710344552084</v>
      </c>
      <c r="T314" s="17">
        <v>18580.077042920955</v>
      </c>
      <c r="U314" s="17">
        <v>18944.209950210432</v>
      </c>
      <c r="V314" s="17">
        <v>20260.170305213989</v>
      </c>
      <c r="W314" s="17">
        <v>20446.405064703034</v>
      </c>
      <c r="X314" s="17">
        <v>21470.253523636246</v>
      </c>
      <c r="Y314" s="17">
        <v>22782.126360830844</v>
      </c>
      <c r="Z314" s="17">
        <v>25382.380468735948</v>
      </c>
      <c r="AA314" s="17">
        <v>25861.711574465022</v>
      </c>
      <c r="AB314" s="17">
        <v>26608.428822450092</v>
      </c>
      <c r="AC314" s="17">
        <v>28754.761545949834</v>
      </c>
      <c r="AD314" s="17">
        <v>31103.961153588072</v>
      </c>
      <c r="AE314" s="17">
        <v>31082.129930216764</v>
      </c>
      <c r="AF314" s="17">
        <v>30762.015695708062</v>
      </c>
      <c r="AG314" s="17">
        <v>31358.679732746848</v>
      </c>
      <c r="AH314" s="17">
        <v>30725.360144179351</v>
      </c>
      <c r="AI314" s="17">
        <v>31010.956680314248</v>
      </c>
      <c r="AJ314" s="17">
        <v>29473.29953038894</v>
      </c>
      <c r="AK314" s="17">
        <v>30658.007394113472</v>
      </c>
      <c r="AL314" s="17">
        <v>36180.758533061438</v>
      </c>
      <c r="AM314" s="17">
        <v>40296.145424941045</v>
      </c>
    </row>
    <row r="315" spans="1:39" hidden="1" x14ac:dyDescent="0.2">
      <c r="A315" s="2" t="s">
        <v>62</v>
      </c>
      <c r="B315" s="2" t="s">
        <v>114</v>
      </c>
      <c r="C315" s="2" t="s">
        <v>116</v>
      </c>
      <c r="D315" s="17">
        <v>167926.3174404288</v>
      </c>
      <c r="E315" s="17">
        <v>171148.8555104369</v>
      </c>
      <c r="F315" s="17">
        <v>172843.05803113474</v>
      </c>
      <c r="G315" s="17">
        <v>181080.8584659718</v>
      </c>
      <c r="H315" s="17">
        <v>189894.37465469618</v>
      </c>
      <c r="I315" s="17">
        <v>207167.82020993621</v>
      </c>
      <c r="J315" s="17">
        <v>217628.74686136781</v>
      </c>
      <c r="K315" s="17">
        <v>208865.59509560859</v>
      </c>
      <c r="L315" s="17">
        <v>212915.92728430172</v>
      </c>
      <c r="M315" s="17">
        <v>223382.91003947382</v>
      </c>
      <c r="N315" s="17">
        <v>234501.10708215099</v>
      </c>
      <c r="O315" s="17">
        <v>264009.6869008615</v>
      </c>
      <c r="P315" s="17">
        <v>263800.0815317345</v>
      </c>
      <c r="Q315" s="17">
        <v>287740.95679227443</v>
      </c>
      <c r="R315" s="17">
        <v>305111.76108096872</v>
      </c>
      <c r="S315" s="17">
        <v>332649.51434526354</v>
      </c>
      <c r="T315" s="17">
        <v>342356.97612825222</v>
      </c>
      <c r="U315" s="17">
        <v>349066.49841712299</v>
      </c>
      <c r="V315" s="17">
        <v>408214.04422366561</v>
      </c>
      <c r="W315" s="17">
        <v>428740.15621957491</v>
      </c>
      <c r="X315" s="17">
        <v>463720.8898781038</v>
      </c>
      <c r="Y315" s="17">
        <v>486483.68648493447</v>
      </c>
      <c r="Z315" s="17">
        <v>547754.33324820607</v>
      </c>
      <c r="AA315" s="17">
        <v>563188.38772754744</v>
      </c>
      <c r="AB315" s="17">
        <v>597484.24020399759</v>
      </c>
      <c r="AC315" s="17">
        <v>665005.7477146202</v>
      </c>
      <c r="AD315" s="17">
        <v>808504.37463662541</v>
      </c>
      <c r="AE315" s="17">
        <v>840920.54903330619</v>
      </c>
      <c r="AF315" s="17">
        <v>973040.93767490948</v>
      </c>
      <c r="AG315" s="17">
        <v>1106224.1361326792</v>
      </c>
      <c r="AH315" s="17">
        <v>1104689.2298290951</v>
      </c>
      <c r="AI315" s="17">
        <v>1217914.7484140729</v>
      </c>
      <c r="AJ315" s="17">
        <v>1315673.9884236446</v>
      </c>
      <c r="AK315" s="17">
        <v>1494046.0015522661</v>
      </c>
      <c r="AL315" s="17">
        <v>1617361.9899565042</v>
      </c>
      <c r="AM315" s="17">
        <v>1715506.0347101004</v>
      </c>
    </row>
    <row r="316" spans="1:39" hidden="1" x14ac:dyDescent="0.2">
      <c r="A316" s="2" t="s">
        <v>63</v>
      </c>
      <c r="B316" s="2" t="s">
        <v>114</v>
      </c>
      <c r="C316" s="2" t="s">
        <v>116</v>
      </c>
      <c r="D316" s="17">
        <v>16513.958941132802</v>
      </c>
      <c r="E316" s="17">
        <v>16009.028053810169</v>
      </c>
      <c r="F316" s="17">
        <v>16649.22893519717</v>
      </c>
      <c r="G316" s="17">
        <v>17107.502910835577</v>
      </c>
      <c r="H316" s="17">
        <v>17971.345243868051</v>
      </c>
      <c r="I316" s="17">
        <v>18323.439839885916</v>
      </c>
      <c r="J316" s="17">
        <v>21836.237166240146</v>
      </c>
      <c r="K316" s="17">
        <v>24078.573021872409</v>
      </c>
      <c r="L316" s="17">
        <v>23583.031428600541</v>
      </c>
      <c r="M316" s="17">
        <v>24516.493832660748</v>
      </c>
      <c r="N316" s="17">
        <v>24736.954028923927</v>
      </c>
      <c r="O316" s="17">
        <v>26470.351061244441</v>
      </c>
      <c r="P316" s="17">
        <v>29759.350680079904</v>
      </c>
      <c r="Q316" s="17">
        <v>30345.492041448786</v>
      </c>
      <c r="R316" s="17">
        <v>32187.094122206985</v>
      </c>
      <c r="S316" s="17">
        <v>30600.300006983613</v>
      </c>
      <c r="T316" s="17">
        <v>31457.127844489729</v>
      </c>
      <c r="U316" s="17">
        <v>33709.769255483712</v>
      </c>
      <c r="V316" s="17">
        <v>36477.876204190186</v>
      </c>
      <c r="W316" s="17">
        <v>38687.992318146782</v>
      </c>
      <c r="X316" s="17">
        <v>39040.022051422478</v>
      </c>
      <c r="Y316" s="17">
        <v>39012.620671977049</v>
      </c>
      <c r="Z316" s="17">
        <v>44297.050100946442</v>
      </c>
      <c r="AA316" s="17">
        <v>44708.971027658146</v>
      </c>
      <c r="AB316" s="17">
        <v>52333.543349098953</v>
      </c>
      <c r="AC316" s="17">
        <v>53364.09339138768</v>
      </c>
      <c r="AD316" s="17">
        <v>60555.398060100102</v>
      </c>
      <c r="AE316" s="17">
        <v>62977.007859302765</v>
      </c>
      <c r="AF316" s="17">
        <v>64191.967852165384</v>
      </c>
      <c r="AG316" s="17">
        <v>68087.639123635963</v>
      </c>
      <c r="AH316" s="17">
        <v>75801.946979572371</v>
      </c>
      <c r="AI316" s="17">
        <v>86937.586872675354</v>
      </c>
      <c r="AJ316" s="17">
        <v>97657.123479208283</v>
      </c>
      <c r="AK316" s="17">
        <v>108816.45488393852</v>
      </c>
      <c r="AL316" s="17">
        <v>118792.98821061122</v>
      </c>
      <c r="AM316" s="17">
        <v>117476.43104185788</v>
      </c>
    </row>
    <row r="317" spans="1:39" hidden="1" x14ac:dyDescent="0.2">
      <c r="A317" s="2" t="s">
        <v>64</v>
      </c>
      <c r="B317" s="2" t="s">
        <v>114</v>
      </c>
      <c r="C317" s="2" t="s">
        <v>116</v>
      </c>
      <c r="D317" s="17">
        <v>2143.4374819200002</v>
      </c>
      <c r="E317" s="17">
        <v>2100.3586754083717</v>
      </c>
      <c r="F317" s="17">
        <v>2161.8596616781615</v>
      </c>
      <c r="G317" s="17">
        <v>2384.5737673621729</v>
      </c>
      <c r="H317" s="17">
        <v>2630.9452007102641</v>
      </c>
      <c r="I317" s="17">
        <v>2763.7946207634163</v>
      </c>
      <c r="J317" s="17">
        <v>2627.0217843920418</v>
      </c>
      <c r="K317" s="17">
        <v>2753.31780577974</v>
      </c>
      <c r="L317" s="17">
        <v>2670.200427593436</v>
      </c>
      <c r="M317" s="17">
        <v>2831.3993391296844</v>
      </c>
      <c r="N317" s="17">
        <v>2801.6839151889335</v>
      </c>
      <c r="O317" s="17">
        <v>2971.6944590654634</v>
      </c>
      <c r="P317" s="17">
        <v>3245.059117177042</v>
      </c>
      <c r="Q317" s="17">
        <v>3650.1866794155112</v>
      </c>
      <c r="R317" s="17">
        <v>3831.8634904890423</v>
      </c>
      <c r="S317" s="17">
        <v>3906.5466662587032</v>
      </c>
      <c r="T317" s="17">
        <v>4394.6796687168708</v>
      </c>
      <c r="U317" s="17">
        <v>4660.4507342775123</v>
      </c>
      <c r="V317" s="17">
        <v>4609.7127743769497</v>
      </c>
      <c r="W317" s="17">
        <v>4747.9857187571615</v>
      </c>
      <c r="X317" s="17">
        <v>5241.6560259046737</v>
      </c>
      <c r="Y317" s="17">
        <v>6077.1229621130087</v>
      </c>
      <c r="Z317" s="17">
        <v>6576.1511866041074</v>
      </c>
      <c r="AA317" s="17">
        <v>7615.0500799788042</v>
      </c>
      <c r="AB317" s="17">
        <v>7609.0042586997788</v>
      </c>
      <c r="AC317" s="17">
        <v>7907.87255413401</v>
      </c>
      <c r="AD317" s="17">
        <v>8621.5947733946487</v>
      </c>
      <c r="AE317" s="17">
        <v>9230.0890987320563</v>
      </c>
      <c r="AF317" s="17">
        <v>9987.0467507861995</v>
      </c>
      <c r="AG317" s="17">
        <v>10897.682960241929</v>
      </c>
      <c r="AH317" s="17">
        <v>11564.708338872419</v>
      </c>
      <c r="AI317" s="17">
        <v>12253.663255896849</v>
      </c>
      <c r="AJ317" s="17">
        <v>12855.110804483491</v>
      </c>
      <c r="AK317" s="17">
        <v>12451.272552676</v>
      </c>
      <c r="AL317" s="17">
        <v>15138.07717185565</v>
      </c>
      <c r="AM317" s="17">
        <v>17198.525058198524</v>
      </c>
    </row>
    <row r="318" spans="1:39" hidden="1" x14ac:dyDescent="0.2">
      <c r="A318" s="2" t="s">
        <v>65</v>
      </c>
      <c r="B318" s="2" t="s">
        <v>114</v>
      </c>
      <c r="C318" s="2" t="s">
        <v>116</v>
      </c>
      <c r="D318" s="17">
        <v>3180.6806746175998</v>
      </c>
      <c r="E318" s="17">
        <v>3511.3909375767835</v>
      </c>
      <c r="F318" s="17">
        <v>3984.8132425533549</v>
      </c>
      <c r="G318" s="17">
        <v>4439.1959981093432</v>
      </c>
      <c r="H318" s="17">
        <v>4752.9430915430876</v>
      </c>
      <c r="I318" s="17">
        <v>4985.7433848732098</v>
      </c>
      <c r="J318" s="17">
        <v>5444.8809377150646</v>
      </c>
      <c r="K318" s="17">
        <v>5948.5433377810259</v>
      </c>
      <c r="L318" s="17">
        <v>6430.9219003031676</v>
      </c>
      <c r="M318" s="17">
        <v>6816.5829517335796</v>
      </c>
      <c r="N318" s="17">
        <v>7233.0889798071839</v>
      </c>
      <c r="O318" s="17">
        <v>7149.4188405295727</v>
      </c>
      <c r="P318" s="17">
        <v>7891.245113213703</v>
      </c>
      <c r="Q318" s="17">
        <v>8368.5382483178983</v>
      </c>
      <c r="R318" s="17">
        <v>8880.7767255535855</v>
      </c>
      <c r="S318" s="17">
        <v>8787.5733254976603</v>
      </c>
      <c r="T318" s="17">
        <v>8871.0816348098651</v>
      </c>
      <c r="U318" s="17">
        <v>8264.2272771564567</v>
      </c>
      <c r="V318" s="17">
        <v>8426.1571281936067</v>
      </c>
      <c r="W318" s="17">
        <v>8416.9412513965817</v>
      </c>
      <c r="X318" s="17">
        <v>9187.7242894801584</v>
      </c>
      <c r="Y318" s="17">
        <v>10443.288805050945</v>
      </c>
      <c r="Z318" s="17">
        <v>10640.628097722793</v>
      </c>
      <c r="AA318" s="17">
        <v>10739.5759368412</v>
      </c>
      <c r="AB318" s="17">
        <v>12086.43779678077</v>
      </c>
      <c r="AC318" s="17">
        <v>12696.641638499274</v>
      </c>
      <c r="AD318" s="17">
        <v>12687.780896075286</v>
      </c>
      <c r="AE318" s="17">
        <v>13196.484783322529</v>
      </c>
      <c r="AF318" s="17">
        <v>13449.72784404543</v>
      </c>
      <c r="AG318" s="17">
        <v>14391.753675496886</v>
      </c>
      <c r="AH318" s="17">
        <v>15557.252156736089</v>
      </c>
      <c r="AI318" s="17">
        <v>16831.31625857445</v>
      </c>
      <c r="AJ318" s="17">
        <v>17324.087789017456</v>
      </c>
      <c r="AK318" s="17">
        <v>19687.864735772331</v>
      </c>
      <c r="AL318" s="17">
        <v>21932.844785056048</v>
      </c>
      <c r="AM318" s="17">
        <v>23715.627797914822</v>
      </c>
    </row>
    <row r="319" spans="1:39" hidden="1" x14ac:dyDescent="0.2">
      <c r="A319" s="2" t="s">
        <v>66</v>
      </c>
      <c r="B319" s="2" t="s">
        <v>114</v>
      </c>
      <c r="C319" s="2" t="s">
        <v>116</v>
      </c>
      <c r="D319" s="17">
        <v>851.64156000000003</v>
      </c>
      <c r="E319" s="17">
        <v>903.32583873286455</v>
      </c>
      <c r="F319" s="17">
        <v>1035.2064248292329</v>
      </c>
      <c r="G319" s="17">
        <v>1073.9164668811161</v>
      </c>
      <c r="H319" s="17">
        <v>1104.3181386799884</v>
      </c>
      <c r="I319" s="17">
        <v>1148.3626308049245</v>
      </c>
      <c r="J319" s="17">
        <v>1206.5880612746266</v>
      </c>
      <c r="K319" s="17">
        <v>1342.4691823831299</v>
      </c>
      <c r="L319" s="17">
        <v>1571.8555355327046</v>
      </c>
      <c r="M319" s="17">
        <v>1648.2510615115862</v>
      </c>
      <c r="N319" s="17">
        <v>1747.7553063272451</v>
      </c>
      <c r="O319" s="17">
        <v>1678.0439900262195</v>
      </c>
      <c r="P319" s="17">
        <v>1813.0420370099087</v>
      </c>
      <c r="Q319" s="17">
        <v>1941.5738448354484</v>
      </c>
      <c r="R319" s="17">
        <v>2138.7387157182925</v>
      </c>
      <c r="S319" s="17">
        <v>2224.2668568557233</v>
      </c>
      <c r="T319" s="17">
        <v>2309.8798615152764</v>
      </c>
      <c r="U319" s="17">
        <v>2331.8306498392558</v>
      </c>
      <c r="V319" s="17">
        <v>2397.1233892135833</v>
      </c>
      <c r="W319" s="17">
        <v>2443.6183046585365</v>
      </c>
      <c r="X319" s="17">
        <v>2618.605538488308</v>
      </c>
      <c r="Y319" s="17">
        <v>2830.0564666835321</v>
      </c>
      <c r="Z319" s="17">
        <v>3117.4458540761639</v>
      </c>
      <c r="AA319" s="17">
        <v>3019.5125182253737</v>
      </c>
      <c r="AB319" s="17">
        <v>2958.2404494250427</v>
      </c>
      <c r="AC319" s="17">
        <v>3200.2237194630907</v>
      </c>
      <c r="AD319" s="17">
        <v>3633.8371749918083</v>
      </c>
      <c r="AE319" s="17">
        <v>4004.701655576187</v>
      </c>
      <c r="AF319" s="17">
        <v>4326.5913706195897</v>
      </c>
      <c r="AG319" s="17">
        <v>4680.4684723070905</v>
      </c>
      <c r="AH319" s="17">
        <v>4766.1328214089872</v>
      </c>
      <c r="AI319" s="17">
        <v>4620.8929364990463</v>
      </c>
      <c r="AJ319" s="17">
        <v>5093.1656089063681</v>
      </c>
      <c r="AK319" s="17">
        <v>5453.58537171848</v>
      </c>
      <c r="AL319" s="17">
        <v>5669.9725270427189</v>
      </c>
      <c r="AM319" s="17">
        <v>6182.9629603005123</v>
      </c>
    </row>
    <row r="320" spans="1:39" hidden="1" x14ac:dyDescent="0.2">
      <c r="A320" s="2" t="s">
        <v>67</v>
      </c>
      <c r="B320" s="2" t="s">
        <v>114</v>
      </c>
      <c r="C320" s="2" t="s">
        <v>116</v>
      </c>
      <c r="D320" s="17">
        <v>3766.2775919999999</v>
      </c>
      <c r="E320" s="17">
        <v>3994.8211826365377</v>
      </c>
      <c r="F320" s="17">
        <v>4113.0039788953718</v>
      </c>
      <c r="G320" s="17">
        <v>4067.4204393692412</v>
      </c>
      <c r="H320" s="17">
        <v>3905.1864974944083</v>
      </c>
      <c r="I320" s="17">
        <v>3941.5010610457994</v>
      </c>
      <c r="J320" s="17">
        <v>3900.5252160151672</v>
      </c>
      <c r="K320" s="17">
        <v>3935.2217154567934</v>
      </c>
      <c r="L320" s="17">
        <v>3893.5244209775492</v>
      </c>
      <c r="M320" s="17">
        <v>3928.9523737166801</v>
      </c>
      <c r="N320" s="17">
        <v>4378.287139046256</v>
      </c>
      <c r="O320" s="17">
        <v>4875.220198678041</v>
      </c>
      <c r="P320" s="17">
        <v>5068.1718187333208</v>
      </c>
      <c r="Q320" s="17">
        <v>5817.8090372344222</v>
      </c>
      <c r="R320" s="17">
        <v>5699.7538235384991</v>
      </c>
      <c r="S320" s="17">
        <v>6226.9924763919926</v>
      </c>
      <c r="T320" s="17">
        <v>6923.4432545993423</v>
      </c>
      <c r="U320" s="17">
        <v>8007.2546865010627</v>
      </c>
      <c r="V320" s="17">
        <v>8236.9767539577242</v>
      </c>
      <c r="W320" s="17">
        <v>9171.1050982204488</v>
      </c>
      <c r="X320" s="17">
        <v>10013.955324835859</v>
      </c>
      <c r="Y320" s="17">
        <v>10822.821669013294</v>
      </c>
      <c r="Z320" s="17">
        <v>11799.631581842776</v>
      </c>
      <c r="AA320" s="17">
        <v>11915.244491257949</v>
      </c>
      <c r="AB320" s="17">
        <v>12380.752656504048</v>
      </c>
      <c r="AC320" s="17">
        <v>13230.882519463987</v>
      </c>
      <c r="AD320" s="17">
        <v>13092.024931365158</v>
      </c>
      <c r="AE320" s="17">
        <v>13709.775770895587</v>
      </c>
      <c r="AF320" s="17">
        <v>13431.576452561541</v>
      </c>
      <c r="AG320" s="17">
        <v>13824.974711920464</v>
      </c>
      <c r="AH320" s="17">
        <v>13278.86056085018</v>
      </c>
      <c r="AI320" s="17">
        <v>13535.03793225337</v>
      </c>
      <c r="AJ320" s="17">
        <v>14909.507419162475</v>
      </c>
      <c r="AK320" s="17">
        <v>16434.40580936311</v>
      </c>
      <c r="AL320" s="17">
        <v>16734.940458921239</v>
      </c>
      <c r="AM320" s="17">
        <v>17404.067640640274</v>
      </c>
    </row>
    <row r="321" spans="1:39" hidden="1" x14ac:dyDescent="0.2">
      <c r="A321" s="2" t="s">
        <v>68</v>
      </c>
      <c r="B321" s="2" t="s">
        <v>114</v>
      </c>
      <c r="C321" s="2" t="s">
        <v>116</v>
      </c>
      <c r="D321" s="17">
        <v>10068.775496952479</v>
      </c>
      <c r="E321" s="17">
        <v>10888.168556319621</v>
      </c>
      <c r="F321" s="17">
        <v>11875.100119436549</v>
      </c>
      <c r="G321" s="17">
        <v>13083.647752374221</v>
      </c>
      <c r="H321" s="17">
        <v>13988.38846114847</v>
      </c>
      <c r="I321" s="17">
        <v>15138.512182366019</v>
      </c>
      <c r="J321" s="17">
        <v>17175.164882440167</v>
      </c>
      <c r="K321" s="17">
        <v>19109.363250841052</v>
      </c>
      <c r="L321" s="17">
        <v>20867.612860724013</v>
      </c>
      <c r="M321" s="17">
        <v>21916.89317022706</v>
      </c>
      <c r="N321" s="17">
        <v>20821.907759129066</v>
      </c>
      <c r="O321" s="17">
        <v>22081.040204937904</v>
      </c>
      <c r="P321" s="17">
        <v>21208.794954762448</v>
      </c>
      <c r="Q321" s="17">
        <v>20738.172133038966</v>
      </c>
      <c r="R321" s="17">
        <v>21129.882194029771</v>
      </c>
      <c r="S321" s="17">
        <v>21115.1360549403</v>
      </c>
      <c r="T321" s="17">
        <v>20670.201118504803</v>
      </c>
      <c r="U321" s="17">
        <v>20643.422425487264</v>
      </c>
      <c r="V321" s="17">
        <v>21454.259725936925</v>
      </c>
      <c r="W321" s="17">
        <v>22539.845268069337</v>
      </c>
      <c r="X321" s="17">
        <v>25871.244334253795</v>
      </c>
      <c r="Y321" s="17">
        <v>27995.630455176859</v>
      </c>
      <c r="Z321" s="17">
        <v>30236.904638157404</v>
      </c>
      <c r="AA321" s="17">
        <v>32059.396571460587</v>
      </c>
      <c r="AB321" s="17">
        <v>35726.009239324732</v>
      </c>
      <c r="AC321" s="17">
        <v>40115.18383699641</v>
      </c>
      <c r="AD321" s="17">
        <v>38884.883931806718</v>
      </c>
      <c r="AE321" s="17">
        <v>40832.034463325122</v>
      </c>
      <c r="AF321" s="17">
        <v>45064.449188235922</v>
      </c>
      <c r="AG321" s="17">
        <v>47813.375604590248</v>
      </c>
      <c r="AH321" s="17">
        <v>48225.80472192078</v>
      </c>
      <c r="AI321" s="17">
        <v>53234.950182292378</v>
      </c>
      <c r="AJ321" s="17">
        <v>54256.539032880253</v>
      </c>
      <c r="AK321" s="17">
        <v>54761.073844739338</v>
      </c>
      <c r="AL321" s="17">
        <v>55839.650145628286</v>
      </c>
      <c r="AM321" s="17">
        <v>58049.673594792854</v>
      </c>
    </row>
    <row r="322" spans="1:39" hidden="1" x14ac:dyDescent="0.2">
      <c r="A322" s="2" t="s">
        <v>69</v>
      </c>
      <c r="B322" s="2" t="s">
        <v>114</v>
      </c>
      <c r="C322" s="2" t="s">
        <v>116</v>
      </c>
      <c r="D322" s="17">
        <v>6376.3409647337394</v>
      </c>
      <c r="E322" s="17">
        <v>6819.2737627563656</v>
      </c>
      <c r="F322" s="17">
        <v>7742.4602987508379</v>
      </c>
      <c r="G322" s="17">
        <v>7656.6522745260718</v>
      </c>
      <c r="H322" s="17">
        <v>8121.2698605458972</v>
      </c>
      <c r="I322" s="17">
        <v>8956.1108587047711</v>
      </c>
      <c r="J322" s="17">
        <v>8770.0203216723112</v>
      </c>
      <c r="K322" s="17">
        <v>9204.8566206774358</v>
      </c>
      <c r="L322" s="17">
        <v>10238.458556591095</v>
      </c>
      <c r="M322" s="17">
        <v>11266.393947465311</v>
      </c>
      <c r="N322" s="17">
        <v>11707.747181061115</v>
      </c>
      <c r="O322" s="17">
        <v>12298.832199481956</v>
      </c>
      <c r="P322" s="17">
        <v>12532.415657091244</v>
      </c>
      <c r="Q322" s="17">
        <v>12651.411450064919</v>
      </c>
      <c r="R322" s="17">
        <v>15250.263574247734</v>
      </c>
      <c r="S322" s="17">
        <v>16012.37738085717</v>
      </c>
      <c r="T322" s="17">
        <v>17491.872956808231</v>
      </c>
      <c r="U322" s="17">
        <v>19117.553286078168</v>
      </c>
      <c r="V322" s="17">
        <v>20066.907820813714</v>
      </c>
      <c r="W322" s="17">
        <v>21065.430895028589</v>
      </c>
      <c r="X322" s="17">
        <v>22109.477846429232</v>
      </c>
      <c r="Y322" s="17">
        <v>22761.376711641686</v>
      </c>
      <c r="Z322" s="17">
        <v>24845.754227031004</v>
      </c>
      <c r="AA322" s="17">
        <v>25061.899279569254</v>
      </c>
      <c r="AB322" s="17">
        <v>24791.531510141263</v>
      </c>
      <c r="AC322" s="17">
        <v>25775.208965239071</v>
      </c>
      <c r="AD322" s="17">
        <v>28689.961076399963</v>
      </c>
      <c r="AE322" s="17">
        <v>28675.617243460212</v>
      </c>
      <c r="AF322" s="17">
        <v>28933.589978330525</v>
      </c>
      <c r="AG322" s="17">
        <v>31297.034696763003</v>
      </c>
      <c r="AH322" s="17">
        <v>35895.519756544549</v>
      </c>
      <c r="AI322" s="17">
        <v>37997.73533599743</v>
      </c>
      <c r="AJ322" s="17">
        <v>38370.037530596666</v>
      </c>
      <c r="AK322" s="17">
        <v>38734.362587099189</v>
      </c>
      <c r="AL322" s="17">
        <v>43518.816985537189</v>
      </c>
      <c r="AM322" s="17">
        <v>41750.245788748965</v>
      </c>
    </row>
    <row r="323" spans="1:39" hidden="1" x14ac:dyDescent="0.2">
      <c r="A323" s="2" t="s">
        <v>70</v>
      </c>
      <c r="B323" s="2" t="s">
        <v>114</v>
      </c>
      <c r="C323" s="2" t="s">
        <v>116</v>
      </c>
      <c r="D323" s="17">
        <v>197655.01467811145</v>
      </c>
      <c r="E323" s="17">
        <v>224363.11050766645</v>
      </c>
      <c r="F323" s="17">
        <v>240453.77316573143</v>
      </c>
      <c r="G323" s="17">
        <v>267956.3087504307</v>
      </c>
      <c r="H323" s="17">
        <v>278642.36390340584</v>
      </c>
      <c r="I323" s="17">
        <v>307287.1520249981</v>
      </c>
      <c r="J323" s="17">
        <v>322060.20984845859</v>
      </c>
      <c r="K323" s="17">
        <v>338121.63708600256</v>
      </c>
      <c r="L323" s="17">
        <v>334405.11169826263</v>
      </c>
      <c r="M323" s="17">
        <v>337613.39785181824</v>
      </c>
      <c r="N323" s="17">
        <v>346700.20376698772</v>
      </c>
      <c r="O323" s="17">
        <v>349889.1973448529</v>
      </c>
      <c r="P323" s="17">
        <v>363914.78545186779</v>
      </c>
      <c r="Q323" s="17">
        <v>385960.60057272908</v>
      </c>
      <c r="R323" s="17">
        <v>420880.36336944764</v>
      </c>
      <c r="S323" s="17">
        <v>396011.18444959086</v>
      </c>
      <c r="T323" s="17">
        <v>387975.30965429242</v>
      </c>
      <c r="U323" s="17">
        <v>436209.35109972476</v>
      </c>
      <c r="V323" s="17">
        <v>481003.14323004795</v>
      </c>
      <c r="W323" s="17">
        <v>499554.82490838761</v>
      </c>
      <c r="X323" s="17">
        <v>509141.37730744539</v>
      </c>
      <c r="Y323" s="17">
        <v>534796.95556204172</v>
      </c>
      <c r="Z323" s="17">
        <v>625415.58430396754</v>
      </c>
      <c r="AA323" s="17">
        <v>629242.62042283919</v>
      </c>
      <c r="AB323" s="17">
        <v>694188.51837369741</v>
      </c>
      <c r="AC323" s="17">
        <v>706893.91483824851</v>
      </c>
      <c r="AD323" s="17">
        <v>726687.39347273414</v>
      </c>
      <c r="AE323" s="17">
        <v>770251.98362880386</v>
      </c>
      <c r="AF323" s="17">
        <v>891001.94394926738</v>
      </c>
      <c r="AG323" s="17">
        <v>863426.57711773203</v>
      </c>
      <c r="AH323" s="17">
        <v>952829.13622460235</v>
      </c>
      <c r="AI323" s="17">
        <v>1021063.1363279192</v>
      </c>
      <c r="AJ323" s="17">
        <v>1069779.3026254494</v>
      </c>
      <c r="AK323" s="17">
        <v>1143693.6495640934</v>
      </c>
      <c r="AL323" s="17">
        <v>1154100.3454477747</v>
      </c>
      <c r="AM323" s="17">
        <v>1175223.2854859384</v>
      </c>
    </row>
    <row r="324" spans="1:39" hidden="1" x14ac:dyDescent="0.2">
      <c r="A324" s="2" t="s">
        <v>71</v>
      </c>
      <c r="B324" s="2" t="s">
        <v>114</v>
      </c>
      <c r="C324" s="2" t="s">
        <v>116</v>
      </c>
      <c r="D324" s="17">
        <v>21866.291630701053</v>
      </c>
      <c r="E324" s="17">
        <v>23877.304896986283</v>
      </c>
      <c r="F324" s="17">
        <v>25316.479841794062</v>
      </c>
      <c r="G324" s="17">
        <v>27892.977848496015</v>
      </c>
      <c r="H324" s="17">
        <v>29014.050472943083</v>
      </c>
      <c r="I324" s="17">
        <v>29820.436767967742</v>
      </c>
      <c r="J324" s="17">
        <v>30389.595659777569</v>
      </c>
      <c r="K324" s="17">
        <v>30988.150351476372</v>
      </c>
      <c r="L324" s="17">
        <v>30055.744189368022</v>
      </c>
      <c r="M324" s="17">
        <v>32842.723180815563</v>
      </c>
      <c r="N324" s="17">
        <v>33479.610930579729</v>
      </c>
      <c r="O324" s="17">
        <v>36570.139193126641</v>
      </c>
      <c r="P324" s="17">
        <v>40245.866581322363</v>
      </c>
      <c r="Q324" s="17">
        <v>39417.599024511619</v>
      </c>
      <c r="R324" s="17">
        <v>39374.946028959166</v>
      </c>
      <c r="S324" s="17">
        <v>40102.626714860897</v>
      </c>
      <c r="T324" s="17">
        <v>40483.56475819445</v>
      </c>
      <c r="U324" s="17">
        <v>40868.280074091585</v>
      </c>
      <c r="V324" s="17">
        <v>43736.079215063524</v>
      </c>
      <c r="W324" s="17">
        <v>49143.161319453888</v>
      </c>
      <c r="X324" s="17">
        <v>51078.034455378875</v>
      </c>
      <c r="Y324" s="17">
        <v>50557.14116567545</v>
      </c>
      <c r="Z324" s="17">
        <v>53635.439866060144</v>
      </c>
      <c r="AA324" s="17">
        <v>58643.041031182118</v>
      </c>
      <c r="AB324" s="17">
        <v>67944.267796639469</v>
      </c>
      <c r="AC324" s="17">
        <v>77140.199681816288</v>
      </c>
      <c r="AD324" s="17">
        <v>77857.531027069504</v>
      </c>
      <c r="AE324" s="17">
        <v>83187.499955253836</v>
      </c>
      <c r="AF324" s="17">
        <v>85614.592163248322</v>
      </c>
      <c r="AG324" s="17">
        <v>92362.629851315112</v>
      </c>
      <c r="AH324" s="17">
        <v>95095.086040616647</v>
      </c>
      <c r="AI324" s="17">
        <v>98726.291828424961</v>
      </c>
      <c r="AJ324" s="17">
        <v>109861.5601823597</v>
      </c>
      <c r="AK324" s="17">
        <v>123591.17266061068</v>
      </c>
      <c r="AL324" s="17">
        <v>125962.91084368047</v>
      </c>
      <c r="AM324" s="17">
        <v>130960.86248393061</v>
      </c>
    </row>
    <row r="325" spans="1:39" hidden="1" x14ac:dyDescent="0.2">
      <c r="A325" s="2" t="s">
        <v>72</v>
      </c>
      <c r="B325" s="2" t="s">
        <v>114</v>
      </c>
      <c r="C325" s="2" t="s">
        <v>116</v>
      </c>
      <c r="D325" s="17">
        <v>4502.6893331481606</v>
      </c>
      <c r="E325" s="17">
        <v>4196.3724985424687</v>
      </c>
      <c r="F325" s="17">
        <v>4674.5971562884151</v>
      </c>
      <c r="G325" s="17">
        <v>5108.0579489445681</v>
      </c>
      <c r="H325" s="17">
        <v>5522.1334806529894</v>
      </c>
      <c r="I325" s="17">
        <v>5572.3581748274473</v>
      </c>
      <c r="J325" s="17">
        <v>5738.9326799765076</v>
      </c>
      <c r="K325" s="17">
        <v>5674.8164058465818</v>
      </c>
      <c r="L325" s="17">
        <v>6377.3984328608858</v>
      </c>
      <c r="M325" s="17">
        <v>7380.8244245897131</v>
      </c>
      <c r="N325" s="17">
        <v>7367.0526623890646</v>
      </c>
      <c r="O325" s="17">
        <v>7146.7997416005628</v>
      </c>
      <c r="P325" s="17">
        <v>7214.7157795449939</v>
      </c>
      <c r="Q325" s="17">
        <v>7578.2645177081768</v>
      </c>
      <c r="R325" s="17">
        <v>7425.2139617755347</v>
      </c>
      <c r="S325" s="17">
        <v>7413.4559394414146</v>
      </c>
      <c r="T325" s="17">
        <v>7864.9048627149268</v>
      </c>
      <c r="U325" s="17">
        <v>7773.2979271619743</v>
      </c>
      <c r="V325" s="17">
        <v>8147.545642085387</v>
      </c>
      <c r="W325" s="17">
        <v>7982.9978901437771</v>
      </c>
      <c r="X325" s="17">
        <v>8723.2034588532933</v>
      </c>
      <c r="Y325" s="17">
        <v>9074.71331650311</v>
      </c>
      <c r="Z325" s="17">
        <v>10397.512047232029</v>
      </c>
      <c r="AA325" s="17">
        <v>11032.840677161306</v>
      </c>
      <c r="AB325" s="17">
        <v>11588.715773677843</v>
      </c>
      <c r="AC325" s="17">
        <v>11695.310288986519</v>
      </c>
      <c r="AD325" s="17">
        <v>12901.4476390897</v>
      </c>
      <c r="AE325" s="17">
        <v>13547.536913147094</v>
      </c>
      <c r="AF325" s="17">
        <v>14359.705802475182</v>
      </c>
      <c r="AG325" s="17">
        <v>16318.824397796714</v>
      </c>
      <c r="AH325" s="17">
        <v>17658.825041467338</v>
      </c>
      <c r="AI325" s="17">
        <v>18714.187290810321</v>
      </c>
      <c r="AJ325" s="17">
        <v>18689.942656050349</v>
      </c>
      <c r="AK325" s="17">
        <v>20218.615500623033</v>
      </c>
      <c r="AL325" s="17">
        <v>21872.82275735278</v>
      </c>
      <c r="AM325" s="17">
        <v>22285.87796037487</v>
      </c>
    </row>
    <row r="326" spans="1:39" hidden="1" x14ac:dyDescent="0.2">
      <c r="A326" s="2" t="s">
        <v>73</v>
      </c>
      <c r="B326" s="2" t="s">
        <v>114</v>
      </c>
      <c r="C326" s="2" t="s">
        <v>116</v>
      </c>
      <c r="D326" s="17">
        <v>31047.4823832558</v>
      </c>
      <c r="E326" s="17">
        <v>30700.257126447916</v>
      </c>
      <c r="F326" s="17">
        <v>32882.443572577766</v>
      </c>
      <c r="G326" s="17">
        <v>37749.669533969427</v>
      </c>
      <c r="H326" s="17">
        <v>40837.42371688471</v>
      </c>
      <c r="I326" s="17">
        <v>44606.474026563563</v>
      </c>
      <c r="J326" s="17">
        <v>45021.097465032588</v>
      </c>
      <c r="K326" s="17">
        <v>43657.630773373072</v>
      </c>
      <c r="L326" s="17">
        <v>48613.847433005707</v>
      </c>
      <c r="M326" s="17">
        <v>49065.523648507136</v>
      </c>
      <c r="N326" s="17">
        <v>49026.569027877566</v>
      </c>
      <c r="O326" s="17">
        <v>51476.613577266893</v>
      </c>
      <c r="P326" s="17">
        <v>49917.641185122418</v>
      </c>
      <c r="Q326" s="17">
        <v>55648.084740889972</v>
      </c>
      <c r="R326" s="17">
        <v>60176.003014492824</v>
      </c>
      <c r="S326" s="17">
        <v>62520.487814540647</v>
      </c>
      <c r="T326" s="17">
        <v>65046.187342743986</v>
      </c>
      <c r="U326" s="17">
        <v>72418.336184074782</v>
      </c>
      <c r="V326" s="17">
        <v>79057.809462019693</v>
      </c>
      <c r="W326" s="17">
        <v>77391.915321617824</v>
      </c>
      <c r="X326" s="17">
        <v>83755.069868624501</v>
      </c>
      <c r="Y326" s="17">
        <v>85396.504240561888</v>
      </c>
      <c r="Z326" s="17">
        <v>89484.628885256607</v>
      </c>
      <c r="AA326" s="17">
        <v>89466.732854325848</v>
      </c>
      <c r="AB326" s="17">
        <v>90307.369433563726</v>
      </c>
      <c r="AC326" s="17">
        <v>95694.363835421376</v>
      </c>
      <c r="AD326" s="17">
        <v>108628.2792754749</v>
      </c>
      <c r="AE326" s="17">
        <v>129479.10940634082</v>
      </c>
      <c r="AF326" s="17">
        <v>140152.62016902576</v>
      </c>
      <c r="AG326" s="17">
        <v>148532.06650930931</v>
      </c>
      <c r="AH326" s="17">
        <v>154471.24438118006</v>
      </c>
      <c r="AI326" s="17">
        <v>154425.21195035445</v>
      </c>
      <c r="AJ326" s="17">
        <v>170481.52431744523</v>
      </c>
      <c r="AK326" s="17">
        <v>168382.36566905293</v>
      </c>
      <c r="AL326" s="17">
        <v>183598.01587801424</v>
      </c>
      <c r="AM326" s="17">
        <v>198633.81004283685</v>
      </c>
    </row>
    <row r="327" spans="1:39" hidden="1" x14ac:dyDescent="0.2">
      <c r="A327" s="2" t="s">
        <v>74</v>
      </c>
      <c r="B327" s="2" t="s">
        <v>114</v>
      </c>
      <c r="C327" s="2" t="s">
        <v>116</v>
      </c>
      <c r="D327" s="17">
        <v>63917.831577600002</v>
      </c>
      <c r="E327" s="17">
        <v>64436.811825606987</v>
      </c>
      <c r="F327" s="17">
        <v>66336.733877081657</v>
      </c>
      <c r="G327" s="17">
        <v>67623.139177064761</v>
      </c>
      <c r="H327" s="17">
        <v>71002.525229128762</v>
      </c>
      <c r="I327" s="17">
        <v>80554.816958855896</v>
      </c>
      <c r="J327" s="17">
        <v>86969.072945150008</v>
      </c>
      <c r="K327" s="17">
        <v>84351.912598223978</v>
      </c>
      <c r="L327" s="17">
        <v>87690.395277427306</v>
      </c>
      <c r="M327" s="17">
        <v>91142.956845414403</v>
      </c>
      <c r="N327" s="17">
        <v>92645.663586389215</v>
      </c>
      <c r="O327" s="17">
        <v>99251.004786888574</v>
      </c>
      <c r="P327" s="17">
        <v>108464.46425477948</v>
      </c>
      <c r="Q327" s="17">
        <v>118521.58835193192</v>
      </c>
      <c r="R327" s="17">
        <v>135832.38032232103</v>
      </c>
      <c r="S327" s="17">
        <v>143772.71204564211</v>
      </c>
      <c r="T327" s="17">
        <v>137983.48560565652</v>
      </c>
      <c r="U327" s="17">
        <v>136521.42363085781</v>
      </c>
      <c r="V327" s="17">
        <v>140504.59518544233</v>
      </c>
      <c r="W327" s="17">
        <v>144676.60656055942</v>
      </c>
      <c r="X327" s="17">
        <v>154991.58853671842</v>
      </c>
      <c r="Y327" s="17">
        <v>159592.50473016547</v>
      </c>
      <c r="Z327" s="17">
        <v>162735.84508703099</v>
      </c>
      <c r="AA327" s="17">
        <v>162622.27486527298</v>
      </c>
      <c r="AB327" s="17">
        <v>180910.03104887437</v>
      </c>
      <c r="AC327" s="17">
        <v>187831.12979868884</v>
      </c>
      <c r="AD327" s="17">
        <v>203114.38723561581</v>
      </c>
      <c r="AE327" s="17">
        <v>211116.29179086949</v>
      </c>
      <c r="AF327" s="17">
        <v>213122.52991175817</v>
      </c>
      <c r="AG327" s="17">
        <v>234752.30137289767</v>
      </c>
      <c r="AH327" s="17">
        <v>244043.33542175737</v>
      </c>
      <c r="AI327" s="17">
        <v>248678.28654311004</v>
      </c>
      <c r="AJ327" s="17">
        <v>261182.50689702309</v>
      </c>
      <c r="AK327" s="17">
        <v>258441.40682996617</v>
      </c>
      <c r="AL327" s="17">
        <v>268591.48735558311</v>
      </c>
      <c r="AM327" s="17">
        <v>287517.66372280993</v>
      </c>
    </row>
    <row r="328" spans="1:39" hidden="1" x14ac:dyDescent="0.2">
      <c r="A328" s="2" t="s">
        <v>75</v>
      </c>
      <c r="B328" s="2" t="s">
        <v>114</v>
      </c>
      <c r="C328" s="2" t="s">
        <v>116</v>
      </c>
      <c r="D328" s="17">
        <v>192205.02</v>
      </c>
      <c r="E328" s="17">
        <v>207749.30837957759</v>
      </c>
      <c r="F328" s="17">
        <v>227079.18488828099</v>
      </c>
      <c r="G328" s="17">
        <v>248208.06986589826</v>
      </c>
      <c r="H328" s="17">
        <v>257954.23950931916</v>
      </c>
      <c r="I328" s="17">
        <v>265665.26569415291</v>
      </c>
      <c r="J328" s="17">
        <v>268268.25665064342</v>
      </c>
      <c r="K328" s="17">
        <v>292946.11679800012</v>
      </c>
      <c r="L328" s="17">
        <v>298537.34567550087</v>
      </c>
      <c r="M328" s="17">
        <v>304266.33429635677</v>
      </c>
      <c r="N328" s="17">
        <v>329250.79848726187</v>
      </c>
      <c r="O328" s="17">
        <v>352793.82375786471</v>
      </c>
      <c r="P328" s="17">
        <v>381653.70226237405</v>
      </c>
      <c r="Q328" s="17">
        <v>413154.74270806561</v>
      </c>
      <c r="R328" s="17">
        <v>460540.65135700791</v>
      </c>
      <c r="S328" s="17">
        <v>493323.48012659315</v>
      </c>
      <c r="T328" s="17">
        <v>532868.13895571034</v>
      </c>
      <c r="U328" s="17">
        <v>554340.57216834417</v>
      </c>
      <c r="V328" s="17">
        <v>629617.32174683386</v>
      </c>
      <c r="W328" s="17">
        <v>635472.17099879717</v>
      </c>
      <c r="X328" s="17">
        <v>701477.75781908783</v>
      </c>
      <c r="Y328" s="17">
        <v>737041.92226394592</v>
      </c>
      <c r="Z328" s="17">
        <v>707784.27663607954</v>
      </c>
      <c r="AA328" s="17">
        <v>693281.80455295008</v>
      </c>
      <c r="AB328" s="17">
        <v>693143.15512485756</v>
      </c>
      <c r="AC328" s="17">
        <v>720645.66317171918</v>
      </c>
      <c r="AD328" s="17">
        <v>720285.36916595977</v>
      </c>
      <c r="AE328" s="17">
        <v>778832.83681752114</v>
      </c>
      <c r="AF328" s="17">
        <v>893514.89231568028</v>
      </c>
      <c r="AG328" s="17">
        <v>937465.10283890413</v>
      </c>
      <c r="AH328" s="17">
        <v>984703.8667241527</v>
      </c>
      <c r="AI328" s="17">
        <v>1151147.3461341152</v>
      </c>
      <c r="AJ328" s="17">
        <v>1197181.7176852333</v>
      </c>
      <c r="AK328" s="17">
        <v>1282795.8217493265</v>
      </c>
      <c r="AL328" s="17">
        <v>1346769.9828583535</v>
      </c>
      <c r="AM328" s="17">
        <v>1400344.3468027539</v>
      </c>
    </row>
    <row r="329" spans="1:39" hidden="1" x14ac:dyDescent="0.2">
      <c r="A329" s="2" t="s">
        <v>76</v>
      </c>
      <c r="B329" s="2" t="s">
        <v>114</v>
      </c>
      <c r="C329" s="2" t="s">
        <v>116</v>
      </c>
      <c r="D329" s="17">
        <v>66828.850905600018</v>
      </c>
      <c r="E329" s="17">
        <v>69501.336025123761</v>
      </c>
      <c r="F329" s="17">
        <v>79796.675759708436</v>
      </c>
      <c r="G329" s="17">
        <v>75870.360125627703</v>
      </c>
      <c r="H329" s="17">
        <v>80245.460131689455</v>
      </c>
      <c r="I329" s="17">
        <v>78554.539996956199</v>
      </c>
      <c r="J329" s="17">
        <v>78500.182549306526</v>
      </c>
      <c r="K329" s="17">
        <v>87461.865439372734</v>
      </c>
      <c r="L329" s="17">
        <v>94510.585976532035</v>
      </c>
      <c r="M329" s="17">
        <v>101249.27196015426</v>
      </c>
      <c r="N329" s="17">
        <v>112883.54812678974</v>
      </c>
      <c r="O329" s="17">
        <v>116177.74421640616</v>
      </c>
      <c r="P329" s="17">
        <v>138504.55742975883</v>
      </c>
      <c r="Q329" s="17">
        <v>148235.43417085262</v>
      </c>
      <c r="R329" s="17">
        <v>151095.20995512884</v>
      </c>
      <c r="S329" s="17">
        <v>166677.01166592183</v>
      </c>
      <c r="T329" s="17">
        <v>175023.32002642413</v>
      </c>
      <c r="U329" s="17">
        <v>183879.50001976121</v>
      </c>
      <c r="V329" s="17">
        <v>189358.00773730883</v>
      </c>
      <c r="W329" s="17">
        <v>176369.443590271</v>
      </c>
      <c r="X329" s="17">
        <v>185201.09797897024</v>
      </c>
      <c r="Y329" s="17">
        <v>208077.07033629387</v>
      </c>
      <c r="Z329" s="17">
        <v>231854.14775658507</v>
      </c>
      <c r="AA329" s="17">
        <v>252906.50437288301</v>
      </c>
      <c r="AB329" s="17">
        <v>255132.68983076912</v>
      </c>
      <c r="AC329" s="17">
        <v>278524.93371572939</v>
      </c>
      <c r="AD329" s="17">
        <v>292501.24804360053</v>
      </c>
      <c r="AE329" s="17">
        <v>322268.27104996057</v>
      </c>
      <c r="AF329" s="17">
        <v>369337.49342856795</v>
      </c>
      <c r="AG329" s="17">
        <v>372234.48808602319</v>
      </c>
      <c r="AH329" s="17">
        <v>410698.11619654589</v>
      </c>
      <c r="AI329" s="17">
        <v>444423.82410237385</v>
      </c>
      <c r="AJ329" s="17">
        <v>457618.29635071987</v>
      </c>
      <c r="AK329" s="17">
        <v>475729.92783595045</v>
      </c>
      <c r="AL329" s="17">
        <v>494558.38204805343</v>
      </c>
      <c r="AM329" s="17">
        <v>578244.26232253225</v>
      </c>
    </row>
    <row r="330" spans="1:39" hidden="1" x14ac:dyDescent="0.2">
      <c r="A330" s="2" t="s">
        <v>77</v>
      </c>
      <c r="B330" s="2" t="s">
        <v>114</v>
      </c>
      <c r="C330" s="2" t="s">
        <v>116</v>
      </c>
      <c r="D330" s="17">
        <v>5188.5313267851361</v>
      </c>
      <c r="E330" s="17">
        <v>5614.0416819638513</v>
      </c>
      <c r="F330" s="17">
        <v>5607.9014788217519</v>
      </c>
      <c r="G330" s="17">
        <v>6429.5161199761642</v>
      </c>
      <c r="H330" s="17">
        <v>6421.2613825328253</v>
      </c>
      <c r="I330" s="17">
        <v>6945.1694674548762</v>
      </c>
      <c r="J330" s="17">
        <v>7441.7826906639193</v>
      </c>
      <c r="K330" s="17">
        <v>8045.766354749454</v>
      </c>
      <c r="L330" s="17">
        <v>8622.7850631590009</v>
      </c>
      <c r="M330" s="17">
        <v>9225.8794184304043</v>
      </c>
      <c r="N330" s="17">
        <v>10083.325086358205</v>
      </c>
      <c r="O330" s="17">
        <v>9491.3133072209457</v>
      </c>
      <c r="P330" s="17">
        <v>9202.9292285082429</v>
      </c>
      <c r="Q330" s="17">
        <v>9764.3068936032741</v>
      </c>
      <c r="R330" s="17">
        <v>10549.841938346186</v>
      </c>
      <c r="S330" s="17">
        <v>11411.674878829539</v>
      </c>
      <c r="T330" s="17">
        <v>11171.209800905186</v>
      </c>
      <c r="U330" s="17">
        <v>12441.458557498298</v>
      </c>
      <c r="V330" s="17">
        <v>12557.103661471492</v>
      </c>
      <c r="W330" s="17">
        <v>12801.842124163404</v>
      </c>
      <c r="X330" s="17">
        <v>11806.830763518619</v>
      </c>
      <c r="Y330" s="17">
        <v>11678.29072737446</v>
      </c>
      <c r="Z330" s="17">
        <v>13776.565447672252</v>
      </c>
      <c r="AA330" s="17">
        <v>13904.674556364085</v>
      </c>
      <c r="AB330" s="17">
        <v>14321.730952066648</v>
      </c>
      <c r="AC330" s="17">
        <v>14598.027504201633</v>
      </c>
      <c r="AD330" s="17">
        <v>15626.731524986961</v>
      </c>
      <c r="AE330" s="17">
        <v>16061.044622688732</v>
      </c>
      <c r="AF330" s="17">
        <v>17530.222955392885</v>
      </c>
      <c r="AG330" s="17">
        <v>18574.220636025944</v>
      </c>
      <c r="AH330" s="17">
        <v>20097.488536366502</v>
      </c>
      <c r="AI330" s="17">
        <v>19297.767857744599</v>
      </c>
      <c r="AJ330" s="17">
        <v>21466.753598597956</v>
      </c>
      <c r="AK330" s="17">
        <v>21445.46301861039</v>
      </c>
      <c r="AL330" s="17">
        <v>20791.948587230661</v>
      </c>
      <c r="AM330" s="17">
        <v>21164.585998300052</v>
      </c>
    </row>
    <row r="331" spans="1:39" hidden="1" x14ac:dyDescent="0.2">
      <c r="A331" s="2" t="s">
        <v>78</v>
      </c>
      <c r="B331" s="2" t="s">
        <v>114</v>
      </c>
      <c r="C331" s="2" t="s">
        <v>116</v>
      </c>
      <c r="D331" s="17">
        <v>1310.8763957352003</v>
      </c>
      <c r="E331" s="17">
        <v>1310.0899878713913</v>
      </c>
      <c r="F331" s="17">
        <v>1372.3186852897286</v>
      </c>
      <c r="G331" s="17">
        <v>1453.5029090620769</v>
      </c>
      <c r="H331" s="17">
        <v>1467.0191198236196</v>
      </c>
      <c r="I331" s="17">
        <v>1555.8905633244431</v>
      </c>
      <c r="J331" s="17">
        <v>1667.1442672453982</v>
      </c>
      <c r="K331" s="17">
        <v>1730.1631367344273</v>
      </c>
      <c r="L331" s="17">
        <v>1909.8727107280404</v>
      </c>
      <c r="M331" s="17">
        <v>1908.547259066796</v>
      </c>
      <c r="N331" s="17">
        <v>1925.1506209053318</v>
      </c>
      <c r="O331" s="17">
        <v>2119.6856358571558</v>
      </c>
      <c r="P331" s="17">
        <v>2340.3086961701715</v>
      </c>
      <c r="Q331" s="17">
        <v>2360.0188876654443</v>
      </c>
      <c r="R331" s="17">
        <v>2177.0284020709146</v>
      </c>
      <c r="S331" s="17">
        <v>2330.866901167527</v>
      </c>
      <c r="T331" s="17">
        <v>2449.2842632144425</v>
      </c>
      <c r="U331" s="17">
        <v>2472.060304535129</v>
      </c>
      <c r="V331" s="17">
        <v>2671.9844181998005</v>
      </c>
      <c r="W331" s="17">
        <v>2696.0222313021868</v>
      </c>
      <c r="X331" s="17">
        <v>2883.3015309893444</v>
      </c>
      <c r="Y331" s="17">
        <v>2713.4689605214676</v>
      </c>
      <c r="Z331" s="17">
        <v>2849.3562841710086</v>
      </c>
      <c r="AA331" s="17">
        <v>3080.6133257072779</v>
      </c>
      <c r="AB331" s="17">
        <v>3393.7727089324612</v>
      </c>
      <c r="AC331" s="17">
        <v>3325.564665028337</v>
      </c>
      <c r="AD331" s="17">
        <v>3257.4239754040414</v>
      </c>
      <c r="AE331" s="17">
        <v>3419.5123764165792</v>
      </c>
      <c r="AF331" s="17">
        <v>3519.3014465309802</v>
      </c>
      <c r="AG331" s="17">
        <v>3517.5419365797738</v>
      </c>
      <c r="AH331" s="17">
        <v>3411.702196552008</v>
      </c>
      <c r="AI331" s="17">
        <v>3579.0780068275685</v>
      </c>
      <c r="AJ331" s="17">
        <v>3683.5017765868261</v>
      </c>
      <c r="AK331" s="17">
        <v>3906.6625023245992</v>
      </c>
      <c r="AL331" s="17">
        <v>4018.3477326060552</v>
      </c>
      <c r="AM331" s="17">
        <v>4050.2799395200004</v>
      </c>
    </row>
    <row r="332" spans="1:39" hidden="1" x14ac:dyDescent="0.2">
      <c r="A332" s="2" t="s">
        <v>79</v>
      </c>
      <c r="B332" s="2" t="s">
        <v>114</v>
      </c>
      <c r="C332" s="2" t="s">
        <v>116</v>
      </c>
      <c r="D332" s="17">
        <v>1397.3271814656002</v>
      </c>
      <c r="E332" s="17">
        <v>1437.6728602299156</v>
      </c>
      <c r="F332" s="17">
        <v>1698.7143727044036</v>
      </c>
      <c r="G332" s="17">
        <v>1731.3027864605504</v>
      </c>
      <c r="H332" s="17">
        <v>1779.1388325786452</v>
      </c>
      <c r="I332" s="17">
        <v>1925.4341636691788</v>
      </c>
      <c r="J332" s="17">
        <v>2104.7910539333138</v>
      </c>
      <c r="K332" s="17">
        <v>2083.1221879372492</v>
      </c>
      <c r="L332" s="17">
        <v>2231.0238632807936</v>
      </c>
      <c r="M332" s="17">
        <v>2388.470786950701</v>
      </c>
      <c r="N332" s="17">
        <v>2556.5275399732641</v>
      </c>
      <c r="O332" s="17">
        <v>2841.9075818888464</v>
      </c>
      <c r="P332" s="17">
        <v>3010.9159462806565</v>
      </c>
      <c r="Q332" s="17">
        <v>2920.8985320163847</v>
      </c>
      <c r="R332" s="17">
        <v>3161.6805551638245</v>
      </c>
      <c r="S332" s="17">
        <v>3091.5229140798688</v>
      </c>
      <c r="T332" s="17">
        <v>3247.6291781349573</v>
      </c>
      <c r="U332" s="17">
        <v>3409.9255885120083</v>
      </c>
      <c r="V332" s="17">
        <v>3177.3007376577661</v>
      </c>
      <c r="W332" s="17">
        <v>3438.2075443280573</v>
      </c>
      <c r="X332" s="17">
        <v>3367.7588065225132</v>
      </c>
      <c r="Y332" s="17">
        <v>3538.847451304187</v>
      </c>
      <c r="Z332" s="17">
        <v>3608.1805505701391</v>
      </c>
      <c r="AA332" s="17">
        <v>4093.9989462565281</v>
      </c>
      <c r="AB332" s="17">
        <v>4604.7989738345577</v>
      </c>
      <c r="AC332" s="17">
        <v>4741.5105742807955</v>
      </c>
      <c r="AD332" s="17">
        <v>4981.9000376688073</v>
      </c>
      <c r="AE332" s="17">
        <v>4831.9797178424787</v>
      </c>
      <c r="AF332" s="17">
        <v>4928.6095999200961</v>
      </c>
      <c r="AG332" s="17">
        <v>5279.9621603180158</v>
      </c>
      <c r="AH332" s="17">
        <v>6422.8326355080953</v>
      </c>
      <c r="AI332" s="17">
        <v>6745.1687272492745</v>
      </c>
      <c r="AJ332" s="17">
        <v>7298.3385859442515</v>
      </c>
      <c r="AK332" s="17">
        <v>8286.412624027349</v>
      </c>
      <c r="AL332" s="17">
        <v>8697.9058357156337</v>
      </c>
      <c r="AM332" s="17">
        <v>9404.7418570808568</v>
      </c>
    </row>
    <row r="333" spans="1:39" hidden="1" x14ac:dyDescent="0.2">
      <c r="A333" s="2" t="s">
        <v>80</v>
      </c>
      <c r="B333" s="2" t="s">
        <v>114</v>
      </c>
      <c r="C333" s="2" t="s">
        <v>116</v>
      </c>
      <c r="D333" s="17">
        <v>2015.5006017828</v>
      </c>
      <c r="E333" s="17">
        <v>2219.6138208359816</v>
      </c>
      <c r="F333" s="17">
        <v>2469.7104763604229</v>
      </c>
      <c r="G333" s="17">
        <v>2670.7144092490571</v>
      </c>
      <c r="H333" s="17">
        <v>3001.9620112183106</v>
      </c>
      <c r="I333" s="17">
        <v>3089.8506464191491</v>
      </c>
      <c r="J333" s="17">
        <v>3403.6218714328111</v>
      </c>
      <c r="K333" s="17">
        <v>3470.3261549778067</v>
      </c>
      <c r="L333" s="17">
        <v>3791.3382799851356</v>
      </c>
      <c r="M333" s="17">
        <v>4266.4040106356833</v>
      </c>
      <c r="N333" s="17">
        <v>4615.3947067765994</v>
      </c>
      <c r="O333" s="17">
        <v>5139.3557127058975</v>
      </c>
      <c r="P333" s="17">
        <v>5602.1186410268683</v>
      </c>
      <c r="Q333" s="17">
        <v>6120.3971771055385</v>
      </c>
      <c r="R333" s="17">
        <v>6547.9497847400289</v>
      </c>
      <c r="S333" s="17">
        <v>7284.6251623285461</v>
      </c>
      <c r="T333" s="17">
        <v>7720.725687279989</v>
      </c>
      <c r="U333" s="17">
        <v>7871.2029459306859</v>
      </c>
      <c r="V333" s="17">
        <v>7632.044303027601</v>
      </c>
      <c r="W333" s="17">
        <v>8169.7720979781316</v>
      </c>
      <c r="X333" s="17">
        <v>8164.1022761421345</v>
      </c>
      <c r="Y333" s="17">
        <v>8739.6138480480859</v>
      </c>
      <c r="Z333" s="17">
        <v>8822.5968346157006</v>
      </c>
      <c r="AA333" s="17">
        <v>9636.0911559171091</v>
      </c>
      <c r="AB333" s="17">
        <v>10217.818051675969</v>
      </c>
      <c r="AC333" s="17">
        <v>10838.913700753137</v>
      </c>
      <c r="AD333" s="17">
        <v>11612.832181222235</v>
      </c>
      <c r="AE333" s="17">
        <v>12786.300094576829</v>
      </c>
      <c r="AF333" s="17">
        <v>13834.901857194718</v>
      </c>
      <c r="AG333" s="17">
        <v>14382.460042848645</v>
      </c>
      <c r="AH333" s="17">
        <v>16976.686412462866</v>
      </c>
      <c r="AI333" s="17">
        <v>18701.892849003296</v>
      </c>
      <c r="AJ333" s="17">
        <v>20001.020636200326</v>
      </c>
      <c r="AK333" s="17">
        <v>21212.759506272625</v>
      </c>
      <c r="AL333" s="17">
        <v>21829.737732690755</v>
      </c>
      <c r="AM333" s="17">
        <v>23381.58585512462</v>
      </c>
    </row>
    <row r="334" spans="1:39" hidden="1" x14ac:dyDescent="0.2">
      <c r="A334" s="2" t="s">
        <v>81</v>
      </c>
      <c r="B334" s="2" t="s">
        <v>114</v>
      </c>
      <c r="C334" s="2" t="s">
        <v>116</v>
      </c>
      <c r="D334" s="17">
        <v>817.20522570456023</v>
      </c>
      <c r="E334" s="17">
        <v>849.96355028734354</v>
      </c>
      <c r="F334" s="17">
        <v>910.30916850967208</v>
      </c>
      <c r="G334" s="17">
        <v>984.28551672898118</v>
      </c>
      <c r="H334" s="17">
        <v>1044.4272114704652</v>
      </c>
      <c r="I334" s="17">
        <v>1128.9833003726264</v>
      </c>
      <c r="J334" s="17">
        <v>1162.2714194982252</v>
      </c>
      <c r="K334" s="17">
        <v>1172.7229378516492</v>
      </c>
      <c r="L334" s="17">
        <v>1207.8999350954473</v>
      </c>
      <c r="M334" s="17">
        <v>1218.7664928075505</v>
      </c>
      <c r="N334" s="17">
        <v>1356.2303001364162</v>
      </c>
      <c r="O334" s="17">
        <v>1409.7743288049821</v>
      </c>
      <c r="P334" s="17">
        <v>1525.9879909196527</v>
      </c>
      <c r="Q334" s="17">
        <v>1598.4717483943925</v>
      </c>
      <c r="R334" s="17">
        <v>1780.9144521307264</v>
      </c>
      <c r="S334" s="17">
        <v>1761.1769598409269</v>
      </c>
      <c r="T334" s="17">
        <v>1958.549428418509</v>
      </c>
      <c r="U334" s="17">
        <v>2161.5614396801479</v>
      </c>
      <c r="V334" s="17">
        <v>2338.156167404391</v>
      </c>
      <c r="W334" s="17">
        <v>2266.9047891108912</v>
      </c>
      <c r="X334" s="17">
        <v>2287.9668327489444</v>
      </c>
      <c r="Y334" s="17">
        <v>2218.6756172138762</v>
      </c>
      <c r="Z334" s="17">
        <v>2306.0297013594459</v>
      </c>
      <c r="AA334" s="17">
        <v>2520.5924823398627</v>
      </c>
      <c r="AB334" s="17">
        <v>2808.2820883385157</v>
      </c>
      <c r="AC334" s="17">
        <v>2696.5347297875237</v>
      </c>
      <c r="AD334" s="17">
        <v>2721.0601478363392</v>
      </c>
      <c r="AE334" s="17">
        <v>2692.5027293387793</v>
      </c>
      <c r="AF334" s="17">
        <v>2882.7995546540501</v>
      </c>
      <c r="AG334" s="17">
        <v>2997.1831669903499</v>
      </c>
      <c r="AH334" s="17">
        <v>3117.9575400000663</v>
      </c>
      <c r="AI334" s="17">
        <v>3404.390951049038</v>
      </c>
      <c r="AJ334" s="17">
        <v>3870.7401822928459</v>
      </c>
      <c r="AK334" s="17">
        <v>4390.6188119315175</v>
      </c>
      <c r="AL334" s="17">
        <v>4564.4263355442017</v>
      </c>
      <c r="AM334" s="17">
        <v>4686.0784924891186</v>
      </c>
    </row>
    <row r="335" spans="1:39" hidden="1" x14ac:dyDescent="0.2">
      <c r="A335" s="2" t="s">
        <v>82</v>
      </c>
      <c r="B335" s="2" t="s">
        <v>114</v>
      </c>
      <c r="C335" s="2" t="s">
        <v>116</v>
      </c>
      <c r="D335" s="17">
        <v>25241.124339129601</v>
      </c>
      <c r="E335" s="17">
        <v>25977.563542585336</v>
      </c>
      <c r="F335" s="17">
        <v>27553.922561002382</v>
      </c>
      <c r="G335" s="17">
        <v>29228.919738514203</v>
      </c>
      <c r="H335" s="17">
        <v>29497.771144776143</v>
      </c>
      <c r="I335" s="17">
        <v>30951.164676181743</v>
      </c>
      <c r="J335" s="17">
        <v>34763.807979800469</v>
      </c>
      <c r="K335" s="17">
        <v>35792.81669600257</v>
      </c>
      <c r="L335" s="17">
        <v>36129.342537481381</v>
      </c>
      <c r="M335" s="17">
        <v>38237.525598526772</v>
      </c>
      <c r="N335" s="17">
        <v>39376.774830055794</v>
      </c>
      <c r="O335" s="17">
        <v>38971.234213616539</v>
      </c>
      <c r="P335" s="17">
        <v>40922.70871322028</v>
      </c>
      <c r="Q335" s="17">
        <v>40469.171123731634</v>
      </c>
      <c r="R335" s="17">
        <v>42083.075258476849</v>
      </c>
      <c r="S335" s="17">
        <v>41537.452984987249</v>
      </c>
      <c r="T335" s="17">
        <v>40287.466395695061</v>
      </c>
      <c r="U335" s="17">
        <v>43168.215185979658</v>
      </c>
      <c r="V335" s="17">
        <v>45325.495461153194</v>
      </c>
      <c r="W335" s="17">
        <v>48571.249127996583</v>
      </c>
      <c r="X335" s="17">
        <v>52965.730056291111</v>
      </c>
      <c r="Y335" s="17">
        <v>54516.629278933658</v>
      </c>
      <c r="Z335" s="17">
        <v>56523.77386327881</v>
      </c>
      <c r="AA335" s="17">
        <v>58127.294984392844</v>
      </c>
      <c r="AB335" s="17">
        <v>62240.69468114512</v>
      </c>
      <c r="AC335" s="17">
        <v>69372.590888675855</v>
      </c>
      <c r="AD335" s="17">
        <v>71329.19209152188</v>
      </c>
      <c r="AE335" s="17">
        <v>77156.184355651945</v>
      </c>
      <c r="AF335" s="17">
        <v>82656.523218833929</v>
      </c>
      <c r="AG335" s="17">
        <v>81764.990679003269</v>
      </c>
      <c r="AH335" s="17">
        <v>83104.768207773057</v>
      </c>
      <c r="AI335" s="17">
        <v>87232.667010968173</v>
      </c>
      <c r="AJ335" s="17">
        <v>89867.093554699415</v>
      </c>
      <c r="AK335" s="17">
        <v>98170.543078485323</v>
      </c>
      <c r="AL335" s="17">
        <v>101949.17024100588</v>
      </c>
      <c r="AM335" s="17">
        <v>103956.74922342497</v>
      </c>
    </row>
    <row r="336" spans="1:39" hidden="1" x14ac:dyDescent="0.2">
      <c r="A336" s="2" t="s">
        <v>83</v>
      </c>
      <c r="B336" s="2" t="s">
        <v>114</v>
      </c>
      <c r="C336" s="2" t="s">
        <v>116</v>
      </c>
      <c r="D336" s="17">
        <v>3102.9434528621764</v>
      </c>
      <c r="E336" s="17">
        <v>3321.5909447264812</v>
      </c>
      <c r="F336" s="17">
        <v>3624.6998820161662</v>
      </c>
      <c r="G336" s="17">
        <v>3921.9607516288761</v>
      </c>
      <c r="H336" s="17">
        <v>4275.9359216058319</v>
      </c>
      <c r="I336" s="17">
        <v>4659.5555287717152</v>
      </c>
      <c r="J336" s="17">
        <v>5242.8770394964204</v>
      </c>
      <c r="K336" s="17">
        <v>5451.9621454436983</v>
      </c>
      <c r="L336" s="17">
        <v>5958.0671703286143</v>
      </c>
      <c r="M336" s="17">
        <v>5895.5374913154747</v>
      </c>
      <c r="N336" s="17">
        <v>6252.0496143481523</v>
      </c>
      <c r="O336" s="17">
        <v>6122.1442024296721</v>
      </c>
      <c r="P336" s="17">
        <v>6487.5389916647873</v>
      </c>
      <c r="Q336" s="17">
        <v>6546.5703986726985</v>
      </c>
      <c r="R336" s="17">
        <v>6542.6430455986447</v>
      </c>
      <c r="S336" s="17">
        <v>6604.7657056393828</v>
      </c>
      <c r="T336" s="17">
        <v>7075.6911752661636</v>
      </c>
      <c r="U336" s="17">
        <v>7805.257342353003</v>
      </c>
      <c r="V336" s="17">
        <v>8442.9293834467971</v>
      </c>
      <c r="W336" s="17">
        <v>8854.6769058821974</v>
      </c>
      <c r="X336" s="17">
        <v>8676.7156094277761</v>
      </c>
      <c r="Y336" s="17">
        <v>8332.2843595273062</v>
      </c>
      <c r="Z336" s="17">
        <v>8753.0225583245774</v>
      </c>
      <c r="AA336" s="17">
        <v>8918.3527994943324</v>
      </c>
      <c r="AB336" s="17">
        <v>9164.7676606904042</v>
      </c>
      <c r="AC336" s="17">
        <v>9252.694537875459</v>
      </c>
      <c r="AD336" s="17">
        <v>9061.3477045088512</v>
      </c>
      <c r="AE336" s="17">
        <v>9981.5184489470903</v>
      </c>
      <c r="AF336" s="17">
        <v>10485.534624135566</v>
      </c>
      <c r="AG336" s="17">
        <v>10474.06636004117</v>
      </c>
      <c r="AH336" s="17">
        <v>10161.939182511946</v>
      </c>
      <c r="AI336" s="17">
        <v>10882.181840592599</v>
      </c>
      <c r="AJ336" s="17">
        <v>11780.378421068091</v>
      </c>
      <c r="AK336" s="17">
        <v>13099.954636716859</v>
      </c>
      <c r="AL336" s="17">
        <v>14012.774409751573</v>
      </c>
      <c r="AM336" s="17">
        <v>15146.155629561103</v>
      </c>
    </row>
    <row r="337" spans="1:39" hidden="1" x14ac:dyDescent="0.2">
      <c r="A337" s="2" t="s">
        <v>84</v>
      </c>
      <c r="B337" s="2" t="s">
        <v>114</v>
      </c>
      <c r="C337" s="2" t="s">
        <v>116</v>
      </c>
      <c r="D337" s="17">
        <v>355.464617256</v>
      </c>
      <c r="E337" s="17">
        <v>391.96915190326871</v>
      </c>
      <c r="F337" s="17">
        <v>399.14317357748473</v>
      </c>
      <c r="G337" s="17">
        <v>375.67036182574003</v>
      </c>
      <c r="H337" s="17">
        <v>410.58326269982774</v>
      </c>
      <c r="I337" s="17">
        <v>439.26537916034937</v>
      </c>
      <c r="J337" s="17">
        <v>443.5701798761209</v>
      </c>
      <c r="K337" s="17">
        <v>475.24191092489559</v>
      </c>
      <c r="L337" s="17">
        <v>529.28434683244961</v>
      </c>
      <c r="M337" s="17">
        <v>544.10464474517539</v>
      </c>
      <c r="N337" s="17">
        <v>605.01990201180718</v>
      </c>
      <c r="O337" s="17">
        <v>707.6566084122486</v>
      </c>
      <c r="P337" s="17">
        <v>727.61552523349371</v>
      </c>
      <c r="Q337" s="17">
        <v>712.84786963797558</v>
      </c>
      <c r="R337" s="17">
        <v>741.20488062801974</v>
      </c>
      <c r="S337" s="17">
        <v>711.35914125700515</v>
      </c>
      <c r="T337" s="17">
        <v>815.66206152635118</v>
      </c>
      <c r="U337" s="17">
        <v>790.80613149239343</v>
      </c>
      <c r="V337" s="17">
        <v>888.13427221162874</v>
      </c>
      <c r="W337" s="17">
        <v>932.42631312226524</v>
      </c>
      <c r="X337" s="17">
        <v>950.03462752879898</v>
      </c>
      <c r="Y337" s="17">
        <v>988.2221909159075</v>
      </c>
      <c r="Z337" s="17">
        <v>1056.1845236606778</v>
      </c>
      <c r="AA337" s="17">
        <v>1066.4284784793529</v>
      </c>
      <c r="AB337" s="17">
        <v>1211.2489752997487</v>
      </c>
      <c r="AC337" s="17">
        <v>1258.9334443829384</v>
      </c>
      <c r="AD337" s="17">
        <v>1389.5608317881522</v>
      </c>
      <c r="AE337" s="17">
        <v>1503.8162066815764</v>
      </c>
      <c r="AF337" s="17">
        <v>1676.451244837298</v>
      </c>
      <c r="AG337" s="17">
        <v>1812.1755528041724</v>
      </c>
      <c r="AH337" s="17">
        <v>1940.8027529249412</v>
      </c>
      <c r="AI337" s="17">
        <v>2246.9653059244129</v>
      </c>
      <c r="AJ337" s="17">
        <v>2450.2593607551512</v>
      </c>
      <c r="AK337" s="17">
        <v>2547.7304125472792</v>
      </c>
      <c r="AL337" s="17">
        <v>2951.8689756580857</v>
      </c>
      <c r="AM337" s="17">
        <v>2890.5348886200964</v>
      </c>
    </row>
    <row r="338" spans="1:39" hidden="1" x14ac:dyDescent="0.2">
      <c r="A338" s="2" t="s">
        <v>85</v>
      </c>
      <c r="B338" s="2" t="s">
        <v>114</v>
      </c>
      <c r="C338" s="2" t="s">
        <v>116</v>
      </c>
      <c r="D338" s="17">
        <v>29947.586149152005</v>
      </c>
      <c r="E338" s="17">
        <v>31151.237447426516</v>
      </c>
      <c r="F338" s="17">
        <v>36436.730185301989</v>
      </c>
      <c r="G338" s="17">
        <v>37897.624445351488</v>
      </c>
      <c r="H338" s="17">
        <v>40117.092977179811</v>
      </c>
      <c r="I338" s="17">
        <v>45560.419252043081</v>
      </c>
      <c r="J338" s="17">
        <v>47855.920763407201</v>
      </c>
      <c r="K338" s="17">
        <v>51262.768942436916</v>
      </c>
      <c r="L338" s="17">
        <v>57102.808754604026</v>
      </c>
      <c r="M338" s="17">
        <v>68139.125518346322</v>
      </c>
      <c r="N338" s="17">
        <v>72281.288677463541</v>
      </c>
      <c r="O338" s="17">
        <v>78959.862650507421</v>
      </c>
      <c r="P338" s="17">
        <v>87053.220146633888</v>
      </c>
      <c r="Q338" s="17">
        <v>89628.77420257646</v>
      </c>
      <c r="R338" s="17">
        <v>104768.36209502544</v>
      </c>
      <c r="S338" s="17">
        <v>113360.39328049938</v>
      </c>
      <c r="T338" s="17">
        <v>114358.43632060385</v>
      </c>
      <c r="U338" s="17">
        <v>112048.85446138561</v>
      </c>
      <c r="V338" s="17">
        <v>107600.95865273224</v>
      </c>
      <c r="W338" s="17">
        <v>109632.93853547215</v>
      </c>
      <c r="X338" s="17">
        <v>120948.46200302239</v>
      </c>
      <c r="Y338" s="17">
        <v>129572.19126275649</v>
      </c>
      <c r="Z338" s="17">
        <v>147026.7231274643</v>
      </c>
      <c r="AA338" s="17">
        <v>152829.56302174952</v>
      </c>
      <c r="AB338" s="17">
        <v>158988.59441152602</v>
      </c>
      <c r="AC338" s="17">
        <v>149623.82927205786</v>
      </c>
      <c r="AD338" s="17">
        <v>169874.69938965782</v>
      </c>
      <c r="AE338" s="17">
        <v>163115.03339304519</v>
      </c>
      <c r="AF338" s="17">
        <v>180021.90398852163</v>
      </c>
      <c r="AG338" s="17">
        <v>212366.99789456415</v>
      </c>
      <c r="AH338" s="17">
        <v>236657.03435236338</v>
      </c>
      <c r="AI338" s="17">
        <v>238882.09555119893</v>
      </c>
      <c r="AJ338" s="17">
        <v>268510.54291745019</v>
      </c>
      <c r="AK338" s="17">
        <v>278745.11977230996</v>
      </c>
      <c r="AL338" s="17">
        <v>275681.24215929909</v>
      </c>
      <c r="AM338" s="17">
        <v>262063.66946709889</v>
      </c>
    </row>
    <row r="339" spans="1:39" hidden="1" x14ac:dyDescent="0.2">
      <c r="A339" s="2" t="s">
        <v>86</v>
      </c>
      <c r="B339" s="2" t="s">
        <v>114</v>
      </c>
      <c r="C339" s="2" t="s">
        <v>116</v>
      </c>
      <c r="D339" s="17">
        <v>2924.0075859984008</v>
      </c>
      <c r="E339" s="17">
        <v>3039.4121023359789</v>
      </c>
      <c r="F339" s="17">
        <v>3319.9316866508584</v>
      </c>
      <c r="G339" s="17">
        <v>3700.320201770764</v>
      </c>
      <c r="H339" s="17">
        <v>3589.325396998448</v>
      </c>
      <c r="I339" s="17">
        <v>3880.3905413727994</v>
      </c>
      <c r="J339" s="17">
        <v>4073.9090463841435</v>
      </c>
      <c r="K339" s="17">
        <v>4447.3311291649725</v>
      </c>
      <c r="L339" s="17">
        <v>4444.6631307294865</v>
      </c>
      <c r="M339" s="17">
        <v>4703.7610344183313</v>
      </c>
      <c r="N339" s="17">
        <v>4701.870264536079</v>
      </c>
      <c r="O339" s="17">
        <v>4651.6210949067636</v>
      </c>
      <c r="P339" s="17">
        <v>5023.2484074210561</v>
      </c>
      <c r="Q339" s="17">
        <v>5593.5108564204093</v>
      </c>
      <c r="R339" s="17">
        <v>6411.3772512128689</v>
      </c>
      <c r="S339" s="17">
        <v>6469.0555396953196</v>
      </c>
      <c r="T339" s="17">
        <v>6449.6786844828703</v>
      </c>
      <c r="U339" s="17">
        <v>6508.3655930290997</v>
      </c>
      <c r="V339" s="17">
        <v>6500.672888486115</v>
      </c>
      <c r="W339" s="17">
        <v>7609.283743019756</v>
      </c>
      <c r="X339" s="17">
        <v>7823.8978079359831</v>
      </c>
      <c r="Y339" s="17">
        <v>8538.9852407243161</v>
      </c>
      <c r="Z339" s="17">
        <v>8790.8600299293721</v>
      </c>
      <c r="AA339" s="17">
        <v>10180.616660032965</v>
      </c>
      <c r="AB339" s="17">
        <v>11099.015639406744</v>
      </c>
      <c r="AC339" s="17">
        <v>10869.444452503238</v>
      </c>
      <c r="AD339" s="17">
        <v>11522.304642382835</v>
      </c>
      <c r="AE339" s="17">
        <v>12579.792893326448</v>
      </c>
      <c r="AF339" s="17">
        <v>12954.518757649426</v>
      </c>
      <c r="AG339" s="17">
        <v>12944.157215366307</v>
      </c>
      <c r="AH339" s="17">
        <v>14705.990047377301</v>
      </c>
      <c r="AI339" s="17">
        <v>14836.804834414792</v>
      </c>
      <c r="AJ339" s="17">
        <v>14977.680895724481</v>
      </c>
      <c r="AK339" s="17">
        <v>16331.996300917694</v>
      </c>
      <c r="AL339" s="17">
        <v>17497.959597176585</v>
      </c>
      <c r="AM339" s="17">
        <v>18195.846117995221</v>
      </c>
    </row>
    <row r="340" spans="1:39" hidden="1" x14ac:dyDescent="0.2">
      <c r="A340" s="2" t="s">
        <v>87</v>
      </c>
      <c r="B340" s="2" t="s">
        <v>114</v>
      </c>
      <c r="C340" s="2" t="s">
        <v>116</v>
      </c>
      <c r="D340" s="17">
        <v>718.32551089920025</v>
      </c>
      <c r="E340" s="17">
        <v>792.4751404538905</v>
      </c>
      <c r="F340" s="17">
        <v>840.64617454829738</v>
      </c>
      <c r="G340" s="17">
        <v>889.96046777989079</v>
      </c>
      <c r="H340" s="17">
        <v>953.21921061001512</v>
      </c>
      <c r="I340" s="17">
        <v>962.07951699698663</v>
      </c>
      <c r="J340" s="17">
        <v>1070.1102329819773</v>
      </c>
      <c r="K340" s="17">
        <v>1058.2504311551986</v>
      </c>
      <c r="L340" s="17">
        <v>1056.7820892482598</v>
      </c>
      <c r="M340" s="17">
        <v>1163.4619371108354</v>
      </c>
      <c r="N340" s="17">
        <v>1197.5294787442972</v>
      </c>
      <c r="O340" s="17">
        <v>1149.0769532478982</v>
      </c>
      <c r="P340" s="17">
        <v>1137.1289084246685</v>
      </c>
      <c r="Q340" s="17">
        <v>1191.0252635641784</v>
      </c>
      <c r="R340" s="17">
        <v>1238.6543526584724</v>
      </c>
      <c r="S340" s="17">
        <v>1288.0566942213807</v>
      </c>
      <c r="T340" s="17">
        <v>1273.781438584816</v>
      </c>
      <c r="U340" s="17">
        <v>1391.889964621558</v>
      </c>
      <c r="V340" s="17">
        <v>1473.0290209216009</v>
      </c>
      <c r="W340" s="17">
        <v>1609.779378792522</v>
      </c>
      <c r="X340" s="17">
        <v>1640.9963019609029</v>
      </c>
      <c r="Y340" s="17">
        <v>1689.8881626837881</v>
      </c>
      <c r="Z340" s="17">
        <v>1900.1374285929719</v>
      </c>
      <c r="AA340" s="17">
        <v>1917.8069205497038</v>
      </c>
      <c r="AB340" s="17">
        <v>2096.2478079389916</v>
      </c>
      <c r="AC340" s="17">
        <v>2198.27578675112</v>
      </c>
      <c r="AD340" s="17">
        <v>2354.7703592434896</v>
      </c>
      <c r="AE340" s="17">
        <v>2376.667510100317</v>
      </c>
      <c r="AF340" s="17">
        <v>2521.1345423337048</v>
      </c>
      <c r="AG340" s="17">
        <v>2667.5629522285121</v>
      </c>
      <c r="AH340" s="17">
        <v>3181.3415729757289</v>
      </c>
      <c r="AI340" s="17">
        <v>3511.7829785686822</v>
      </c>
      <c r="AJ340" s="17">
        <v>3830.2698077354175</v>
      </c>
      <c r="AK340" s="17">
        <v>3902.6173227610548</v>
      </c>
      <c r="AL340" s="17">
        <v>4389.5390494790418</v>
      </c>
      <c r="AM340" s="17">
        <v>4691.4178336423111</v>
      </c>
    </row>
    <row r="341" spans="1:39" hidden="1" x14ac:dyDescent="0.2">
      <c r="A341" s="2" t="s">
        <v>88</v>
      </c>
      <c r="B341" s="2" t="s">
        <v>114</v>
      </c>
      <c r="C341" s="2" t="s">
        <v>116</v>
      </c>
      <c r="D341" s="17">
        <v>10698.535755806979</v>
      </c>
      <c r="E341" s="17">
        <v>11350.032505368308</v>
      </c>
      <c r="F341" s="17">
        <v>12035.505800995896</v>
      </c>
      <c r="G341" s="17">
        <v>12152.238412469876</v>
      </c>
      <c r="H341" s="17">
        <v>12513.075556785649</v>
      </c>
      <c r="I341" s="17">
        <v>12369.494107037657</v>
      </c>
      <c r="J341" s="17">
        <v>13125.344413942301</v>
      </c>
      <c r="K341" s="17">
        <v>13772.04719616498</v>
      </c>
      <c r="L341" s="17">
        <v>15484.742841653275</v>
      </c>
      <c r="M341" s="17">
        <v>15631.83364649167</v>
      </c>
      <c r="N341" s="17">
        <v>16408.282805699637</v>
      </c>
      <c r="O341" s="17">
        <v>17194.615629934553</v>
      </c>
      <c r="P341" s="17">
        <v>18602.771922466138</v>
      </c>
      <c r="Q341" s="17">
        <v>20091.994609568381</v>
      </c>
      <c r="R341" s="17">
        <v>21102.27472465242</v>
      </c>
      <c r="S341" s="17">
        <v>22774.640125672999</v>
      </c>
      <c r="T341" s="17">
        <v>25384.193464218406</v>
      </c>
      <c r="U341" s="17">
        <v>28570.133378722239</v>
      </c>
      <c r="V341" s="17">
        <v>32444.354396990861</v>
      </c>
      <c r="W341" s="17">
        <v>33732.073418555781</v>
      </c>
      <c r="X341" s="17">
        <v>34029.05599006448</v>
      </c>
      <c r="Y341" s="17">
        <v>37570.899339422765</v>
      </c>
      <c r="Z341" s="17">
        <v>40627.931085740245</v>
      </c>
      <c r="AA341" s="17">
        <v>44786.786003217312</v>
      </c>
      <c r="AB341" s="17">
        <v>47509.549840686173</v>
      </c>
      <c r="AC341" s="17">
        <v>51924.846794375117</v>
      </c>
      <c r="AD341" s="17">
        <v>51868.055426319544</v>
      </c>
      <c r="AE341" s="17">
        <v>54938.336729988987</v>
      </c>
      <c r="AF341" s="17">
        <v>61187.307730242188</v>
      </c>
      <c r="AG341" s="17">
        <v>61731.589659193756</v>
      </c>
      <c r="AH341" s="17">
        <v>65291.37081543095</v>
      </c>
      <c r="AI341" s="17">
        <v>63959.949181762706</v>
      </c>
      <c r="AJ341" s="17">
        <v>66453.126650309787</v>
      </c>
      <c r="AK341" s="17">
        <v>69623.686289285601</v>
      </c>
      <c r="AL341" s="17">
        <v>72394.152738195175</v>
      </c>
      <c r="AM341" s="17">
        <v>75231.296162266022</v>
      </c>
    </row>
    <row r="342" spans="1:39" hidden="1" x14ac:dyDescent="0.2">
      <c r="A342" s="2" t="s">
        <v>89</v>
      </c>
      <c r="B342" s="2" t="s">
        <v>114</v>
      </c>
      <c r="C342" s="2" t="s">
        <v>116</v>
      </c>
      <c r="D342" s="17">
        <v>430.09548341088015</v>
      </c>
      <c r="E342" s="17">
        <v>473.6500989836988</v>
      </c>
      <c r="F342" s="17">
        <v>511.79366520766246</v>
      </c>
      <c r="G342" s="17">
        <v>525.54027928116739</v>
      </c>
      <c r="H342" s="17">
        <v>579.46477341580157</v>
      </c>
      <c r="I342" s="17">
        <v>633.19434444361627</v>
      </c>
      <c r="J342" s="17">
        <v>718.44990642670098</v>
      </c>
      <c r="K342" s="17">
        <v>769.51761056905411</v>
      </c>
      <c r="L342" s="17">
        <v>784.44327371922998</v>
      </c>
      <c r="M342" s="17">
        <v>839.95625457541087</v>
      </c>
      <c r="N342" s="17">
        <v>831.47353636045398</v>
      </c>
      <c r="O342" s="17">
        <v>952.29802506410908</v>
      </c>
      <c r="P342" s="17">
        <v>977.77865763743478</v>
      </c>
      <c r="Q342" s="17">
        <v>967.23038147884222</v>
      </c>
      <c r="R342" s="17">
        <v>1025.3375204304889</v>
      </c>
      <c r="S342" s="17">
        <v>1108.0406739696971</v>
      </c>
      <c r="T342" s="17">
        <v>1151.2324225235354</v>
      </c>
      <c r="U342" s="17">
        <v>1256.5359704124048</v>
      </c>
      <c r="V342" s="17">
        <v>1513.533098982942</v>
      </c>
      <c r="W342" s="17">
        <v>1481.9336118512208</v>
      </c>
      <c r="X342" s="17">
        <v>1510.6773879488967</v>
      </c>
      <c r="Y342" s="17">
        <v>1734.4595731525351</v>
      </c>
      <c r="Z342" s="17">
        <v>1698.247591399936</v>
      </c>
      <c r="AA342" s="17">
        <v>1817.0674756366145</v>
      </c>
      <c r="AB342" s="17">
        <v>2024.2689325843123</v>
      </c>
      <c r="AC342" s="17">
        <v>2213.0493644150779</v>
      </c>
      <c r="AD342" s="17">
        <v>2418.2494015329121</v>
      </c>
      <c r="AE342" s="17">
        <v>2344.5573165820897</v>
      </c>
      <c r="AF342" s="17">
        <v>2533.3671098510358</v>
      </c>
      <c r="AG342" s="17">
        <v>2819.3634959745573</v>
      </c>
      <c r="AH342" s="17">
        <v>3106.9097868626691</v>
      </c>
      <c r="AI342" s="17">
        <v>3168.1036063011065</v>
      </c>
      <c r="AJ342" s="17">
        <v>3424.5910352417027</v>
      </c>
      <c r="AK342" s="17">
        <v>4005.2632325172553</v>
      </c>
      <c r="AL342" s="17">
        <v>4124.1752523116656</v>
      </c>
      <c r="AM342" s="17">
        <v>4725.3461762614397</v>
      </c>
    </row>
    <row r="343" spans="1:39" hidden="1" x14ac:dyDescent="0.2">
      <c r="A343" s="2" t="s">
        <v>90</v>
      </c>
      <c r="B343" s="2" t="s">
        <v>114</v>
      </c>
      <c r="C343" s="2" t="s">
        <v>116</v>
      </c>
      <c r="D343" s="17">
        <v>9387.4033199231999</v>
      </c>
      <c r="E343" s="17">
        <v>9193.2706927787913</v>
      </c>
      <c r="F343" s="17">
        <v>9547.1237047191025</v>
      </c>
      <c r="G343" s="17">
        <v>9637.7740299992074</v>
      </c>
      <c r="H343" s="17">
        <v>10830.954637206134</v>
      </c>
      <c r="I343" s="17">
        <v>11154.724368508518</v>
      </c>
      <c r="J343" s="17">
        <v>12071.91142890996</v>
      </c>
      <c r="K343" s="17">
        <v>13971.317562169623</v>
      </c>
      <c r="L343" s="17">
        <v>15248.265939239251</v>
      </c>
      <c r="M343" s="17">
        <v>16493.822872421042</v>
      </c>
      <c r="N343" s="17">
        <v>16990.237129535843</v>
      </c>
      <c r="O343" s="17">
        <v>18187.099280077029</v>
      </c>
      <c r="P343" s="17">
        <v>20257.402364714657</v>
      </c>
      <c r="Q343" s="17">
        <v>21263.933941750471</v>
      </c>
      <c r="R343" s="17">
        <v>22552.094728732402</v>
      </c>
      <c r="S343" s="17">
        <v>23228.567362215465</v>
      </c>
      <c r="T343" s="17">
        <v>24865.454307093216</v>
      </c>
      <c r="U343" s="17">
        <v>26108.07584886461</v>
      </c>
      <c r="V343" s="17">
        <v>27637.09128508806</v>
      </c>
      <c r="W343" s="17">
        <v>28181.432540522816</v>
      </c>
      <c r="X343" s="17">
        <v>27333.368679808285</v>
      </c>
      <c r="Y343" s="17">
        <v>31648.262460139813</v>
      </c>
      <c r="Z343" s="17">
        <v>30692.862181132114</v>
      </c>
      <c r="AA343" s="17">
        <v>34166.432391069735</v>
      </c>
      <c r="AB343" s="17">
        <v>38348.657141012307</v>
      </c>
      <c r="AC343" s="17">
        <v>38337.229241184286</v>
      </c>
      <c r="AD343" s="17">
        <v>40679.8639711961</v>
      </c>
      <c r="AE343" s="17">
        <v>45319.397732958416</v>
      </c>
      <c r="AF343" s="17">
        <v>46665.069329007012</v>
      </c>
      <c r="AG343" s="17">
        <v>49982.0409549463</v>
      </c>
      <c r="AH343" s="17">
        <v>53497.93822764371</v>
      </c>
      <c r="AI343" s="17">
        <v>57879.836566809201</v>
      </c>
      <c r="AJ343" s="17">
        <v>55576.678035633748</v>
      </c>
      <c r="AK343" s="17">
        <v>56082.381277723594</v>
      </c>
      <c r="AL343" s="17">
        <v>58868.05049441474</v>
      </c>
      <c r="AM343" s="17">
        <v>66282.242640398283</v>
      </c>
    </row>
    <row r="344" spans="1:39" hidden="1" x14ac:dyDescent="0.2">
      <c r="A344" s="2" t="s">
        <v>91</v>
      </c>
      <c r="B344" s="2" t="s">
        <v>114</v>
      </c>
      <c r="C344" s="2" t="s">
        <v>116</v>
      </c>
      <c r="D344" s="17">
        <v>2149.8570590333761</v>
      </c>
      <c r="E344" s="17">
        <v>2439.9356953723777</v>
      </c>
      <c r="F344" s="17">
        <v>2715.9331138145735</v>
      </c>
      <c r="G344" s="17">
        <v>3085.3545630076401</v>
      </c>
      <c r="H344" s="17">
        <v>3082.9050056082183</v>
      </c>
      <c r="I344" s="17">
        <v>3566.9228351797815</v>
      </c>
      <c r="J344" s="17">
        <v>3635.3727649129542</v>
      </c>
      <c r="K344" s="17">
        <v>3846.9090371537791</v>
      </c>
      <c r="L344" s="17">
        <v>4071.7871832332312</v>
      </c>
      <c r="M344" s="17">
        <v>4534.0353427079644</v>
      </c>
      <c r="N344" s="17">
        <v>5040.1606145531714</v>
      </c>
      <c r="O344" s="17">
        <v>5839.1043496863231</v>
      </c>
      <c r="P344" s="17">
        <v>5832.7179904631339</v>
      </c>
      <c r="Q344" s="17">
        <v>6422.1097342379271</v>
      </c>
      <c r="R344" s="17">
        <v>6412.5445977605623</v>
      </c>
      <c r="S344" s="17">
        <v>6780.9568313810087</v>
      </c>
      <c r="T344" s="17">
        <v>7260.8272558953222</v>
      </c>
      <c r="U344" s="17">
        <v>8082.6842544974679</v>
      </c>
      <c r="V344" s="17">
        <v>8569.8247444067874</v>
      </c>
      <c r="W344" s="17">
        <v>9254.9821830171259</v>
      </c>
      <c r="X344" s="17">
        <v>9344.7464403098547</v>
      </c>
      <c r="Y344" s="17">
        <v>9430.6448597002072</v>
      </c>
      <c r="Z344" s="17">
        <v>9994.2580416937144</v>
      </c>
      <c r="AA344" s="17">
        <v>10583.76264213817</v>
      </c>
      <c r="AB344" s="17">
        <v>11903.133252309113</v>
      </c>
      <c r="AC344" s="17">
        <v>11899.586118599926</v>
      </c>
      <c r="AD344" s="17">
        <v>12130.343494730874</v>
      </c>
      <c r="AE344" s="17">
        <v>13223.866866445631</v>
      </c>
      <c r="AF344" s="17">
        <v>13612.542761384202</v>
      </c>
      <c r="AG344" s="17">
        <v>14585.90543719509</v>
      </c>
      <c r="AH344" s="17">
        <v>16391.677128048545</v>
      </c>
      <c r="AI344" s="17">
        <v>17904.874802124352</v>
      </c>
      <c r="AJ344" s="17">
        <v>20313.698811442348</v>
      </c>
      <c r="AK344" s="17">
        <v>20922.987290316527</v>
      </c>
      <c r="AL344" s="17">
        <v>20289.333339909856</v>
      </c>
      <c r="AM344" s="17">
        <v>22575.449223447129</v>
      </c>
    </row>
    <row r="345" spans="1:39" hidden="1" x14ac:dyDescent="0.2">
      <c r="A345" s="2" t="s">
        <v>92</v>
      </c>
      <c r="B345" s="2" t="s">
        <v>114</v>
      </c>
      <c r="C345" s="2" t="s">
        <v>116</v>
      </c>
      <c r="D345" s="17">
        <v>7725.2590774656019</v>
      </c>
      <c r="E345" s="17">
        <v>7718.3081982344574</v>
      </c>
      <c r="F345" s="17">
        <v>7562.4293215023345</v>
      </c>
      <c r="G345" s="17">
        <v>7999.3365412410394</v>
      </c>
      <c r="H345" s="17">
        <v>7988.9732275822271</v>
      </c>
      <c r="I345" s="17">
        <v>8138.4469166702911</v>
      </c>
      <c r="J345" s="17">
        <v>8970.8221422940042</v>
      </c>
      <c r="K345" s="17">
        <v>9141.1989406442844</v>
      </c>
      <c r="L345" s="17">
        <v>10478.442971026565</v>
      </c>
      <c r="M345" s="17">
        <v>11441.18212972332</v>
      </c>
      <c r="N345" s="17">
        <v>12600.575952351406</v>
      </c>
      <c r="O345" s="17">
        <v>11856.027132483563</v>
      </c>
      <c r="P345" s="17">
        <v>12576.752536986227</v>
      </c>
      <c r="Q345" s="17">
        <v>12559.302061881677</v>
      </c>
      <c r="R345" s="17">
        <v>13025.607305250029</v>
      </c>
      <c r="S345" s="17">
        <v>13800.240723979003</v>
      </c>
      <c r="T345" s="17">
        <v>14499.898018904658</v>
      </c>
      <c r="U345" s="17">
        <v>15810.162163517592</v>
      </c>
      <c r="V345" s="17">
        <v>16769.646606797967</v>
      </c>
      <c r="W345" s="17">
        <v>17607.68977561135</v>
      </c>
      <c r="X345" s="17">
        <v>18861.064211160097</v>
      </c>
      <c r="Y345" s="17">
        <v>18287.989605990511</v>
      </c>
      <c r="Z345" s="17">
        <v>18448.967895638612</v>
      </c>
      <c r="AA345" s="17">
        <v>20756.170111587642</v>
      </c>
      <c r="AB345" s="17">
        <v>21382.964311856646</v>
      </c>
      <c r="AC345" s="17">
        <v>21810.580618335516</v>
      </c>
      <c r="AD345" s="17">
        <v>22669.219905872626</v>
      </c>
      <c r="AE345" s="17">
        <v>23772.569748140497</v>
      </c>
      <c r="AF345" s="17">
        <v>26207.405550964428</v>
      </c>
      <c r="AG345" s="17">
        <v>25662.714943314368</v>
      </c>
      <c r="AH345" s="17">
        <v>25649.884612351314</v>
      </c>
      <c r="AI345" s="17">
        <v>29410.794839655795</v>
      </c>
      <c r="AJ345" s="17">
        <v>30269.241825162837</v>
      </c>
      <c r="AK345" s="17">
        <v>29067.672790901495</v>
      </c>
      <c r="AL345" s="17">
        <v>31122.200378742902</v>
      </c>
      <c r="AM345" s="17">
        <v>31959.848991902432</v>
      </c>
    </row>
    <row r="346" spans="1:39" hidden="1" x14ac:dyDescent="0.2">
      <c r="A346" s="2" t="s">
        <v>93</v>
      </c>
      <c r="B346" s="2" t="s">
        <v>114</v>
      </c>
      <c r="C346" s="2" t="s">
        <v>116</v>
      </c>
      <c r="D346" s="17">
        <v>49401.645162508808</v>
      </c>
      <c r="E346" s="17">
        <v>53468.789733645244</v>
      </c>
      <c r="F346" s="17">
        <v>56702.789681190348</v>
      </c>
      <c r="G346" s="17">
        <v>63098.257067062383</v>
      </c>
      <c r="H346" s="17">
        <v>64945.588804256877</v>
      </c>
      <c r="I346" s="17">
        <v>64251.004797879999</v>
      </c>
      <c r="J346" s="17">
        <v>68177.126697059284</v>
      </c>
      <c r="K346" s="17">
        <v>70903.529352809666</v>
      </c>
      <c r="L346" s="17">
        <v>78833.652663962886</v>
      </c>
      <c r="M346" s="17">
        <v>85281.551744427081</v>
      </c>
      <c r="N346" s="17">
        <v>90380.366064107366</v>
      </c>
      <c r="O346" s="17">
        <v>89404.995469793488</v>
      </c>
      <c r="P346" s="17">
        <v>97656.17438372715</v>
      </c>
      <c r="Q346" s="17">
        <v>102607.63539350528</v>
      </c>
      <c r="R346" s="17">
        <v>103571.74494427348</v>
      </c>
      <c r="S346" s="17">
        <v>105612.1083196757</v>
      </c>
      <c r="T346" s="17">
        <v>110836.01764452214</v>
      </c>
      <c r="U346" s="17">
        <v>111844.08909176511</v>
      </c>
      <c r="V346" s="17">
        <v>105193.70676769767</v>
      </c>
      <c r="W346" s="17">
        <v>124199.70863411461</v>
      </c>
      <c r="X346" s="17">
        <v>130367.3156934602</v>
      </c>
      <c r="Y346" s="17">
        <v>131276.59284142894</v>
      </c>
      <c r="Z346" s="17">
        <v>137877.53684429667</v>
      </c>
      <c r="AA346" s="17">
        <v>154943.13035791667</v>
      </c>
      <c r="AB346" s="17">
        <v>164109.32324139369</v>
      </c>
      <c r="AC346" s="17">
        <v>188067.64818853777</v>
      </c>
      <c r="AD346" s="17">
        <v>193554.74088563502</v>
      </c>
      <c r="AE346" s="17">
        <v>215363.66679066725</v>
      </c>
      <c r="AF346" s="17">
        <v>246868.70017272819</v>
      </c>
      <c r="AG346" s="17">
        <v>288396.9442813049</v>
      </c>
      <c r="AH346" s="17">
        <v>293931.3366647393</v>
      </c>
      <c r="AI346" s="17">
        <v>321311.4525316488</v>
      </c>
      <c r="AJ346" s="17">
        <v>321056.35353735351</v>
      </c>
      <c r="AK346" s="17">
        <v>333192.44088126649</v>
      </c>
      <c r="AL346" s="17">
        <v>360658.21347878169</v>
      </c>
      <c r="AM346" s="17">
        <v>371364.33134208177</v>
      </c>
    </row>
    <row r="347" spans="1:39" hidden="1" x14ac:dyDescent="0.2">
      <c r="A347" s="2" t="s">
        <v>94</v>
      </c>
      <c r="B347" s="2" t="s">
        <v>114</v>
      </c>
      <c r="C347" s="2" t="s">
        <v>116</v>
      </c>
      <c r="D347" s="17">
        <v>3700.3890280895998</v>
      </c>
      <c r="E347" s="17">
        <v>4162.495386104164</v>
      </c>
      <c r="F347" s="17">
        <v>4628.4897487679937</v>
      </c>
      <c r="G347" s="17">
        <v>4579.9139321428702</v>
      </c>
      <c r="H347" s="17">
        <v>4716.8213011483831</v>
      </c>
      <c r="I347" s="17">
        <v>4351.0897280364479</v>
      </c>
      <c r="J347" s="17">
        <v>4886.5983141081833</v>
      </c>
      <c r="K347" s="17">
        <v>5185.1987906900786</v>
      </c>
      <c r="L347" s="17">
        <v>5888.1801940661726</v>
      </c>
      <c r="M347" s="17">
        <v>6171.8760131971922</v>
      </c>
      <c r="N347" s="17">
        <v>6863.5489298071871</v>
      </c>
      <c r="O347" s="17">
        <v>7416.475725772536</v>
      </c>
      <c r="P347" s="17">
        <v>7946.7896270080137</v>
      </c>
      <c r="Q347" s="17">
        <v>8843.0670034030336</v>
      </c>
      <c r="R347" s="17">
        <v>9195.7628265987169</v>
      </c>
      <c r="S347" s="17">
        <v>10044.438942890245</v>
      </c>
      <c r="T347" s="17">
        <v>10346.746220865636</v>
      </c>
      <c r="U347" s="17">
        <v>10764.733555289504</v>
      </c>
      <c r="V347" s="17">
        <v>11529.895083539863</v>
      </c>
      <c r="W347" s="17">
        <v>10958.193094599026</v>
      </c>
      <c r="X347" s="17">
        <v>11165.175390719327</v>
      </c>
      <c r="Y347" s="17">
        <v>11611.670649641545</v>
      </c>
      <c r="Z347" s="17">
        <v>13040.77225870588</v>
      </c>
      <c r="AA347" s="17">
        <v>14081.217373434813</v>
      </c>
      <c r="AB347" s="17">
        <v>15069.321179471313</v>
      </c>
      <c r="AC347" s="17">
        <v>16634.550048378493</v>
      </c>
      <c r="AD347" s="17">
        <v>16779.26192394898</v>
      </c>
      <c r="AE347" s="17">
        <v>17451.872048156609</v>
      </c>
      <c r="AF347" s="17">
        <v>18142.582795048078</v>
      </c>
      <c r="AG347" s="17">
        <v>20794.415000120927</v>
      </c>
      <c r="AH347" s="17">
        <v>20983.543556606724</v>
      </c>
      <c r="AI347" s="17">
        <v>22248.214223719711</v>
      </c>
      <c r="AJ347" s="17">
        <v>23364.624273894562</v>
      </c>
      <c r="AK347" s="17">
        <v>24789.863770474687</v>
      </c>
      <c r="AL347" s="17">
        <v>25761.38420851839</v>
      </c>
      <c r="AM347" s="17">
        <v>26786.276457152926</v>
      </c>
    </row>
    <row r="348" spans="1:39" hidden="1" x14ac:dyDescent="0.2">
      <c r="A348" s="2" t="s">
        <v>95</v>
      </c>
      <c r="B348" s="2" t="s">
        <v>114</v>
      </c>
      <c r="C348" s="2" t="s">
        <v>116</v>
      </c>
      <c r="D348" s="17">
        <v>7254.6738840575999</v>
      </c>
      <c r="E348" s="17">
        <v>7994.5135153975443</v>
      </c>
      <c r="F348" s="17">
        <v>8149.5761340322442</v>
      </c>
      <c r="G348" s="17">
        <v>8475.4776070261796</v>
      </c>
      <c r="H348" s="17">
        <v>8638.1236393244308</v>
      </c>
      <c r="I348" s="17">
        <v>8797.7631148971595</v>
      </c>
      <c r="J348" s="17">
        <v>9595.2149598062242</v>
      </c>
      <c r="K348" s="17">
        <v>10567.547436035842</v>
      </c>
      <c r="L348" s="17">
        <v>11659.510238058785</v>
      </c>
      <c r="M348" s="17">
        <v>12481.423393699652</v>
      </c>
      <c r="N348" s="17">
        <v>12596.15465453256</v>
      </c>
      <c r="O348" s="17">
        <v>13088.46528228124</v>
      </c>
      <c r="P348" s="17">
        <v>13476.995604688709</v>
      </c>
      <c r="Q348" s="17">
        <v>13989.2587493843</v>
      </c>
      <c r="R348" s="17">
        <v>15577.384262413674</v>
      </c>
      <c r="S348" s="17">
        <v>16152.481910119008</v>
      </c>
      <c r="T348" s="17">
        <v>16304.348347816296</v>
      </c>
      <c r="U348" s="17">
        <v>17427.344605490634</v>
      </c>
      <c r="V348" s="17">
        <v>17941.190579190119</v>
      </c>
      <c r="W348" s="17">
        <v>18658.548272717966</v>
      </c>
      <c r="X348" s="17">
        <v>19943.774796685717</v>
      </c>
      <c r="Y348" s="17">
        <v>20326.41830983205</v>
      </c>
      <c r="Z348" s="17">
        <v>21130.897940078692</v>
      </c>
      <c r="AA348" s="17">
        <v>21749.635624883133</v>
      </c>
      <c r="AB348" s="17">
        <v>21958.30185748294</v>
      </c>
      <c r="AC348" s="17">
        <v>22616.963079999994</v>
      </c>
      <c r="AD348" s="17">
        <v>23254.857334779459</v>
      </c>
      <c r="AE348" s="17">
        <v>27189.889633007391</v>
      </c>
      <c r="AF348" s="17">
        <v>26366.336664461229</v>
      </c>
      <c r="AG348" s="17">
        <v>29364.601393540059</v>
      </c>
      <c r="AH348" s="17">
        <v>29059.326997452819</v>
      </c>
      <c r="AI348" s="17">
        <v>29625.694466253717</v>
      </c>
      <c r="AJ348" s="17">
        <v>31432.858552093392</v>
      </c>
      <c r="AK348" s="17">
        <v>35665.091584667753</v>
      </c>
      <c r="AL348" s="17">
        <v>34228.982546668114</v>
      </c>
      <c r="AM348" s="17">
        <v>35579.929512209885</v>
      </c>
    </row>
    <row r="349" spans="1:39" hidden="1" x14ac:dyDescent="0.2">
      <c r="A349" s="2" t="s">
        <v>96</v>
      </c>
      <c r="B349" s="2" t="s">
        <v>114</v>
      </c>
      <c r="C349" s="2" t="s">
        <v>116</v>
      </c>
      <c r="D349" s="17">
        <v>5079.0448650816006</v>
      </c>
      <c r="E349" s="17">
        <v>5284.7563402071346</v>
      </c>
      <c r="F349" s="17">
        <v>5769.1669387453885</v>
      </c>
      <c r="G349" s="17">
        <v>5652.6528997883224</v>
      </c>
      <c r="H349" s="17">
        <v>5705.2172582626281</v>
      </c>
      <c r="I349" s="17">
        <v>5587.802806519433</v>
      </c>
      <c r="J349" s="17">
        <v>5755.4145395037904</v>
      </c>
      <c r="K349" s="17">
        <v>5749.1197137006502</v>
      </c>
      <c r="L349" s="17">
        <v>6342.5025045585935</v>
      </c>
      <c r="M349" s="17">
        <v>6780.7255375062623</v>
      </c>
      <c r="N349" s="17">
        <v>6843.0550624122652</v>
      </c>
      <c r="O349" s="17">
        <v>6905.2937513053794</v>
      </c>
      <c r="P349" s="17">
        <v>7601.5924275500793</v>
      </c>
      <c r="Q349" s="17">
        <v>8390.3363944059474</v>
      </c>
      <c r="R349" s="17">
        <v>9332.9780526889954</v>
      </c>
      <c r="S349" s="17">
        <v>9993.4297234924325</v>
      </c>
      <c r="T349" s="17">
        <v>9980.4830189478816</v>
      </c>
      <c r="U349" s="17">
        <v>10361.587755401324</v>
      </c>
      <c r="V349" s="17">
        <v>10049.776490933393</v>
      </c>
      <c r="W349" s="17">
        <v>11639.697629522037</v>
      </c>
      <c r="X349" s="17">
        <v>11977.01889760005</v>
      </c>
      <c r="Y349" s="17">
        <v>12326.462374769142</v>
      </c>
      <c r="Z349" s="17">
        <v>13200.017823962253</v>
      </c>
      <c r="AA349" s="17">
        <v>13583.943526005294</v>
      </c>
      <c r="AB349" s="17">
        <v>15867.508748828013</v>
      </c>
      <c r="AC349" s="17">
        <v>16655.852599245165</v>
      </c>
      <c r="AD349" s="17">
        <v>17836.224579190497</v>
      </c>
      <c r="AE349" s="17">
        <v>18365.763180548605</v>
      </c>
      <c r="AF349" s="17">
        <v>19043.880507218761</v>
      </c>
      <c r="AG349" s="17">
        <v>19809.367756770516</v>
      </c>
      <c r="AH349" s="17">
        <v>23178.954803562876</v>
      </c>
      <c r="AI349" s="17">
        <v>24315.823556807263</v>
      </c>
      <c r="AJ349" s="17">
        <v>24544.296980212908</v>
      </c>
      <c r="AK349" s="17">
        <v>26276.582691198033</v>
      </c>
      <c r="AL349" s="17">
        <v>28682.386022372873</v>
      </c>
      <c r="AM349" s="17">
        <v>31330.078817346726</v>
      </c>
    </row>
    <row r="350" spans="1:39" hidden="1" x14ac:dyDescent="0.2">
      <c r="A350" s="2" t="s">
        <v>97</v>
      </c>
      <c r="B350" s="2" t="s">
        <v>114</v>
      </c>
      <c r="C350" s="2" t="s">
        <v>116</v>
      </c>
      <c r="D350" s="17">
        <v>215.67389184000001</v>
      </c>
      <c r="E350" s="17">
        <v>228.87440839363745</v>
      </c>
      <c r="F350" s="17">
        <v>252.2330192780546</v>
      </c>
      <c r="G350" s="17">
        <v>297.75799676846157</v>
      </c>
      <c r="H350" s="17">
        <v>344.64131087924011</v>
      </c>
      <c r="I350" s="17">
        <v>399.20353102390186</v>
      </c>
      <c r="J350" s="17">
        <v>440.37339117839684</v>
      </c>
      <c r="K350" s="17">
        <v>467.23611933498216</v>
      </c>
      <c r="L350" s="17">
        <v>448.59984640575203</v>
      </c>
      <c r="M350" s="17">
        <v>466.72236048113933</v>
      </c>
      <c r="N350" s="17">
        <v>494.99819880027479</v>
      </c>
      <c r="O350" s="17">
        <v>551.28723353830344</v>
      </c>
      <c r="P350" s="17">
        <v>529.35037313293128</v>
      </c>
      <c r="Q350" s="17">
        <v>589.50134279977146</v>
      </c>
      <c r="R350" s="17">
        <v>618.96452559268926</v>
      </c>
      <c r="S350" s="17">
        <v>663.02449727415308</v>
      </c>
      <c r="T350" s="17">
        <v>696.50387948254172</v>
      </c>
      <c r="U350" s="17">
        <v>775.34611908458896</v>
      </c>
      <c r="V350" s="17">
        <v>821.45598566122476</v>
      </c>
      <c r="W350" s="17">
        <v>788.92793063250349</v>
      </c>
      <c r="X350" s="17">
        <v>804.46346788540166</v>
      </c>
      <c r="Y350" s="17">
        <v>764.42023561822941</v>
      </c>
      <c r="Z350" s="17">
        <v>794.82878973714219</v>
      </c>
      <c r="AA350" s="17">
        <v>785.12207760843273</v>
      </c>
      <c r="AB350" s="17">
        <v>761.1191370224891</v>
      </c>
      <c r="AC350" s="17">
        <v>745.74758239015057</v>
      </c>
      <c r="AD350" s="17">
        <v>737.77191609688464</v>
      </c>
      <c r="AE350" s="17">
        <v>862.13854944997001</v>
      </c>
      <c r="AF350" s="17">
        <v>895.83454494438274</v>
      </c>
      <c r="AG350" s="17">
        <v>988.1231393683405</v>
      </c>
      <c r="AH350" s="17">
        <v>1037.4097757127543</v>
      </c>
      <c r="AI350" s="17">
        <v>1179.403341133476</v>
      </c>
      <c r="AJ350" s="17">
        <v>1213.2443834270152</v>
      </c>
      <c r="AK350" s="17">
        <v>1365.2674388513092</v>
      </c>
      <c r="AL350" s="17">
        <v>1565.8666962887337</v>
      </c>
      <c r="AM350" s="17">
        <v>1728.3348764014947</v>
      </c>
    </row>
    <row r="351" spans="1:39" hidden="1" x14ac:dyDescent="0.2">
      <c r="A351" s="2" t="s">
        <v>98</v>
      </c>
      <c r="B351" s="2" t="s">
        <v>114</v>
      </c>
      <c r="C351" s="2" t="s">
        <v>116</v>
      </c>
      <c r="D351" s="17">
        <v>26764.459347513886</v>
      </c>
      <c r="E351" s="17">
        <v>25938.780219115102</v>
      </c>
      <c r="F351" s="17">
        <v>26949.367046240368</v>
      </c>
      <c r="G351" s="17">
        <v>26927.811864502099</v>
      </c>
      <c r="H351" s="17">
        <v>27183.492526039143</v>
      </c>
      <c r="I351" s="17">
        <v>27713.299904458134</v>
      </c>
      <c r="J351" s="17">
        <v>28790.308817477708</v>
      </c>
      <c r="K351" s="17">
        <v>29953.37826781267</v>
      </c>
      <c r="L351" s="17">
        <v>35002.636353464914</v>
      </c>
      <c r="M351" s="17">
        <v>35699.048463362626</v>
      </c>
      <c r="N351" s="17">
        <v>40538.93372157585</v>
      </c>
      <c r="O351" s="17">
        <v>45197.151418226102</v>
      </c>
      <c r="P351" s="17">
        <v>51369.091011734243</v>
      </c>
      <c r="Q351" s="17">
        <v>51862.134120753602</v>
      </c>
      <c r="R351" s="17">
        <v>52334.037989310593</v>
      </c>
      <c r="S351" s="17">
        <v>54944.623086415922</v>
      </c>
      <c r="T351" s="17">
        <v>55416.742535169898</v>
      </c>
      <c r="U351" s="17">
        <v>58175.284442805598</v>
      </c>
      <c r="V351" s="17">
        <v>61711.747791242226</v>
      </c>
      <c r="W351" s="17">
        <v>59268.082928959579</v>
      </c>
      <c r="X351" s="17">
        <v>60364.791389093632</v>
      </c>
      <c r="Y351" s="17">
        <v>62126.004490779473</v>
      </c>
      <c r="Z351" s="17">
        <v>71947.572158670082</v>
      </c>
      <c r="AA351" s="17">
        <v>76880.039155073202</v>
      </c>
      <c r="AB351" s="17">
        <v>73791.876720418732</v>
      </c>
      <c r="AC351" s="17">
        <v>75944.840676514956</v>
      </c>
      <c r="AD351" s="17">
        <v>80545.549369509667</v>
      </c>
      <c r="AE351" s="17">
        <v>95045.934703943101</v>
      </c>
      <c r="AF351" s="17">
        <v>98787.704585524552</v>
      </c>
      <c r="AG351" s="17">
        <v>99552.615374081201</v>
      </c>
      <c r="AH351" s="17">
        <v>100468.71527614545</v>
      </c>
      <c r="AI351" s="17">
        <v>107620.41552213501</v>
      </c>
      <c r="AJ351" s="17">
        <v>117610.80643515229</v>
      </c>
      <c r="AK351" s="17">
        <v>111812.70192688554</v>
      </c>
      <c r="AL351" s="17">
        <v>124552.716546196</v>
      </c>
      <c r="AM351" s="17">
        <v>126892.62256398895</v>
      </c>
    </row>
    <row r="352" spans="1:39" hidden="1" x14ac:dyDescent="0.2">
      <c r="A352" s="2" t="s">
        <v>99</v>
      </c>
      <c r="B352" s="2" t="s">
        <v>114</v>
      </c>
      <c r="C352" s="2" t="s">
        <v>116</v>
      </c>
      <c r="D352" s="17">
        <v>4365.8816194540814</v>
      </c>
      <c r="E352" s="17">
        <v>4719.7939616828926</v>
      </c>
      <c r="F352" s="17">
        <v>4808.4622348440698</v>
      </c>
      <c r="G352" s="17">
        <v>4997.7818503004437</v>
      </c>
      <c r="H352" s="17">
        <v>5196.0836506400683</v>
      </c>
      <c r="I352" s="17">
        <v>5510.8824124708499</v>
      </c>
      <c r="J352" s="17">
        <v>5450.8858699038146</v>
      </c>
      <c r="K352" s="17">
        <v>6187.6439567376228</v>
      </c>
      <c r="L352" s="17">
        <v>6242.685155858303</v>
      </c>
      <c r="M352" s="17">
        <v>6236.468749834964</v>
      </c>
      <c r="N352" s="17">
        <v>6293.1904384334766</v>
      </c>
      <c r="O352" s="17">
        <v>6806.5963693142739</v>
      </c>
      <c r="P352" s="17">
        <v>7660.8544287707064</v>
      </c>
      <c r="Q352" s="17">
        <v>8531.9499489531645</v>
      </c>
      <c r="R352" s="17">
        <v>8778.3992274489719</v>
      </c>
      <c r="S352" s="17">
        <v>9679.8420535598761</v>
      </c>
      <c r="T352" s="17">
        <v>10555.625198052936</v>
      </c>
      <c r="U352" s="17">
        <v>12341.77789227762</v>
      </c>
      <c r="V352" s="17">
        <v>12578.618964693549</v>
      </c>
      <c r="W352" s="17">
        <v>13205.925806930534</v>
      </c>
      <c r="X352" s="17">
        <v>13708.795217124043</v>
      </c>
      <c r="Y352" s="17">
        <v>14691.94970623824</v>
      </c>
      <c r="Z352" s="17">
        <v>15273.428158915734</v>
      </c>
      <c r="AA352" s="17">
        <v>15725.370283346347</v>
      </c>
      <c r="AB352" s="17">
        <v>15557.312307606006</v>
      </c>
      <c r="AC352" s="17">
        <v>17126.041511003565</v>
      </c>
      <c r="AD352" s="17">
        <v>18334.762095633327</v>
      </c>
      <c r="AE352" s="17">
        <v>21003.131539247548</v>
      </c>
      <c r="AF352" s="17">
        <v>22496.304649391484</v>
      </c>
      <c r="AG352" s="17">
        <v>23629.890977463943</v>
      </c>
      <c r="AH352" s="17">
        <v>27109.359664950603</v>
      </c>
      <c r="AI352" s="17">
        <v>29332.703104437638</v>
      </c>
      <c r="AJ352" s="17">
        <v>30801.530645258936</v>
      </c>
      <c r="AK352" s="17">
        <v>31998.918095197441</v>
      </c>
      <c r="AL352" s="17">
        <v>33940.662286728846</v>
      </c>
      <c r="AM352" s="17">
        <v>36360.523576466549</v>
      </c>
    </row>
    <row r="353" spans="1:39" hidden="1" x14ac:dyDescent="0.2">
      <c r="A353" s="2" t="s">
        <v>100</v>
      </c>
      <c r="B353" s="2" t="s">
        <v>114</v>
      </c>
      <c r="C353" s="2" t="s">
        <v>116</v>
      </c>
      <c r="D353" s="17">
        <v>63728.00338826434</v>
      </c>
      <c r="E353" s="17">
        <v>64307.619852034746</v>
      </c>
      <c r="F353" s="17">
        <v>66879.01336855827</v>
      </c>
      <c r="G353" s="17">
        <v>68129.011606545566</v>
      </c>
      <c r="H353" s="17">
        <v>74292.979952913505</v>
      </c>
      <c r="I353" s="17">
        <v>74998.394799002839</v>
      </c>
      <c r="J353" s="17">
        <v>72719.643451432494</v>
      </c>
      <c r="K353" s="17">
        <v>71934.864578096167</v>
      </c>
      <c r="L353" s="17">
        <v>76330.516413005302</v>
      </c>
      <c r="M353" s="17">
        <v>77698.527011069251</v>
      </c>
      <c r="N353" s="17">
        <v>80805.69037587574</v>
      </c>
      <c r="O353" s="17">
        <v>93676.295102904318</v>
      </c>
      <c r="P353" s="17">
        <v>89005.234148266027</v>
      </c>
      <c r="Q353" s="17">
        <v>97101.456424397766</v>
      </c>
      <c r="R353" s="17">
        <v>103905.66425868675</v>
      </c>
      <c r="S353" s="17">
        <v>104892.25273861182</v>
      </c>
      <c r="T353" s="17">
        <v>112381.75354041322</v>
      </c>
      <c r="U353" s="17">
        <v>118009.69914724796</v>
      </c>
      <c r="V353" s="17">
        <v>135388.72876899492</v>
      </c>
      <c r="W353" s="17">
        <v>147928.12512961534</v>
      </c>
      <c r="X353" s="17">
        <v>172812.58916498517</v>
      </c>
      <c r="Y353" s="17">
        <v>183017.23601196028</v>
      </c>
      <c r="Z353" s="17">
        <v>184349.78013068918</v>
      </c>
      <c r="AA353" s="17">
        <v>207527.5904550922</v>
      </c>
      <c r="AB353" s="17">
        <v>215911.27963641199</v>
      </c>
      <c r="AC353" s="17">
        <v>242546.49354626267</v>
      </c>
      <c r="AD353" s="17">
        <v>252070.35501376426</v>
      </c>
      <c r="AE353" s="17">
        <v>283817.59363780613</v>
      </c>
      <c r="AF353" s="17">
        <v>286370.88482639438</v>
      </c>
      <c r="AG353" s="17">
        <v>294727.83200452098</v>
      </c>
      <c r="AH353" s="17">
        <v>325024.9261389249</v>
      </c>
      <c r="AI353" s="17">
        <v>350973.49032890348</v>
      </c>
      <c r="AJ353" s="17">
        <v>354237.21387388132</v>
      </c>
      <c r="AK353" s="17">
        <v>367629.02493737958</v>
      </c>
      <c r="AL353" s="17">
        <v>393916.2791037283</v>
      </c>
      <c r="AM353" s="17">
        <v>409590.9997785532</v>
      </c>
    </row>
    <row r="354" spans="1:39" hidden="1" x14ac:dyDescent="0.2">
      <c r="A354" s="2" t="s">
        <v>101</v>
      </c>
      <c r="B354" s="2" t="s">
        <v>114</v>
      </c>
      <c r="C354" s="2" t="s">
        <v>116</v>
      </c>
      <c r="D354" s="17">
        <v>2344.8422254176003</v>
      </c>
      <c r="E354" s="17">
        <v>2586.8599765046133</v>
      </c>
      <c r="F354" s="17">
        <v>2635.7112831986997</v>
      </c>
      <c r="G354" s="17">
        <v>2846.4363850033105</v>
      </c>
      <c r="H354" s="17">
        <v>2759.6960215991849</v>
      </c>
      <c r="I354" s="17">
        <v>2835.8454884497978</v>
      </c>
      <c r="J354" s="17">
        <v>2950.4078321327502</v>
      </c>
      <c r="K354" s="17">
        <v>3126.1168885153234</v>
      </c>
      <c r="L354" s="17">
        <v>3218.9154845602366</v>
      </c>
      <c r="M354" s="17">
        <v>3346.976985542959</v>
      </c>
      <c r="N354" s="17">
        <v>3508.2362110135318</v>
      </c>
      <c r="O354" s="17">
        <v>3367.9623330345721</v>
      </c>
      <c r="P354" s="17">
        <v>3572.7139319924672</v>
      </c>
      <c r="Q354" s="17">
        <v>3742.049402636073</v>
      </c>
      <c r="R354" s="17">
        <v>4125.608119268486</v>
      </c>
      <c r="S354" s="17">
        <v>4375.982325969766</v>
      </c>
      <c r="T354" s="17">
        <v>4419.3001750145413</v>
      </c>
      <c r="U354" s="17">
        <v>4330.4810800970999</v>
      </c>
      <c r="V354" s="17">
        <v>4637.3749179341166</v>
      </c>
      <c r="W354" s="17">
        <v>4960.4926408585261</v>
      </c>
      <c r="X354" s="17">
        <v>4857.9090577864563</v>
      </c>
      <c r="Y354" s="17">
        <v>5202.8103482722281</v>
      </c>
      <c r="Z354" s="17">
        <v>6083.1953133258066</v>
      </c>
      <c r="AA354" s="17">
        <v>6077.7218974133575</v>
      </c>
      <c r="AB354" s="17">
        <v>6505.8616134791164</v>
      </c>
      <c r="AC354" s="17">
        <v>6684.9369975805066</v>
      </c>
      <c r="AD354" s="17">
        <v>7162.2538603247567</v>
      </c>
      <c r="AE354" s="17">
        <v>7515.3175941046957</v>
      </c>
      <c r="AF354" s="17">
        <v>7736.9070429979583</v>
      </c>
      <c r="AG354" s="17">
        <v>8368.0930847058153</v>
      </c>
      <c r="AH354" s="17">
        <v>8700.1219674804724</v>
      </c>
      <c r="AI354" s="17">
        <v>9511.4647316585761</v>
      </c>
      <c r="AJ354" s="17">
        <v>9317.4885818810308</v>
      </c>
      <c r="AK354" s="17">
        <v>10178.590818767638</v>
      </c>
      <c r="AL354" s="17">
        <v>10377.012268188691</v>
      </c>
      <c r="AM354" s="17">
        <v>10784.477351867348</v>
      </c>
    </row>
    <row r="355" spans="1:39" hidden="1" x14ac:dyDescent="0.2">
      <c r="A355" s="2" t="s">
        <v>102</v>
      </c>
      <c r="B355" s="2" t="s">
        <v>114</v>
      </c>
      <c r="C355" s="2" t="s">
        <v>116</v>
      </c>
      <c r="D355" s="17">
        <v>10636.507437226022</v>
      </c>
      <c r="E355" s="17">
        <v>11394.812341536322</v>
      </c>
      <c r="F355" s="17">
        <v>11950.518250843414</v>
      </c>
      <c r="G355" s="17">
        <v>12306.499332458076</v>
      </c>
      <c r="H355" s="17">
        <v>12059.163308874335</v>
      </c>
      <c r="I355" s="17">
        <v>12661.878361585739</v>
      </c>
      <c r="J355" s="17">
        <v>13426.270797748879</v>
      </c>
      <c r="K355" s="17">
        <v>12888.143694704559</v>
      </c>
      <c r="L355" s="17">
        <v>14482.308387800873</v>
      </c>
      <c r="M355" s="17">
        <v>14466.468762713428</v>
      </c>
      <c r="N355" s="17">
        <v>14755.769060365485</v>
      </c>
      <c r="O355" s="17">
        <v>15632.941275227966</v>
      </c>
      <c r="P355" s="17">
        <v>17075.704006047687</v>
      </c>
      <c r="Q355" s="17">
        <v>19030.361241198032</v>
      </c>
      <c r="R355" s="17">
        <v>19799.14881929582</v>
      </c>
      <c r="S355" s="17">
        <v>19981.145794785247</v>
      </c>
      <c r="T355" s="17">
        <v>20546.795224095767</v>
      </c>
      <c r="U355" s="17">
        <v>21158.841516487515</v>
      </c>
      <c r="V355" s="17">
        <v>22898.51907900189</v>
      </c>
      <c r="W355" s="17">
        <v>25029.094383833122</v>
      </c>
      <c r="X355" s="17">
        <v>24516.249221048882</v>
      </c>
      <c r="Y355" s="17">
        <v>27548.721533675598</v>
      </c>
      <c r="Z355" s="17">
        <v>30120.771103776151</v>
      </c>
      <c r="AA355" s="17">
        <v>33869.046384473106</v>
      </c>
      <c r="AB355" s="17">
        <v>34183.863925559948</v>
      </c>
      <c r="AC355" s="17">
        <v>37353.63107578535</v>
      </c>
      <c r="AD355" s="17">
        <v>38100.628616502581</v>
      </c>
      <c r="AE355" s="17">
        <v>42409.182927207796</v>
      </c>
      <c r="AF355" s="17">
        <v>41532.155935171177</v>
      </c>
      <c r="AG355" s="17">
        <v>46259.38753926487</v>
      </c>
      <c r="AH355" s="17">
        <v>48123.453969171591</v>
      </c>
      <c r="AI355" s="17">
        <v>49066.388313942203</v>
      </c>
      <c r="AJ355" s="17">
        <v>54099.753899484531</v>
      </c>
      <c r="AK355" s="17">
        <v>57382.611231881951</v>
      </c>
      <c r="AL355" s="17">
        <v>56751.879838008274</v>
      </c>
      <c r="AM355" s="17">
        <v>66331.711634556079</v>
      </c>
    </row>
    <row r="356" spans="1:39" hidden="1" x14ac:dyDescent="0.2">
      <c r="A356" s="2" t="s">
        <v>103</v>
      </c>
      <c r="B356" s="2" t="s">
        <v>114</v>
      </c>
      <c r="C356" s="2" t="s">
        <v>116</v>
      </c>
      <c r="D356" s="17">
        <v>2833.8867648</v>
      </c>
      <c r="E356" s="17">
        <v>2887.9749011716535</v>
      </c>
      <c r="F356" s="17">
        <v>2974.3051360475688</v>
      </c>
      <c r="G356" s="17">
        <v>3094.1696330302852</v>
      </c>
      <c r="H356" s="17">
        <v>3314.1044370749205</v>
      </c>
      <c r="I356" s="17">
        <v>3586.2381380461516</v>
      </c>
      <c r="J356" s="17">
        <v>3510.7103906521011</v>
      </c>
      <c r="K356" s="17">
        <v>3793.1458030014378</v>
      </c>
      <c r="L356" s="17">
        <v>4102.2084220320839</v>
      </c>
      <c r="M356" s="17">
        <v>3860.9735892735494</v>
      </c>
      <c r="N356" s="17">
        <v>4053.9211580164647</v>
      </c>
      <c r="O356" s="17">
        <v>4468.2471779730231</v>
      </c>
      <c r="P356" s="17">
        <v>5120.8615956982858</v>
      </c>
      <c r="Q356" s="17">
        <v>5487.0279786158017</v>
      </c>
      <c r="R356" s="17">
        <v>6228.2752747615068</v>
      </c>
      <c r="S356" s="17">
        <v>6394.2727223095535</v>
      </c>
      <c r="T356" s="17">
        <v>6080.889735263374</v>
      </c>
      <c r="U356" s="17">
        <v>6323.3946547900359</v>
      </c>
      <c r="V356" s="17">
        <v>6632.4527309921095</v>
      </c>
      <c r="W356" s="17">
        <v>6962.4815101977438</v>
      </c>
      <c r="X356" s="17">
        <v>7826.5545576460263</v>
      </c>
      <c r="Y356" s="17">
        <v>7976.7004575736119</v>
      </c>
      <c r="Z356" s="17">
        <v>7964.8199024798596</v>
      </c>
      <c r="AA356" s="17">
        <v>8284.9735643353451</v>
      </c>
      <c r="AB356" s="17">
        <v>8857.8311948552237</v>
      </c>
      <c r="AC356" s="17">
        <v>9304.1763388846102</v>
      </c>
      <c r="AD356" s="17">
        <v>10344.791190494179</v>
      </c>
      <c r="AE356" s="17">
        <v>10754.217665195916</v>
      </c>
      <c r="AF356" s="17">
        <v>11281.81233550772</v>
      </c>
      <c r="AG356" s="17">
        <v>13451.222005187625</v>
      </c>
      <c r="AH356" s="17">
        <v>15415.026167199549</v>
      </c>
      <c r="AI356" s="17">
        <v>15704.620111781946</v>
      </c>
      <c r="AJ356" s="17">
        <v>16652.797230172459</v>
      </c>
      <c r="AK356" s="17">
        <v>17301.928121827194</v>
      </c>
      <c r="AL356" s="17">
        <v>17449.390725016718</v>
      </c>
      <c r="AM356" s="17">
        <v>17971.005368939404</v>
      </c>
    </row>
    <row r="357" spans="1:39" hidden="1" x14ac:dyDescent="0.2">
      <c r="A357" s="2" t="s">
        <v>104</v>
      </c>
      <c r="B357" s="2" t="s">
        <v>114</v>
      </c>
      <c r="C357" s="2" t="s">
        <v>116</v>
      </c>
      <c r="D357" s="17">
        <v>9844.2540538222347</v>
      </c>
      <c r="E357" s="17">
        <v>9358.9413896202277</v>
      </c>
      <c r="F357" s="17">
        <v>10202.68939144121</v>
      </c>
      <c r="G357" s="17">
        <v>11488.780996153004</v>
      </c>
      <c r="H357" s="17">
        <v>13048.901495048915</v>
      </c>
      <c r="I357" s="17">
        <v>13295.373844091937</v>
      </c>
      <c r="J357" s="17">
        <v>14522.402688943243</v>
      </c>
      <c r="K357" s="17">
        <v>15216.805895917754</v>
      </c>
      <c r="L357" s="17">
        <v>15951.587672345946</v>
      </c>
      <c r="M357" s="17">
        <v>17056.353479436431</v>
      </c>
      <c r="N357" s="17">
        <v>17562.808806682551</v>
      </c>
      <c r="O357" s="17">
        <v>17724.353806902462</v>
      </c>
      <c r="P357" s="17">
        <v>18605.025546941411</v>
      </c>
      <c r="Q357" s="17">
        <v>18043.375547328309</v>
      </c>
      <c r="R357" s="17">
        <v>19674.897919554092</v>
      </c>
      <c r="S357" s="17">
        <v>20846.61991344851</v>
      </c>
      <c r="T357" s="17">
        <v>21461.283360477286</v>
      </c>
      <c r="U357" s="17">
        <v>23415.167761123073</v>
      </c>
      <c r="V357" s="17">
        <v>26058.753782151161</v>
      </c>
      <c r="W357" s="17">
        <v>26829.675995736332</v>
      </c>
      <c r="X357" s="17">
        <v>28748.12765286769</v>
      </c>
      <c r="Y357" s="17">
        <v>29299.809707324006</v>
      </c>
      <c r="Z357" s="17">
        <v>31671.901593881434</v>
      </c>
      <c r="AA357" s="17">
        <v>34279.389708930707</v>
      </c>
      <c r="AB357" s="17">
        <v>32918.633683869397</v>
      </c>
      <c r="AC357" s="17">
        <v>33546.925389091193</v>
      </c>
      <c r="AD357" s="17">
        <v>37764.691600062739</v>
      </c>
      <c r="AE357" s="17">
        <v>45017.823163436158</v>
      </c>
      <c r="AF357" s="17">
        <v>49589.3378215345</v>
      </c>
      <c r="AG357" s="17">
        <v>55824.177813178634</v>
      </c>
      <c r="AH357" s="17">
        <v>56923.693052354094</v>
      </c>
      <c r="AI357" s="17">
        <v>59705.858016824764</v>
      </c>
      <c r="AJ357" s="17">
        <v>69202.791227982263</v>
      </c>
      <c r="AK357" s="17">
        <v>67757.977954749382</v>
      </c>
      <c r="AL357" s="17">
        <v>73127.253642539989</v>
      </c>
      <c r="AM357" s="17">
        <v>78333.160183158267</v>
      </c>
    </row>
    <row r="358" spans="1:39" hidden="1" x14ac:dyDescent="0.2">
      <c r="A358" s="2" t="s">
        <v>105</v>
      </c>
      <c r="B358" s="2" t="s">
        <v>114</v>
      </c>
      <c r="C358" s="2" t="s">
        <v>116</v>
      </c>
      <c r="D358" s="17">
        <v>85.661229820320017</v>
      </c>
      <c r="E358" s="17">
        <v>89.077732031126089</v>
      </c>
      <c r="F358" s="17">
        <v>97.300942863579493</v>
      </c>
      <c r="G358" s="17">
        <v>101.14238813555284</v>
      </c>
      <c r="H358" s="17">
        <v>103.02445874134726</v>
      </c>
      <c r="I358" s="17">
        <v>102.97295063295493</v>
      </c>
      <c r="J358" s="17">
        <v>110.21639866698689</v>
      </c>
      <c r="K358" s="17">
        <v>119.21944203316544</v>
      </c>
      <c r="L358" s="17">
        <v>139.37098141050919</v>
      </c>
      <c r="M358" s="17">
        <v>136.50270021621702</v>
      </c>
      <c r="N358" s="17">
        <v>140.55477484686867</v>
      </c>
      <c r="O358" s="17">
        <v>141.65725276762157</v>
      </c>
      <c r="P358" s="17">
        <v>137.32593993157698</v>
      </c>
      <c r="Q358" s="17">
        <v>147.03000096541976</v>
      </c>
      <c r="R358" s="17">
        <v>158.61872623668322</v>
      </c>
      <c r="S358" s="17">
        <v>176.66015574232392</v>
      </c>
      <c r="T358" s="17">
        <v>193.07953373685763</v>
      </c>
      <c r="U358" s="17">
        <v>212.91145043944491</v>
      </c>
      <c r="V358" s="17">
        <v>232.14199400458992</v>
      </c>
      <c r="W358" s="17">
        <v>236.61863953490254</v>
      </c>
      <c r="X358" s="17">
        <v>253.5882327035456</v>
      </c>
      <c r="Y358" s="17">
        <v>265.60752211544292</v>
      </c>
      <c r="Z358" s="17">
        <v>289.74024441217068</v>
      </c>
      <c r="AA358" s="17">
        <v>310.54941194507234</v>
      </c>
      <c r="AB358" s="17">
        <v>335.66462285570526</v>
      </c>
      <c r="AC358" s="17">
        <v>380.746172913696</v>
      </c>
      <c r="AD358" s="17">
        <v>372.79696863165998</v>
      </c>
      <c r="AE358" s="17">
        <v>379.26563724820534</v>
      </c>
      <c r="AF358" s="17">
        <v>390.37249970283358</v>
      </c>
      <c r="AG358" s="17">
        <v>430.53974751919293</v>
      </c>
      <c r="AH358" s="17">
        <v>480.05803083835798</v>
      </c>
      <c r="AI358" s="17">
        <v>503.5713884027482</v>
      </c>
      <c r="AJ358" s="17">
        <v>538.95066545919963</v>
      </c>
      <c r="AK358" s="17">
        <v>577.60037955399571</v>
      </c>
      <c r="AL358" s="17">
        <v>619.08486927565241</v>
      </c>
      <c r="AM358" s="17">
        <v>696.58700847815965</v>
      </c>
    </row>
    <row r="359" spans="1:39" hidden="1" x14ac:dyDescent="0.2">
      <c r="A359" s="2" t="s">
        <v>106</v>
      </c>
      <c r="B359" s="2" t="s">
        <v>114</v>
      </c>
      <c r="C359" s="2" t="s">
        <v>116</v>
      </c>
      <c r="D359" s="17">
        <v>2163.4059375815041</v>
      </c>
      <c r="E359" s="17">
        <v>2317.6499013001849</v>
      </c>
      <c r="F359" s="17">
        <v>2531.1024442650596</v>
      </c>
      <c r="G359" s="17">
        <v>2871.043009261954</v>
      </c>
      <c r="H359" s="17">
        <v>2702.4784469438869</v>
      </c>
      <c r="I359" s="17">
        <v>2895.7187326530852</v>
      </c>
      <c r="J359" s="17">
        <v>2950.7151731985196</v>
      </c>
      <c r="K359" s="17">
        <v>3040.1247936616078</v>
      </c>
      <c r="L359" s="17">
        <v>2861.6331083811383</v>
      </c>
      <c r="M359" s="17">
        <v>3034.1092169180606</v>
      </c>
      <c r="N359" s="17">
        <v>3344.4285407224656</v>
      </c>
      <c r="O359" s="17">
        <v>3408.9496574615082</v>
      </c>
      <c r="P359" s="17">
        <v>3762.2872347914772</v>
      </c>
      <c r="Q359" s="17">
        <v>4107.2220520711453</v>
      </c>
      <c r="R359" s="17">
        <v>4442.7211129781062</v>
      </c>
      <c r="S359" s="17">
        <v>4574.6390975490331</v>
      </c>
      <c r="T359" s="17">
        <v>4435.6432558896813</v>
      </c>
      <c r="U359" s="17">
        <v>4702.5978809684902</v>
      </c>
      <c r="V359" s="17">
        <v>4842.2324020039614</v>
      </c>
      <c r="W359" s="17">
        <v>5037.8486635000509</v>
      </c>
      <c r="X359" s="17">
        <v>5086.7108584443122</v>
      </c>
      <c r="Y359" s="17">
        <v>5668.4747238296386</v>
      </c>
      <c r="Z359" s="17">
        <v>6254.2079396108011</v>
      </c>
      <c r="AA359" s="17">
        <v>6760.5441943027727</v>
      </c>
      <c r="AB359" s="17">
        <v>7172.233482293731</v>
      </c>
      <c r="AC359" s="17">
        <v>7456.0963671329782</v>
      </c>
      <c r="AD359" s="17">
        <v>7752.0294284321963</v>
      </c>
      <c r="AE359" s="17">
        <v>8704.3832934665988</v>
      </c>
      <c r="AF359" s="17">
        <v>8962.8430688625031</v>
      </c>
      <c r="AG359" s="17">
        <v>9702.6207268466096</v>
      </c>
      <c r="AH359" s="17">
        <v>10296.478446136163</v>
      </c>
      <c r="AI359" s="17">
        <v>11460.840773086542</v>
      </c>
      <c r="AJ359" s="17">
        <v>12261.460768231074</v>
      </c>
      <c r="AK359" s="17">
        <v>12735.93172549384</v>
      </c>
      <c r="AL359" s="17">
        <v>13629.272914130755</v>
      </c>
      <c r="AM359" s="17">
        <v>14015.106165385419</v>
      </c>
    </row>
    <row r="360" spans="1:39" hidden="1" x14ac:dyDescent="0.2">
      <c r="A360" s="2" t="s">
        <v>107</v>
      </c>
      <c r="B360" s="2" t="s">
        <v>114</v>
      </c>
      <c r="C360" s="2" t="s">
        <v>116</v>
      </c>
      <c r="D360" s="17">
        <v>5644.1367458783998</v>
      </c>
      <c r="E360" s="17">
        <v>6169.8959923213824</v>
      </c>
      <c r="F360" s="17">
        <v>6678.506621330419</v>
      </c>
      <c r="G360" s="17">
        <v>6939.4244200512421</v>
      </c>
      <c r="H360" s="17">
        <v>7567.2381610963594</v>
      </c>
      <c r="I360" s="17">
        <v>8435.9416920664316</v>
      </c>
      <c r="J360" s="17">
        <v>8772.399778199806</v>
      </c>
      <c r="K360" s="17">
        <v>8425.8724421613551</v>
      </c>
      <c r="L360" s="17">
        <v>8254.0688120999675</v>
      </c>
      <c r="M360" s="17">
        <v>8416.607604985089</v>
      </c>
      <c r="N360" s="17">
        <v>9748.1538695656345</v>
      </c>
      <c r="O360" s="17">
        <v>10652.111095822789</v>
      </c>
      <c r="P360" s="17">
        <v>11631.06991865744</v>
      </c>
      <c r="Q360" s="17">
        <v>11978.757496388294</v>
      </c>
      <c r="R360" s="17">
        <v>11738.008428225881</v>
      </c>
      <c r="S360" s="17">
        <v>11159.335416377298</v>
      </c>
      <c r="T360" s="17">
        <v>12189.229468687106</v>
      </c>
      <c r="U360" s="17">
        <v>12797.117112693693</v>
      </c>
      <c r="V360" s="17">
        <v>13704.027063649135</v>
      </c>
      <c r="W360" s="17">
        <v>14250.596834572467</v>
      </c>
      <c r="X360" s="17">
        <v>16503.489198499625</v>
      </c>
      <c r="Y360" s="17">
        <v>18735.431584849157</v>
      </c>
      <c r="Z360" s="17">
        <v>18524.263733879616</v>
      </c>
      <c r="AA360" s="17">
        <v>18150.220507571514</v>
      </c>
      <c r="AB360" s="17">
        <v>17935.190758514666</v>
      </c>
      <c r="AC360" s="17">
        <v>18790.900561839826</v>
      </c>
      <c r="AD360" s="17">
        <v>18588.222071973396</v>
      </c>
      <c r="AE360" s="17">
        <v>18575.321845855447</v>
      </c>
      <c r="AF360" s="17">
        <v>19710.308917382026</v>
      </c>
      <c r="AG360" s="17">
        <v>21115.424774898602</v>
      </c>
      <c r="AH360" s="17">
        <v>22801.187653699864</v>
      </c>
      <c r="AI360" s="17">
        <v>22552.95292044762</v>
      </c>
      <c r="AJ360" s="17">
        <v>22084.346492183635</v>
      </c>
      <c r="AK360" s="17">
        <v>21209.84943998569</v>
      </c>
      <c r="AL360" s="17">
        <v>24558.073674709049</v>
      </c>
      <c r="AM360" s="17">
        <v>26001.361300472177</v>
      </c>
    </row>
    <row r="361" spans="1:39" hidden="1" x14ac:dyDescent="0.2">
      <c r="A361" s="2" t="s">
        <v>108</v>
      </c>
      <c r="B361" s="2" t="s">
        <v>114</v>
      </c>
      <c r="C361" s="2" t="s">
        <v>116</v>
      </c>
      <c r="D361" s="17">
        <v>20214.522673712643</v>
      </c>
      <c r="E361" s="17">
        <v>22937.599490578923</v>
      </c>
      <c r="F361" s="17">
        <v>24329.632643040266</v>
      </c>
      <c r="G361" s="17">
        <v>24546.053006623151</v>
      </c>
      <c r="H361" s="17">
        <v>25022.051308557864</v>
      </c>
      <c r="I361" s="17">
        <v>28649.669093263266</v>
      </c>
      <c r="J361" s="17">
        <v>30689.048664691494</v>
      </c>
      <c r="K361" s="17">
        <v>33121.170502111658</v>
      </c>
      <c r="L361" s="17">
        <v>31485.114514295707</v>
      </c>
      <c r="M361" s="17">
        <v>33726.330604279494</v>
      </c>
      <c r="N361" s="17">
        <v>36871.600065790553</v>
      </c>
      <c r="O361" s="17">
        <v>39124.524118921203</v>
      </c>
      <c r="P361" s="17">
        <v>39085.564292929521</v>
      </c>
      <c r="Q361" s="17">
        <v>39058.287228052315</v>
      </c>
      <c r="R361" s="17">
        <v>41356.502402669677</v>
      </c>
      <c r="S361" s="17">
        <v>44739.100377040675</v>
      </c>
      <c r="T361" s="17">
        <v>46961.868627163145</v>
      </c>
      <c r="U361" s="17">
        <v>53263.876237947792</v>
      </c>
      <c r="V361" s="17">
        <v>59337.59276590337</v>
      </c>
      <c r="W361" s="17">
        <v>67393.822752658903</v>
      </c>
      <c r="X361" s="17">
        <v>74401.0740690885</v>
      </c>
      <c r="Y361" s="17">
        <v>76617.78043623401</v>
      </c>
      <c r="Z361" s="17">
        <v>84376.65748018297</v>
      </c>
      <c r="AA361" s="17">
        <v>89488.162331558036</v>
      </c>
      <c r="AB361" s="17">
        <v>98715.392764490622</v>
      </c>
      <c r="AC361" s="17">
        <v>115442.21485089835</v>
      </c>
      <c r="AD361" s="17">
        <v>123671.90254345318</v>
      </c>
      <c r="AE361" s="17">
        <v>140504.91953119941</v>
      </c>
      <c r="AF361" s="17">
        <v>142807.19257380918</v>
      </c>
      <c r="AG361" s="17">
        <v>145391.54553646283</v>
      </c>
      <c r="AH361" s="17">
        <v>145318.8555793564</v>
      </c>
      <c r="AI361" s="17">
        <v>148064.84113115328</v>
      </c>
      <c r="AJ361" s="17">
        <v>157065.04334093697</v>
      </c>
      <c r="AK361" s="17">
        <v>173344.83256453014</v>
      </c>
      <c r="AL361" s="17">
        <v>183756.58275077475</v>
      </c>
      <c r="AM361" s="17">
        <v>176357.34507732483</v>
      </c>
    </row>
    <row r="362" spans="1:39" hidden="1" x14ac:dyDescent="0.2">
      <c r="A362" s="2" t="s">
        <v>109</v>
      </c>
      <c r="B362" s="2" t="s">
        <v>114</v>
      </c>
      <c r="C362" s="2" t="s">
        <v>116</v>
      </c>
      <c r="D362" s="17">
        <v>12972.36789408</v>
      </c>
      <c r="E362" s="17">
        <v>13094.257300602208</v>
      </c>
      <c r="F362" s="17">
        <v>13612.502232442826</v>
      </c>
      <c r="G362" s="17">
        <v>14438.530070740931</v>
      </c>
      <c r="H362" s="17">
        <v>15161.535739239054</v>
      </c>
      <c r="I362" s="17">
        <v>14853.877249556985</v>
      </c>
      <c r="J362" s="17">
        <v>15759.962118941141</v>
      </c>
      <c r="K362" s="17">
        <v>17558.941193395785</v>
      </c>
      <c r="L362" s="17">
        <v>17541.456168110533</v>
      </c>
      <c r="M362" s="17">
        <v>18421.791176906958</v>
      </c>
      <c r="N362" s="17">
        <v>18769.894471612453</v>
      </c>
      <c r="O362" s="17">
        <v>21761.625739298081</v>
      </c>
      <c r="P362" s="17">
        <v>22640.750803480623</v>
      </c>
      <c r="Q362" s="17">
        <v>24188.128639672752</v>
      </c>
      <c r="R362" s="17">
        <v>23223.356122475547</v>
      </c>
      <c r="S362" s="17">
        <v>26643.408854457211</v>
      </c>
      <c r="T362" s="17">
        <v>28795.330911977755</v>
      </c>
      <c r="U362" s="17">
        <v>30191.764515900453</v>
      </c>
      <c r="V362" s="17">
        <v>30176.669841313094</v>
      </c>
      <c r="W362" s="17">
        <v>31039.372549404481</v>
      </c>
      <c r="X362" s="17">
        <v>31944.982398194501</v>
      </c>
      <c r="Y362" s="17">
        <v>32242.040706214259</v>
      </c>
      <c r="Z362" s="17">
        <v>32525.848203892994</v>
      </c>
      <c r="AA362" s="17">
        <v>34858.506411082475</v>
      </c>
      <c r="AB362" s="17">
        <v>33471.548196176023</v>
      </c>
      <c r="AC362" s="17">
        <v>34110.392939689598</v>
      </c>
      <c r="AD362" s="17">
        <v>34083.311654956742</v>
      </c>
      <c r="AE362" s="17">
        <v>36864.572224378229</v>
      </c>
      <c r="AF362" s="17">
        <v>40673.851702437518</v>
      </c>
      <c r="AG362" s="17">
        <v>45312.699765646117</v>
      </c>
      <c r="AH362" s="17">
        <v>48510.776385785954</v>
      </c>
      <c r="AI362" s="17">
        <v>49461.299953253671</v>
      </c>
      <c r="AJ362" s="17">
        <v>47493.132423636132</v>
      </c>
      <c r="AK362" s="17">
        <v>47474.231572226876</v>
      </c>
      <c r="AL362" s="17">
        <v>50345.455931033022</v>
      </c>
      <c r="AM362" s="17">
        <v>51829.893773392309</v>
      </c>
    </row>
    <row r="363" spans="1:39" hidden="1" x14ac:dyDescent="0.2">
      <c r="A363" s="2" t="s">
        <v>110</v>
      </c>
      <c r="B363" s="2" t="s">
        <v>114</v>
      </c>
      <c r="C363" s="2" t="s">
        <v>116</v>
      </c>
      <c r="D363" s="17">
        <v>253604.18960553603</v>
      </c>
      <c r="E363" s="17">
        <v>271660.80790545017</v>
      </c>
      <c r="F363" s="17">
        <v>288148.96724759898</v>
      </c>
      <c r="G363" s="17">
        <v>296586.30982429144</v>
      </c>
      <c r="H363" s="17">
        <v>290596.45561762596</v>
      </c>
      <c r="I363" s="17">
        <v>290393.65393070236</v>
      </c>
      <c r="J363" s="17">
        <v>310889.03734585817</v>
      </c>
      <c r="K363" s="17">
        <v>329853.23423962801</v>
      </c>
      <c r="L363" s="17">
        <v>352698.01822172047</v>
      </c>
      <c r="M363" s="17">
        <v>366839.09256430209</v>
      </c>
      <c r="N363" s="17">
        <v>366363.84457855229</v>
      </c>
      <c r="O363" s="17">
        <v>396290.33120334678</v>
      </c>
      <c r="P363" s="17">
        <v>408055.77106902306</v>
      </c>
      <c r="Q363" s="17">
        <v>407851.75950571941</v>
      </c>
      <c r="R363" s="17">
        <v>432688.25131036859</v>
      </c>
      <c r="S363" s="17">
        <v>501176.79655178782</v>
      </c>
      <c r="T363" s="17">
        <v>526481.64422621275</v>
      </c>
      <c r="U363" s="17">
        <v>547696.72750268655</v>
      </c>
      <c r="V363" s="17">
        <v>536316.65642497817</v>
      </c>
      <c r="W363" s="17">
        <v>596983.0145267857</v>
      </c>
      <c r="X363" s="17">
        <v>658599.30795871932</v>
      </c>
      <c r="Y363" s="17">
        <v>658142.24003899586</v>
      </c>
      <c r="Z363" s="17">
        <v>637957.55538663385</v>
      </c>
      <c r="AA363" s="17">
        <v>682140.8497422192</v>
      </c>
      <c r="AB363" s="17">
        <v>708116.14081940695</v>
      </c>
      <c r="AC363" s="17">
        <v>773193.99603616563</v>
      </c>
      <c r="AD363" s="17">
        <v>868832.17315405048</v>
      </c>
      <c r="AE363" s="17">
        <v>1007030.3566191249</v>
      </c>
      <c r="AF363" s="17">
        <v>1076174.2359398389</v>
      </c>
      <c r="AG363" s="17">
        <v>1085966.5592560936</v>
      </c>
      <c r="AH363" s="17">
        <v>1117461.858601646</v>
      </c>
      <c r="AI363" s="17">
        <v>1208051.5860776487</v>
      </c>
      <c r="AJ363" s="17">
        <v>1291718.1221562948</v>
      </c>
      <c r="AK363" s="17">
        <v>1203476.8554787217</v>
      </c>
      <c r="AL363" s="17">
        <v>1143915.4134657015</v>
      </c>
      <c r="AM363" s="17">
        <v>1086764.4897674185</v>
      </c>
    </row>
    <row r="364" spans="1:39" hidden="1" x14ac:dyDescent="0.2">
      <c r="A364" s="2" t="s">
        <v>111</v>
      </c>
      <c r="B364" s="2" t="s">
        <v>114</v>
      </c>
      <c r="C364" s="2" t="s">
        <v>116</v>
      </c>
      <c r="D364" s="17">
        <v>11587.27752</v>
      </c>
      <c r="E364" s="17">
        <v>12288.025543879616</v>
      </c>
      <c r="F364" s="17">
        <v>12766.772680064229</v>
      </c>
      <c r="G364" s="17">
        <v>12890.597863623632</v>
      </c>
      <c r="H364" s="17">
        <v>13408.74794863191</v>
      </c>
      <c r="I364" s="17">
        <v>13526.777177519172</v>
      </c>
      <c r="J364" s="17">
        <v>14922.913837151056</v>
      </c>
      <c r="K364" s="17">
        <v>15983.640468138799</v>
      </c>
      <c r="L364" s="17">
        <v>16627.716605097303</v>
      </c>
      <c r="M364" s="17">
        <v>15643.613897445943</v>
      </c>
      <c r="N364" s="17">
        <v>16753.988801403317</v>
      </c>
      <c r="O364" s="17">
        <v>17417.078702962099</v>
      </c>
      <c r="P364" s="17">
        <v>18474.083424991088</v>
      </c>
      <c r="Q364" s="17">
        <v>18642.182782722859</v>
      </c>
      <c r="R364" s="17">
        <v>18446.533812648624</v>
      </c>
      <c r="S364" s="17">
        <v>18798.608090575282</v>
      </c>
      <c r="T364" s="17">
        <v>20749.158433552289</v>
      </c>
      <c r="U364" s="17">
        <v>20942.02477420801</v>
      </c>
      <c r="V364" s="17">
        <v>23328.173191905971</v>
      </c>
      <c r="W364" s="17">
        <v>27041.197249686124</v>
      </c>
      <c r="X364" s="17">
        <v>28648.689667533221</v>
      </c>
      <c r="Y364" s="17">
        <v>30962.573283229511</v>
      </c>
      <c r="Z364" s="17">
        <v>33505.284203400748</v>
      </c>
      <c r="AA364" s="17">
        <v>38073.236992577593</v>
      </c>
      <c r="AB364" s="17">
        <v>40791.336855275775</v>
      </c>
      <c r="AC364" s="17">
        <v>48158.395603379206</v>
      </c>
      <c r="AD364" s="17">
        <v>56339.232080659822</v>
      </c>
      <c r="AE364" s="17">
        <v>54092.074247115597</v>
      </c>
      <c r="AF364" s="17">
        <v>56255.215787792265</v>
      </c>
      <c r="AG364" s="17">
        <v>55091.851174674812</v>
      </c>
      <c r="AH364" s="17">
        <v>52899.632354486195</v>
      </c>
      <c r="AI364" s="17">
        <v>56665.540799738134</v>
      </c>
      <c r="AJ364" s="17">
        <v>53296.140467735706</v>
      </c>
      <c r="AK364" s="17">
        <v>53253.827030956498</v>
      </c>
      <c r="AL364" s="17">
        <v>60445.728876536268</v>
      </c>
      <c r="AM364" s="17">
        <v>66698.982845637147</v>
      </c>
    </row>
    <row r="365" spans="1:39" hidden="1" x14ac:dyDescent="0.2">
      <c r="A365" s="2" t="s">
        <v>112</v>
      </c>
      <c r="B365" s="2" t="s">
        <v>114</v>
      </c>
      <c r="C365" s="2" t="s">
        <v>116</v>
      </c>
      <c r="D365" s="17">
        <v>-26819.974323072005</v>
      </c>
      <c r="E365" s="17">
        <v>-26012.880825039807</v>
      </c>
      <c r="F365" s="17">
        <v>-28370.755154504532</v>
      </c>
      <c r="G365" s="17">
        <v>-30381.574914122957</v>
      </c>
      <c r="H365" s="17">
        <v>-30979.971628894527</v>
      </c>
      <c r="I365" s="17">
        <v>-33104.175390786419</v>
      </c>
      <c r="J365" s="17">
        <v>-32750.130856060001</v>
      </c>
      <c r="K365" s="17">
        <v>-33705.85341076996</v>
      </c>
      <c r="L365" s="17">
        <v>-33668.988563883489</v>
      </c>
      <c r="M365" s="17">
        <v>-38998.322188050464</v>
      </c>
      <c r="N365" s="17">
        <v>-40530.566266818969</v>
      </c>
      <c r="O365" s="17">
        <v>-40097.097518338131</v>
      </c>
      <c r="P365" s="17">
        <v>-40077.050573462875</v>
      </c>
      <c r="Q365" s="17">
        <v>-43376.518802320985</v>
      </c>
      <c r="R365" s="17">
        <v>-49248.980265473525</v>
      </c>
      <c r="S365" s="17">
        <v>-51218.446523349397</v>
      </c>
      <c r="T365" s="17">
        <v>-55935.157830321325</v>
      </c>
      <c r="U365" s="17">
        <v>-60492.711711127209</v>
      </c>
      <c r="V365" s="17">
        <v>-63502.810177954125</v>
      </c>
      <c r="W365" s="17">
        <v>-66663.726057371954</v>
      </c>
      <c r="X365" s="17">
        <v>-68510.196745679583</v>
      </c>
      <c r="Y365" s="17">
        <v>-64494.409205450502</v>
      </c>
      <c r="Z365" s="17">
        <v>-61278.469502656837</v>
      </c>
      <c r="AA365" s="17">
        <v>-66822.368082028974</v>
      </c>
      <c r="AB365" s="17">
        <v>-64798.648575670384</v>
      </c>
      <c r="AC365" s="17">
        <v>-73530.865210754841</v>
      </c>
      <c r="AD365" s="17">
        <v>-79537.245171011571</v>
      </c>
      <c r="AE365" s="17">
        <v>-79474.098118230599</v>
      </c>
      <c r="AF365" s="17">
        <v>-81023.530713986867</v>
      </c>
      <c r="AG365" s="17">
        <v>-92955.688413837619</v>
      </c>
      <c r="AH365" s="17">
        <v>-94795.84016982594</v>
      </c>
      <c r="AI365" s="17">
        <v>-100499.11201482407</v>
      </c>
      <c r="AJ365" s="17">
        <v>-102427.70914841314</v>
      </c>
      <c r="AK365" s="17">
        <v>-109643.13806277848</v>
      </c>
      <c r="AL365" s="17">
        <v>-119550.89550487926</v>
      </c>
      <c r="AM365" s="17">
        <v>-135914.20564461156</v>
      </c>
    </row>
    <row r="366" spans="1:39" hidden="1" x14ac:dyDescent="0.2">
      <c r="A366" s="2" t="s">
        <v>113</v>
      </c>
      <c r="B366" s="2" t="s">
        <v>114</v>
      </c>
      <c r="C366" s="2" t="s">
        <v>116</v>
      </c>
      <c r="D366" s="17">
        <v>-25532.648299699205</v>
      </c>
      <c r="E366" s="17">
        <v>-25764.974942468652</v>
      </c>
      <c r="F366" s="17">
        <v>-27523.23158579403</v>
      </c>
      <c r="G366" s="17">
        <v>-27512.168077898135</v>
      </c>
      <c r="H366" s="17">
        <v>-28598.349618119744</v>
      </c>
      <c r="I366" s="17">
        <v>-29441.573134862003</v>
      </c>
      <c r="J366" s="17">
        <v>-32752.437600373192</v>
      </c>
      <c r="K366" s="17">
        <v>-34055.326018144835</v>
      </c>
      <c r="L366" s="17">
        <v>-37953.641974734077</v>
      </c>
      <c r="M366" s="17">
        <v>-39072.706672049171</v>
      </c>
      <c r="N366" s="17">
        <v>-41021.297078427895</v>
      </c>
      <c r="O366" s="17">
        <v>-43417.028990779756</v>
      </c>
      <c r="P366" s="17">
        <v>-48802.025113172771</v>
      </c>
      <c r="Q366" s="17">
        <v>-54833.191050562396</v>
      </c>
      <c r="R366" s="17">
        <v>-58719.575584457933</v>
      </c>
      <c r="S366" s="17">
        <v>-62930.526518479703</v>
      </c>
      <c r="T366" s="17">
        <v>-70707.753940499155</v>
      </c>
      <c r="U366" s="17">
        <v>-76319.16425524847</v>
      </c>
      <c r="V366" s="17">
        <v>-84102.939790616772</v>
      </c>
      <c r="W366" s="17">
        <v>-92785.571704161441</v>
      </c>
      <c r="X366" s="17">
        <v>-94575.602087746767</v>
      </c>
      <c r="Y366" s="17">
        <v>-101182.37026326264</v>
      </c>
      <c r="Z366" s="17">
        <v>-105239.17621659789</v>
      </c>
      <c r="AA366" s="17">
        <v>-117252.09061307138</v>
      </c>
      <c r="AB366" s="17">
        <v>-139785.36963006452</v>
      </c>
      <c r="AC366" s="17">
        <v>-154304.67633207442</v>
      </c>
      <c r="AD366" s="17">
        <v>-171985.14377540513</v>
      </c>
      <c r="AE366" s="17">
        <v>-178828.10415460388</v>
      </c>
      <c r="AF366" s="17">
        <v>-193531.33070423928</v>
      </c>
      <c r="AG366" s="17">
        <v>-191461.54013778298</v>
      </c>
      <c r="AH366" s="17">
        <v>-205132.24813515463</v>
      </c>
      <c r="AI366" s="17">
        <v>-209110.1830706833</v>
      </c>
      <c r="AJ366" s="17">
        <v>-217449.46405183489</v>
      </c>
      <c r="AK366" s="17">
        <v>-241864.68769412197</v>
      </c>
      <c r="AL366" s="17">
        <v>-241743.76502486243</v>
      </c>
      <c r="AM366" s="17">
        <v>-239064.57080945448</v>
      </c>
    </row>
    <row r="367" spans="1:39" hidden="1" x14ac:dyDescent="0.2">
      <c r="A367" s="2" t="s">
        <v>39</v>
      </c>
      <c r="B367" s="2" t="s">
        <v>115</v>
      </c>
      <c r="C367" s="2" t="s">
        <v>116</v>
      </c>
      <c r="D367" s="17">
        <v>2898502.0233217492</v>
      </c>
      <c r="E367" s="17">
        <v>2926035.1247620434</v>
      </c>
      <c r="F367" s="17">
        <v>3072862.865074174</v>
      </c>
      <c r="G367" s="17">
        <v>3383568.1744519225</v>
      </c>
      <c r="H367" s="17">
        <v>3587149.7996874219</v>
      </c>
      <c r="I367" s="17">
        <v>3515055.2630133037</v>
      </c>
      <c r="J367" s="17">
        <v>3619066.0670402898</v>
      </c>
      <c r="K367" s="17">
        <v>3577910.3256701822</v>
      </c>
      <c r="L367" s="17">
        <v>3865882.0161420731</v>
      </c>
      <c r="M367" s="17">
        <v>3862032.4078964749</v>
      </c>
      <c r="N367" s="17">
        <v>4174368.3993269657</v>
      </c>
      <c r="O367" s="17">
        <v>3889990.2183520133</v>
      </c>
      <c r="P367" s="17">
        <v>3733353.8587609138</v>
      </c>
      <c r="Q367" s="17">
        <v>4039525.4179935493</v>
      </c>
      <c r="R367" s="17">
        <v>4451365.9964504354</v>
      </c>
      <c r="S367" s="17">
        <v>4533734.9631219525</v>
      </c>
      <c r="T367" s="17">
        <v>5149277.4861562364</v>
      </c>
      <c r="U367" s="17">
        <v>5503405.2452029679</v>
      </c>
      <c r="V367" s="17">
        <v>6375780.4488538224</v>
      </c>
      <c r="W367" s="17">
        <v>7161179.0236274293</v>
      </c>
      <c r="X367" s="17">
        <v>7159044.9922783906</v>
      </c>
      <c r="Y367" s="17">
        <v>7589130.3474255065</v>
      </c>
      <c r="Z367" s="17">
        <v>7739364.8491922729</v>
      </c>
      <c r="AA367" s="17">
        <v>7811333.6672868039</v>
      </c>
      <c r="AB367" s="17">
        <v>7651279.7466483777</v>
      </c>
      <c r="AC367" s="17">
        <v>8351996.5774818938</v>
      </c>
      <c r="AD367" s="17">
        <v>8266822.9990694998</v>
      </c>
      <c r="AE367" s="17">
        <v>8850993.4404217806</v>
      </c>
      <c r="AF367" s="17">
        <v>9199439.4921188354</v>
      </c>
      <c r="AG367" s="17">
        <v>10538289.874311365</v>
      </c>
      <c r="AH367" s="17">
        <v>10641544.144936595</v>
      </c>
      <c r="AI367" s="17">
        <v>10953097.318438744</v>
      </c>
      <c r="AJ367" s="17">
        <v>12090779.893691383</v>
      </c>
      <c r="AK367" s="17">
        <v>12825775.869346509</v>
      </c>
      <c r="AL367" s="17">
        <v>12682336.434708292</v>
      </c>
      <c r="AM367" s="17">
        <v>12795299.26342001</v>
      </c>
    </row>
    <row r="368" spans="1:39" hidden="1" x14ac:dyDescent="0.2">
      <c r="A368" s="2" t="s">
        <v>42</v>
      </c>
      <c r="B368" s="2" t="s">
        <v>115</v>
      </c>
      <c r="C368" s="2" t="s">
        <v>116</v>
      </c>
      <c r="D368" s="17">
        <v>98449.227700639211</v>
      </c>
      <c r="E368" s="17">
        <v>100338.48716314571</v>
      </c>
      <c r="F368" s="17">
        <v>109405.44210884032</v>
      </c>
      <c r="G368" s="17">
        <v>107153.85738884965</v>
      </c>
      <c r="H368" s="17">
        <v>115873.99689890377</v>
      </c>
      <c r="I368" s="17">
        <v>134092.8329865993</v>
      </c>
      <c r="J368" s="17">
        <v>133959.84062828356</v>
      </c>
      <c r="K368" s="17">
        <v>151951.36207509544</v>
      </c>
      <c r="L368" s="17">
        <v>164347.73419476522</v>
      </c>
      <c r="M368" s="17">
        <v>170836.18957764033</v>
      </c>
      <c r="N368" s="17">
        <v>188174.32712408472</v>
      </c>
      <c r="O368" s="17">
        <v>178951.9127416322</v>
      </c>
      <c r="P368" s="17">
        <v>191767.01711688598</v>
      </c>
      <c r="Q368" s="17">
        <v>211559.82949129987</v>
      </c>
      <c r="R368" s="17">
        <v>217753.68024884717</v>
      </c>
      <c r="S368" s="17">
        <v>242798.49549409366</v>
      </c>
      <c r="T368" s="17">
        <v>255031.57680707198</v>
      </c>
      <c r="U368" s="17">
        <v>275706.32365672162</v>
      </c>
      <c r="V368" s="17">
        <v>295076.54729433928</v>
      </c>
      <c r="W368" s="17">
        <v>328210.32689510193</v>
      </c>
      <c r="X368" s="17">
        <v>321581.79434958979</v>
      </c>
      <c r="Y368" s="17">
        <v>324699.52341417305</v>
      </c>
      <c r="Z368" s="17">
        <v>375824.90010618587</v>
      </c>
      <c r="AA368" s="17">
        <v>379318.24531548237</v>
      </c>
      <c r="AB368" s="17">
        <v>417672.11853999627</v>
      </c>
      <c r="AC368" s="17">
        <v>447626.33492565638</v>
      </c>
      <c r="AD368" s="17">
        <v>447136.75597631821</v>
      </c>
      <c r="AE368" s="17">
        <v>492079.2379157921</v>
      </c>
      <c r="AF368" s="17">
        <v>564380.62511457677</v>
      </c>
      <c r="AG368" s="17">
        <v>563763.34938276303</v>
      </c>
      <c r="AH368" s="17">
        <v>615209.09106434579</v>
      </c>
      <c r="AI368" s="17">
        <v>646148.57146306289</v>
      </c>
      <c r="AJ368" s="17">
        <v>678116.79917443811</v>
      </c>
      <c r="AK368" s="17">
        <v>777827.51745726808</v>
      </c>
      <c r="AL368" s="17">
        <v>840070.56784240203</v>
      </c>
      <c r="AM368" s="17">
        <v>899703.62455316237</v>
      </c>
    </row>
    <row r="369" spans="1:39" hidden="1" x14ac:dyDescent="0.2">
      <c r="A369" s="2" t="s">
        <v>43</v>
      </c>
      <c r="B369" s="2" t="s">
        <v>115</v>
      </c>
      <c r="C369" s="2" t="s">
        <v>116</v>
      </c>
      <c r="D369" s="17">
        <v>150707.317926438</v>
      </c>
      <c r="E369" s="17">
        <v>163034.50269568615</v>
      </c>
      <c r="F369" s="17">
        <v>159599.06444395272</v>
      </c>
      <c r="G369" s="17">
        <v>156328.88586977948</v>
      </c>
      <c r="H369" s="17">
        <v>167442.75659345338</v>
      </c>
      <c r="I369" s="17">
        <v>175761.79832501028</v>
      </c>
      <c r="J369" s="17">
        <v>190155.84397422805</v>
      </c>
      <c r="K369" s="17">
        <v>195724.59209306524</v>
      </c>
      <c r="L369" s="17">
        <v>205257.74980014216</v>
      </c>
      <c r="M369" s="17">
        <v>219869.98544378384</v>
      </c>
      <c r="N369" s="17">
        <v>226263.19857086122</v>
      </c>
      <c r="O369" s="17">
        <v>235263.92408579442</v>
      </c>
      <c r="P369" s="17">
        <v>247093.63382438498</v>
      </c>
      <c r="Q369" s="17">
        <v>264657.14726453874</v>
      </c>
      <c r="R369" s="17">
        <v>269708.4471438363</v>
      </c>
      <c r="S369" s="17">
        <v>294518.78968035191</v>
      </c>
      <c r="T369" s="17">
        <v>318520.83406038396</v>
      </c>
      <c r="U369" s="17">
        <v>340783.21071536635</v>
      </c>
      <c r="V369" s="17">
        <v>333902.0923379336</v>
      </c>
      <c r="W369" s="17">
        <v>361320.75234071334</v>
      </c>
      <c r="X369" s="17">
        <v>371549.43889646191</v>
      </c>
      <c r="Y369" s="17">
        <v>398117.02163098386</v>
      </c>
      <c r="Z369" s="17">
        <v>413834.69820664334</v>
      </c>
      <c r="AA369" s="17">
        <v>420930.38839155965</v>
      </c>
      <c r="AB369" s="17">
        <v>441922.55879473791</v>
      </c>
      <c r="AC369" s="17">
        <v>511836.75225772901</v>
      </c>
      <c r="AD369" s="17">
        <v>506617.04612538853</v>
      </c>
      <c r="AE369" s="17">
        <v>511328.10843433149</v>
      </c>
      <c r="AF369" s="17">
        <v>558099.43184390897</v>
      </c>
      <c r="AG369" s="17">
        <v>585164.54192509979</v>
      </c>
      <c r="AH369" s="17">
        <v>625531.53268526087</v>
      </c>
      <c r="AI369" s="17">
        <v>725165.2226399465</v>
      </c>
      <c r="AJ369" s="17">
        <v>783952.48180978827</v>
      </c>
      <c r="AK369" s="17">
        <v>898453.46442388359</v>
      </c>
      <c r="AL369" s="17">
        <v>972324.20691248309</v>
      </c>
      <c r="AM369" s="17">
        <v>1082488.2302865623</v>
      </c>
    </row>
    <row r="370" spans="1:39" hidden="1" x14ac:dyDescent="0.2">
      <c r="A370" s="2" t="s">
        <v>44</v>
      </c>
      <c r="B370" s="2" t="s">
        <v>115</v>
      </c>
      <c r="C370" s="2" t="s">
        <v>116</v>
      </c>
      <c r="D370" s="17">
        <v>63039.570558085456</v>
      </c>
      <c r="E370" s="17">
        <v>63540.52088512983</v>
      </c>
      <c r="F370" s="17">
        <v>72854.688325180658</v>
      </c>
      <c r="G370" s="17">
        <v>72068.452068957922</v>
      </c>
      <c r="H370" s="17">
        <v>75685.277307298704</v>
      </c>
      <c r="I370" s="17">
        <v>76426.842418776927</v>
      </c>
      <c r="J370" s="17">
        <v>82575.354927977518</v>
      </c>
      <c r="K370" s="17">
        <v>87535.144927662288</v>
      </c>
      <c r="L370" s="17">
        <v>91044.061170175453</v>
      </c>
      <c r="M370" s="17">
        <v>96429.514917586421</v>
      </c>
      <c r="N370" s="17">
        <v>109554.56296281675</v>
      </c>
      <c r="O370" s="17">
        <v>113958.21488903329</v>
      </c>
      <c r="P370" s="17">
        <v>123207.19501145402</v>
      </c>
      <c r="Q370" s="17">
        <v>131840.71496478672</v>
      </c>
      <c r="R370" s="17">
        <v>149600.83724096356</v>
      </c>
      <c r="S370" s="17">
        <v>158376.77624925904</v>
      </c>
      <c r="T370" s="17">
        <v>164709.28793052526</v>
      </c>
      <c r="U370" s="17">
        <v>192726.45081586775</v>
      </c>
      <c r="V370" s="17">
        <v>206210.36422074912</v>
      </c>
      <c r="W370" s="17">
        <v>229273.72413011821</v>
      </c>
      <c r="X370" s="17">
        <v>240432.86980895116</v>
      </c>
      <c r="Y370" s="17">
        <v>270556.74727983354</v>
      </c>
      <c r="Z370" s="17">
        <v>286428.24610430998</v>
      </c>
      <c r="AA370" s="17">
        <v>297764.51233704458</v>
      </c>
      <c r="AB370" s="17">
        <v>294612.34454467765</v>
      </c>
      <c r="AC370" s="17">
        <v>321929.61320032668</v>
      </c>
      <c r="AD370" s="17">
        <v>344477.72830424295</v>
      </c>
      <c r="AE370" s="17">
        <v>399121.16053511202</v>
      </c>
      <c r="AF370" s="17">
        <v>402555.35737163265</v>
      </c>
      <c r="AG370" s="17">
        <v>394230.46427454427</v>
      </c>
      <c r="AH370" s="17">
        <v>442839.67974990141</v>
      </c>
      <c r="AI370" s="17">
        <v>464559.83921658405</v>
      </c>
      <c r="AJ370" s="17">
        <v>521891.93438309385</v>
      </c>
      <c r="AK370" s="17">
        <v>542020.64491947717</v>
      </c>
      <c r="AL370" s="17">
        <v>547058.80290936609</v>
      </c>
      <c r="AM370" s="17">
        <v>557831.46297390515</v>
      </c>
    </row>
    <row r="371" spans="1:39" hidden="1" x14ac:dyDescent="0.2">
      <c r="A371" s="2" t="s">
        <v>45</v>
      </c>
      <c r="B371" s="2" t="s">
        <v>115</v>
      </c>
      <c r="C371" s="2" t="s">
        <v>116</v>
      </c>
      <c r="D371" s="17">
        <v>7543.3527360991811</v>
      </c>
      <c r="E371" s="17">
        <v>7535.8411377702378</v>
      </c>
      <c r="F371" s="17">
        <v>7309.0650673969812</v>
      </c>
      <c r="G371" s="17">
        <v>7754.9172281256024</v>
      </c>
      <c r="H371" s="17">
        <v>7984.369719071382</v>
      </c>
      <c r="I371" s="17">
        <v>8719.6510383870718</v>
      </c>
      <c r="J371" s="17">
        <v>9246.9775155101943</v>
      </c>
      <c r="K371" s="17">
        <v>9698.7070835226459</v>
      </c>
      <c r="L371" s="17">
        <v>10086.558288624872</v>
      </c>
      <c r="M371" s="17">
        <v>10911.63603326365</v>
      </c>
      <c r="N371" s="17">
        <v>11231.185258592264</v>
      </c>
      <c r="O371" s="17">
        <v>12746.600848942251</v>
      </c>
      <c r="P371" s="17">
        <v>13525.442114224936</v>
      </c>
      <c r="Q371" s="17">
        <v>14463.655072001158</v>
      </c>
      <c r="R371" s="17">
        <v>14600.988061241473</v>
      </c>
      <c r="S371" s="17">
        <v>15476.728313326821</v>
      </c>
      <c r="T371" s="17">
        <v>15905.407099701055</v>
      </c>
      <c r="U371" s="17">
        <v>16371.261535292953</v>
      </c>
      <c r="V371" s="17">
        <v>18219.58645795922</v>
      </c>
      <c r="W371" s="17">
        <v>19884.187637001956</v>
      </c>
      <c r="X371" s="17">
        <v>22575.417390911956</v>
      </c>
      <c r="Y371" s="17">
        <v>24182.693195408538</v>
      </c>
      <c r="Z371" s="17">
        <v>24895.720900602118</v>
      </c>
      <c r="AA371" s="17">
        <v>24636.856436924336</v>
      </c>
      <c r="AB371" s="17">
        <v>24581.801005710327</v>
      </c>
      <c r="AC371" s="17">
        <v>26541.858998917964</v>
      </c>
      <c r="AD371" s="17">
        <v>28377.073841505404</v>
      </c>
      <c r="AE371" s="17">
        <v>31249.358586158225</v>
      </c>
      <c r="AF371" s="17">
        <v>35878.374106321193</v>
      </c>
      <c r="AG371" s="17">
        <v>41527.582863991214</v>
      </c>
      <c r="AH371" s="17">
        <v>40265.808719807574</v>
      </c>
      <c r="AI371" s="17">
        <v>40995.742468383192</v>
      </c>
      <c r="AJ371" s="17">
        <v>42192.332758869146</v>
      </c>
      <c r="AK371" s="17">
        <v>46565.567372729703</v>
      </c>
      <c r="AL371" s="17">
        <v>55519.784047171881</v>
      </c>
      <c r="AM371" s="17">
        <v>63036.242289139445</v>
      </c>
    </row>
    <row r="372" spans="1:39" hidden="1" x14ac:dyDescent="0.2">
      <c r="A372" s="2" t="s">
        <v>46</v>
      </c>
      <c r="B372" s="2" t="s">
        <v>115</v>
      </c>
      <c r="C372" s="2" t="s">
        <v>116</v>
      </c>
      <c r="D372" s="17">
        <v>148539.81599189408</v>
      </c>
      <c r="E372" s="17">
        <v>151420.30761972358</v>
      </c>
      <c r="F372" s="17">
        <v>160561.48987726009</v>
      </c>
      <c r="G372" s="17">
        <v>160481.21555478103</v>
      </c>
      <c r="H372" s="17">
        <v>170169.40113145707</v>
      </c>
      <c r="I372" s="17">
        <v>184105.45635693255</v>
      </c>
      <c r="J372" s="17">
        <v>203168.4541613234</v>
      </c>
      <c r="K372" s="17">
        <v>217525.23977892275</v>
      </c>
      <c r="L372" s="17">
        <v>219656.55427528161</v>
      </c>
      <c r="M372" s="17">
        <v>234669.8513171807</v>
      </c>
      <c r="N372" s="17">
        <v>266714.90375054145</v>
      </c>
      <c r="O372" s="17">
        <v>282521.59182377893</v>
      </c>
      <c r="P372" s="17">
        <v>336848.41937318275</v>
      </c>
      <c r="Q372" s="17">
        <v>346676.36436943425</v>
      </c>
      <c r="R372" s="17">
        <v>393432.02321564773</v>
      </c>
      <c r="S372" s="17">
        <v>385257.27218352893</v>
      </c>
      <c r="T372" s="17">
        <v>432844.11051819712</v>
      </c>
      <c r="U372" s="17">
        <v>432627.7057767025</v>
      </c>
      <c r="V372" s="17">
        <v>436735.52332121163</v>
      </c>
      <c r="W372" s="17">
        <v>463420.88450953295</v>
      </c>
      <c r="X372" s="17">
        <v>476988.48760074581</v>
      </c>
      <c r="Y372" s="17">
        <v>506183.00146957894</v>
      </c>
      <c r="Z372" s="17">
        <v>515602.12005853205</v>
      </c>
      <c r="AA372" s="17">
        <v>586117.87586636108</v>
      </c>
      <c r="AB372" s="17">
        <v>579736.85673789273</v>
      </c>
      <c r="AC372" s="17">
        <v>657534.14611792692</v>
      </c>
      <c r="AD372" s="17">
        <v>724784.70864345296</v>
      </c>
      <c r="AE372" s="17">
        <v>738331.25430990534</v>
      </c>
      <c r="AF372" s="17">
        <v>821824.37303255708</v>
      </c>
      <c r="AG372" s="17">
        <v>863322.34543937375</v>
      </c>
      <c r="AH372" s="17">
        <v>952446.44840067229</v>
      </c>
      <c r="AI372" s="17">
        <v>942077.23896971473</v>
      </c>
      <c r="AJ372" s="17">
        <v>969947.65351471794</v>
      </c>
      <c r="AK372" s="17">
        <v>978967.25494161074</v>
      </c>
      <c r="AL372" s="17">
        <v>1027692.3379698793</v>
      </c>
      <c r="AM372" s="17">
        <v>1047826.8862553851</v>
      </c>
    </row>
    <row r="373" spans="1:39" hidden="1" x14ac:dyDescent="0.2">
      <c r="A373" s="2" t="s">
        <v>47</v>
      </c>
      <c r="B373" s="2" t="s">
        <v>115</v>
      </c>
      <c r="C373" s="2" t="s">
        <v>116</v>
      </c>
      <c r="D373" s="17">
        <v>23008.410960796802</v>
      </c>
      <c r="E373" s="17">
        <v>23224.737184168236</v>
      </c>
      <c r="F373" s="17">
        <v>24885.418272694555</v>
      </c>
      <c r="G373" s="17">
        <v>24863.027368351348</v>
      </c>
      <c r="H373" s="17">
        <v>26907.262673729361</v>
      </c>
      <c r="I373" s="17">
        <v>26340.276925863996</v>
      </c>
      <c r="J373" s="17">
        <v>28229.214518129516</v>
      </c>
      <c r="K373" s="17">
        <v>30846.941197115935</v>
      </c>
      <c r="L373" s="17">
        <v>30209.022751526634</v>
      </c>
      <c r="M373" s="17">
        <v>30794.837649300782</v>
      </c>
      <c r="N373" s="17">
        <v>33574.479470800659</v>
      </c>
      <c r="O373" s="17">
        <v>33208.956758471038</v>
      </c>
      <c r="P373" s="17">
        <v>33179.205518290255</v>
      </c>
      <c r="Q373" s="17">
        <v>32164.842884175763</v>
      </c>
      <c r="R373" s="17">
        <v>35512.653498896732</v>
      </c>
      <c r="S373" s="17">
        <v>38399.026659325071</v>
      </c>
      <c r="T373" s="17">
        <v>41124.56794527216</v>
      </c>
      <c r="U373" s="17">
        <v>41116.343442928781</v>
      </c>
      <c r="V373" s="17">
        <v>42756.056707261851</v>
      </c>
      <c r="W373" s="17">
        <v>43598.007265698965</v>
      </c>
      <c r="X373" s="17">
        <v>44430.127656608769</v>
      </c>
      <c r="Y373" s="17">
        <v>49445.92497054171</v>
      </c>
      <c r="Z373" s="17">
        <v>50845.697512545659</v>
      </c>
      <c r="AA373" s="17">
        <v>54443.812249958064</v>
      </c>
      <c r="AB373" s="17">
        <v>56587.383540681833</v>
      </c>
      <c r="AC373" s="17">
        <v>54341.088500155587</v>
      </c>
      <c r="AD373" s="17">
        <v>58712.80989845709</v>
      </c>
      <c r="AE373" s="17">
        <v>69989.261965343176</v>
      </c>
      <c r="AF373" s="17">
        <v>77054.217056818292</v>
      </c>
      <c r="AG373" s="17">
        <v>74735.723504111345</v>
      </c>
      <c r="AH373" s="17">
        <v>75460.284848769239</v>
      </c>
      <c r="AI373" s="17">
        <v>73907.297894403615</v>
      </c>
      <c r="AJ373" s="17">
        <v>78242.874823993203</v>
      </c>
      <c r="AK373" s="17">
        <v>87208.392723210753</v>
      </c>
      <c r="AL373" s="17">
        <v>85447.132878415025</v>
      </c>
      <c r="AM373" s="17">
        <v>87077.994151032151</v>
      </c>
    </row>
    <row r="374" spans="1:39" hidden="1" x14ac:dyDescent="0.2">
      <c r="A374" s="2" t="s">
        <v>48</v>
      </c>
      <c r="B374" s="2" t="s">
        <v>115</v>
      </c>
      <c r="C374" s="2" t="s">
        <v>116</v>
      </c>
      <c r="D374" s="17">
        <v>600683.45879416005</v>
      </c>
      <c r="E374" s="17">
        <v>655630.76410377107</v>
      </c>
      <c r="F374" s="17">
        <v>709539.40705820837</v>
      </c>
      <c r="G374" s="17">
        <v>716137.45657680719</v>
      </c>
      <c r="H374" s="17">
        <v>766751.58706253022</v>
      </c>
      <c r="I374" s="17">
        <v>781385.9630437271</v>
      </c>
      <c r="J374" s="17">
        <v>829050.42036810704</v>
      </c>
      <c r="K374" s="17">
        <v>888334.98687820975</v>
      </c>
      <c r="L374" s="17">
        <v>923672.85637137259</v>
      </c>
      <c r="M374" s="17">
        <v>979434.61025470844</v>
      </c>
      <c r="N374" s="17">
        <v>1027139.9318163847</v>
      </c>
      <c r="O374" s="17">
        <v>1067371.1195818537</v>
      </c>
      <c r="P374" s="17">
        <v>1178237.433353388</v>
      </c>
      <c r="Q374" s="17">
        <v>1312731.6961787045</v>
      </c>
      <c r="R374" s="17">
        <v>1325206.5854874908</v>
      </c>
      <c r="S374" s="17">
        <v>1362452.2232045729</v>
      </c>
      <c r="T374" s="17">
        <v>1444702.908632955</v>
      </c>
      <c r="U374" s="17">
        <v>1516900.2203553063</v>
      </c>
      <c r="V374" s="17">
        <v>1592858.6075657464</v>
      </c>
      <c r="W374" s="17">
        <v>1623903.4868158337</v>
      </c>
      <c r="X374" s="17">
        <v>1688015.2640297087</v>
      </c>
      <c r="Y374" s="17">
        <v>1934645.8272999388</v>
      </c>
      <c r="Z374" s="17">
        <v>1991884.2028467781</v>
      </c>
      <c r="AA374" s="17">
        <v>2050816.0313187011</v>
      </c>
      <c r="AB374" s="17">
        <v>2197679.0689534969</v>
      </c>
      <c r="AC374" s="17">
        <v>2152648.7109796591</v>
      </c>
      <c r="AD374" s="17">
        <v>2304764.432788502</v>
      </c>
      <c r="AE374" s="17">
        <v>2468830.0207113256</v>
      </c>
      <c r="AF374" s="17">
        <v>2540143.30559619</v>
      </c>
      <c r="AG374" s="17">
        <v>2585668.2558514019</v>
      </c>
      <c r="AH374" s="17">
        <v>2635809.6655036863</v>
      </c>
      <c r="AI374" s="17">
        <v>2633701.4395008297</v>
      </c>
      <c r="AJ374" s="17">
        <v>2760594.6497287867</v>
      </c>
      <c r="AK374" s="17">
        <v>2701353.3401775737</v>
      </c>
      <c r="AL374" s="17">
        <v>2974037.1705058794</v>
      </c>
      <c r="AM374" s="17">
        <v>3062039.200108476</v>
      </c>
    </row>
    <row r="375" spans="1:39" hidden="1" x14ac:dyDescent="0.2">
      <c r="A375" s="2" t="s">
        <v>49</v>
      </c>
      <c r="B375" s="2" t="s">
        <v>115</v>
      </c>
      <c r="C375" s="2" t="s">
        <v>116</v>
      </c>
      <c r="D375" s="17">
        <v>674136.15335543687</v>
      </c>
      <c r="E375" s="17">
        <v>743084.71792749828</v>
      </c>
      <c r="F375" s="17">
        <v>788100.49899895361</v>
      </c>
      <c r="G375" s="17">
        <v>850386.01196582313</v>
      </c>
      <c r="H375" s="17">
        <v>901988.75973316166</v>
      </c>
      <c r="I375" s="17">
        <v>1003024.8106632213</v>
      </c>
      <c r="J375" s="17">
        <v>1074853.4234044361</v>
      </c>
      <c r="K375" s="17">
        <v>1085059.2000837398</v>
      </c>
      <c r="L375" s="17">
        <v>1052619.163477652</v>
      </c>
      <c r="M375" s="17">
        <v>1161497.5893798086</v>
      </c>
      <c r="N375" s="17">
        <v>1269319.2782864545</v>
      </c>
      <c r="O375" s="17">
        <v>1306624.8372899545</v>
      </c>
      <c r="P375" s="17">
        <v>1441118.5018368647</v>
      </c>
      <c r="Q375" s="17">
        <v>1425711.6451748693</v>
      </c>
      <c r="R375" s="17">
        <v>1467892.7087145005</v>
      </c>
      <c r="S375" s="17">
        <v>1526285.3215652087</v>
      </c>
      <c r="T375" s="17">
        <v>1540635.5320149453</v>
      </c>
      <c r="U375" s="17">
        <v>1649668.6503816517</v>
      </c>
      <c r="V375" s="17">
        <v>1853256.9765193195</v>
      </c>
      <c r="W375" s="17">
        <v>1983460.7441262256</v>
      </c>
      <c r="X375" s="17">
        <v>2187403.8011995703</v>
      </c>
      <c r="Y375" s="17">
        <v>2274418.4873229656</v>
      </c>
      <c r="Z375" s="17">
        <v>2341479.8101277254</v>
      </c>
      <c r="AA375" s="17">
        <v>2387588.136889569</v>
      </c>
      <c r="AB375" s="17">
        <v>2530337.2817263557</v>
      </c>
      <c r="AC375" s="17">
        <v>2604162.8192575881</v>
      </c>
      <c r="AD375" s="17">
        <v>2625797.5488776141</v>
      </c>
      <c r="AE375" s="17">
        <v>2547808.735878401</v>
      </c>
      <c r="AF375" s="17">
        <v>2597725.4046317306</v>
      </c>
      <c r="AG375" s="17">
        <v>2833189.9073054809</v>
      </c>
      <c r="AH375" s="17">
        <v>3123278.4937706394</v>
      </c>
      <c r="AI375" s="17">
        <v>3550095.573329052</v>
      </c>
      <c r="AJ375" s="17">
        <v>3582384.2648438863</v>
      </c>
      <c r="AK375" s="17">
        <v>3834533.572176083</v>
      </c>
      <c r="AL375" s="17">
        <v>4107891.2324252711</v>
      </c>
      <c r="AM375" s="17">
        <v>4659889.9255358269</v>
      </c>
    </row>
    <row r="376" spans="1:39" hidden="1" x14ac:dyDescent="0.2">
      <c r="A376" s="2" t="s">
        <v>50</v>
      </c>
      <c r="B376" s="2" t="s">
        <v>115</v>
      </c>
      <c r="C376" s="2" t="s">
        <v>116</v>
      </c>
      <c r="D376" s="17">
        <v>20660.201389900805</v>
      </c>
      <c r="E376" s="17">
        <v>20238.939660513195</v>
      </c>
      <c r="F376" s="17">
        <v>19627.964930926446</v>
      </c>
      <c r="G376" s="17">
        <v>21214.626262524598</v>
      </c>
      <c r="H376" s="17">
        <v>23379.762170041056</v>
      </c>
      <c r="I376" s="17">
        <v>26845.62259431251</v>
      </c>
      <c r="J376" s="17">
        <v>27639.876408710428</v>
      </c>
      <c r="K376" s="17">
        <v>27344.487391137944</v>
      </c>
      <c r="L376" s="17">
        <v>29581.705338755659</v>
      </c>
      <c r="M376" s="17">
        <v>30128.750207447367</v>
      </c>
      <c r="N376" s="17">
        <v>32583.617731882026</v>
      </c>
      <c r="O376" s="17">
        <v>32231.980490564605</v>
      </c>
      <c r="P376" s="17">
        <v>38454.020686231306</v>
      </c>
      <c r="Q376" s="17">
        <v>38035.37479319713</v>
      </c>
      <c r="R376" s="17">
        <v>40646.928007390496</v>
      </c>
      <c r="S376" s="17">
        <v>43064.202539419755</v>
      </c>
      <c r="T376" s="17">
        <v>46130.373760226437</v>
      </c>
      <c r="U376" s="17">
        <v>44702.697886843045</v>
      </c>
      <c r="V376" s="17">
        <v>45574.132279449172</v>
      </c>
      <c r="W376" s="17">
        <v>49723.305683392457</v>
      </c>
      <c r="X376" s="17">
        <v>52756.421830681786</v>
      </c>
      <c r="Y376" s="17">
        <v>54750.640403948499</v>
      </c>
      <c r="Z376" s="17">
        <v>52041.176999924362</v>
      </c>
      <c r="AA376" s="17">
        <v>54668.993110064912</v>
      </c>
      <c r="AB376" s="17">
        <v>56860.44339034117</v>
      </c>
      <c r="AC376" s="17">
        <v>60317.212068373679</v>
      </c>
      <c r="AD376" s="17">
        <v>70463.77137286069</v>
      </c>
      <c r="AE376" s="17">
        <v>80871.020399171393</v>
      </c>
      <c r="AF376" s="17">
        <v>89969.393393321268</v>
      </c>
      <c r="AG376" s="17">
        <v>99061.11728798112</v>
      </c>
      <c r="AH376" s="17">
        <v>97002.820242982081</v>
      </c>
      <c r="AI376" s="17">
        <v>94083.7143346089</v>
      </c>
      <c r="AJ376" s="17">
        <v>103856.0553721839</v>
      </c>
      <c r="AK376" s="17">
        <v>102755.60491794467</v>
      </c>
      <c r="AL376" s="17">
        <v>106629.36323096971</v>
      </c>
      <c r="AM376" s="17">
        <v>107599.17447820875</v>
      </c>
    </row>
    <row r="377" spans="1:39" hidden="1" x14ac:dyDescent="0.2">
      <c r="A377" s="2" t="s">
        <v>51</v>
      </c>
      <c r="B377" s="2" t="s">
        <v>115</v>
      </c>
      <c r="C377" s="2" t="s">
        <v>116</v>
      </c>
      <c r="D377" s="17">
        <v>138085.87491072001</v>
      </c>
      <c r="E377" s="17">
        <v>145014.9909731299</v>
      </c>
      <c r="F377" s="17">
        <v>142001.86195165091</v>
      </c>
      <c r="G377" s="17">
        <v>150416.32542628894</v>
      </c>
      <c r="H377" s="17">
        <v>157721.25215404556</v>
      </c>
      <c r="I377" s="17">
        <v>162371.66977192316</v>
      </c>
      <c r="J377" s="17">
        <v>170307.64065924007</v>
      </c>
      <c r="K377" s="17">
        <v>168554.32009250036</v>
      </c>
      <c r="L377" s="17">
        <v>176788.46687984836</v>
      </c>
      <c r="M377" s="17">
        <v>192927.63805939129</v>
      </c>
      <c r="N377" s="17">
        <v>204716.67431064846</v>
      </c>
      <c r="O377" s="17">
        <v>200463.06060901136</v>
      </c>
      <c r="P377" s="17">
        <v>232041.14678072833</v>
      </c>
      <c r="Q377" s="17">
        <v>248392.78474087539</v>
      </c>
      <c r="R377" s="17">
        <v>268237.38109939342</v>
      </c>
      <c r="S377" s="17">
        <v>295753.91225597844</v>
      </c>
      <c r="T377" s="17">
        <v>313373.12980192091</v>
      </c>
      <c r="U377" s="17">
        <v>355460.81338860485</v>
      </c>
      <c r="V377" s="17">
        <v>388304.32489996409</v>
      </c>
      <c r="W377" s="17">
        <v>407282.83157020953</v>
      </c>
      <c r="X377" s="17">
        <v>458100.47165270714</v>
      </c>
      <c r="Y377" s="17">
        <v>540730.03015338071</v>
      </c>
      <c r="Z377" s="17">
        <v>567529.74492425914</v>
      </c>
      <c r="AA377" s="17">
        <v>590339.86093445495</v>
      </c>
      <c r="AB377" s="17">
        <v>601144.56568464544</v>
      </c>
      <c r="AC377" s="17">
        <v>662955.34809201967</v>
      </c>
      <c r="AD377" s="17">
        <v>662623.8969361874</v>
      </c>
      <c r="AE377" s="17">
        <v>722360.76649277878</v>
      </c>
      <c r="AF377" s="17">
        <v>827086.34359230276</v>
      </c>
      <c r="AG377" s="17">
        <v>842882.10474913614</v>
      </c>
      <c r="AH377" s="17">
        <v>966727.08889541402</v>
      </c>
      <c r="AI377" s="17">
        <v>927612.9211407461</v>
      </c>
      <c r="AJ377" s="17">
        <v>927336.49249024608</v>
      </c>
      <c r="AK377" s="17">
        <v>1003387.161829502</v>
      </c>
      <c r="AL377" s="17">
        <v>1033071.3692304855</v>
      </c>
      <c r="AM377" s="17">
        <v>1173244.6497605601</v>
      </c>
    </row>
    <row r="378" spans="1:39" hidden="1" x14ac:dyDescent="0.2">
      <c r="A378" s="2" t="s">
        <v>52</v>
      </c>
      <c r="B378" s="2" t="s">
        <v>115</v>
      </c>
      <c r="C378" s="2" t="s">
        <v>116</v>
      </c>
      <c r="D378" s="17">
        <v>315918.67640965624</v>
      </c>
      <c r="E378" s="17">
        <v>344876.3700623812</v>
      </c>
      <c r="F378" s="17">
        <v>376927.43329581339</v>
      </c>
      <c r="G378" s="17">
        <v>399604.79565762379</v>
      </c>
      <c r="H378" s="17">
        <v>432545.08211004047</v>
      </c>
      <c r="I378" s="17">
        <v>436652.11513949675</v>
      </c>
      <c r="J378" s="17">
        <v>490710.74260457506</v>
      </c>
      <c r="K378" s="17">
        <v>520540.94580042403</v>
      </c>
      <c r="L378" s="17">
        <v>535116.42293044459</v>
      </c>
      <c r="M378" s="17">
        <v>555810.76630786469</v>
      </c>
      <c r="N378" s="17">
        <v>650479.59712993843</v>
      </c>
      <c r="O378" s="17">
        <v>689951.71227080352</v>
      </c>
      <c r="P378" s="17">
        <v>745809.71527977474</v>
      </c>
      <c r="Q378" s="17">
        <v>781819.88651000417</v>
      </c>
      <c r="R378" s="17">
        <v>838052.40725114592</v>
      </c>
      <c r="S378" s="17">
        <v>845507.16866657103</v>
      </c>
      <c r="T378" s="17">
        <v>879141.35219329642</v>
      </c>
      <c r="U378" s="17">
        <v>852685.35113008716</v>
      </c>
      <c r="V378" s="17">
        <v>903900.87761618395</v>
      </c>
      <c r="W378" s="17">
        <v>885379.98406674282</v>
      </c>
      <c r="X378" s="17">
        <v>902195.41130584921</v>
      </c>
      <c r="Y378" s="17">
        <v>946817.06496579933</v>
      </c>
      <c r="Z378" s="17">
        <v>1023978.6791288391</v>
      </c>
      <c r="AA378" s="17">
        <v>1162266.4710649971</v>
      </c>
      <c r="AB378" s="17">
        <v>1254243.7913588427</v>
      </c>
      <c r="AC378" s="17">
        <v>1341590.4212748716</v>
      </c>
      <c r="AD378" s="17">
        <v>1368143.0847130963</v>
      </c>
      <c r="AE378" s="17">
        <v>1555557.6575285015</v>
      </c>
      <c r="AF378" s="17">
        <v>1584631.7157877465</v>
      </c>
      <c r="AG378" s="17">
        <v>1712628.6182342686</v>
      </c>
      <c r="AH378" s="17">
        <v>1762078.1422901733</v>
      </c>
      <c r="AI378" s="17">
        <v>1725638.1548582353</v>
      </c>
      <c r="AJ378" s="17">
        <v>1978651.8890973718</v>
      </c>
      <c r="AK378" s="17">
        <v>2140113.5022020228</v>
      </c>
      <c r="AL378" s="17">
        <v>2270201.4699096642</v>
      </c>
      <c r="AM378" s="17">
        <v>2431086.79162736</v>
      </c>
    </row>
    <row r="379" spans="1:39" hidden="1" x14ac:dyDescent="0.2">
      <c r="A379" s="2" t="s">
        <v>53</v>
      </c>
      <c r="B379" s="2" t="s">
        <v>115</v>
      </c>
      <c r="C379" s="2" t="s">
        <v>116</v>
      </c>
      <c r="D379" s="17">
        <v>39550.93460747521</v>
      </c>
      <c r="E379" s="17">
        <v>36849.08773532675</v>
      </c>
      <c r="F379" s="17">
        <v>37522.944021798889</v>
      </c>
      <c r="G379" s="17">
        <v>39728.182164912607</v>
      </c>
      <c r="H379" s="17">
        <v>39696.640745409495</v>
      </c>
      <c r="I379" s="17">
        <v>43377.422695144422</v>
      </c>
      <c r="J379" s="17">
        <v>50253.417878401211</v>
      </c>
      <c r="K379" s="17">
        <v>58724.665237729816</v>
      </c>
      <c r="L379" s="17">
        <v>63400.674069537054</v>
      </c>
      <c r="M379" s="17">
        <v>71365.145667311401</v>
      </c>
      <c r="N379" s="17">
        <v>77982.318684472033</v>
      </c>
      <c r="O379" s="17">
        <v>89384.659625102955</v>
      </c>
      <c r="P379" s="17">
        <v>98619.780388646599</v>
      </c>
      <c r="Q379" s="17">
        <v>102583.89812255526</v>
      </c>
      <c r="R379" s="17">
        <v>105671.36365267183</v>
      </c>
      <c r="S379" s="17">
        <v>106559.07056118992</v>
      </c>
      <c r="T379" s="17">
        <v>115055.67981914131</v>
      </c>
      <c r="U379" s="17">
        <v>128165.20152526247</v>
      </c>
      <c r="V379" s="17">
        <v>129317.70423120513</v>
      </c>
      <c r="W379" s="17">
        <v>134515.75479095156</v>
      </c>
      <c r="X379" s="17">
        <v>141238.01984778556</v>
      </c>
      <c r="Y379" s="17">
        <v>154016.52144521358</v>
      </c>
      <c r="Z379" s="17">
        <v>159976.36324104018</v>
      </c>
      <c r="AA379" s="17">
        <v>173061.02202039218</v>
      </c>
      <c r="AB379" s="17">
        <v>190998.79417759925</v>
      </c>
      <c r="AC379" s="17">
        <v>200643.2668296695</v>
      </c>
      <c r="AD379" s="17">
        <v>204315.54343111184</v>
      </c>
      <c r="AE379" s="17">
        <v>216466.19746193915</v>
      </c>
      <c r="AF379" s="17">
        <v>218435.8664261254</v>
      </c>
      <c r="AG379" s="17">
        <v>224988.06867544347</v>
      </c>
      <c r="AH379" s="17">
        <v>235852.18391140373</v>
      </c>
      <c r="AI379" s="17">
        <v>242806.29527114143</v>
      </c>
      <c r="AJ379" s="17">
        <v>264774.18065591028</v>
      </c>
      <c r="AK379" s="17">
        <v>261916.7796385019</v>
      </c>
      <c r="AL379" s="17">
        <v>274978.80086874054</v>
      </c>
      <c r="AM379" s="17">
        <v>294437.77821166493</v>
      </c>
    </row>
    <row r="380" spans="1:39" hidden="1" x14ac:dyDescent="0.2">
      <c r="A380" s="2" t="s">
        <v>54</v>
      </c>
      <c r="B380" s="2" t="s">
        <v>115</v>
      </c>
      <c r="C380" s="2" t="s">
        <v>116</v>
      </c>
      <c r="D380" s="17">
        <v>9762.0837920847371</v>
      </c>
      <c r="E380" s="17">
        <v>10442.92755048558</v>
      </c>
      <c r="F380" s="17">
        <v>10328.142215544596</v>
      </c>
      <c r="G380" s="17">
        <v>10845.321272575176</v>
      </c>
      <c r="H380" s="17">
        <v>12074.092723164915</v>
      </c>
      <c r="I380" s="17">
        <v>13698.475175637614</v>
      </c>
      <c r="J380" s="17">
        <v>14968.635552399704</v>
      </c>
      <c r="K380" s="17">
        <v>16834.242706082983</v>
      </c>
      <c r="L380" s="17">
        <v>18753.863007519227</v>
      </c>
      <c r="M380" s="17">
        <v>20882.41561913984</v>
      </c>
      <c r="N380" s="17">
        <v>20446.433331022268</v>
      </c>
      <c r="O380" s="17">
        <v>22552.818493050549</v>
      </c>
      <c r="P380" s="17">
        <v>22771.558730671019</v>
      </c>
      <c r="Q380" s="17">
        <v>25110.607700368084</v>
      </c>
      <c r="R380" s="17">
        <v>26639.740253616776</v>
      </c>
      <c r="S380" s="17">
        <v>27670.594839239555</v>
      </c>
      <c r="T380" s="17">
        <v>28198.721412869676</v>
      </c>
      <c r="U380" s="17">
        <v>29035.798800151486</v>
      </c>
      <c r="V380" s="17">
        <v>30196.94012123303</v>
      </c>
      <c r="W380" s="17">
        <v>32996.883644119524</v>
      </c>
      <c r="X380" s="17">
        <v>36417.151530525676</v>
      </c>
      <c r="Y380" s="17">
        <v>36759.547399148105</v>
      </c>
      <c r="Z380" s="17">
        <v>39774.190095680104</v>
      </c>
      <c r="AA380" s="17">
        <v>44235.960543070156</v>
      </c>
      <c r="AB380" s="17">
        <v>47371.250494334774</v>
      </c>
      <c r="AC380" s="17">
        <v>50265.722919592547</v>
      </c>
      <c r="AD380" s="17">
        <v>51732.589886756628</v>
      </c>
      <c r="AE380" s="17">
        <v>50175.801038601421</v>
      </c>
      <c r="AF380" s="17">
        <v>51614.72268840918</v>
      </c>
      <c r="AG380" s="17">
        <v>54601.710167326455</v>
      </c>
      <c r="AH380" s="17">
        <v>58952.038086924418</v>
      </c>
      <c r="AI380" s="17">
        <v>61904.046185916166</v>
      </c>
      <c r="AJ380" s="17">
        <v>66928.249954187471</v>
      </c>
      <c r="AK380" s="17">
        <v>73134.021770967898</v>
      </c>
      <c r="AL380" s="17">
        <v>73075.958433182866</v>
      </c>
      <c r="AM380" s="17">
        <v>79859.591329868199</v>
      </c>
    </row>
    <row r="381" spans="1:39" hidden="1" x14ac:dyDescent="0.2">
      <c r="A381" s="2" t="s">
        <v>55</v>
      </c>
      <c r="B381" s="2" t="s">
        <v>115</v>
      </c>
      <c r="C381" s="2" t="s">
        <v>116</v>
      </c>
      <c r="D381" s="17">
        <v>72164.944859515206</v>
      </c>
      <c r="E381" s="17">
        <v>74299.872703703004</v>
      </c>
      <c r="F381" s="17">
        <v>78012.920582589199</v>
      </c>
      <c r="G381" s="17">
        <v>78737.746585664034</v>
      </c>
      <c r="H381" s="17">
        <v>82729.665269295816</v>
      </c>
      <c r="I381" s="17">
        <v>84283.863740284825</v>
      </c>
      <c r="J381" s="17">
        <v>91037.687174948675</v>
      </c>
      <c r="K381" s="17">
        <v>89993.074038316961</v>
      </c>
      <c r="L381" s="17">
        <v>91738.224283717544</v>
      </c>
      <c r="M381" s="17">
        <v>99082.603043423398</v>
      </c>
      <c r="N381" s="17">
        <v>110290.49786802207</v>
      </c>
      <c r="O381" s="17">
        <v>115570.35453685927</v>
      </c>
      <c r="P381" s="17">
        <v>113169.0277020208</v>
      </c>
      <c r="Q381" s="17">
        <v>122185.63870810722</v>
      </c>
      <c r="R381" s="17">
        <v>125669.99923600798</v>
      </c>
      <c r="S381" s="17">
        <v>128018.82691304319</v>
      </c>
      <c r="T381" s="17">
        <v>127993.22442784888</v>
      </c>
      <c r="U381" s="17">
        <v>131818.79850238864</v>
      </c>
      <c r="V381" s="17">
        <v>129041.13282313097</v>
      </c>
      <c r="W381" s="17">
        <v>135543.50137685874</v>
      </c>
      <c r="X381" s="17">
        <v>148052.79881157912</v>
      </c>
      <c r="Y381" s="17">
        <v>152357.7661082852</v>
      </c>
      <c r="Z381" s="17">
        <v>150699.05911445621</v>
      </c>
      <c r="AA381" s="17">
        <v>155142.42708124721</v>
      </c>
      <c r="AB381" s="17">
        <v>170819.45206006151</v>
      </c>
      <c r="AC381" s="17">
        <v>175651.22955778145</v>
      </c>
      <c r="AD381" s="17">
        <v>186329.03098820918</v>
      </c>
      <c r="AE381" s="17">
        <v>199439.44963465049</v>
      </c>
      <c r="AF381" s="17">
        <v>207270.6644327027</v>
      </c>
      <c r="AG381" s="17">
        <v>202983.49393128001</v>
      </c>
      <c r="AH381" s="17">
        <v>219460.35163877605</v>
      </c>
      <c r="AI381" s="17">
        <v>221544.13654378441</v>
      </c>
      <c r="AJ381" s="17">
        <v>256492.82895680051</v>
      </c>
      <c r="AK381" s="17">
        <v>256289.19145121114</v>
      </c>
      <c r="AL381" s="17">
        <v>269098.01606559282</v>
      </c>
      <c r="AM381" s="17">
        <v>282138.46919978695</v>
      </c>
    </row>
    <row r="382" spans="1:39" hidden="1" x14ac:dyDescent="0.2">
      <c r="A382" s="2" t="s">
        <v>56</v>
      </c>
      <c r="B382" s="2" t="s">
        <v>115</v>
      </c>
      <c r="C382" s="2" t="s">
        <v>116</v>
      </c>
      <c r="D382" s="17">
        <v>61347.200784206398</v>
      </c>
      <c r="E382" s="17">
        <v>66221.852008718532</v>
      </c>
      <c r="F382" s="17">
        <v>75995.27946411469</v>
      </c>
      <c r="G382" s="17">
        <v>81445.437481159403</v>
      </c>
      <c r="H382" s="17">
        <v>91703.159926992696</v>
      </c>
      <c r="I382" s="17">
        <v>100138.88685198661</v>
      </c>
      <c r="J382" s="17">
        <v>98048.190937512962</v>
      </c>
      <c r="K382" s="17">
        <v>97940.953434805153</v>
      </c>
      <c r="L382" s="17">
        <v>97843.424772432612</v>
      </c>
      <c r="M382" s="17">
        <v>96797.390307628913</v>
      </c>
      <c r="N382" s="17">
        <v>103559.36595081954</v>
      </c>
      <c r="O382" s="17">
        <v>122314.89348520309</v>
      </c>
      <c r="P382" s="17">
        <v>124625.2212267133</v>
      </c>
      <c r="Q382" s="17">
        <v>130840.88444660467</v>
      </c>
      <c r="R382" s="17">
        <v>130710.59434837512</v>
      </c>
      <c r="S382" s="17">
        <v>137337.48026211161</v>
      </c>
      <c r="T382" s="17">
        <v>146849.11981436634</v>
      </c>
      <c r="U382" s="17">
        <v>171654.04631412495</v>
      </c>
      <c r="V382" s="17">
        <v>194945.09038403755</v>
      </c>
      <c r="W382" s="17">
        <v>227977.54613541081</v>
      </c>
      <c r="X382" s="17">
        <v>251245.60018842565</v>
      </c>
      <c r="Y382" s="17">
        <v>238787.75835208356</v>
      </c>
      <c r="Z382" s="17">
        <v>268298.18524725718</v>
      </c>
      <c r="AA382" s="17">
        <v>287396.55026722798</v>
      </c>
      <c r="AB382" s="17">
        <v>287194.83260644373</v>
      </c>
      <c r="AC382" s="17">
        <v>310718.32905709406</v>
      </c>
      <c r="AD382" s="17">
        <v>313482.2743551188</v>
      </c>
      <c r="AE382" s="17">
        <v>338677.98224682035</v>
      </c>
      <c r="AF382" s="17">
        <v>384775.53643082984</v>
      </c>
      <c r="AG382" s="17">
        <v>404085.87030517933</v>
      </c>
      <c r="AH382" s="17">
        <v>432398.04288692388</v>
      </c>
      <c r="AI382" s="17">
        <v>458639.34206930874</v>
      </c>
      <c r="AJ382" s="17">
        <v>515136.68988201395</v>
      </c>
      <c r="AK382" s="17">
        <v>556579.25484279776</v>
      </c>
      <c r="AL382" s="17">
        <v>619871.01850223157</v>
      </c>
      <c r="AM382" s="17">
        <v>683023.22435300983</v>
      </c>
    </row>
    <row r="383" spans="1:39" hidden="1" x14ac:dyDescent="0.2">
      <c r="A383" s="2" t="s">
        <v>57</v>
      </c>
      <c r="B383" s="2" t="s">
        <v>115</v>
      </c>
      <c r="C383" s="2" t="s">
        <v>116</v>
      </c>
      <c r="D383" s="17">
        <v>15931.067853888</v>
      </c>
      <c r="E383" s="17">
        <v>17409.947067929035</v>
      </c>
      <c r="F383" s="17">
        <v>18457.394516651922</v>
      </c>
      <c r="G383" s="17">
        <v>19365.316161505278</v>
      </c>
      <c r="H383" s="17">
        <v>19924.459957879448</v>
      </c>
      <c r="I383" s="17">
        <v>20515.996054101339</v>
      </c>
      <c r="J383" s="17">
        <v>20692.523824898057</v>
      </c>
      <c r="K383" s="17">
        <v>22336.752661941478</v>
      </c>
      <c r="L383" s="17">
        <v>22316.654945008988</v>
      </c>
      <c r="M383" s="17">
        <v>23206.729732837131</v>
      </c>
      <c r="N383" s="17">
        <v>24832.703283354433</v>
      </c>
      <c r="O383" s="17">
        <v>26342.380411819384</v>
      </c>
      <c r="P383" s="17">
        <v>28212.633825464713</v>
      </c>
      <c r="Q383" s="17">
        <v>27634.558064316185</v>
      </c>
      <c r="R383" s="17">
        <v>27848.531773788192</v>
      </c>
      <c r="S383" s="17">
        <v>30135.397505988134</v>
      </c>
      <c r="T383" s="17">
        <v>31954.659171321491</v>
      </c>
      <c r="U383" s="17">
        <v>34220.017628488073</v>
      </c>
      <c r="V383" s="17">
        <v>35563.839282286644</v>
      </c>
      <c r="W383" s="17">
        <v>36986.0368808852</v>
      </c>
      <c r="X383" s="17">
        <v>38861.188991031842</v>
      </c>
      <c r="Y383" s="17">
        <v>41987.557935132871</v>
      </c>
      <c r="Z383" s="17">
        <v>44972.574352908334</v>
      </c>
      <c r="AA383" s="17">
        <v>51639.394335665944</v>
      </c>
      <c r="AB383" s="17">
        <v>56444.25050849792</v>
      </c>
      <c r="AC383" s="17">
        <v>59179.531185079992</v>
      </c>
      <c r="AD383" s="17">
        <v>60315.900661791253</v>
      </c>
      <c r="AE383" s="17">
        <v>65262.394900157007</v>
      </c>
      <c r="AF383" s="17">
        <v>68518.662093700332</v>
      </c>
      <c r="AG383" s="17">
        <v>66456.99587513099</v>
      </c>
      <c r="AH383" s="17">
        <v>69047.50895187445</v>
      </c>
      <c r="AI383" s="17">
        <v>74702.167730343659</v>
      </c>
      <c r="AJ383" s="17">
        <v>81481.351663183174</v>
      </c>
      <c r="AK383" s="17">
        <v>83052.977140145391</v>
      </c>
      <c r="AL383" s="17">
        <v>87238.007564434636</v>
      </c>
      <c r="AM383" s="17">
        <v>95326.956088653082</v>
      </c>
    </row>
    <row r="384" spans="1:39" hidden="1" x14ac:dyDescent="0.2">
      <c r="A384" s="2" t="s">
        <v>58</v>
      </c>
      <c r="B384" s="2" t="s">
        <v>115</v>
      </c>
      <c r="C384" s="2" t="s">
        <v>116</v>
      </c>
      <c r="D384" s="17">
        <v>30097.977052800001</v>
      </c>
      <c r="E384" s="17">
        <v>34859.616278127505</v>
      </c>
      <c r="F384" s="17">
        <v>35169.704430298203</v>
      </c>
      <c r="G384" s="17">
        <v>39553.060010598369</v>
      </c>
      <c r="H384" s="17">
        <v>40205.185550094699</v>
      </c>
      <c r="I384" s="17">
        <v>40185.084565527075</v>
      </c>
      <c r="J384" s="17">
        <v>39747.592716446838</v>
      </c>
      <c r="K384" s="17">
        <v>43007.284376582524</v>
      </c>
      <c r="L384" s="17">
        <v>46087.122025358352</v>
      </c>
      <c r="M384" s="17">
        <v>46917.891584595091</v>
      </c>
      <c r="N384" s="17">
        <v>50194.298291850209</v>
      </c>
      <c r="O384" s="17">
        <v>59248.060433031802</v>
      </c>
      <c r="P384" s="17">
        <v>59792.678179018796</v>
      </c>
      <c r="Q384" s="17">
        <v>60318.997543482175</v>
      </c>
      <c r="R384" s="17">
        <v>63979.626648905723</v>
      </c>
      <c r="S384" s="17">
        <v>69094.797428403923</v>
      </c>
      <c r="T384" s="17">
        <v>66955.621732791871</v>
      </c>
      <c r="U384" s="17">
        <v>66868.879275381725</v>
      </c>
      <c r="V384" s="17">
        <v>67470.185740717716</v>
      </c>
      <c r="W384" s="17">
        <v>72989.503914751884</v>
      </c>
      <c r="X384" s="17">
        <v>74449.147284144055</v>
      </c>
      <c r="Y384" s="17">
        <v>75684.339280904343</v>
      </c>
      <c r="Z384" s="17">
        <v>85857.402266441903</v>
      </c>
      <c r="AA384" s="17">
        <v>97535.733300402193</v>
      </c>
      <c r="AB384" s="17">
        <v>107656.4820052236</v>
      </c>
      <c r="AC384" s="17">
        <v>108657.58609077912</v>
      </c>
      <c r="AD384" s="17">
        <v>111784.36945837106</v>
      </c>
      <c r="AE384" s="17">
        <v>123302.65890052461</v>
      </c>
      <c r="AF384" s="17">
        <v>134644.66888308176</v>
      </c>
      <c r="AG384" s="17">
        <v>140042.00804327946</v>
      </c>
      <c r="AH384" s="17">
        <v>146636.42034972715</v>
      </c>
      <c r="AI384" s="17">
        <v>155412.55885764293</v>
      </c>
      <c r="AJ384" s="17">
        <v>171522.0527906096</v>
      </c>
      <c r="AK384" s="17">
        <v>185480.4511705882</v>
      </c>
      <c r="AL384" s="17">
        <v>185314.28294399349</v>
      </c>
      <c r="AM384" s="17">
        <v>194519.03284314455</v>
      </c>
    </row>
    <row r="385" spans="1:39" hidden="1" x14ac:dyDescent="0.2">
      <c r="A385" s="2" t="s">
        <v>59</v>
      </c>
      <c r="B385" s="2" t="s">
        <v>115</v>
      </c>
      <c r="C385" s="2" t="s">
        <v>116</v>
      </c>
      <c r="D385" s="17">
        <v>-41089.507220160005</v>
      </c>
      <c r="E385" s="17">
        <v>-43984.021028369694</v>
      </c>
      <c r="F385" s="17">
        <v>-46132.710455295331</v>
      </c>
      <c r="G385" s="17">
        <v>-49426.671285798344</v>
      </c>
      <c r="H385" s="17">
        <v>-51403.243405906702</v>
      </c>
      <c r="I385" s="17">
        <v>-50873.842430134137</v>
      </c>
      <c r="J385" s="17">
        <v>-56025.69994833981</v>
      </c>
      <c r="K385" s="17">
        <v>-57660.987042543959</v>
      </c>
      <c r="L385" s="17">
        <v>-61759.552858343246</v>
      </c>
      <c r="M385" s="17">
        <v>-63518.807143312784</v>
      </c>
      <c r="N385" s="17">
        <v>-70041.473923313039</v>
      </c>
      <c r="O385" s="17">
        <v>-72681.950246562032</v>
      </c>
      <c r="P385" s="17">
        <v>-71171.339989167274</v>
      </c>
      <c r="Q385" s="17">
        <v>-77008.086507589076</v>
      </c>
      <c r="R385" s="17">
        <v>-78462.642968455562</v>
      </c>
      <c r="S385" s="17">
        <v>-83958.206695639921</v>
      </c>
      <c r="T385" s="17">
        <v>-87281.107270110952</v>
      </c>
      <c r="U385" s="17">
        <v>-89803.27815500609</v>
      </c>
      <c r="V385" s="17">
        <v>-95151.05611842002</v>
      </c>
      <c r="W385" s="17">
        <v>-108988.49140332136</v>
      </c>
      <c r="X385" s="17">
        <v>-118957.69883640217</v>
      </c>
      <c r="Y385" s="17">
        <v>-127315.27728914186</v>
      </c>
      <c r="Z385" s="17">
        <v>-136432.57892637191</v>
      </c>
      <c r="AA385" s="17">
        <v>-138955.58229515565</v>
      </c>
      <c r="AB385" s="17">
        <v>-144426.56576571398</v>
      </c>
      <c r="AC385" s="17">
        <v>-141481.70653052191</v>
      </c>
      <c r="AD385" s="17">
        <v>-137224.64654151292</v>
      </c>
      <c r="AE385" s="17">
        <v>-160325.55242419048</v>
      </c>
      <c r="AF385" s="17">
        <v>-160026.40354113103</v>
      </c>
      <c r="AG385" s="17">
        <v>-178310.01574797655</v>
      </c>
      <c r="AH385" s="17">
        <v>-185239.59385319302</v>
      </c>
      <c r="AI385" s="17">
        <v>-210193.02222394134</v>
      </c>
      <c r="AJ385" s="17">
        <v>-229510.34925455213</v>
      </c>
      <c r="AK385" s="17">
        <v>-248234.0754246983</v>
      </c>
      <c r="AL385" s="17">
        <v>-298869.30912194907</v>
      </c>
      <c r="AM385" s="17">
        <v>-329944.15061701118</v>
      </c>
    </row>
    <row r="386" spans="1:39" hidden="1" x14ac:dyDescent="0.2">
      <c r="A386" s="2" t="s">
        <v>60</v>
      </c>
      <c r="B386" s="2" t="s">
        <v>115</v>
      </c>
      <c r="C386" s="2" t="s">
        <v>116</v>
      </c>
      <c r="D386" s="17">
        <v>11887.876930406399</v>
      </c>
      <c r="E386" s="17">
        <v>12120.855899124814</v>
      </c>
      <c r="F386" s="17">
        <v>13905.867768776108</v>
      </c>
      <c r="G386" s="17">
        <v>15038.907239368318</v>
      </c>
      <c r="H386" s="17">
        <v>16420.467265045016</v>
      </c>
      <c r="I386" s="17">
        <v>15610.953342276363</v>
      </c>
      <c r="J386" s="17">
        <v>17052.012278404523</v>
      </c>
      <c r="K386" s="17">
        <v>17735.555818552584</v>
      </c>
      <c r="L386" s="17">
        <v>20946.109718341697</v>
      </c>
      <c r="M386" s="17">
        <v>22437.256782557288</v>
      </c>
      <c r="N386" s="17">
        <v>24976.942119542255</v>
      </c>
      <c r="O386" s="17">
        <v>26747.015578523286</v>
      </c>
      <c r="P386" s="17">
        <v>25682.799213559658</v>
      </c>
      <c r="Q386" s="17">
        <v>26165.438594876614</v>
      </c>
      <c r="R386" s="17">
        <v>29976.628947038</v>
      </c>
      <c r="S386" s="17">
        <v>31471.589919976133</v>
      </c>
      <c r="T386" s="17">
        <v>33018.738567669272</v>
      </c>
      <c r="U386" s="17">
        <v>33603.851378856067</v>
      </c>
      <c r="V386" s="17">
        <v>35975.541699609159</v>
      </c>
      <c r="W386" s="17">
        <v>37018.907579792205</v>
      </c>
      <c r="X386" s="17">
        <v>35535.183782330969</v>
      </c>
      <c r="Y386" s="17">
        <v>40323.878142098234</v>
      </c>
      <c r="Z386" s="17">
        <v>41509.005352417393</v>
      </c>
      <c r="AA386" s="17">
        <v>42334.951540919807</v>
      </c>
      <c r="AB386" s="17">
        <v>50473.908733390846</v>
      </c>
      <c r="AC386" s="17">
        <v>53510.809378549697</v>
      </c>
      <c r="AD386" s="17">
        <v>52938.518741927001</v>
      </c>
      <c r="AE386" s="17">
        <v>52896.489231979118</v>
      </c>
      <c r="AF386" s="17">
        <v>50801.89141712604</v>
      </c>
      <c r="AG386" s="17">
        <v>53771.609455394355</v>
      </c>
      <c r="AH386" s="17">
        <v>56911.987013532445</v>
      </c>
      <c r="AI386" s="17">
        <v>59779.77580762322</v>
      </c>
      <c r="AJ386" s="17">
        <v>67853.00366614449</v>
      </c>
      <c r="AK386" s="17">
        <v>72483.436831011713</v>
      </c>
      <c r="AL386" s="17">
        <v>78322.381664042623</v>
      </c>
      <c r="AM386" s="17">
        <v>85550.747156144862</v>
      </c>
    </row>
    <row r="387" spans="1:39" hidden="1" x14ac:dyDescent="0.2">
      <c r="A387" s="2" t="s">
        <v>61</v>
      </c>
      <c r="B387" s="2" t="s">
        <v>115</v>
      </c>
      <c r="C387" s="2" t="s">
        <v>116</v>
      </c>
      <c r="D387" s="17">
        <v>10025.899448140801</v>
      </c>
      <c r="E387" s="17">
        <v>9436.315514853457</v>
      </c>
      <c r="F387" s="17">
        <v>9337.2817572031672</v>
      </c>
      <c r="G387" s="17">
        <v>10101.96020913993</v>
      </c>
      <c r="H387" s="17">
        <v>10811.935682642437</v>
      </c>
      <c r="I387" s="17">
        <v>12037.329550777076</v>
      </c>
      <c r="J387" s="17">
        <v>12258.844697180142</v>
      </c>
      <c r="K387" s="17">
        <v>12126.549187009176</v>
      </c>
      <c r="L387" s="17">
        <v>12612.651602708549</v>
      </c>
      <c r="M387" s="17">
        <v>12603.849475317929</v>
      </c>
      <c r="N387" s="17">
        <v>12225.784406456291</v>
      </c>
      <c r="O387" s="17">
        <v>13336.601817013054</v>
      </c>
      <c r="P387" s="17">
        <v>13725.712709498202</v>
      </c>
      <c r="Q387" s="17">
        <v>13714.815446171327</v>
      </c>
      <c r="R387" s="17">
        <v>15409.751825649699</v>
      </c>
      <c r="S387" s="17">
        <v>15714.803429969728</v>
      </c>
      <c r="T387" s="17">
        <v>16500.132064050336</v>
      </c>
      <c r="U387" s="17">
        <v>17674.771355896184</v>
      </c>
      <c r="V387" s="17">
        <v>19477.417574782055</v>
      </c>
      <c r="W387" s="17">
        <v>19467.679645091361</v>
      </c>
      <c r="X387" s="17">
        <v>20642.935530940147</v>
      </c>
      <c r="Y387" s="17">
        <v>22568.02306845125</v>
      </c>
      <c r="Z387" s="17">
        <v>25656.979944517727</v>
      </c>
      <c r="AA387" s="17">
        <v>24879.9567368961</v>
      </c>
      <c r="AB387" s="17">
        <v>26632.603171343282</v>
      </c>
      <c r="AC387" s="17">
        <v>29368.250903897326</v>
      </c>
      <c r="AD387" s="17">
        <v>31449.895505685075</v>
      </c>
      <c r="AE387" s="17">
        <v>32069.20558998721</v>
      </c>
      <c r="AF387" s="17">
        <v>32367.419056920837</v>
      </c>
      <c r="AG387" s="17">
        <v>33325.173922345835</v>
      </c>
      <c r="AH387" s="17">
        <v>32322.319450170609</v>
      </c>
      <c r="AI387" s="17">
        <v>32632.550691536897</v>
      </c>
      <c r="AJ387" s="17">
        <v>30704.343028765154</v>
      </c>
      <c r="AK387" s="17">
        <v>30692.00081013875</v>
      </c>
      <c r="AL387" s="17">
        <v>37684.345261556111</v>
      </c>
      <c r="AM387" s="17">
        <v>40724.101721369974</v>
      </c>
    </row>
    <row r="388" spans="1:39" hidden="1" x14ac:dyDescent="0.2">
      <c r="A388" s="2" t="s">
        <v>62</v>
      </c>
      <c r="B388" s="2" t="s">
        <v>115</v>
      </c>
      <c r="C388" s="2" t="s">
        <v>116</v>
      </c>
      <c r="D388" s="17">
        <v>169572.65388592321</v>
      </c>
      <c r="E388" s="17">
        <v>161229.32841770395</v>
      </c>
      <c r="F388" s="17">
        <v>161117.4352637821</v>
      </c>
      <c r="G388" s="17">
        <v>167142.18795538301</v>
      </c>
      <c r="H388" s="17">
        <v>171822.27538685154</v>
      </c>
      <c r="I388" s="17">
        <v>193075.37524340689</v>
      </c>
      <c r="J388" s="17">
        <v>194890.67951729163</v>
      </c>
      <c r="K388" s="17">
        <v>185227.1580109139</v>
      </c>
      <c r="L388" s="17">
        <v>177892.52378368523</v>
      </c>
      <c r="M388" s="17">
        <v>194274.66215982227</v>
      </c>
      <c r="N388" s="17">
        <v>214391.01746268178</v>
      </c>
      <c r="O388" s="17">
        <v>231973.17939677887</v>
      </c>
      <c r="P388" s="17">
        <v>238860.21720149915</v>
      </c>
      <c r="Q388" s="17">
        <v>263091.99475587317</v>
      </c>
      <c r="R388" s="17">
        <v>265432.28759942745</v>
      </c>
      <c r="S388" s="17">
        <v>286551.63918273704</v>
      </c>
      <c r="T388" s="17">
        <v>269700.65804202517</v>
      </c>
      <c r="U388" s="17">
        <v>277736.1222256461</v>
      </c>
      <c r="V388" s="17">
        <v>318490.35819319315</v>
      </c>
      <c r="W388" s="17">
        <v>341128.77910314332</v>
      </c>
      <c r="X388" s="17">
        <v>361833.22193172714</v>
      </c>
      <c r="Y388" s="17">
        <v>379594.63017579215</v>
      </c>
      <c r="Z388" s="17">
        <v>423130.64680720971</v>
      </c>
      <c r="AA388" s="17">
        <v>448461.73702581495</v>
      </c>
      <c r="AB388" s="17">
        <v>457113.5146719254</v>
      </c>
      <c r="AC388" s="17">
        <v>503734.42603947711</v>
      </c>
      <c r="AD388" s="17">
        <v>594595.17777602549</v>
      </c>
      <c r="AE388" s="17">
        <v>588590.36107566545</v>
      </c>
      <c r="AF388" s="17">
        <v>681066.1453164171</v>
      </c>
      <c r="AG388" s="17">
        <v>758800.1115874002</v>
      </c>
      <c r="AH388" s="17">
        <v>788363.31350798637</v>
      </c>
      <c r="AI388" s="17">
        <v>904284.7482127652</v>
      </c>
      <c r="AJ388" s="17">
        <v>996706.05736761214</v>
      </c>
      <c r="AK388" s="17">
        <v>1143378.8642880814</v>
      </c>
      <c r="AL388" s="17">
        <v>1200986.4972757297</v>
      </c>
      <c r="AM388" s="17">
        <v>1287367.6437305205</v>
      </c>
    </row>
    <row r="389" spans="1:39" hidden="1" x14ac:dyDescent="0.2">
      <c r="A389" s="2" t="s">
        <v>63</v>
      </c>
      <c r="B389" s="2" t="s">
        <v>115</v>
      </c>
      <c r="C389" s="2" t="s">
        <v>116</v>
      </c>
      <c r="D389" s="17">
        <v>17187.9980815872</v>
      </c>
      <c r="E389" s="17">
        <v>16330.938281782941</v>
      </c>
      <c r="F389" s="17">
        <v>15996.317996561984</v>
      </c>
      <c r="G389" s="17">
        <v>17285.49213679865</v>
      </c>
      <c r="H389" s="17">
        <v>18710.408381638001</v>
      </c>
      <c r="I389" s="17">
        <v>18328.86573391964</v>
      </c>
      <c r="J389" s="17">
        <v>20177.065884012092</v>
      </c>
      <c r="K389" s="17">
        <v>21389.219258646819</v>
      </c>
      <c r="L389" s="17">
        <v>19932.082110370891</v>
      </c>
      <c r="M389" s="17">
        <v>21566.789257390144</v>
      </c>
      <c r="N389" s="17">
        <v>22204.821185287637</v>
      </c>
      <c r="O389" s="17">
        <v>24480.807363043998</v>
      </c>
      <c r="P389" s="17">
        <v>28353.784354257179</v>
      </c>
      <c r="Q389" s="17">
        <v>28623.119208799493</v>
      </c>
      <c r="R389" s="17">
        <v>29189.742768612701</v>
      </c>
      <c r="S389" s="17">
        <v>28883.397574169929</v>
      </c>
      <c r="T389" s="17">
        <v>30285.994074040445</v>
      </c>
      <c r="U389" s="17">
        <v>32769.742033478964</v>
      </c>
      <c r="V389" s="17">
        <v>33739.266674432547</v>
      </c>
      <c r="W389" s="17">
        <v>36867.803484639466</v>
      </c>
      <c r="X389" s="17">
        <v>36838.533007298225</v>
      </c>
      <c r="Y389" s="17">
        <v>36448.194858635536</v>
      </c>
      <c r="Z389" s="17">
        <v>40183.804871677748</v>
      </c>
      <c r="AA389" s="17">
        <v>40959.035657318738</v>
      </c>
      <c r="AB389" s="17">
        <v>45169.676428638646</v>
      </c>
      <c r="AC389" s="17">
        <v>46050.214100938523</v>
      </c>
      <c r="AD389" s="17">
        <v>52255.905955018286</v>
      </c>
      <c r="AE389" s="17">
        <v>52731.392831777106</v>
      </c>
      <c r="AF389" s="17">
        <v>54823.667053855999</v>
      </c>
      <c r="AG389" s="17">
        <v>56445.678483236348</v>
      </c>
      <c r="AH389" s="17">
        <v>60992.692492726681</v>
      </c>
      <c r="AI389" s="17">
        <v>64618.467262269318</v>
      </c>
      <c r="AJ389" s="17">
        <v>71874.394824250136</v>
      </c>
      <c r="AK389" s="17">
        <v>80079.669174099807</v>
      </c>
      <c r="AL389" s="17">
        <v>88269.970515272071</v>
      </c>
      <c r="AM389" s="17">
        <v>89936.896224697586</v>
      </c>
    </row>
    <row r="390" spans="1:39" hidden="1" x14ac:dyDescent="0.2">
      <c r="A390" s="2" t="s">
        <v>64</v>
      </c>
      <c r="B390" s="2" t="s">
        <v>115</v>
      </c>
      <c r="C390" s="2" t="s">
        <v>116</v>
      </c>
      <c r="D390" s="17">
        <v>2101.4092960000003</v>
      </c>
      <c r="E390" s="17">
        <v>2079.7669236886823</v>
      </c>
      <c r="F390" s="17">
        <v>2227.1564726121924</v>
      </c>
      <c r="G390" s="17">
        <v>2555.1021756193704</v>
      </c>
      <c r="H390" s="17">
        <v>2876.6249071423881</v>
      </c>
      <c r="I390" s="17">
        <v>2933.8639895447072</v>
      </c>
      <c r="J390" s="17">
        <v>2679.3150740316341</v>
      </c>
      <c r="K390" s="17">
        <v>2893.2198351513102</v>
      </c>
      <c r="L390" s="17">
        <v>2805.8790833101752</v>
      </c>
      <c r="M390" s="17">
        <v>3065.4285224183786</v>
      </c>
      <c r="N390" s="17">
        <v>2885.4512056272924</v>
      </c>
      <c r="O390" s="17">
        <v>3060.544879163554</v>
      </c>
      <c r="P390" s="17">
        <v>3375.8412546644372</v>
      </c>
      <c r="Q390" s="17">
        <v>3874.0247946142358</v>
      </c>
      <c r="R390" s="17">
        <v>3947.2294456617683</v>
      </c>
      <c r="S390" s="17">
        <v>3984.7085487163954</v>
      </c>
      <c r="T390" s="17">
        <v>4395.5671448359235</v>
      </c>
      <c r="U390" s="17">
        <v>4616.5882115462282</v>
      </c>
      <c r="V390" s="17">
        <v>4752.7085051671002</v>
      </c>
      <c r="W390" s="17">
        <v>4750.3323410228577</v>
      </c>
      <c r="X390" s="17">
        <v>5090.0040893141258</v>
      </c>
      <c r="Y390" s="17">
        <v>5727.7316164805497</v>
      </c>
      <c r="Z390" s="17">
        <v>6136.7022450457935</v>
      </c>
      <c r="AA390" s="17">
        <v>7035.8189038988494</v>
      </c>
      <c r="AB390" s="17">
        <v>7170.8376110144864</v>
      </c>
      <c r="AC390" s="17">
        <v>7527.7439898695711</v>
      </c>
      <c r="AD390" s="17">
        <v>8290.9043496100985</v>
      </c>
      <c r="AE390" s="17">
        <v>8874.2660855913746</v>
      </c>
      <c r="AF390" s="17">
        <v>10189.80417348166</v>
      </c>
      <c r="AG390" s="17">
        <v>11455.865372533648</v>
      </c>
      <c r="AH390" s="17">
        <v>12278.626540058247</v>
      </c>
      <c r="AI390" s="17">
        <v>13138.925350819371</v>
      </c>
      <c r="AJ390" s="17">
        <v>13508.147804880489</v>
      </c>
      <c r="AK390" s="17">
        <v>13215.954194397531</v>
      </c>
      <c r="AL390" s="17">
        <v>15754.226068099868</v>
      </c>
      <c r="AM390" s="17">
        <v>17377.221506562753</v>
      </c>
    </row>
    <row r="391" spans="1:39" hidden="1" x14ac:dyDescent="0.2">
      <c r="A391" s="2" t="s">
        <v>65</v>
      </c>
      <c r="B391" s="2" t="s">
        <v>115</v>
      </c>
      <c r="C391" s="2" t="s">
        <v>116</v>
      </c>
      <c r="D391" s="17">
        <v>3244.294288109952</v>
      </c>
      <c r="E391" s="17">
        <v>3409.1174151230907</v>
      </c>
      <c r="F391" s="17">
        <v>3868.7507209255868</v>
      </c>
      <c r="G391" s="17">
        <v>4060.4941234716334</v>
      </c>
      <c r="H391" s="17">
        <v>4176.9866220194899</v>
      </c>
      <c r="I391" s="17">
        <v>4604.1959185265432</v>
      </c>
      <c r="J391" s="17">
        <v>5284.7373807234435</v>
      </c>
      <c r="K391" s="17">
        <v>5547.7042644575122</v>
      </c>
      <c r="L391" s="17">
        <v>6241.1160500417909</v>
      </c>
      <c r="M391" s="17">
        <v>6748.4171222162422</v>
      </c>
      <c r="N391" s="17">
        <v>6812.4936154277384</v>
      </c>
      <c r="O391" s="17">
        <v>7005.7570274960162</v>
      </c>
      <c r="P391" s="17">
        <v>7886.5723311380561</v>
      </c>
      <c r="Q391" s="17">
        <v>7874.8872135783977</v>
      </c>
      <c r="R391" s="17">
        <v>8356.9092961681508</v>
      </c>
      <c r="S391" s="17">
        <v>8437.9631265698699</v>
      </c>
      <c r="T391" s="17">
        <v>8690.2329101649302</v>
      </c>
      <c r="U391" s="17">
        <v>8764.0625108458407</v>
      </c>
      <c r="V391" s="17">
        <v>8932.2465425069313</v>
      </c>
      <c r="W391" s="17">
        <v>9106.3363920560478</v>
      </c>
      <c r="X391" s="17">
        <v>10549.832138886171</v>
      </c>
      <c r="Y391" s="17">
        <v>11754.081686799456</v>
      </c>
      <c r="Z391" s="17">
        <v>11736.666284955772</v>
      </c>
      <c r="AA391" s="17">
        <v>11727.348186450154</v>
      </c>
      <c r="AB391" s="17">
        <v>12556.19679073599</v>
      </c>
      <c r="AC391" s="17">
        <v>12548.664202669037</v>
      </c>
      <c r="AD391" s="17">
        <v>12797.077687221446</v>
      </c>
      <c r="AE391" s="17">
        <v>13049.180117659707</v>
      </c>
      <c r="AF391" s="17">
        <v>13842.437042060679</v>
      </c>
      <c r="AG391" s="17">
        <v>14811.968427012443</v>
      </c>
      <c r="AH391" s="17">
        <v>17163.227482949951</v>
      </c>
      <c r="AI391" s="17">
        <v>18017.264329222235</v>
      </c>
      <c r="AJ391" s="17">
        <v>18177.534028075032</v>
      </c>
      <c r="AK391" s="17">
        <v>20655.773483076417</v>
      </c>
      <c r="AL391" s="17">
        <v>22345.233990704117</v>
      </c>
      <c r="AM391" s="17">
        <v>23225.547946263592</v>
      </c>
    </row>
    <row r="392" spans="1:39" ht="15" hidden="1" x14ac:dyDescent="0.25">
      <c r="A392" s="2" t="s">
        <v>66</v>
      </c>
      <c r="B392" s="23" t="s">
        <v>115</v>
      </c>
      <c r="C392" s="2" t="s">
        <v>116</v>
      </c>
      <c r="D392" s="17">
        <v>851.64156000000003</v>
      </c>
      <c r="E392" s="17">
        <v>939.82385241904092</v>
      </c>
      <c r="F392" s="17">
        <v>1098.46801452005</v>
      </c>
      <c r="G392" s="17">
        <v>1151.2776793198543</v>
      </c>
      <c r="H392" s="17">
        <v>1195.8276585521367</v>
      </c>
      <c r="I392" s="17">
        <v>1243.6438192988039</v>
      </c>
      <c r="J392" s="17">
        <v>1319.7672947873982</v>
      </c>
      <c r="K392" s="17">
        <v>1410.8101218510121</v>
      </c>
      <c r="L392" s="17">
        <v>1619.0078206407939</v>
      </c>
      <c r="M392" s="17">
        <v>1697.5218315638645</v>
      </c>
      <c r="N392" s="17">
        <v>1836.3641798115686</v>
      </c>
      <c r="O392" s="17">
        <v>1853.2443361088483</v>
      </c>
      <c r="P392" s="17">
        <v>1943.4449188558442</v>
      </c>
      <c r="Q392" s="17">
        <v>2019.2009684625145</v>
      </c>
      <c r="R392" s="17">
        <v>2291.4300080496669</v>
      </c>
      <c r="S392" s="17">
        <v>2431.2069851085384</v>
      </c>
      <c r="T392" s="17">
        <v>2575.5536958953726</v>
      </c>
      <c r="U392" s="17">
        <v>2732.1316754838026</v>
      </c>
      <c r="V392" s="17">
        <v>2837.2926192539958</v>
      </c>
      <c r="W392" s="17">
        <v>2835.3125272110369</v>
      </c>
      <c r="X392" s="17">
        <v>2890.2950512055268</v>
      </c>
      <c r="Y392" s="17">
        <v>3001.770068575217</v>
      </c>
      <c r="Z392" s="17">
        <v>3306.5967995104907</v>
      </c>
      <c r="AA392" s="17">
        <v>3367.4594235880945</v>
      </c>
      <c r="AB392" s="17">
        <v>3365.1093383115926</v>
      </c>
      <c r="AC392" s="17">
        <v>3569.6874925650673</v>
      </c>
      <c r="AD392" s="17">
        <v>3973.0967620003798</v>
      </c>
      <c r="AE392" s="17">
        <v>4166.0329149484023</v>
      </c>
      <c r="AF392" s="17">
        <v>4501.7815480076206</v>
      </c>
      <c r="AG392" s="17">
        <v>4725.3345656472839</v>
      </c>
      <c r="AH392" s="17">
        <v>5110.429486342362</v>
      </c>
      <c r="AI392" s="17">
        <v>5261.110710296859</v>
      </c>
      <c r="AJ392" s="17">
        <v>5796.5190362437952</v>
      </c>
      <c r="AK392" s="17">
        <v>6022.3540883058004</v>
      </c>
      <c r="AL392" s="17">
        <v>6076.5326310491819</v>
      </c>
      <c r="AM392" s="17">
        <v>7030.551691010759</v>
      </c>
    </row>
    <row r="393" spans="1:39" hidden="1" x14ac:dyDescent="0.2">
      <c r="A393" s="2" t="s">
        <v>67</v>
      </c>
      <c r="B393" s="2" t="s">
        <v>115</v>
      </c>
      <c r="C393" s="2" t="s">
        <v>116</v>
      </c>
      <c r="D393" s="17">
        <v>3802.79907168</v>
      </c>
      <c r="E393" s="17">
        <v>4154.5656078670581</v>
      </c>
      <c r="F393" s="17">
        <v>4193.1828784599566</v>
      </c>
      <c r="G393" s="17">
        <v>4272.368634426859</v>
      </c>
      <c r="H393" s="17">
        <v>4225.0188906588255</v>
      </c>
      <c r="I393" s="17">
        <v>4179.021442927713</v>
      </c>
      <c r="J393" s="17">
        <v>4304.3753701297719</v>
      </c>
      <c r="K393" s="17">
        <v>4429.9605352897388</v>
      </c>
      <c r="L393" s="17">
        <v>4470.2517404678374</v>
      </c>
      <c r="M393" s="17">
        <v>4510.9274497404012</v>
      </c>
      <c r="N393" s="17">
        <v>4929.7046322128926</v>
      </c>
      <c r="O393" s="17">
        <v>5382.6363992094939</v>
      </c>
      <c r="P393" s="17">
        <v>5541.3436552048042</v>
      </c>
      <c r="Q393" s="17">
        <v>6423.3305186828939</v>
      </c>
      <c r="R393" s="17">
        <v>6483.684646102879</v>
      </c>
      <c r="S393" s="17">
        <v>6670.8910938200261</v>
      </c>
      <c r="T393" s="17">
        <v>7721.2524139009038</v>
      </c>
      <c r="U393" s="17">
        <v>9204.205331539586</v>
      </c>
      <c r="V393" s="17">
        <v>8914.1492327100768</v>
      </c>
      <c r="W393" s="17">
        <v>10023.341526695469</v>
      </c>
      <c r="X393" s="17">
        <v>10515.318012745596</v>
      </c>
      <c r="Y393" s="17">
        <v>11254.344670005034</v>
      </c>
      <c r="Z393" s="17">
        <v>12391.587691344748</v>
      </c>
      <c r="AA393" s="17">
        <v>12509.24631709421</v>
      </c>
      <c r="AB393" s="17">
        <v>13263.225627391632</v>
      </c>
      <c r="AC393" s="17">
        <v>15342.459439531603</v>
      </c>
      <c r="AD393" s="17">
        <v>14883.765622818739</v>
      </c>
      <c r="AE393" s="17">
        <v>15127.646708835295</v>
      </c>
      <c r="AF393" s="17">
        <v>15120.083490586747</v>
      </c>
      <c r="AG393" s="17">
        <v>16193.394270395835</v>
      </c>
      <c r="AH393" s="17">
        <v>15244.203726009115</v>
      </c>
      <c r="AI393" s="17">
        <v>15392.057562831753</v>
      </c>
      <c r="AJ393" s="17">
        <v>16950.018484858734</v>
      </c>
      <c r="AK393" s="17">
        <v>18313.641491999104</v>
      </c>
      <c r="AL393" s="17">
        <v>18290.128944658525</v>
      </c>
      <c r="AM393" s="17">
        <v>19407.690193987473</v>
      </c>
    </row>
    <row r="394" spans="1:39" hidden="1" x14ac:dyDescent="0.2">
      <c r="A394" s="2" t="s">
        <v>68</v>
      </c>
      <c r="B394" s="2" t="s">
        <v>115</v>
      </c>
      <c r="C394" s="2" t="s">
        <v>116</v>
      </c>
      <c r="D394" s="17">
        <v>9676.7676640319987</v>
      </c>
      <c r="E394" s="17">
        <v>10781.358043410564</v>
      </c>
      <c r="F394" s="17">
        <v>12236.078777504967</v>
      </c>
      <c r="G394" s="17">
        <v>14163.575788007061</v>
      </c>
      <c r="H394" s="17">
        <v>15295.953590109486</v>
      </c>
      <c r="I394" s="17">
        <v>15746.955411907156</v>
      </c>
      <c r="J394" s="17">
        <v>18226.383218640243</v>
      </c>
      <c r="K394" s="17">
        <v>20068.223399752776</v>
      </c>
      <c r="L394" s="17">
        <v>20632.168965654135</v>
      </c>
      <c r="M394" s="17">
        <v>21455.05991682001</v>
      </c>
      <c r="N394" s="17">
        <v>19991.397445699338</v>
      </c>
      <c r="O394" s="17">
        <v>20788.651209516334</v>
      </c>
      <c r="P394" s="17">
        <v>20161.081743711358</v>
      </c>
      <c r="Q394" s="17">
        <v>19914.867943687444</v>
      </c>
      <c r="R394" s="17">
        <v>19306.025821344723</v>
      </c>
      <c r="S394" s="17">
        <v>19879.280804419461</v>
      </c>
      <c r="T394" s="17">
        <v>20050.096337729192</v>
      </c>
      <c r="U394" s="17">
        <v>19627.603756277607</v>
      </c>
      <c r="V394" s="17">
        <v>20602.526902113987</v>
      </c>
      <c r="W394" s="17">
        <v>22077.915058628179</v>
      </c>
      <c r="X394" s="17">
        <v>23876.806692415776</v>
      </c>
      <c r="Y394" s="17">
        <v>25077.497789064921</v>
      </c>
      <c r="Z394" s="17">
        <v>27635.146522297113</v>
      </c>
      <c r="AA394" s="17">
        <v>30490.852023325213</v>
      </c>
      <c r="AB394" s="17">
        <v>33978.071255087627</v>
      </c>
      <c r="AC394" s="17">
        <v>38175.178528801094</v>
      </c>
      <c r="AD394" s="17">
        <v>38514.759735729342</v>
      </c>
      <c r="AE394" s="17">
        <v>40443.376393612321</v>
      </c>
      <c r="AF394" s="17">
        <v>44175.891928720222</v>
      </c>
      <c r="AG394" s="17">
        <v>45050.398335935271</v>
      </c>
      <c r="AH394" s="17">
        <v>48707.486642585522</v>
      </c>
      <c r="AI394" s="17">
        <v>52169.634100788186</v>
      </c>
      <c r="AJ394" s="17">
        <v>51100.680343112697</v>
      </c>
      <c r="AK394" s="17">
        <v>51545.229505781528</v>
      </c>
      <c r="AL394" s="17">
        <v>53606.522749192569</v>
      </c>
      <c r="AM394" s="17">
        <v>53558.497737592043</v>
      </c>
    </row>
    <row r="395" spans="1:39" hidden="1" x14ac:dyDescent="0.2">
      <c r="A395" s="2" t="s">
        <v>69</v>
      </c>
      <c r="B395" s="2" t="s">
        <v>115</v>
      </c>
      <c r="C395" s="2" t="s">
        <v>116</v>
      </c>
      <c r="D395" s="17">
        <v>5946.6750014271593</v>
      </c>
      <c r="E395" s="17">
        <v>6554.4475972124283</v>
      </c>
      <c r="F395" s="17">
        <v>7368.8235795935279</v>
      </c>
      <c r="G395" s="17">
        <v>7739.3790302772504</v>
      </c>
      <c r="H395" s="17">
        <v>7967.5749398473909</v>
      </c>
      <c r="I395" s="17">
        <v>8872.7598834078599</v>
      </c>
      <c r="J395" s="17">
        <v>8600.6395888160641</v>
      </c>
      <c r="K395" s="17">
        <v>9118.2602324108211</v>
      </c>
      <c r="L395" s="17">
        <v>10243.559750938201</v>
      </c>
      <c r="M395" s="17">
        <v>11162.570334744936</v>
      </c>
      <c r="N395" s="17">
        <v>11722.818964091799</v>
      </c>
      <c r="O395" s="17">
        <v>12686.66781684478</v>
      </c>
      <c r="P395" s="17">
        <v>13323.360558718918</v>
      </c>
      <c r="Q395" s="17">
        <v>13453.902980039189</v>
      </c>
      <c r="R395" s="17">
        <v>15902.697952604085</v>
      </c>
      <c r="S395" s="17">
        <v>17378.943591940773</v>
      </c>
      <c r="T395" s="17">
        <v>18608.771013295194</v>
      </c>
      <c r="U395" s="17">
        <v>19544.470613370308</v>
      </c>
      <c r="V395" s="17">
        <v>20112.769946428321</v>
      </c>
      <c r="W395" s="17">
        <v>21111.545734784009</v>
      </c>
      <c r="X395" s="17">
        <v>22610.079831014271</v>
      </c>
      <c r="Y395" s="17">
        <v>23737.664490453491</v>
      </c>
      <c r="Z395" s="17">
        <v>26181.032620304588</v>
      </c>
      <c r="AA395" s="17">
        <v>26152.397838472625</v>
      </c>
      <c r="AB395" s="17">
        <v>26398.230378154269</v>
      </c>
      <c r="AC395" s="17">
        <v>28274.627057692</v>
      </c>
      <c r="AD395" s="17">
        <v>30860.915009766006</v>
      </c>
      <c r="AE395" s="17">
        <v>32419.235061529245</v>
      </c>
      <c r="AF395" s="17">
        <v>31745.438763346483</v>
      </c>
      <c r="AG395" s="17">
        <v>33665.264489640678</v>
      </c>
      <c r="AH395" s="17">
        <v>37487.101400136969</v>
      </c>
      <c r="AI395" s="17">
        <v>41723.507029642096</v>
      </c>
      <c r="AJ395" s="17">
        <v>42132.314372925961</v>
      </c>
      <c r="AK395" s="17">
        <v>44702.380889840453</v>
      </c>
      <c r="AL395" s="17">
        <v>53298.32048501628</v>
      </c>
      <c r="AM395" s="17">
        <v>51132.317799825774</v>
      </c>
    </row>
    <row r="396" spans="1:39" hidden="1" x14ac:dyDescent="0.2">
      <c r="A396" s="2" t="s">
        <v>70</v>
      </c>
      <c r="B396" s="2" t="s">
        <v>115</v>
      </c>
      <c r="C396" s="2" t="s">
        <v>116</v>
      </c>
      <c r="D396" s="17">
        <v>186216.38447400983</v>
      </c>
      <c r="E396" s="17">
        <v>211378.83759802804</v>
      </c>
      <c r="F396" s="17">
        <v>222007.54024924058</v>
      </c>
      <c r="G396" s="17">
        <v>242524.99920122346</v>
      </c>
      <c r="H396" s="17">
        <v>249725.33874309834</v>
      </c>
      <c r="I396" s="17">
        <v>269997.47062041337</v>
      </c>
      <c r="J396" s="17">
        <v>291640.38503768161</v>
      </c>
      <c r="K396" s="17">
        <v>303333.41463538242</v>
      </c>
      <c r="L396" s="17">
        <v>294116.9316797675</v>
      </c>
      <c r="M396" s="17">
        <v>308815.07596425485</v>
      </c>
      <c r="N396" s="17">
        <v>340040.18685629946</v>
      </c>
      <c r="O396" s="17">
        <v>336271.59451416426</v>
      </c>
      <c r="P396" s="17">
        <v>356677.07864591933</v>
      </c>
      <c r="Q396" s="17">
        <v>378284.43632420967</v>
      </c>
      <c r="R396" s="17">
        <v>416592.28617796296</v>
      </c>
      <c r="S396" s="17">
        <v>403694.58437205246</v>
      </c>
      <c r="T396" s="17">
        <v>407527.68075992627</v>
      </c>
      <c r="U396" s="17">
        <v>462684.60444345343</v>
      </c>
      <c r="V396" s="17">
        <v>525713.30573069816</v>
      </c>
      <c r="W396" s="17">
        <v>524785.92980593629</v>
      </c>
      <c r="X396" s="17">
        <v>529663.88869922888</v>
      </c>
      <c r="Y396" s="17">
        <v>540149.12044249044</v>
      </c>
      <c r="Z396" s="17">
        <v>625357.89988484303</v>
      </c>
      <c r="AA396" s="17">
        <v>648445.33556334127</v>
      </c>
      <c r="AB396" s="17">
        <v>708427.82880009303</v>
      </c>
      <c r="AC396" s="17">
        <v>700104.93529621803</v>
      </c>
      <c r="AD396" s="17">
        <v>705596.39038349723</v>
      </c>
      <c r="AE396" s="17">
        <v>763008.65901199973</v>
      </c>
      <c r="AF396" s="17">
        <v>882451.75645167974</v>
      </c>
      <c r="AG396" s="17">
        <v>890311.84178560926</v>
      </c>
      <c r="AH396" s="17">
        <v>982498.20617167011</v>
      </c>
      <c r="AI396" s="17">
        <v>1052547.2039274152</v>
      </c>
      <c r="AJ396" s="17">
        <v>1182557.4522713849</v>
      </c>
      <c r="AK396" s="17">
        <v>1289038.454971384</v>
      </c>
      <c r="AL396" s="17">
        <v>1313775.3488553537</v>
      </c>
      <c r="AM396" s="17">
        <v>1433630.3297565193</v>
      </c>
    </row>
    <row r="397" spans="1:39" hidden="1" x14ac:dyDescent="0.2">
      <c r="A397" s="2" t="s">
        <v>71</v>
      </c>
      <c r="B397" s="2" t="s">
        <v>115</v>
      </c>
      <c r="C397" s="2" t="s">
        <v>116</v>
      </c>
      <c r="D397" s="17">
        <v>21014.970871910395</v>
      </c>
      <c r="E397" s="17">
        <v>23650.169604742721</v>
      </c>
      <c r="F397" s="17">
        <v>24586.337918376856</v>
      </c>
      <c r="G397" s="17">
        <v>26299.541972954583</v>
      </c>
      <c r="H397" s="17">
        <v>27088.369653847589</v>
      </c>
      <c r="I397" s="17">
        <v>29841.146523655163</v>
      </c>
      <c r="J397" s="17">
        <v>29817.454724290947</v>
      </c>
      <c r="K397" s="17">
        <v>29221.164966540022</v>
      </c>
      <c r="L397" s="17">
        <v>29498.739138561919</v>
      </c>
      <c r="M397" s="17">
        <v>31905.281221692196</v>
      </c>
      <c r="N397" s="17">
        <v>31260.922474810654</v>
      </c>
      <c r="O397" s="17">
        <v>33811.870924982417</v>
      </c>
      <c r="P397" s="17">
        <v>38713.808931147374</v>
      </c>
      <c r="Q397" s="17">
        <v>37548.944504046529</v>
      </c>
      <c r="R397" s="17">
        <v>40218.407109799366</v>
      </c>
      <c r="S397" s="17">
        <v>40978.066861915802</v>
      </c>
      <c r="T397" s="17">
        <v>43047.084715630495</v>
      </c>
      <c r="U397" s="17">
        <v>45668.47482082338</v>
      </c>
      <c r="V397" s="17">
        <v>50832.828040112916</v>
      </c>
      <c r="W397" s="17">
        <v>58836.681740126231</v>
      </c>
      <c r="X397" s="17">
        <v>59965.76888805208</v>
      </c>
      <c r="Y397" s="17">
        <v>60529.570027436253</v>
      </c>
      <c r="Z397" s="17">
        <v>62943.479693214991</v>
      </c>
      <c r="AA397" s="17">
        <v>64811.953187335013</v>
      </c>
      <c r="AB397" s="17">
        <v>72904.481314959907</v>
      </c>
      <c r="AC397" s="17">
        <v>80376.530656555449</v>
      </c>
      <c r="AD397" s="17">
        <v>81935.196406099814</v>
      </c>
      <c r="AE397" s="17">
        <v>88419.757190172473</v>
      </c>
      <c r="AF397" s="17">
        <v>90089.511531553653</v>
      </c>
      <c r="AG397" s="17">
        <v>98191.039190418101</v>
      </c>
      <c r="AH397" s="17">
        <v>102117.09399084153</v>
      </c>
      <c r="AI397" s="17">
        <v>115927.47479623623</v>
      </c>
      <c r="AJ397" s="17">
        <v>131608.97059283391</v>
      </c>
      <c r="AK397" s="17">
        <v>149551.91835744979</v>
      </c>
      <c r="AL397" s="17">
        <v>153977.1731851084</v>
      </c>
      <c r="AM397" s="17">
        <v>163288.40714666955</v>
      </c>
    </row>
    <row r="398" spans="1:39" hidden="1" x14ac:dyDescent="0.2">
      <c r="A398" s="2" t="s">
        <v>72</v>
      </c>
      <c r="B398" s="2" t="s">
        <v>115</v>
      </c>
      <c r="C398" s="2" t="s">
        <v>116</v>
      </c>
      <c r="D398" s="17">
        <v>4595.031401304961</v>
      </c>
      <c r="E398" s="17">
        <v>4281.9956204580703</v>
      </c>
      <c r="F398" s="17">
        <v>4628.2954973524838</v>
      </c>
      <c r="G398" s="17">
        <v>5208.1754720500703</v>
      </c>
      <c r="H398" s="17">
        <v>5975.6464505150971</v>
      </c>
      <c r="I398" s="17">
        <v>6091.5264888511965</v>
      </c>
      <c r="J398" s="17">
        <v>6591.7248620317632</v>
      </c>
      <c r="K398" s="17">
        <v>6781.4378675889711</v>
      </c>
      <c r="L398" s="17">
        <v>7928.9476825590609</v>
      </c>
      <c r="M398" s="17">
        <v>9451.7908004043584</v>
      </c>
      <c r="N398" s="17">
        <v>9624.7823527574164</v>
      </c>
      <c r="O398" s="17">
        <v>9432.3058590191449</v>
      </c>
      <c r="P398" s="17">
        <v>9331.5022403654584</v>
      </c>
      <c r="Q398" s="17">
        <v>10096.776762685655</v>
      </c>
      <c r="R398" s="17">
        <v>9790.9952605857561</v>
      </c>
      <c r="S398" s="17">
        <v>10274.240499940403</v>
      </c>
      <c r="T398" s="17">
        <v>10793.037657530465</v>
      </c>
      <c r="U398" s="17">
        <v>10560.651874164016</v>
      </c>
      <c r="V398" s="17">
        <v>11524.355117558956</v>
      </c>
      <c r="W398" s="17">
        <v>11289.373392294989</v>
      </c>
      <c r="X398" s="17">
        <v>11976.849719667378</v>
      </c>
      <c r="Y398" s="17">
        <v>12708.65774443505</v>
      </c>
      <c r="Z398" s="17">
        <v>15149.497658883576</v>
      </c>
      <c r="AA398" s="17">
        <v>15603.891241754347</v>
      </c>
      <c r="AB398" s="17">
        <v>17395.186180543627</v>
      </c>
      <c r="AC398" s="17">
        <v>18458.100053905429</v>
      </c>
      <c r="AD398" s="17">
        <v>18803.451105913999</v>
      </c>
      <c r="AE398" s="17">
        <v>18786.60547013723</v>
      </c>
      <c r="AF398" s="17">
        <v>20319.238999003861</v>
      </c>
      <c r="AG398" s="17">
        <v>21755.086701963832</v>
      </c>
      <c r="AH398" s="17">
        <v>23073.093650611761</v>
      </c>
      <c r="AI398" s="17">
        <v>23725.736270403166</v>
      </c>
      <c r="AJ398" s="17">
        <v>22323.72936891541</v>
      </c>
      <c r="AK398" s="17">
        <v>22752.125994604576</v>
      </c>
      <c r="AL398" s="17">
        <v>24369.915913450935</v>
      </c>
      <c r="AM398" s="17">
        <v>25339.449915094858</v>
      </c>
    </row>
    <row r="399" spans="1:39" hidden="1" x14ac:dyDescent="0.2">
      <c r="A399" s="2" t="s">
        <v>73</v>
      </c>
      <c r="B399" s="2" t="s">
        <v>115</v>
      </c>
      <c r="C399" s="2" t="s">
        <v>116</v>
      </c>
      <c r="D399" s="17">
        <v>29546.291992140003</v>
      </c>
      <c r="E399" s="17">
        <v>30104.256081766282</v>
      </c>
      <c r="F399" s="17">
        <v>31298.853171602943</v>
      </c>
      <c r="G399" s="17">
        <v>35586.314960000687</v>
      </c>
      <c r="H399" s="17">
        <v>38885.976173210518</v>
      </c>
      <c r="I399" s="17">
        <v>41650.163810507256</v>
      </c>
      <c r="J399" s="17">
        <v>41625.17746056911</v>
      </c>
      <c r="K399" s="17">
        <v>39549.58575455247</v>
      </c>
      <c r="L399" s="17">
        <v>44026.224944364258</v>
      </c>
      <c r="M399" s="17">
        <v>44888.698286159204</v>
      </c>
      <c r="N399" s="17">
        <v>45306.120984844107</v>
      </c>
      <c r="O399" s="17">
        <v>46614.265725429861</v>
      </c>
      <c r="P399" s="17">
        <v>48468.576163560414</v>
      </c>
      <c r="Q399" s="17">
        <v>52973.205887969285</v>
      </c>
      <c r="R399" s="17">
        <v>56171.17673745432</v>
      </c>
      <c r="S399" s="17">
        <v>55526.63983256519</v>
      </c>
      <c r="T399" s="17">
        <v>60103.935664966019</v>
      </c>
      <c r="U399" s="17">
        <v>62382.132071512868</v>
      </c>
      <c r="V399" s="17">
        <v>64115.91606709105</v>
      </c>
      <c r="W399" s="17">
        <v>65339.645418208966</v>
      </c>
      <c r="X399" s="17">
        <v>66613.117773267382</v>
      </c>
      <c r="Y399" s="17">
        <v>66573.680809152065</v>
      </c>
      <c r="Z399" s="17">
        <v>73348.695621973311</v>
      </c>
      <c r="AA399" s="17">
        <v>77067.694536094219</v>
      </c>
      <c r="AB399" s="17">
        <v>76983.403872263749</v>
      </c>
      <c r="AC399" s="17">
        <v>80775.839363457635</v>
      </c>
      <c r="AD399" s="17">
        <v>87233.867252066222</v>
      </c>
      <c r="AE399" s="17">
        <v>101949.12500011711</v>
      </c>
      <c r="AF399" s="17">
        <v>107075.40418440405</v>
      </c>
      <c r="AG399" s="17">
        <v>115724.3034379445</v>
      </c>
      <c r="AH399" s="17">
        <v>125263.94735357242</v>
      </c>
      <c r="AI399" s="17">
        <v>132892.0056599419</v>
      </c>
      <c r="AJ399" s="17">
        <v>139560.49460987642</v>
      </c>
      <c r="AK399" s="17">
        <v>139248.62189872682</v>
      </c>
      <c r="AL399" s="17">
        <v>151786.98344377487</v>
      </c>
      <c r="AM399" s="17">
        <v>159339.85639696979</v>
      </c>
    </row>
    <row r="400" spans="1:39" hidden="1" x14ac:dyDescent="0.2">
      <c r="A400" s="2" t="s">
        <v>74</v>
      </c>
      <c r="B400" s="2" t="s">
        <v>115</v>
      </c>
      <c r="C400" s="2" t="s">
        <v>116</v>
      </c>
      <c r="D400" s="17">
        <v>62006.752976896001</v>
      </c>
      <c r="E400" s="17">
        <v>62485.454815174613</v>
      </c>
      <c r="F400" s="17">
        <v>62442.089909532886</v>
      </c>
      <c r="G400" s="17">
        <v>63633.872275825248</v>
      </c>
      <c r="H400" s="17">
        <v>63570.506275934546</v>
      </c>
      <c r="I400" s="17">
        <v>70001.672002249135</v>
      </c>
      <c r="J400" s="17">
        <v>74819.86727793084</v>
      </c>
      <c r="K400" s="17">
        <v>73308.80597162043</v>
      </c>
      <c r="L400" s="17">
        <v>73228.626488412017</v>
      </c>
      <c r="M400" s="17">
        <v>72417.049352307411</v>
      </c>
      <c r="N400" s="17">
        <v>77366.679361806295</v>
      </c>
      <c r="O400" s="17">
        <v>79663.932814097163</v>
      </c>
      <c r="P400" s="17">
        <v>87093.277500419339</v>
      </c>
      <c r="Q400" s="17">
        <v>93302.751229576796</v>
      </c>
      <c r="R400" s="17">
        <v>108063.67816185369</v>
      </c>
      <c r="S400" s="17">
        <v>112137.54422443805</v>
      </c>
      <c r="T400" s="17">
        <v>104466.42133654567</v>
      </c>
      <c r="U400" s="17">
        <v>104393.09852831112</v>
      </c>
      <c r="V400" s="17">
        <v>107438.88877495576</v>
      </c>
      <c r="W400" s="17">
        <v>112864.00901731385</v>
      </c>
      <c r="X400" s="17">
        <v>119737.42716646826</v>
      </c>
      <c r="Y400" s="17">
        <v>120874.33887480592</v>
      </c>
      <c r="Z400" s="17">
        <v>122010.08383282072</v>
      </c>
      <c r="AA400" s="17">
        <v>125632.9365726737</v>
      </c>
      <c r="AB400" s="17">
        <v>132990.61013045354</v>
      </c>
      <c r="AC400" s="17">
        <v>142334.09498696166</v>
      </c>
      <c r="AD400" s="17">
        <v>157056.52523722325</v>
      </c>
      <c r="AE400" s="17">
        <v>161595.00335265583</v>
      </c>
      <c r="AF400" s="17">
        <v>173116.21321958952</v>
      </c>
      <c r="AG400" s="17">
        <v>192611.86868752679</v>
      </c>
      <c r="AH400" s="17">
        <v>204361.17137459325</v>
      </c>
      <c r="AI400" s="17">
        <v>216656.30281520833</v>
      </c>
      <c r="AJ400" s="17">
        <v>241528.00517949928</v>
      </c>
      <c r="AK400" s="17">
        <v>225028.47888999543</v>
      </c>
      <c r="AL400" s="17">
        <v>229234.36034580198</v>
      </c>
      <c r="AM400" s="17">
        <v>247865.91388968559</v>
      </c>
    </row>
    <row r="401" spans="1:39" hidden="1" x14ac:dyDescent="0.2">
      <c r="A401" s="2" t="s">
        <v>75</v>
      </c>
      <c r="B401" s="2" t="s">
        <v>115</v>
      </c>
      <c r="C401" s="2" t="s">
        <v>116</v>
      </c>
      <c r="D401" s="17">
        <v>188360.91959999999</v>
      </c>
      <c r="E401" s="17">
        <v>205630.26543410591</v>
      </c>
      <c r="F401" s="17">
        <v>229258.23674646896</v>
      </c>
      <c r="G401" s="17">
        <v>233704.02407392327</v>
      </c>
      <c r="H401" s="17">
        <v>240451.8692502582</v>
      </c>
      <c r="I401" s="17">
        <v>250141.10815549179</v>
      </c>
      <c r="J401" s="17">
        <v>250091.08243527179</v>
      </c>
      <c r="K401" s="17">
        <v>278530.3488022798</v>
      </c>
      <c r="L401" s="17">
        <v>292535.61200837081</v>
      </c>
      <c r="M401" s="17">
        <v>295197.45169811457</v>
      </c>
      <c r="N401" s="17">
        <v>319468.55287491874</v>
      </c>
      <c r="O401" s="17">
        <v>335598.79498287203</v>
      </c>
      <c r="P401" s="17">
        <v>352268.3302458793</v>
      </c>
      <c r="Q401" s="17">
        <v>355613.13227320457</v>
      </c>
      <c r="R401" s="17">
        <v>388588.02723002917</v>
      </c>
      <c r="S401" s="17">
        <v>420579.74896638619</v>
      </c>
      <c r="T401" s="17">
        <v>496763.30049689428</v>
      </c>
      <c r="U401" s="17">
        <v>527220.87184749194</v>
      </c>
      <c r="V401" s="17">
        <v>569974.20352084411</v>
      </c>
      <c r="W401" s="17">
        <v>569578.64142360073</v>
      </c>
      <c r="X401" s="17">
        <v>641253.119492086</v>
      </c>
      <c r="Y401" s="17">
        <v>666958.26327641925</v>
      </c>
      <c r="Z401" s="17">
        <v>646693.40233789536</v>
      </c>
      <c r="AA401" s="17">
        <v>646242.08742891741</v>
      </c>
      <c r="AB401" s="17">
        <v>659035.1023833293</v>
      </c>
      <c r="AC401" s="17">
        <v>672015.4841212756</v>
      </c>
      <c r="AD401" s="17">
        <v>671280.48573314515</v>
      </c>
      <c r="AE401" s="17">
        <v>747839.94717520766</v>
      </c>
      <c r="AF401" s="17">
        <v>849628.64999307296</v>
      </c>
      <c r="AG401" s="17">
        <v>946269.81371969217</v>
      </c>
      <c r="AH401" s="17">
        <v>1013634.4687156688</v>
      </c>
      <c r="AI401" s="17">
        <v>1138387.1157681711</v>
      </c>
      <c r="AJ401" s="17">
        <v>1126221.1043587294</v>
      </c>
      <c r="AK401" s="17">
        <v>1255269.9857082225</v>
      </c>
      <c r="AL401" s="17">
        <v>1266942.8166215224</v>
      </c>
      <c r="AM401" s="17">
        <v>1330648.1460053825</v>
      </c>
    </row>
    <row r="402" spans="1:39" hidden="1" x14ac:dyDescent="0.2">
      <c r="A402" s="2" t="s">
        <v>76</v>
      </c>
      <c r="B402" s="2" t="s">
        <v>115</v>
      </c>
      <c r="C402" s="2" t="s">
        <v>116</v>
      </c>
      <c r="D402" s="17">
        <v>66841.827381504016</v>
      </c>
      <c r="E402" s="17">
        <v>67470.277564583725</v>
      </c>
      <c r="F402" s="17">
        <v>76697.77573020519</v>
      </c>
      <c r="G402" s="17">
        <v>75870.360125627718</v>
      </c>
      <c r="H402" s="17">
        <v>77877.050434598816</v>
      </c>
      <c r="I402" s="17">
        <v>80974.991059949374</v>
      </c>
      <c r="J402" s="17">
        <v>81752.19308082787</v>
      </c>
      <c r="K402" s="17">
        <v>91085.129720786252</v>
      </c>
      <c r="L402" s="17">
        <v>96476.829265437525</v>
      </c>
      <c r="M402" s="17">
        <v>99312.677896337555</v>
      </c>
      <c r="N402" s="17">
        <v>106392.51713931956</v>
      </c>
      <c r="O402" s="17">
        <v>113921.42327291983</v>
      </c>
      <c r="P402" s="17">
        <v>131858.85544675481</v>
      </c>
      <c r="Q402" s="17">
        <v>142618.77922105655</v>
      </c>
      <c r="R402" s="17">
        <v>148277.60178052355</v>
      </c>
      <c r="S402" s="17">
        <v>157154.37148851459</v>
      </c>
      <c r="T402" s="17">
        <v>173443.41957317165</v>
      </c>
      <c r="U402" s="17">
        <v>176841.52304944923</v>
      </c>
      <c r="V402" s="17">
        <v>182110.34120865219</v>
      </c>
      <c r="W402" s="17">
        <v>176472.20302267914</v>
      </c>
      <c r="X402" s="17">
        <v>179840.38720754386</v>
      </c>
      <c r="Y402" s="17">
        <v>212299.37930510155</v>
      </c>
      <c r="Z402" s="17">
        <v>222847.02813717898</v>
      </c>
      <c r="AA402" s="17">
        <v>247943.16905787558</v>
      </c>
      <c r="AB402" s="17">
        <v>255203.23830911992</v>
      </c>
      <c r="AC402" s="17">
        <v>273083.9875691004</v>
      </c>
      <c r="AD402" s="17">
        <v>272893.40749738843</v>
      </c>
      <c r="AE402" s="17">
        <v>309684.94602821924</v>
      </c>
      <c r="AF402" s="17">
        <v>351436.72643473023</v>
      </c>
      <c r="AG402" s="17">
        <v>347109.44553662848</v>
      </c>
      <c r="AH402" s="17">
        <v>368103.9721427075</v>
      </c>
      <c r="AI402" s="17">
        <v>414424.54426585819</v>
      </c>
      <c r="AJ402" s="17">
        <v>457470.22979761875</v>
      </c>
      <c r="AK402" s="17">
        <v>470678.98089075461</v>
      </c>
      <c r="AL402" s="17">
        <v>484414.45327840006</v>
      </c>
      <c r="AM402" s="17">
        <v>538889.48396350862</v>
      </c>
    </row>
    <row r="403" spans="1:39" hidden="1" x14ac:dyDescent="0.2">
      <c r="A403" s="2" t="s">
        <v>77</v>
      </c>
      <c r="B403" s="2" t="s">
        <v>115</v>
      </c>
      <c r="C403" s="2" t="s">
        <v>116</v>
      </c>
      <c r="D403" s="17">
        <v>4889.2499652744</v>
      </c>
      <c r="E403" s="17">
        <v>4885.3682401159203</v>
      </c>
      <c r="F403" s="17">
        <v>5078.7214996779376</v>
      </c>
      <c r="G403" s="17">
        <v>5428.2884633851036</v>
      </c>
      <c r="H403" s="17">
        <v>5811.8754432684391</v>
      </c>
      <c r="I403" s="17">
        <v>6164.0044843774922</v>
      </c>
      <c r="J403" s="17">
        <v>6871.6196468052976</v>
      </c>
      <c r="K403" s="17">
        <v>7729.5030984208024</v>
      </c>
      <c r="L403" s="17">
        <v>8201.001932541425</v>
      </c>
      <c r="M403" s="17">
        <v>9134.5515512350848</v>
      </c>
      <c r="N403" s="17">
        <v>9789.6547329081059</v>
      </c>
      <c r="O403" s="17">
        <v>9307.0337649739522</v>
      </c>
      <c r="P403" s="17">
        <v>9672.4849366441158</v>
      </c>
      <c r="Q403" s="17">
        <v>10160.896483170865</v>
      </c>
      <c r="R403" s="17">
        <v>10765.165427847047</v>
      </c>
      <c r="S403" s="17">
        <v>11875.174388399299</v>
      </c>
      <c r="T403" s="17">
        <v>11629.502661489716</v>
      </c>
      <c r="U403" s="17">
        <v>13216.186416972936</v>
      </c>
      <c r="V403" s="17">
        <v>13339.032725165542</v>
      </c>
      <c r="W403" s="17">
        <v>13196.373632192151</v>
      </c>
      <c r="X403" s="17">
        <v>12787.813758006951</v>
      </c>
      <c r="Y403" s="17">
        <v>12272.893030254645</v>
      </c>
      <c r="Z403" s="17">
        <v>14776.339850217189</v>
      </c>
      <c r="AA403" s="17">
        <v>14615.471002643455</v>
      </c>
      <c r="AB403" s="17">
        <v>15056.828556055609</v>
      </c>
      <c r="AC403" s="17">
        <v>14900.297766386855</v>
      </c>
      <c r="AD403" s="17">
        <v>16757.387680004646</v>
      </c>
      <c r="AE403" s="17">
        <v>16882.073075750683</v>
      </c>
      <c r="AF403" s="17">
        <v>17531.871456031509</v>
      </c>
      <c r="AG403" s="17">
        <v>18388.331278281436</v>
      </c>
      <c r="AH403" s="17">
        <v>19312.946569148506</v>
      </c>
      <c r="AI403" s="17">
        <v>18919.079680921117</v>
      </c>
      <c r="AJ403" s="17">
        <v>19815.78490918607</v>
      </c>
      <c r="AK403" s="17">
        <v>19796.131748698266</v>
      </c>
      <c r="AL403" s="17">
        <v>20373.827443759586</v>
      </c>
      <c r="AM403" s="17">
        <v>21373.837670536428</v>
      </c>
    </row>
    <row r="404" spans="1:39" hidden="1" x14ac:dyDescent="0.2">
      <c r="A404" s="2" t="s">
        <v>78</v>
      </c>
      <c r="B404" s="2" t="s">
        <v>115</v>
      </c>
      <c r="C404" s="2" t="s">
        <v>116</v>
      </c>
      <c r="D404" s="17">
        <v>1323.8553699504002</v>
      </c>
      <c r="E404" s="17">
        <v>1309.9615602674435</v>
      </c>
      <c r="F404" s="17">
        <v>1457.4813192373213</v>
      </c>
      <c r="G404" s="17">
        <v>1543.7036310321932</v>
      </c>
      <c r="H404" s="17">
        <v>1542.0152477919721</v>
      </c>
      <c r="I404" s="17">
        <v>1571.9180855031252</v>
      </c>
      <c r="J404" s="17">
        <v>1586.8435112304676</v>
      </c>
      <c r="K404" s="17">
        <v>1714.0444002915444</v>
      </c>
      <c r="L404" s="17">
        <v>1800.7714983601747</v>
      </c>
      <c r="M404" s="17">
        <v>1781.3447754358654</v>
      </c>
      <c r="N404" s="17">
        <v>1744.5063517184783</v>
      </c>
      <c r="O404" s="17">
        <v>1940.1892927519971</v>
      </c>
      <c r="P404" s="17">
        <v>2184.5482632840362</v>
      </c>
      <c r="Q404" s="17">
        <v>2247.4506053656905</v>
      </c>
      <c r="R404" s="17">
        <v>2073.1884078150538</v>
      </c>
      <c r="S404" s="17">
        <v>2199.0183391839078</v>
      </c>
      <c r="T404" s="17">
        <v>2310.057638279899</v>
      </c>
      <c r="U404" s="17">
        <v>2377.7080920273006</v>
      </c>
      <c r="V404" s="17">
        <v>2570.0016141472097</v>
      </c>
      <c r="W404" s="17">
        <v>2644.9844047778352</v>
      </c>
      <c r="X404" s="17">
        <v>2800.7112471891678</v>
      </c>
      <c r="Y404" s="17">
        <v>2583.0285510732019</v>
      </c>
      <c r="Z404" s="17">
        <v>2686.0497518407792</v>
      </c>
      <c r="AA404" s="17">
        <v>2934.8366406893265</v>
      </c>
      <c r="AB404" s="17">
        <v>3138.0836677649186</v>
      </c>
      <c r="AC404" s="17">
        <v>3200.8390335720455</v>
      </c>
      <c r="AD404" s="17">
        <v>3261.2849683066779</v>
      </c>
      <c r="AE404" s="17">
        <v>3322.8723884417395</v>
      </c>
      <c r="AF404" s="17">
        <v>3319.56350397703</v>
      </c>
      <c r="AG404" s="17">
        <v>3187.1587328003525</v>
      </c>
      <c r="AH404" s="17">
        <v>3091.8721844226452</v>
      </c>
      <c r="AI404" s="17">
        <v>3309.7523978250683</v>
      </c>
      <c r="AJ404" s="17">
        <v>3405.3164209137876</v>
      </c>
      <c r="AK404" s="17">
        <v>3577.2676692688447</v>
      </c>
      <c r="AL404" s="17">
        <v>3829.7211723174173</v>
      </c>
      <c r="AM404" s="17">
        <v>4057.1010942412768</v>
      </c>
    </row>
    <row r="405" spans="1:39" hidden="1" x14ac:dyDescent="0.2">
      <c r="A405" s="2" t="s">
        <v>79</v>
      </c>
      <c r="B405" s="2" t="s">
        <v>115</v>
      </c>
      <c r="C405" s="2" t="s">
        <v>116</v>
      </c>
      <c r="D405" s="17">
        <v>1342.5300370944003</v>
      </c>
      <c r="E405" s="17">
        <v>1423.150912146785</v>
      </c>
      <c r="F405" s="17">
        <v>1665.2298587381795</v>
      </c>
      <c r="G405" s="17">
        <v>1731.8121429731896</v>
      </c>
      <c r="H405" s="17">
        <v>1797.6386491473711</v>
      </c>
      <c r="I405" s="17">
        <v>1868.9795927663413</v>
      </c>
      <c r="J405" s="17">
        <v>1962.9569680723503</v>
      </c>
      <c r="K405" s="17">
        <v>1961.9755681065933</v>
      </c>
      <c r="L405" s="17">
        <v>2079.4390453691349</v>
      </c>
      <c r="M405" s="17">
        <v>2096.1091429622911</v>
      </c>
      <c r="N405" s="17">
        <v>2177.8073746773807</v>
      </c>
      <c r="O405" s="17">
        <v>2327.8084344882645</v>
      </c>
      <c r="P405" s="17">
        <v>2392.9885492778531</v>
      </c>
      <c r="Q405" s="17">
        <v>2390.8447186963253</v>
      </c>
      <c r="R405" s="17">
        <v>2587.429750022437</v>
      </c>
      <c r="S405" s="17">
        <v>2633.2806322928582</v>
      </c>
      <c r="T405" s="17">
        <v>2766.2479798236486</v>
      </c>
      <c r="U405" s="17">
        <v>2819.8912006205364</v>
      </c>
      <c r="V405" s="17">
        <v>2762.3879792574821</v>
      </c>
      <c r="W405" s="17">
        <v>2873.982790171649</v>
      </c>
      <c r="X405" s="17">
        <v>2959.5927596066599</v>
      </c>
      <c r="Y405" s="17">
        <v>3047.4480966752058</v>
      </c>
      <c r="Z405" s="17">
        <v>3202.270649778693</v>
      </c>
      <c r="AA405" s="17">
        <v>3456.7232139481998</v>
      </c>
      <c r="AB405" s="17">
        <v>3965.0019573554173</v>
      </c>
      <c r="AC405" s="17">
        <v>4003.0501161382012</v>
      </c>
      <c r="AD405" s="17">
        <v>4082.2945370683838</v>
      </c>
      <c r="AE405" s="17">
        <v>4079.0534785171903</v>
      </c>
      <c r="AF405" s="17">
        <v>4158.1546899727018</v>
      </c>
      <c r="AG405" s="17">
        <v>4407.8579073653764</v>
      </c>
      <c r="AH405" s="17">
        <v>5155.2425551310716</v>
      </c>
      <c r="AI405" s="17">
        <v>5803.3975680332396</v>
      </c>
      <c r="AJ405" s="17">
        <v>6215.905367635839</v>
      </c>
      <c r="AK405" s="17">
        <v>6850.5227015964856</v>
      </c>
      <c r="AL405" s="17">
        <v>7119.5161973838622</v>
      </c>
      <c r="AM405" s="17">
        <v>8009.117964462409</v>
      </c>
    </row>
    <row r="406" spans="1:39" hidden="1" x14ac:dyDescent="0.2">
      <c r="A406" s="2" t="s">
        <v>80</v>
      </c>
      <c r="B406" s="2" t="s">
        <v>115</v>
      </c>
      <c r="C406" s="2" t="s">
        <v>116</v>
      </c>
      <c r="D406" s="17">
        <v>2015.1093184199999</v>
      </c>
      <c r="E406" s="17">
        <v>2263.5665697634272</v>
      </c>
      <c r="F406" s="17">
        <v>2469.2310140276022</v>
      </c>
      <c r="G406" s="17">
        <v>2724.1392766156951</v>
      </c>
      <c r="H406" s="17">
        <v>2884.5264634247192</v>
      </c>
      <c r="I406" s="17">
        <v>2824.591622606918</v>
      </c>
      <c r="J406" s="17">
        <v>2930.4830720621235</v>
      </c>
      <c r="K406" s="17">
        <v>2929.8970047525413</v>
      </c>
      <c r="L406" s="17">
        <v>2954.7885270089882</v>
      </c>
      <c r="M406" s="17">
        <v>3163.6228097158737</v>
      </c>
      <c r="N406" s="17">
        <v>3289.1616900510194</v>
      </c>
      <c r="O406" s="17">
        <v>3735.4547517121173</v>
      </c>
      <c r="P406" s="17">
        <v>3952.8146276863158</v>
      </c>
      <c r="Q406" s="17">
        <v>4405.7508263693317</v>
      </c>
      <c r="R406" s="17">
        <v>4530.4739261462519</v>
      </c>
      <c r="S406" s="17">
        <v>5037.1795474353376</v>
      </c>
      <c r="T406" s="17">
        <v>5231.9600588310886</v>
      </c>
      <c r="U406" s="17">
        <v>5175.0001219490478</v>
      </c>
      <c r="V406" s="17">
        <v>4967.5852808641093</v>
      </c>
      <c r="W406" s="17">
        <v>5477.1119179701127</v>
      </c>
      <c r="X406" s="17">
        <v>5418.5776942760504</v>
      </c>
      <c r="Y406" s="17">
        <v>6034.9147894554644</v>
      </c>
      <c r="Z406" s="17">
        <v>6150.098394593766</v>
      </c>
      <c r="AA406" s="17">
        <v>6583.4878333328752</v>
      </c>
      <c r="AB406" s="17">
        <v>6983.668735787368</v>
      </c>
      <c r="AC406" s="17">
        <v>7629.6720914104908</v>
      </c>
      <c r="AD406" s="17">
        <v>8093.5096898652127</v>
      </c>
      <c r="AE406" s="17">
        <v>8999.5839409581822</v>
      </c>
      <c r="AF406" s="17">
        <v>9081.4729443542492</v>
      </c>
      <c r="AG406" s="17">
        <v>9922.5783289967785</v>
      </c>
      <c r="AH406" s="17">
        <v>10923.12637289552</v>
      </c>
      <c r="AI406" s="17">
        <v>12278.731996963092</v>
      </c>
      <c r="AJ406" s="17">
        <v>13135.61571948559</v>
      </c>
      <c r="AK406" s="17">
        <v>14072.143349026925</v>
      </c>
      <c r="AL406" s="17">
        <v>15066.543518463102</v>
      </c>
      <c r="AM406" s="17">
        <v>15822.73229059026</v>
      </c>
    </row>
    <row r="407" spans="1:39" hidden="1" x14ac:dyDescent="0.2">
      <c r="A407" s="2" t="s">
        <v>81</v>
      </c>
      <c r="B407" s="2" t="s">
        <v>115</v>
      </c>
      <c r="C407" s="2" t="s">
        <v>116</v>
      </c>
      <c r="D407" s="17">
        <v>850.39541571600023</v>
      </c>
      <c r="E407" s="17">
        <v>893.15560927325657</v>
      </c>
      <c r="F407" s="17">
        <v>947.00209480147703</v>
      </c>
      <c r="G407" s="17">
        <v>974.54587913053115</v>
      </c>
      <c r="H407" s="17">
        <v>1065.3261933052261</v>
      </c>
      <c r="I407" s="17">
        <v>1151.5742490065834</v>
      </c>
      <c r="J407" s="17">
        <v>1221.5829502590072</v>
      </c>
      <c r="K407" s="17">
        <v>1245.1450395918628</v>
      </c>
      <c r="L407" s="17">
        <v>1257.2217262337649</v>
      </c>
      <c r="M407" s="17">
        <v>1320.308810722961</v>
      </c>
      <c r="N407" s="17">
        <v>1384.1989376050706</v>
      </c>
      <c r="O407" s="17">
        <v>1438.5564930485871</v>
      </c>
      <c r="P407" s="17">
        <v>1572.5600460814217</v>
      </c>
      <c r="Q407" s="17">
        <v>1598.327560941814</v>
      </c>
      <c r="R407" s="17">
        <v>1746.3439170270506</v>
      </c>
      <c r="S407" s="17">
        <v>1815.6352853043179</v>
      </c>
      <c r="T407" s="17">
        <v>1979.5204088142104</v>
      </c>
      <c r="U407" s="17">
        <v>2018.1091796636347</v>
      </c>
      <c r="V407" s="17">
        <v>2097.7842140300968</v>
      </c>
      <c r="W407" s="17">
        <v>2159.2182023391269</v>
      </c>
      <c r="X407" s="17">
        <v>2179.9337644484781</v>
      </c>
      <c r="Y407" s="17">
        <v>2093.6126386831456</v>
      </c>
      <c r="Z407" s="17">
        <v>2133.1492637961605</v>
      </c>
      <c r="AA407" s="17">
        <v>2285.2360228901684</v>
      </c>
      <c r="AB407" s="17">
        <v>2496.1402479432709</v>
      </c>
      <c r="AC407" s="17">
        <v>2349.3520028554794</v>
      </c>
      <c r="AD407" s="17">
        <v>2369.3113896777631</v>
      </c>
      <c r="AE407" s="17">
        <v>2343.5168832800796</v>
      </c>
      <c r="AF407" s="17">
        <v>2410.7506062755874</v>
      </c>
      <c r="AG407" s="17">
        <v>2635.315403193908</v>
      </c>
      <c r="AH407" s="17">
        <v>2714.3643240281122</v>
      </c>
      <c r="AI407" s="17">
        <v>2964.8958028545494</v>
      </c>
      <c r="AJ407" s="17">
        <v>3305.5838483871948</v>
      </c>
      <c r="AK407" s="17">
        <v>3749.5564015223167</v>
      </c>
      <c r="AL407" s="17">
        <v>3708.044090716045</v>
      </c>
      <c r="AM407" s="17">
        <v>3962.2542683482925</v>
      </c>
    </row>
    <row r="408" spans="1:39" hidden="1" x14ac:dyDescent="0.2">
      <c r="A408" s="2" t="s">
        <v>82</v>
      </c>
      <c r="B408" s="2" t="s">
        <v>115</v>
      </c>
      <c r="C408" s="2" t="s">
        <v>116</v>
      </c>
      <c r="D408" s="17">
        <v>24496.143581935874</v>
      </c>
      <c r="E408" s="17">
        <v>24716.516768673428</v>
      </c>
      <c r="F408" s="17">
        <v>26735.489217606271</v>
      </c>
      <c r="G408" s="17">
        <v>29214.477471565209</v>
      </c>
      <c r="H408" s="17">
        <v>28899.370371898145</v>
      </c>
      <c r="I408" s="17">
        <v>30626.512718496073</v>
      </c>
      <c r="J408" s="17">
        <v>35104.629626661263</v>
      </c>
      <c r="K408" s="17">
        <v>35066.643609034851</v>
      </c>
      <c r="L408" s="17">
        <v>34351.634367267143</v>
      </c>
      <c r="M408" s="17">
        <v>35988.853193128612</v>
      </c>
      <c r="N408" s="17">
        <v>38184.169257542293</v>
      </c>
      <c r="O408" s="17">
        <v>37416.743823804201</v>
      </c>
      <c r="P408" s="17">
        <v>38905.177837589123</v>
      </c>
      <c r="Q408" s="17">
        <v>39639.878900574404</v>
      </c>
      <c r="R408" s="17">
        <v>38827.659335784891</v>
      </c>
      <c r="S408" s="17">
        <v>39098.471871544687</v>
      </c>
      <c r="T408" s="17">
        <v>37542.662726456161</v>
      </c>
      <c r="U408" s="17">
        <v>39812.924668242624</v>
      </c>
      <c r="V408" s="17">
        <v>39379.484494637916</v>
      </c>
      <c r="W408" s="17">
        <v>41773.187960370473</v>
      </c>
      <c r="X408" s="17">
        <v>43775.081105140263</v>
      </c>
      <c r="Y408" s="17">
        <v>45056.867256014106</v>
      </c>
      <c r="Z408" s="17">
        <v>48145.804158728257</v>
      </c>
      <c r="AA408" s="17">
        <v>50031.587027479138</v>
      </c>
      <c r="AB408" s="17">
        <v>55758.706889399946</v>
      </c>
      <c r="AC408" s="17">
        <v>62763.185057284696</v>
      </c>
      <c r="AD408" s="17">
        <v>67167.388215960076</v>
      </c>
      <c r="AE408" s="17">
        <v>75589.927433035075</v>
      </c>
      <c r="AF408" s="17">
        <v>77833.809984801715</v>
      </c>
      <c r="AG408" s="17">
        <v>78549.735494753593</v>
      </c>
      <c r="AH408" s="17">
        <v>82289.042239161208</v>
      </c>
      <c r="AI408" s="17">
        <v>88130.393323660392</v>
      </c>
      <c r="AJ408" s="17">
        <v>87231.463311759071</v>
      </c>
      <c r="AK408" s="17">
        <v>95291.388517355052</v>
      </c>
      <c r="AL408" s="17">
        <v>97959.607924930999</v>
      </c>
      <c r="AM408" s="17">
        <v>98899.628322578646</v>
      </c>
    </row>
    <row r="409" spans="1:39" hidden="1" x14ac:dyDescent="0.2">
      <c r="A409" s="2" t="s">
        <v>83</v>
      </c>
      <c r="B409" s="2" t="s">
        <v>115</v>
      </c>
      <c r="C409" s="2" t="s">
        <v>116</v>
      </c>
      <c r="D409" s="17">
        <v>3261.5573361275524</v>
      </c>
      <c r="E409" s="17">
        <v>3491.3814827642286</v>
      </c>
      <c r="F409" s="17">
        <v>3847.7071291190896</v>
      </c>
      <c r="G409" s="17">
        <v>4204.0730187341078</v>
      </c>
      <c r="H409" s="17">
        <v>4538.1288424186741</v>
      </c>
      <c r="I409" s="17">
        <v>4993.7543860183132</v>
      </c>
      <c r="J409" s="17">
        <v>5562.7461265516977</v>
      </c>
      <c r="K409" s="17">
        <v>5670.0412726913946</v>
      </c>
      <c r="L409" s="17">
        <v>5953.3948499541812</v>
      </c>
      <c r="M409" s="17">
        <v>5602.727276857514</v>
      </c>
      <c r="N409" s="17">
        <v>5825.0320790861206</v>
      </c>
      <c r="O409" s="17">
        <v>5995.019630108729</v>
      </c>
      <c r="P409" s="17">
        <v>6544.6824795681514</v>
      </c>
      <c r="Q409" s="17">
        <v>6604.2338465326193</v>
      </c>
      <c r="R409" s="17">
        <v>6668.2884426948158</v>
      </c>
      <c r="S409" s="17">
        <v>6732.277338590915</v>
      </c>
      <c r="T409" s="17">
        <v>7070.8769580442522</v>
      </c>
      <c r="U409" s="17">
        <v>7495.5807314170388</v>
      </c>
      <c r="V409" s="17">
        <v>8107.9528870729728</v>
      </c>
      <c r="W409" s="17">
        <v>8761.9698798927911</v>
      </c>
      <c r="X409" s="17">
        <v>8414.9958726490368</v>
      </c>
      <c r="Y409" s="17">
        <v>8493.2474241685504</v>
      </c>
      <c r="Z409" s="17">
        <v>9011.3345776896695</v>
      </c>
      <c r="AA409" s="17">
        <v>8824.9790972628962</v>
      </c>
      <c r="AB409" s="17">
        <v>9535.2475748014767</v>
      </c>
      <c r="AC409" s="17">
        <v>10016.65035035133</v>
      </c>
      <c r="AD409" s="17">
        <v>9714.2669082428984</v>
      </c>
      <c r="AE409" s="17">
        <v>11137.505877407373</v>
      </c>
      <c r="AF409" s="17">
        <v>11582.894632752337</v>
      </c>
      <c r="AG409" s="17">
        <v>12043.660925796439</v>
      </c>
      <c r="AH409" s="17">
        <v>11684.759830207706</v>
      </c>
      <c r="AI409" s="17">
        <v>11907.916308225802</v>
      </c>
      <c r="AJ409" s="17">
        <v>12635.512372014726</v>
      </c>
      <c r="AK409" s="17">
        <v>14194.252496458041</v>
      </c>
      <c r="AL409" s="17">
        <v>14587.899713746961</v>
      </c>
      <c r="AM409" s="17">
        <v>16570.522491330677</v>
      </c>
    </row>
    <row r="410" spans="1:39" hidden="1" x14ac:dyDescent="0.2">
      <c r="A410" s="2" t="s">
        <v>84</v>
      </c>
      <c r="B410" s="2" t="s">
        <v>115</v>
      </c>
      <c r="C410" s="2" t="s">
        <v>116</v>
      </c>
      <c r="D410" s="17">
        <v>373.63647988800005</v>
      </c>
      <c r="E410" s="17">
        <v>416.08645786323871</v>
      </c>
      <c r="F410" s="17">
        <v>454.2257167281598</v>
      </c>
      <c r="G410" s="17">
        <v>444.74240929319626</v>
      </c>
      <c r="H410" s="17">
        <v>471.63665952455352</v>
      </c>
      <c r="I410" s="17">
        <v>504.63527148801006</v>
      </c>
      <c r="J410" s="17">
        <v>524.97003420248018</v>
      </c>
      <c r="K410" s="17">
        <v>556.82932671296135</v>
      </c>
      <c r="L410" s="17">
        <v>626.47758385661837</v>
      </c>
      <c r="M410" s="17">
        <v>650.59098020585043</v>
      </c>
      <c r="N410" s="17">
        <v>723.42791941843564</v>
      </c>
      <c r="O410" s="17">
        <v>805.31788304645363</v>
      </c>
      <c r="P410" s="17">
        <v>870.27775485007498</v>
      </c>
      <c r="Q410" s="17">
        <v>802.71649142999445</v>
      </c>
      <c r="R410" s="17">
        <v>786.26886198708053</v>
      </c>
      <c r="S410" s="17">
        <v>725.3033664925922</v>
      </c>
      <c r="T410" s="17">
        <v>791.27945575233946</v>
      </c>
      <c r="U410" s="17">
        <v>774.99477468462715</v>
      </c>
      <c r="V410" s="17">
        <v>845.11238166452449</v>
      </c>
      <c r="W410" s="17">
        <v>896.13147170822901</v>
      </c>
      <c r="X410" s="17">
        <v>949.94546574553226</v>
      </c>
      <c r="Y410" s="17">
        <v>988.51706093611824</v>
      </c>
      <c r="Z410" s="17">
        <v>1099.2986899245197</v>
      </c>
      <c r="AA410" s="17">
        <v>1088.1968724549718</v>
      </c>
      <c r="AB410" s="17">
        <v>1175.9747932238054</v>
      </c>
      <c r="AC410" s="17">
        <v>1234.7427365958761</v>
      </c>
      <c r="AD410" s="17">
        <v>1296.7018307800004</v>
      </c>
      <c r="AE410" s="17">
        <v>1335.1995336319178</v>
      </c>
      <c r="AF410" s="17">
        <v>1473.5929438816063</v>
      </c>
      <c r="AG410" s="17">
        <v>1608.0279934499381</v>
      </c>
      <c r="AH410" s="17">
        <v>1792.2850748793815</v>
      </c>
      <c r="AI410" s="17">
        <v>2116.7309448344977</v>
      </c>
      <c r="AJ410" s="17">
        <v>2330.6250066969005</v>
      </c>
      <c r="AK410" s="17">
        <v>2447.3304526619299</v>
      </c>
      <c r="AL410" s="17">
        <v>2807.1874531188564</v>
      </c>
      <c r="AM410" s="17">
        <v>2804.9587410998879</v>
      </c>
    </row>
    <row r="411" spans="1:39" hidden="1" x14ac:dyDescent="0.2">
      <c r="A411" s="2" t="s">
        <v>85</v>
      </c>
      <c r="B411" s="2" t="s">
        <v>115</v>
      </c>
      <c r="C411" s="2" t="s">
        <v>116</v>
      </c>
      <c r="D411" s="17">
        <v>28488.288124800001</v>
      </c>
      <c r="E411" s="17">
        <v>29342.764992770073</v>
      </c>
      <c r="F411" s="17">
        <v>35344.189961915195</v>
      </c>
      <c r="G411" s="17">
        <v>39011.515836271916</v>
      </c>
      <c r="H411" s="17">
        <v>42130.486301115074</v>
      </c>
      <c r="I411" s="17">
        <v>45524.331792665027</v>
      </c>
      <c r="J411" s="17">
        <v>49760.10864582139</v>
      </c>
      <c r="K411" s="17">
        <v>53318.197193211352</v>
      </c>
      <c r="L411" s="17">
        <v>57063.285137363644</v>
      </c>
      <c r="M411" s="17">
        <v>64786.528028702523</v>
      </c>
      <c r="N411" s="17">
        <v>66710.238292650465</v>
      </c>
      <c r="O411" s="17">
        <v>72195.4269299468</v>
      </c>
      <c r="P411" s="17">
        <v>78026.93397714966</v>
      </c>
      <c r="Q411" s="17">
        <v>76405.686286508208</v>
      </c>
      <c r="R411" s="17">
        <v>85843.28890607247</v>
      </c>
      <c r="S411" s="17">
        <v>94759.708723361007</v>
      </c>
      <c r="T411" s="17">
        <v>95593.988360514893</v>
      </c>
      <c r="U411" s="17">
        <v>91808.652848834594</v>
      </c>
      <c r="V411" s="17">
        <v>89945.667992879899</v>
      </c>
      <c r="W411" s="17">
        <v>90745.765325023283</v>
      </c>
      <c r="X411" s="17">
        <v>92422.820087354223</v>
      </c>
      <c r="Y411" s="17">
        <v>100993.2917076131</v>
      </c>
      <c r="Z411" s="17">
        <v>118106.09220412881</v>
      </c>
      <c r="AA411" s="17">
        <v>126525.68337953585</v>
      </c>
      <c r="AB411" s="17">
        <v>138258.03042227007</v>
      </c>
      <c r="AC411" s="17">
        <v>135385.29787839766</v>
      </c>
      <c r="AD411" s="17">
        <v>150724.40906574763</v>
      </c>
      <c r="AE411" s="17">
        <v>150604.74434522341</v>
      </c>
      <c r="AF411" s="17">
        <v>167844.48175681705</v>
      </c>
      <c r="AG411" s="17">
        <v>196079.27460742029</v>
      </c>
      <c r="AH411" s="17">
        <v>220691.42327890842</v>
      </c>
      <c r="AI411" s="17">
        <v>220516.20960480973</v>
      </c>
      <c r="AJ411" s="17">
        <v>243006.61151400025</v>
      </c>
      <c r="AK411" s="17">
        <v>254665.87368324125</v>
      </c>
      <c r="AL411" s="17">
        <v>249397.38642348209</v>
      </c>
      <c r="AM411" s="17">
        <v>246754.79166872977</v>
      </c>
    </row>
    <row r="412" spans="1:39" hidden="1" x14ac:dyDescent="0.2">
      <c r="A412" s="2" t="s">
        <v>86</v>
      </c>
      <c r="B412" s="2" t="s">
        <v>115</v>
      </c>
      <c r="C412" s="2" t="s">
        <v>116</v>
      </c>
      <c r="D412" s="17">
        <v>3072.5707997112486</v>
      </c>
      <c r="E412" s="17">
        <v>3069.8062233593387</v>
      </c>
      <c r="F412" s="17">
        <v>3254.5095034139144</v>
      </c>
      <c r="G412" s="17">
        <v>3487.222680828595</v>
      </c>
      <c r="H412" s="17">
        <v>3520.6860696738263</v>
      </c>
      <c r="I412" s="17">
        <v>4039.1697869942773</v>
      </c>
      <c r="J412" s="17">
        <v>4240.6067532821062</v>
      </c>
      <c r="K412" s="17">
        <v>4630.6706199686705</v>
      </c>
      <c r="L412" s="17">
        <v>4814.8781953218968</v>
      </c>
      <c r="M412" s="17">
        <v>5461.5850934142563</v>
      </c>
      <c r="N412" s="17">
        <v>5297.2296110135057</v>
      </c>
      <c r="O412" s="17">
        <v>5296.1702180635975</v>
      </c>
      <c r="P412" s="17">
        <v>5662.0989306338861</v>
      </c>
      <c r="Q412" s="17">
        <v>6625.225843546079</v>
      </c>
      <c r="R412" s="17">
        <v>7518.7589226857244</v>
      </c>
      <c r="S412" s="17">
        <v>7436.9027867726472</v>
      </c>
      <c r="T412" s="17">
        <v>7565.9458415959452</v>
      </c>
      <c r="U412" s="17">
        <v>7335.3863619414551</v>
      </c>
      <c r="V412" s="17">
        <v>7548.0424835109407</v>
      </c>
      <c r="W412" s="17">
        <v>8241.542089366103</v>
      </c>
      <c r="X412" s="17">
        <v>8475.7007832091749</v>
      </c>
      <c r="Y412" s="17">
        <v>8887.6378885828181</v>
      </c>
      <c r="Z412" s="17">
        <v>8966.8009609101045</v>
      </c>
      <c r="AA412" s="17">
        <v>10590.003418628859</v>
      </c>
      <c r="AB412" s="17">
        <v>12384.425728232163</v>
      </c>
      <c r="AC412" s="17">
        <v>12375.782875297404</v>
      </c>
      <c r="AD412" s="17">
        <v>13649.184915789334</v>
      </c>
      <c r="AE412" s="17">
        <v>14612.51615380675</v>
      </c>
      <c r="AF412" s="17">
        <v>15348.748468314951</v>
      </c>
      <c r="AG412" s="17">
        <v>15492.966536823113</v>
      </c>
      <c r="AH412" s="17">
        <v>17774.284380928555</v>
      </c>
      <c r="AI412" s="17">
        <v>17763.6214099145</v>
      </c>
      <c r="AJ412" s="17">
        <v>17749.518327310354</v>
      </c>
      <c r="AK412" s="17">
        <v>19950.983733596164</v>
      </c>
      <c r="AL412" s="17">
        <v>21597.703631235963</v>
      </c>
      <c r="AM412" s="17">
        <v>21368.85609137567</v>
      </c>
    </row>
    <row r="413" spans="1:39" hidden="1" x14ac:dyDescent="0.2">
      <c r="A413" s="2" t="s">
        <v>87</v>
      </c>
      <c r="B413" s="2" t="s">
        <v>115</v>
      </c>
      <c r="C413" s="2" t="s">
        <v>116</v>
      </c>
      <c r="D413" s="17">
        <v>683.5250808080641</v>
      </c>
      <c r="E413" s="17">
        <v>754.22883654506143</v>
      </c>
      <c r="F413" s="17">
        <v>832.73117258962668</v>
      </c>
      <c r="G413" s="17">
        <v>855.65229563899015</v>
      </c>
      <c r="H413" s="17">
        <v>907.03545646889324</v>
      </c>
      <c r="I413" s="17">
        <v>888.45033552163545</v>
      </c>
      <c r="J413" s="17">
        <v>940.33774457356014</v>
      </c>
      <c r="K413" s="17">
        <v>939.3092761187545</v>
      </c>
      <c r="L413" s="17">
        <v>947.57745671038538</v>
      </c>
      <c r="M413" s="17">
        <v>1002.3222238345248</v>
      </c>
      <c r="N413" s="17">
        <v>952.3425763839449</v>
      </c>
      <c r="O413" s="17">
        <v>904.76278396498606</v>
      </c>
      <c r="P413" s="17">
        <v>904.04446510505511</v>
      </c>
      <c r="Q413" s="17">
        <v>965.8349640887418</v>
      </c>
      <c r="R413" s="17">
        <v>1014.4038308200772</v>
      </c>
      <c r="S413" s="17">
        <v>1054.9635912869742</v>
      </c>
      <c r="T413" s="17">
        <v>1086.0692362405707</v>
      </c>
      <c r="U413" s="17">
        <v>1163.3861688324439</v>
      </c>
      <c r="V413" s="17">
        <v>1218.6464994594874</v>
      </c>
      <c r="W413" s="17">
        <v>1345.0987704754159</v>
      </c>
      <c r="X413" s="17">
        <v>1426.5843269811182</v>
      </c>
      <c r="Y413" s="17">
        <v>1454.2487224351028</v>
      </c>
      <c r="Z413" s="17">
        <v>1587.5540312507112</v>
      </c>
      <c r="AA413" s="17">
        <v>1509.2890786947814</v>
      </c>
      <c r="AB413" s="17">
        <v>1570.2643574740507</v>
      </c>
      <c r="AC413" s="17">
        <v>1630.70451974091</v>
      </c>
      <c r="AD413" s="17">
        <v>1678.4534768370927</v>
      </c>
      <c r="AE413" s="17">
        <v>1711.1732489145552</v>
      </c>
      <c r="AF413" s="17">
        <v>1744.0109900325467</v>
      </c>
      <c r="AG413" s="17">
        <v>1808.7631128127173</v>
      </c>
      <c r="AH413" s="17">
        <v>2093.6898083699907</v>
      </c>
      <c r="AI413" s="17">
        <v>2265.8415476054874</v>
      </c>
      <c r="AJ413" s="17">
        <v>2471.0905383537834</v>
      </c>
      <c r="AK413" s="17">
        <v>2493.3210618985431</v>
      </c>
      <c r="AL413" s="17">
        <v>2776.3744288790367</v>
      </c>
      <c r="AM413" s="17">
        <v>2909.1295485703172</v>
      </c>
    </row>
    <row r="414" spans="1:39" hidden="1" x14ac:dyDescent="0.2">
      <c r="A414" s="2" t="s">
        <v>88</v>
      </c>
      <c r="B414" s="2" t="s">
        <v>115</v>
      </c>
      <c r="C414" s="2" t="s">
        <v>116</v>
      </c>
      <c r="D414" s="17">
        <v>10078.464911828547</v>
      </c>
      <c r="E414" s="17">
        <v>10692.201901683469</v>
      </c>
      <c r="F414" s="17">
        <v>10892.252999263965</v>
      </c>
      <c r="G414" s="17">
        <v>10672.315866423573</v>
      </c>
      <c r="H414" s="17">
        <v>10989.209581784238</v>
      </c>
      <c r="I414" s="17">
        <v>10652.179504556727</v>
      </c>
      <c r="J414" s="17">
        <v>11190.060669508552</v>
      </c>
      <c r="K414" s="17">
        <v>11860.00960179203</v>
      </c>
      <c r="L414" s="17">
        <v>13072.147278727363</v>
      </c>
      <c r="M414" s="17">
        <v>13734.891022610922</v>
      </c>
      <c r="N414" s="17">
        <v>14277.145091555072</v>
      </c>
      <c r="O414" s="17">
        <v>14811.734097870001</v>
      </c>
      <c r="P414" s="17">
        <v>15707.422197013768</v>
      </c>
      <c r="Q414" s="17">
        <v>17830.415258828725</v>
      </c>
      <c r="R414" s="17">
        <v>18181.531082888963</v>
      </c>
      <c r="S414" s="17">
        <v>19229.977625375981</v>
      </c>
      <c r="T414" s="17">
        <v>21437.539896842707</v>
      </c>
      <c r="U414" s="17">
        <v>22515.655215794821</v>
      </c>
      <c r="V414" s="17">
        <v>25308.262606225468</v>
      </c>
      <c r="W414" s="17">
        <v>26575.877069464845</v>
      </c>
      <c r="X414" s="17">
        <v>26547.119844405512</v>
      </c>
      <c r="Y414" s="17">
        <v>28448.156130990825</v>
      </c>
      <c r="Z414" s="17">
        <v>31396.807057773403</v>
      </c>
      <c r="AA414" s="17">
        <v>32940.474180503326</v>
      </c>
      <c r="AB414" s="17">
        <v>33925.295537077844</v>
      </c>
      <c r="AC414" s="17">
        <v>36358.17679527677</v>
      </c>
      <c r="AD414" s="17">
        <v>36325.604231849415</v>
      </c>
      <c r="AE414" s="17">
        <v>38464.320677772972</v>
      </c>
      <c r="AF414" s="17">
        <v>41151.322865831702</v>
      </c>
      <c r="AG414" s="17">
        <v>45416.656820972552</v>
      </c>
      <c r="AH414" s="17">
        <v>49006.046462176564</v>
      </c>
      <c r="AI414" s="17">
        <v>48972.036265931827</v>
      </c>
      <c r="AJ414" s="17">
        <v>50865.714698106436</v>
      </c>
      <c r="AK414" s="17">
        <v>54363.867906353342</v>
      </c>
      <c r="AL414" s="17">
        <v>59399.149755815066</v>
      </c>
      <c r="AM414" s="17">
        <v>65524.729604174732</v>
      </c>
    </row>
    <row r="415" spans="1:39" hidden="1" x14ac:dyDescent="0.2">
      <c r="A415" s="2" t="s">
        <v>89</v>
      </c>
      <c r="B415" s="2" t="s">
        <v>115</v>
      </c>
      <c r="C415" s="2" t="s">
        <v>116</v>
      </c>
      <c r="D415" s="17">
        <v>425.83711228800013</v>
      </c>
      <c r="E415" s="17">
        <v>473.60366725161526</v>
      </c>
      <c r="F415" s="17">
        <v>486.90157707894554</v>
      </c>
      <c r="G415" s="17">
        <v>520.1287754153019</v>
      </c>
      <c r="H415" s="17">
        <v>551.16999831663406</v>
      </c>
      <c r="I415" s="17">
        <v>567.30890777799118</v>
      </c>
      <c r="J415" s="17">
        <v>618.63614807836473</v>
      </c>
      <c r="K415" s="17">
        <v>703.24323919513108</v>
      </c>
      <c r="L415" s="17">
        <v>731.36592972005758</v>
      </c>
      <c r="M415" s="17">
        <v>767.76741860518109</v>
      </c>
      <c r="N415" s="17">
        <v>767.61387279913447</v>
      </c>
      <c r="O415" s="17">
        <v>862.0876357792456</v>
      </c>
      <c r="P415" s="17">
        <v>920.91832807070455</v>
      </c>
      <c r="Q415" s="17">
        <v>967.12978875289389</v>
      </c>
      <c r="R415" s="17">
        <v>994.77848200567689</v>
      </c>
      <c r="S415" s="17">
        <v>1085.5561405244373</v>
      </c>
      <c r="T415" s="17">
        <v>1150.3114853937107</v>
      </c>
      <c r="U415" s="17">
        <v>1267.9617928781618</v>
      </c>
      <c r="V415" s="17">
        <v>1467.4018712265113</v>
      </c>
      <c r="W415" s="17">
        <v>1408.8671507132894</v>
      </c>
      <c r="X415" s="17">
        <v>1464.3373143904321</v>
      </c>
      <c r="Y415" s="17">
        <v>1648.4507876107214</v>
      </c>
      <c r="Z415" s="17">
        <v>1566.092875413623</v>
      </c>
      <c r="AA415" s="17">
        <v>1625.8941306647973</v>
      </c>
      <c r="AB415" s="17">
        <v>1811.8395655192041</v>
      </c>
      <c r="AC415" s="17">
        <v>1865.444598553363</v>
      </c>
      <c r="AD415" s="17">
        <v>1978.8522695878023</v>
      </c>
      <c r="AE415" s="17">
        <v>1844.043274546955</v>
      </c>
      <c r="AF415" s="17">
        <v>1934.5107947110625</v>
      </c>
      <c r="AG415" s="17">
        <v>2218.8063494903204</v>
      </c>
      <c r="AH415" s="17">
        <v>2493.016062010995</v>
      </c>
      <c r="AI415" s="17">
        <v>2516.4406403709345</v>
      </c>
      <c r="AJ415" s="17">
        <v>2858.9540745209101</v>
      </c>
      <c r="AK415" s="17">
        <v>3181.400745115639</v>
      </c>
      <c r="AL415" s="17">
        <v>3178.2327367569228</v>
      </c>
      <c r="AM415" s="17">
        <v>3535.4523664029789</v>
      </c>
    </row>
    <row r="416" spans="1:39" hidden="1" x14ac:dyDescent="0.2">
      <c r="A416" s="2" t="s">
        <v>90</v>
      </c>
      <c r="B416" s="2" t="s">
        <v>115</v>
      </c>
      <c r="C416" s="2" t="s">
        <v>116</v>
      </c>
      <c r="D416" s="17">
        <v>9483.1552056384007</v>
      </c>
      <c r="E416" s="17">
        <v>9565.6536905473895</v>
      </c>
      <c r="F416" s="17">
        <v>9833.4980699859425</v>
      </c>
      <c r="G416" s="17">
        <v>9444.1107237024335</v>
      </c>
      <c r="H416" s="17">
        <v>10197.106883443917</v>
      </c>
      <c r="I416" s="17">
        <v>10714.089185480247</v>
      </c>
      <c r="J416" s="17">
        <v>10922.949640062001</v>
      </c>
      <c r="K416" s="17">
        <v>13020.824333134842</v>
      </c>
      <c r="L416" s="17">
        <v>14492.30362722314</v>
      </c>
      <c r="M416" s="17">
        <v>14766.039475363434</v>
      </c>
      <c r="N416" s="17">
        <v>15825.016414380443</v>
      </c>
      <c r="O416" s="17">
        <v>16449.596998261601</v>
      </c>
      <c r="P416" s="17">
        <v>17436.213394462888</v>
      </c>
      <c r="Q416" s="17">
        <v>18474.612414781248</v>
      </c>
      <c r="R416" s="17">
        <v>19205.801212426137</v>
      </c>
      <c r="S416" s="17">
        <v>19386.260457082193</v>
      </c>
      <c r="T416" s="17">
        <v>19744.987697832126</v>
      </c>
      <c r="U416" s="17">
        <v>20536.602765321455</v>
      </c>
      <c r="V416" s="17">
        <v>21317.202909634605</v>
      </c>
      <c r="W416" s="17">
        <v>21093.479709259231</v>
      </c>
      <c r="X416" s="17">
        <v>20663.300752090407</v>
      </c>
      <c r="Y416" s="17">
        <v>22770.65802641962</v>
      </c>
      <c r="Z416" s="17">
        <v>22304.088136068076</v>
      </c>
      <c r="AA416" s="17">
        <v>25081.634506172686</v>
      </c>
      <c r="AB416" s="17">
        <v>27599.816283962795</v>
      </c>
      <c r="AC416" s="17">
        <v>26509.5683411137</v>
      </c>
      <c r="AD416" s="17">
        <v>28410.756644407458</v>
      </c>
      <c r="AE416" s="17">
        <v>30729.126349865008</v>
      </c>
      <c r="AF416" s="17">
        <v>31650.877223855561</v>
      </c>
      <c r="AG416" s="17">
        <v>32261.489745363448</v>
      </c>
      <c r="AH416" s="17">
        <v>34527.54753925182</v>
      </c>
      <c r="AI416" s="17">
        <v>35535.343121235113</v>
      </c>
      <c r="AJ416" s="17">
        <v>33783.483412088033</v>
      </c>
      <c r="AK416" s="17">
        <v>32445.723353518704</v>
      </c>
      <c r="AL416" s="17">
        <v>33716.762248945583</v>
      </c>
      <c r="AM416" s="17">
        <v>36474.49670567445</v>
      </c>
    </row>
    <row r="417" spans="1:39" hidden="1" x14ac:dyDescent="0.2">
      <c r="A417" s="2" t="s">
        <v>91</v>
      </c>
      <c r="B417" s="2" t="s">
        <v>115</v>
      </c>
      <c r="C417" s="2" t="s">
        <v>116</v>
      </c>
      <c r="D417" s="17">
        <v>2085.999918666048</v>
      </c>
      <c r="E417" s="17">
        <v>2297.8311120658905</v>
      </c>
      <c r="F417" s="17">
        <v>2408.3010476404656</v>
      </c>
      <c r="G417" s="17">
        <v>2603.0687284708733</v>
      </c>
      <c r="H417" s="17">
        <v>2679.3000647365138</v>
      </c>
      <c r="I417" s="17">
        <v>3039.7584536071718</v>
      </c>
      <c r="J417" s="17">
        <v>3006.0694636789126</v>
      </c>
      <c r="K417" s="17">
        <v>3277.3811918562906</v>
      </c>
      <c r="L417" s="17">
        <v>3367.9286794248956</v>
      </c>
      <c r="M417" s="17">
        <v>3568.9405388791329</v>
      </c>
      <c r="N417" s="17">
        <v>4088.7832198987112</v>
      </c>
      <c r="O417" s="17">
        <v>4553.4161898751208</v>
      </c>
      <c r="P417" s="17">
        <v>4639.4047369235668</v>
      </c>
      <c r="Q417" s="17">
        <v>5057.6367113828064</v>
      </c>
      <c r="R417" s="17">
        <v>4949.1017542328891</v>
      </c>
      <c r="S417" s="17">
        <v>5500.4486308652604</v>
      </c>
      <c r="T417" s="17">
        <v>6068.1766523320775</v>
      </c>
      <c r="U417" s="17">
        <v>7312.6720656139787</v>
      </c>
      <c r="V417" s="17">
        <v>7908.5029927886098</v>
      </c>
      <c r="W417" s="17">
        <v>8713.3289280855242</v>
      </c>
      <c r="X417" s="17">
        <v>9153.307949509468</v>
      </c>
      <c r="Y417" s="17">
        <v>9141.4496409100684</v>
      </c>
      <c r="Z417" s="17">
        <v>9783.6979635742882</v>
      </c>
      <c r="AA417" s="17">
        <v>10783.628766295726</v>
      </c>
      <c r="AB417" s="17">
        <v>11656.927686827108</v>
      </c>
      <c r="AC417" s="17">
        <v>11651.099689260798</v>
      </c>
      <c r="AD417" s="17">
        <v>11877.03840398059</v>
      </c>
      <c r="AE417" s="17">
        <v>13476.205536017742</v>
      </c>
      <c r="AF417" s="17">
        <v>14717.121127632539</v>
      </c>
      <c r="AG417" s="17">
        <v>15454.077171434699</v>
      </c>
      <c r="AH417" s="17">
        <v>17549.710040972084</v>
      </c>
      <c r="AI417" s="17">
        <v>18056.845766997067</v>
      </c>
      <c r="AJ417" s="17">
        <v>20895.918571025206</v>
      </c>
      <c r="AK417" s="17">
        <v>20889.650422310562</v>
      </c>
      <c r="AL417" s="17">
        <v>20666.238527072033</v>
      </c>
      <c r="AM417" s="17">
        <v>22773.983854538015</v>
      </c>
    </row>
    <row r="418" spans="1:39" hidden="1" x14ac:dyDescent="0.2">
      <c r="A418" s="2" t="s">
        <v>92</v>
      </c>
      <c r="B418" s="2" t="s">
        <v>115</v>
      </c>
      <c r="C418" s="2" t="s">
        <v>116</v>
      </c>
      <c r="D418" s="17">
        <v>7649.521243372802</v>
      </c>
      <c r="E418" s="17">
        <v>7720.6246172615383</v>
      </c>
      <c r="F418" s="17">
        <v>7791.6399268980485</v>
      </c>
      <c r="G418" s="17">
        <v>8241.7894215831566</v>
      </c>
      <c r="H418" s="17">
        <v>8070.4933625575541</v>
      </c>
      <c r="I418" s="17">
        <v>8640.956185889936</v>
      </c>
      <c r="J418" s="17">
        <v>9432.2534353274532</v>
      </c>
      <c r="K418" s="17">
        <v>9712.3259025178395</v>
      </c>
      <c r="L418" s="17">
        <v>10800.249719690943</v>
      </c>
      <c r="M418" s="17">
        <v>12396.623520109564</v>
      </c>
      <c r="N418" s="17">
        <v>13785.228280227746</v>
      </c>
      <c r="O418" s="17">
        <v>13494.748045923172</v>
      </c>
      <c r="P418" s="17">
        <v>13757.761235923939</v>
      </c>
      <c r="Q418" s="17">
        <v>12939.708418961389</v>
      </c>
      <c r="R418" s="17">
        <v>13691.251383636763</v>
      </c>
      <c r="S418" s="17">
        <v>14502.598313498243</v>
      </c>
      <c r="T418" s="17">
        <v>15086.994435035031</v>
      </c>
      <c r="U418" s="17">
        <v>16280.921433678603</v>
      </c>
      <c r="V418" s="17">
        <v>16756.035377314896</v>
      </c>
      <c r="W418" s="17">
        <v>17251.778955839251</v>
      </c>
      <c r="X418" s="17">
        <v>19034.213019037179</v>
      </c>
      <c r="Y418" s="17">
        <v>19207.332254760466</v>
      </c>
      <c r="Z418" s="17">
        <v>18622.021095663626</v>
      </c>
      <c r="AA418" s="17">
        <v>19742.391445476347</v>
      </c>
      <c r="AB418" s="17">
        <v>20544.011705152385</v>
      </c>
      <c r="AC418" s="17">
        <v>20950.701170416505</v>
      </c>
      <c r="AD418" s="17">
        <v>21141.251174814483</v>
      </c>
      <c r="AE418" s="17">
        <v>22835.339121026314</v>
      </c>
      <c r="AF418" s="17">
        <v>25926.865428090645</v>
      </c>
      <c r="AG418" s="17">
        <v>26699.172821313372</v>
      </c>
      <c r="AH418" s="17">
        <v>27486.399031955723</v>
      </c>
      <c r="AI418" s="17">
        <v>29986.65644111509</v>
      </c>
      <c r="AJ418" s="17">
        <v>31787.769120198893</v>
      </c>
      <c r="AK418" s="17">
        <v>30828.157402976802</v>
      </c>
      <c r="AL418" s="17">
        <v>34004.064529418203</v>
      </c>
      <c r="AM418" s="17">
        <v>33902.211665274706</v>
      </c>
    </row>
    <row r="419" spans="1:39" hidden="1" x14ac:dyDescent="0.2">
      <c r="A419" s="2" t="s">
        <v>93</v>
      </c>
      <c r="B419" s="2" t="s">
        <v>115</v>
      </c>
      <c r="C419" s="2" t="s">
        <v>116</v>
      </c>
      <c r="D419" s="17">
        <v>48898.133927596798</v>
      </c>
      <c r="E419" s="17">
        <v>51896.178270890974</v>
      </c>
      <c r="F419" s="17">
        <v>53389.567852760003</v>
      </c>
      <c r="G419" s="17">
        <v>62417.795469028613</v>
      </c>
      <c r="H419" s="17">
        <v>62954.129208963968</v>
      </c>
      <c r="I419" s="17">
        <v>64168.141875420457</v>
      </c>
      <c r="J419" s="17">
        <v>66767.079957658745</v>
      </c>
      <c r="K419" s="17">
        <v>68048.352960403878</v>
      </c>
      <c r="L419" s="17">
        <v>80338.124579059076</v>
      </c>
      <c r="M419" s="17">
        <v>88630.048029776328</v>
      </c>
      <c r="N419" s="17">
        <v>96775.397501491214</v>
      </c>
      <c r="O419" s="17">
        <v>103695.30669964128</v>
      </c>
      <c r="P419" s="17">
        <v>115599.31674363752</v>
      </c>
      <c r="Q419" s="17">
        <v>121448.40284560014</v>
      </c>
      <c r="R419" s="17">
        <v>125041.33258970182</v>
      </c>
      <c r="S419" s="17">
        <v>123705.00836583575</v>
      </c>
      <c r="T419" s="17">
        <v>133810.91079406525</v>
      </c>
      <c r="U419" s="17">
        <v>136324.74561112653</v>
      </c>
      <c r="V419" s="17">
        <v>129527.06861423395</v>
      </c>
      <c r="W419" s="17">
        <v>144093.08948656617</v>
      </c>
      <c r="X419" s="17">
        <v>146843.27935694816</v>
      </c>
      <c r="Y419" s="17">
        <v>155504.10939489669</v>
      </c>
      <c r="Z419" s="17">
        <v>160151.95299790602</v>
      </c>
      <c r="AA419" s="17">
        <v>174732.55367492931</v>
      </c>
      <c r="AB419" s="17">
        <v>188808.23476909642</v>
      </c>
      <c r="AC419" s="17">
        <v>212003.74167380109</v>
      </c>
      <c r="AD419" s="17">
        <v>218276.50838244558</v>
      </c>
      <c r="AE419" s="17">
        <v>233439.09537946674</v>
      </c>
      <c r="AF419" s="17">
        <v>272940.1065773936</v>
      </c>
      <c r="AG419" s="17">
        <v>328614.92099702498</v>
      </c>
      <c r="AH419" s="17">
        <v>348453.26984600368</v>
      </c>
      <c r="AI419" s="17">
        <v>366009.62733135326</v>
      </c>
      <c r="AJ419" s="17">
        <v>362277.06477532344</v>
      </c>
      <c r="AK419" s="17">
        <v>368526.33864623006</v>
      </c>
      <c r="AL419" s="17">
        <v>406843.74766300677</v>
      </c>
      <c r="AM419" s="17">
        <v>423068.61188226758</v>
      </c>
    </row>
    <row r="420" spans="1:39" hidden="1" x14ac:dyDescent="0.2">
      <c r="A420" s="2" t="s">
        <v>94</v>
      </c>
      <c r="B420" s="2" t="s">
        <v>115</v>
      </c>
      <c r="C420" s="2" t="s">
        <v>116</v>
      </c>
      <c r="D420" s="17">
        <v>3812.9258692799999</v>
      </c>
      <c r="E420" s="17">
        <v>4374.4471010650204</v>
      </c>
      <c r="F420" s="17">
        <v>4815.5466162302109</v>
      </c>
      <c r="G420" s="17">
        <v>4860.3077980922935</v>
      </c>
      <c r="H420" s="17">
        <v>5056.1585667119098</v>
      </c>
      <c r="I420" s="17">
        <v>4854.4876189332526</v>
      </c>
      <c r="J420" s="17">
        <v>5844.7147448608612</v>
      </c>
      <c r="K420" s="17">
        <v>6201.2416978719239</v>
      </c>
      <c r="L420" s="17">
        <v>7327.9195135737691</v>
      </c>
      <c r="M420" s="17">
        <v>7604.1729515789566</v>
      </c>
      <c r="N420" s="17">
        <v>8124.7392349146594</v>
      </c>
      <c r="O420" s="17">
        <v>8775.7897659437913</v>
      </c>
      <c r="P420" s="17">
        <v>9405.163607135366</v>
      </c>
      <c r="Q420" s="17">
        <v>10778.844410055022</v>
      </c>
      <c r="R420" s="17">
        <v>11432.921477985214</v>
      </c>
      <c r="S420" s="17">
        <v>12003.091374221753</v>
      </c>
      <c r="T420" s="17">
        <v>12606.639442522452</v>
      </c>
      <c r="U420" s="17">
        <v>13776.912345848656</v>
      </c>
      <c r="V420" s="17">
        <v>14187.297908653811</v>
      </c>
      <c r="W420" s="17">
        <v>14455.216561998353</v>
      </c>
      <c r="X420" s="17">
        <v>14580.969377336349</v>
      </c>
      <c r="Y420" s="17">
        <v>15016.896618810573</v>
      </c>
      <c r="Z420" s="17">
        <v>16696.444069057336</v>
      </c>
      <c r="AA420" s="17">
        <v>17848.26780955476</v>
      </c>
      <c r="AB420" s="17">
        <v>19100.712174702567</v>
      </c>
      <c r="AC420" s="17">
        <v>20458.398367602735</v>
      </c>
      <c r="AD420" s="17">
        <v>20846.950983846586</v>
      </c>
      <c r="AE420" s="17">
        <v>22118.612688188456</v>
      </c>
      <c r="AF420" s="17">
        <v>22994.023844533451</v>
      </c>
      <c r="AG420" s="17">
        <v>24834.782959345495</v>
      </c>
      <c r="AH420" s="17">
        <v>24321.004902914818</v>
      </c>
      <c r="AI420" s="17">
        <v>25526.350210667075</v>
      </c>
      <c r="AJ420" s="17">
        <v>28174.973498011976</v>
      </c>
      <c r="AK420" s="17">
        <v>28732.725560763349</v>
      </c>
      <c r="AL420" s="17">
        <v>30157.355331836654</v>
      </c>
      <c r="AM420" s="17">
        <v>31366.36252492166</v>
      </c>
    </row>
    <row r="421" spans="1:39" hidden="1" x14ac:dyDescent="0.2">
      <c r="A421" s="2" t="s">
        <v>95</v>
      </c>
      <c r="B421" s="2" t="s">
        <v>115</v>
      </c>
      <c r="C421" s="2" t="s">
        <v>116</v>
      </c>
      <c r="D421" s="17">
        <v>7473.8239640064003</v>
      </c>
      <c r="E421" s="17">
        <v>8236.0127618214556</v>
      </c>
      <c r="F421" s="17">
        <v>8651.8897320688629</v>
      </c>
      <c r="G421" s="17">
        <v>8820.5675816219828</v>
      </c>
      <c r="H421" s="17">
        <v>8901.7003097406578</v>
      </c>
      <c r="I421" s="17">
        <v>9248.5146547502718</v>
      </c>
      <c r="J421" s="17">
        <v>9597.1721372845059</v>
      </c>
      <c r="K421" s="17">
        <v>10467.084469184891</v>
      </c>
      <c r="L421" s="17">
        <v>11895.126248344917</v>
      </c>
      <c r="M421" s="17">
        <v>12862.271383092853</v>
      </c>
      <c r="N421" s="17">
        <v>13648.180335380212</v>
      </c>
      <c r="O421" s="17">
        <v>14609.949860980018</v>
      </c>
      <c r="P421" s="17">
        <v>15043.645363655038</v>
      </c>
      <c r="Q421" s="17">
        <v>16088.652832709362</v>
      </c>
      <c r="R421" s="17">
        <v>17389.867717395427</v>
      </c>
      <c r="S421" s="17">
        <v>18210.413464754001</v>
      </c>
      <c r="T421" s="17">
        <v>19128.034205311946</v>
      </c>
      <c r="U421" s="17">
        <v>21065.078904942511</v>
      </c>
      <c r="V421" s="17">
        <v>21694.690512096837</v>
      </c>
      <c r="W421" s="17">
        <v>22787.748821845864</v>
      </c>
      <c r="X421" s="17">
        <v>25097.963756354813</v>
      </c>
      <c r="Y421" s="17">
        <v>27710.232990001339</v>
      </c>
      <c r="Z421" s="17">
        <v>29970.866622867659</v>
      </c>
      <c r="AA421" s="17">
        <v>30548.949541102033</v>
      </c>
      <c r="AB421" s="17">
        <v>31465.23382639515</v>
      </c>
      <c r="AC421" s="17">
        <v>32726.800911430633</v>
      </c>
      <c r="AD421" s="17">
        <v>33649.835458768845</v>
      </c>
      <c r="AE421" s="17">
        <v>39729.560712165585</v>
      </c>
      <c r="AF421" s="17">
        <v>38919.318816020197</v>
      </c>
      <c r="AG421" s="17">
        <v>40820.58947950029</v>
      </c>
      <c r="AH421" s="17">
        <v>39604.135913011181</v>
      </c>
      <c r="AI421" s="17">
        <v>40372.141320605566</v>
      </c>
      <c r="AJ421" s="17">
        <v>41969.991213626599</v>
      </c>
      <c r="AK421" s="17">
        <v>47620.981653989744</v>
      </c>
      <c r="AL421" s="17">
        <v>45708.114175493967</v>
      </c>
      <c r="AM421" s="17">
        <v>45205.705136477824</v>
      </c>
    </row>
    <row r="422" spans="1:39" hidden="1" x14ac:dyDescent="0.2">
      <c r="A422" s="2" t="s">
        <v>96</v>
      </c>
      <c r="B422" s="2" t="s">
        <v>115</v>
      </c>
      <c r="C422" s="2" t="s">
        <v>116</v>
      </c>
      <c r="D422" s="17">
        <v>5079.0448650816006</v>
      </c>
      <c r="E422" s="17">
        <v>5229.3236445496341</v>
      </c>
      <c r="F422" s="17">
        <v>5766.3163424952354</v>
      </c>
      <c r="G422" s="17">
        <v>5703.5389108602167</v>
      </c>
      <c r="H422" s="17">
        <v>5756.5764614046411</v>
      </c>
      <c r="I422" s="17">
        <v>5585.0418238860675</v>
      </c>
      <c r="J422" s="17">
        <v>5868.7842887067754</v>
      </c>
      <c r="K422" s="17">
        <v>5920.9891225481433</v>
      </c>
      <c r="L422" s="17">
        <v>6154.0867172736016</v>
      </c>
      <c r="M422" s="17">
        <v>6776.670268851839</v>
      </c>
      <c r="N422" s="17">
        <v>6770.5728919023086</v>
      </c>
      <c r="O422" s="17">
        <v>6761.8014681514869</v>
      </c>
      <c r="P422" s="17">
        <v>7371.3627673455849</v>
      </c>
      <c r="Q422" s="17">
        <v>7896.0811015215995</v>
      </c>
      <c r="R422" s="17">
        <v>9141.6916330861295</v>
      </c>
      <c r="S422" s="17">
        <v>9129.0073680671976</v>
      </c>
      <c r="T422" s="17">
        <v>9772.0921765692055</v>
      </c>
      <c r="U422" s="17">
        <v>10663.836080025882</v>
      </c>
      <c r="V422" s="17">
        <v>10447.40328949912</v>
      </c>
      <c r="W422" s="17">
        <v>11510.605912241042</v>
      </c>
      <c r="X422" s="17">
        <v>12704.998428050867</v>
      </c>
      <c r="Y422" s="17">
        <v>12691.102686678139</v>
      </c>
      <c r="Z422" s="17">
        <v>14572.455893875696</v>
      </c>
      <c r="AA422" s="17">
        <v>15923.714210158405</v>
      </c>
      <c r="AB422" s="17">
        <v>17354.026394426732</v>
      </c>
      <c r="AC422" s="17">
        <v>18578.727803523663</v>
      </c>
      <c r="AD422" s="17">
        <v>18745.793698257286</v>
      </c>
      <c r="AE422" s="17">
        <v>18183.494870484359</v>
      </c>
      <c r="AF422" s="17">
        <v>20020.923281588432</v>
      </c>
      <c r="AG422" s="17">
        <v>21023.547494840914</v>
      </c>
      <c r="AH422" s="17">
        <v>23403.352715889676</v>
      </c>
      <c r="AI422" s="17">
        <v>24809.047125082423</v>
      </c>
      <c r="AJ422" s="17">
        <v>26319.815881725783</v>
      </c>
      <c r="AK422" s="17">
        <v>27898.429746652317</v>
      </c>
      <c r="AL422" s="17">
        <v>29858.482081193113</v>
      </c>
      <c r="AM422" s="17">
        <v>33253.85834552419</v>
      </c>
    </row>
    <row r="423" spans="1:39" hidden="1" x14ac:dyDescent="0.2">
      <c r="A423" s="2" t="s">
        <v>97</v>
      </c>
      <c r="B423" s="2" t="s">
        <v>115</v>
      </c>
      <c r="C423" s="2" t="s">
        <v>116</v>
      </c>
      <c r="D423" s="17">
        <v>217.78749598003199</v>
      </c>
      <c r="E423" s="17">
        <v>238.00468442194244</v>
      </c>
      <c r="F423" s="17">
        <v>259.72359808879139</v>
      </c>
      <c r="G423" s="17">
        <v>300.58875834673614</v>
      </c>
      <c r="H423" s="17">
        <v>334.40641797051654</v>
      </c>
      <c r="I423" s="17">
        <v>383.51315961798952</v>
      </c>
      <c r="J423" s="17">
        <v>444.47195428092408</v>
      </c>
      <c r="K423" s="17">
        <v>457.57722816514178</v>
      </c>
      <c r="L423" s="17">
        <v>443.71947381009454</v>
      </c>
      <c r="M423" s="17">
        <v>461.55341602036935</v>
      </c>
      <c r="N423" s="17">
        <v>456.66736092596784</v>
      </c>
      <c r="O423" s="17">
        <v>498.47842407165376</v>
      </c>
      <c r="P423" s="17">
        <v>498.08266679734351</v>
      </c>
      <c r="Q423" s="17">
        <v>554.6806346136093</v>
      </c>
      <c r="R423" s="17">
        <v>576.57944914286907</v>
      </c>
      <c r="S423" s="17">
        <v>605.57385446745582</v>
      </c>
      <c r="T423" s="17">
        <v>630.10080672109689</v>
      </c>
      <c r="U423" s="17">
        <v>641.45904621338684</v>
      </c>
      <c r="V423" s="17">
        <v>714.28045120025217</v>
      </c>
      <c r="W423" s="17">
        <v>685.99633832245809</v>
      </c>
      <c r="X423" s="17">
        <v>713.35653396055045</v>
      </c>
      <c r="Y423" s="17">
        <v>726.97180115108392</v>
      </c>
      <c r="Z423" s="17">
        <v>786.74334063058348</v>
      </c>
      <c r="AA423" s="17">
        <v>817.10553662329062</v>
      </c>
      <c r="AB423" s="17">
        <v>840.86471335859449</v>
      </c>
      <c r="AC423" s="17">
        <v>848.59909638352099</v>
      </c>
      <c r="AD423" s="17">
        <v>882.35627645969873</v>
      </c>
      <c r="AE423" s="17">
        <v>1041.7129199670969</v>
      </c>
      <c r="AF423" s="17">
        <v>1104.0759847951488</v>
      </c>
      <c r="AG423" s="17">
        <v>1205.2776437169232</v>
      </c>
      <c r="AH423" s="17">
        <v>1303.7410642949167</v>
      </c>
      <c r="AI423" s="17">
        <v>1341.7792284433128</v>
      </c>
      <c r="AJ423" s="17">
        <v>1352.673792597961</v>
      </c>
      <c r="AK423" s="17">
        <v>1492.3213324992582</v>
      </c>
      <c r="AL423" s="17">
        <v>1694.9713005464646</v>
      </c>
      <c r="AM423" s="17">
        <v>1870.8348674744921</v>
      </c>
    </row>
    <row r="424" spans="1:39" hidden="1" x14ac:dyDescent="0.2">
      <c r="A424" s="2" t="s">
        <v>98</v>
      </c>
      <c r="B424" s="2" t="s">
        <v>115</v>
      </c>
      <c r="C424" s="2" t="s">
        <v>116</v>
      </c>
      <c r="D424" s="17">
        <v>25714.872706434911</v>
      </c>
      <c r="E424" s="17">
        <v>26986.811743119757</v>
      </c>
      <c r="F424" s="17">
        <v>27755.015913146646</v>
      </c>
      <c r="G424" s="17">
        <v>27178.160014394296</v>
      </c>
      <c r="H424" s="17">
        <v>27161.85556431135</v>
      </c>
      <c r="I424" s="17">
        <v>27693.956065035782</v>
      </c>
      <c r="J424" s="17">
        <v>28499.44145652646</v>
      </c>
      <c r="K424" s="17">
        <v>29645.004150329747</v>
      </c>
      <c r="L424" s="17">
        <v>34292.357420344022</v>
      </c>
      <c r="M424" s="17">
        <v>34282.070741854353</v>
      </c>
      <c r="N424" s="17">
        <v>38177.748132675719</v>
      </c>
      <c r="O424" s="17">
        <v>41734.058865895131</v>
      </c>
      <c r="P424" s="17">
        <v>46507.502110065427</v>
      </c>
      <c r="Q424" s="17">
        <v>47428.165096212811</v>
      </c>
      <c r="R424" s="17">
        <v>48816.917867125318</v>
      </c>
      <c r="S424" s="17">
        <v>51764.578619512482</v>
      </c>
      <c r="T424" s="17">
        <v>54873.116611001475</v>
      </c>
      <c r="U424" s="17">
        <v>55915.719402658549</v>
      </c>
      <c r="V424" s="17">
        <v>57587.208025128501</v>
      </c>
      <c r="W424" s="17">
        <v>58145.747507508378</v>
      </c>
      <c r="X424" s="17">
        <v>57456.881744690421</v>
      </c>
      <c r="Y424" s="17">
        <v>57973.777642517292</v>
      </c>
      <c r="Z424" s="17">
        <v>66480.690589381629</v>
      </c>
      <c r="AA424" s="17">
        <v>73923.538963543499</v>
      </c>
      <c r="AB424" s="17">
        <v>72387.551827822055</v>
      </c>
      <c r="AC424" s="17">
        <v>73038.767617077567</v>
      </c>
      <c r="AD424" s="17">
        <v>72973.333645944804</v>
      </c>
      <c r="AE424" s="17">
        <v>83602.441357937627</v>
      </c>
      <c r="AF424" s="17">
        <v>90440.385389964285</v>
      </c>
      <c r="AG424" s="17">
        <v>94860.690154340031</v>
      </c>
      <c r="AH424" s="17">
        <v>97667.626579302392</v>
      </c>
      <c r="AI424" s="17">
        <v>100576.94202643655</v>
      </c>
      <c r="AJ424" s="17">
        <v>108825.23573982825</v>
      </c>
      <c r="AK424" s="17">
        <v>106574.30292330495</v>
      </c>
      <c r="AL424" s="17">
        <v>111824.92310169745</v>
      </c>
      <c r="AM424" s="17">
        <v>117413.24079889148</v>
      </c>
    </row>
    <row r="425" spans="1:39" hidden="1" x14ac:dyDescent="0.2">
      <c r="A425" s="2" t="s">
        <v>99</v>
      </c>
      <c r="B425" s="2" t="s">
        <v>115</v>
      </c>
      <c r="C425" s="2" t="s">
        <v>116</v>
      </c>
      <c r="D425" s="17">
        <v>4071.29791156704</v>
      </c>
      <c r="E425" s="17">
        <v>4673.521471862472</v>
      </c>
      <c r="F425" s="17">
        <v>4669.8110201562022</v>
      </c>
      <c r="G425" s="17">
        <v>4905.1222861455853</v>
      </c>
      <c r="H425" s="17">
        <v>5000.7233196315528</v>
      </c>
      <c r="I425" s="17">
        <v>5355.1160864251187</v>
      </c>
      <c r="J425" s="17">
        <v>5404.9136322197501</v>
      </c>
      <c r="K425" s="17">
        <v>6015.1315161472667</v>
      </c>
      <c r="L425" s="17">
        <v>6130.5630375570436</v>
      </c>
      <c r="M425" s="17">
        <v>6186.9527539259616</v>
      </c>
      <c r="N425" s="17">
        <v>6369.375310777923</v>
      </c>
      <c r="O425" s="17">
        <v>6753.8919023615081</v>
      </c>
      <c r="P425" s="17">
        <v>7604.5171885184109</v>
      </c>
      <c r="Q425" s="17">
        <v>8386.9814416804638</v>
      </c>
      <c r="R425" s="17">
        <v>8376.2135505279493</v>
      </c>
      <c r="S425" s="17">
        <v>9707.5991081659886</v>
      </c>
      <c r="T425" s="17">
        <v>10690.704397984748</v>
      </c>
      <c r="U425" s="17">
        <v>11892.932048675724</v>
      </c>
      <c r="V425" s="17">
        <v>11419.687659379975</v>
      </c>
      <c r="W425" s="17">
        <v>12352.5065907647</v>
      </c>
      <c r="X425" s="17">
        <v>13881.420300547319</v>
      </c>
      <c r="Y425" s="17">
        <v>15171.548120515541</v>
      </c>
      <c r="Z425" s="17">
        <v>15306.504205078387</v>
      </c>
      <c r="AA425" s="17">
        <v>16396.169499289081</v>
      </c>
      <c r="AB425" s="17">
        <v>17213.860959873993</v>
      </c>
      <c r="AC425" s="17">
        <v>17842.376222534815</v>
      </c>
      <c r="AD425" s="17">
        <v>19283.13809293144</v>
      </c>
      <c r="AE425" s="17">
        <v>21872.966439499076</v>
      </c>
      <c r="AF425" s="17">
        <v>23200.522514740711</v>
      </c>
      <c r="AG425" s="17">
        <v>22952.396165052905</v>
      </c>
      <c r="AH425" s="17">
        <v>25058.909577852872</v>
      </c>
      <c r="AI425" s="17">
        <v>28768.21243563258</v>
      </c>
      <c r="AJ425" s="17">
        <v>27615.177832729591</v>
      </c>
      <c r="AK425" s="17">
        <v>29274.181733173089</v>
      </c>
      <c r="AL425" s="17">
        <v>29838.94276007127</v>
      </c>
      <c r="AM425" s="17">
        <v>31656.011437715446</v>
      </c>
    </row>
    <row r="426" spans="1:39" hidden="1" x14ac:dyDescent="0.2">
      <c r="A426" s="2" t="s">
        <v>100</v>
      </c>
      <c r="B426" s="2" t="s">
        <v>115</v>
      </c>
      <c r="C426" s="2" t="s">
        <v>116</v>
      </c>
      <c r="D426" s="17">
        <v>63728.003388264347</v>
      </c>
      <c r="E426" s="17">
        <v>64307.619852034746</v>
      </c>
      <c r="F426" s="17">
        <v>66879.01336855827</v>
      </c>
      <c r="G426" s="17">
        <v>70214.593594501042</v>
      </c>
      <c r="H426" s="17">
        <v>77340.661464071993</v>
      </c>
      <c r="I426" s="17">
        <v>81213.47513485096</v>
      </c>
      <c r="J426" s="17">
        <v>84402.413779850031</v>
      </c>
      <c r="K426" s="17">
        <v>86047.420268037793</v>
      </c>
      <c r="L426" s="17">
        <v>91251.193079096352</v>
      </c>
      <c r="M426" s="17">
        <v>97664.023865232783</v>
      </c>
      <c r="N426" s="17">
        <v>98591.742201984904</v>
      </c>
      <c r="O426" s="17">
        <v>109823.66961224739</v>
      </c>
      <c r="P426" s="17">
        <v>101308.1925806215</v>
      </c>
      <c r="Q426" s="17">
        <v>106189.27803174366</v>
      </c>
      <c r="R426" s="17">
        <v>119379.9915256539</v>
      </c>
      <c r="S426" s="17">
        <v>126624.15535770541</v>
      </c>
      <c r="T426" s="17">
        <v>132965.34364151594</v>
      </c>
      <c r="U426" s="17">
        <v>134161.53178459752</v>
      </c>
      <c r="V426" s="17">
        <v>147897.37450596548</v>
      </c>
      <c r="W426" s="17">
        <v>163227.56889529797</v>
      </c>
      <c r="X426" s="17">
        <v>198468.79481870806</v>
      </c>
      <c r="Y426" s="17">
        <v>220912.35054225413</v>
      </c>
      <c r="Z426" s="17">
        <v>233850.04828707688</v>
      </c>
      <c r="AA426" s="17">
        <v>260618.88245418962</v>
      </c>
      <c r="AB426" s="17">
        <v>268383.76412240422</v>
      </c>
      <c r="AC426" s="17">
        <v>310721.42995860946</v>
      </c>
      <c r="AD426" s="17">
        <v>301101.49103684019</v>
      </c>
      <c r="AE426" s="17">
        <v>335700.23760646407</v>
      </c>
      <c r="AF426" s="17">
        <v>342107.4802871492</v>
      </c>
      <c r="AG426" s="17">
        <v>370054.77062763763</v>
      </c>
      <c r="AH426" s="17">
        <v>424752.18558396399</v>
      </c>
      <c r="AI426" s="17">
        <v>467744.96312420251</v>
      </c>
      <c r="AJ426" s="17">
        <v>472189.94350877171</v>
      </c>
      <c r="AK426" s="17">
        <v>495039.35203972913</v>
      </c>
      <c r="AL426" s="17">
        <v>546404.81342153845</v>
      </c>
      <c r="AM426" s="17">
        <v>568147.35943981842</v>
      </c>
    </row>
    <row r="427" spans="1:39" hidden="1" x14ac:dyDescent="0.2">
      <c r="A427" s="2" t="s">
        <v>101</v>
      </c>
      <c r="B427" s="2" t="s">
        <v>115</v>
      </c>
      <c r="C427" s="2" t="s">
        <v>116</v>
      </c>
      <c r="D427" s="17">
        <v>2438.8658009269925</v>
      </c>
      <c r="E427" s="17">
        <v>2638.0849265344077</v>
      </c>
      <c r="F427" s="17">
        <v>2770.1863486680209</v>
      </c>
      <c r="G427" s="17">
        <v>2932.4218850150296</v>
      </c>
      <c r="H427" s="17">
        <v>3019.4944639920936</v>
      </c>
      <c r="I427" s="17">
        <v>3072.6882650782027</v>
      </c>
      <c r="J427" s="17">
        <v>3101.8635642917275</v>
      </c>
      <c r="K427" s="17">
        <v>3523.0017516809326</v>
      </c>
      <c r="L427" s="17">
        <v>3554.3400514073778</v>
      </c>
      <c r="M427" s="17">
        <v>3733.8017387855521</v>
      </c>
      <c r="N427" s="17">
        <v>4031.1093494138909</v>
      </c>
      <c r="O427" s="17">
        <v>3909.4178978850359</v>
      </c>
      <c r="P427" s="17">
        <v>4272.7559915917964</v>
      </c>
      <c r="Q427" s="17">
        <v>4703.6014339452895</v>
      </c>
      <c r="R427" s="17">
        <v>5290.9894387450659</v>
      </c>
      <c r="S427" s="17">
        <v>5447.5502960985268</v>
      </c>
      <c r="T427" s="17">
        <v>5501.4755964796068</v>
      </c>
      <c r="U427" s="17">
        <v>5443.182401177356</v>
      </c>
      <c r="V427" s="17">
        <v>5886.0778786336414</v>
      </c>
      <c r="W427" s="17">
        <v>6358.5399296940041</v>
      </c>
      <c r="X427" s="17">
        <v>6227.044560923141</v>
      </c>
      <c r="Y427" s="17">
        <v>7008.6720267747614</v>
      </c>
      <c r="Z427" s="17">
        <v>7643.9560603548589</v>
      </c>
      <c r="AA427" s="17">
        <v>7562.2050173244779</v>
      </c>
      <c r="AB427" s="17">
        <v>8099.7295476139698</v>
      </c>
      <c r="AC427" s="17">
        <v>8833.9098371550717</v>
      </c>
      <c r="AD427" s="17">
        <v>9652.0864894454844</v>
      </c>
      <c r="AE427" s="17">
        <v>9728.7877715250143</v>
      </c>
      <c r="AF427" s="17">
        <v>10017.665250552174</v>
      </c>
      <c r="AG427" s="17">
        <v>11167.67282134205</v>
      </c>
      <c r="AH427" s="17">
        <v>11610.783323642761</v>
      </c>
      <c r="AI427" s="17">
        <v>12947.435407526158</v>
      </c>
      <c r="AJ427" s="17">
        <v>12808.964393201071</v>
      </c>
      <c r="AK427" s="17">
        <v>14131.283301587804</v>
      </c>
      <c r="AL427" s="17">
        <v>14262.690952886265</v>
      </c>
      <c r="AM427" s="17">
        <v>14978.389361856271</v>
      </c>
    </row>
    <row r="428" spans="1:39" hidden="1" x14ac:dyDescent="0.2">
      <c r="A428" s="2" t="s">
        <v>102</v>
      </c>
      <c r="B428" s="2" t="s">
        <v>115</v>
      </c>
      <c r="C428" s="2" t="s">
        <v>116</v>
      </c>
      <c r="D428" s="17">
        <v>10636.507437226022</v>
      </c>
      <c r="E428" s="17">
        <v>10522.793578677463</v>
      </c>
      <c r="F428" s="17">
        <v>11713.874325084138</v>
      </c>
      <c r="G428" s="17">
        <v>12301.673727387019</v>
      </c>
      <c r="H428" s="17">
        <v>11935.08385031089</v>
      </c>
      <c r="I428" s="17">
        <v>12907.545354482087</v>
      </c>
      <c r="J428" s="17">
        <v>13682.662165655171</v>
      </c>
      <c r="K428" s="17">
        <v>13531.020160237427</v>
      </c>
      <c r="L428" s="17">
        <v>15209.266986163126</v>
      </c>
      <c r="M428" s="17">
        <v>14602.62713346704</v>
      </c>
      <c r="N428" s="17">
        <v>14747.178539461233</v>
      </c>
      <c r="O428" s="17">
        <v>15320.464546202953</v>
      </c>
      <c r="P428" s="17">
        <v>16567.044939793108</v>
      </c>
      <c r="Q428" s="17">
        <v>18463.475929997585</v>
      </c>
      <c r="R428" s="17">
        <v>19203.599118661503</v>
      </c>
      <c r="S428" s="17">
        <v>19763.886491300713</v>
      </c>
      <c r="T428" s="17">
        <v>20939.245658927153</v>
      </c>
      <c r="U428" s="17">
        <v>21778.612055810376</v>
      </c>
      <c r="V428" s="17">
        <v>23109.326178788167</v>
      </c>
      <c r="W428" s="17">
        <v>25249.412063657615</v>
      </c>
      <c r="X428" s="17">
        <v>24732.052600250223</v>
      </c>
      <c r="Y428" s="17">
        <v>28363.892338323916</v>
      </c>
      <c r="Z428" s="17">
        <v>31319.099233699973</v>
      </c>
      <c r="AA428" s="17">
        <v>33181.647393057909</v>
      </c>
      <c r="AB428" s="17">
        <v>34504.92623565103</v>
      </c>
      <c r="AC428" s="17">
        <v>38081.509176011285</v>
      </c>
      <c r="AD428" s="17">
        <v>39220.032055846488</v>
      </c>
      <c r="AE428" s="17">
        <v>45437.01625517202</v>
      </c>
      <c r="AF428" s="17">
        <v>45832.294505770304</v>
      </c>
      <c r="AG428" s="17">
        <v>49571.73263352178</v>
      </c>
      <c r="AH428" s="17">
        <v>51579.486948644677</v>
      </c>
      <c r="AI428" s="17">
        <v>51548.543898423006</v>
      </c>
      <c r="AJ428" s="17">
        <v>55181.102773837803</v>
      </c>
      <c r="AK428" s="17">
        <v>58494.807993879447</v>
      </c>
      <c r="AL428" s="17">
        <v>59032.501721720153</v>
      </c>
      <c r="AM428" s="17">
        <v>69687.280163636082</v>
      </c>
    </row>
    <row r="429" spans="1:39" hidden="1" x14ac:dyDescent="0.2">
      <c r="A429" s="2" t="s">
        <v>103</v>
      </c>
      <c r="B429" s="2" t="s">
        <v>115</v>
      </c>
      <c r="C429" s="2" t="s">
        <v>116</v>
      </c>
      <c r="D429" s="17">
        <v>2890.5645000960003</v>
      </c>
      <c r="E429" s="17">
        <v>2888.5356729971236</v>
      </c>
      <c r="F429" s="17">
        <v>2945.7171546428394</v>
      </c>
      <c r="G429" s="17">
        <v>3156.9753285653887</v>
      </c>
      <c r="H429" s="17">
        <v>3383.3843176226328</v>
      </c>
      <c r="I429" s="17">
        <v>3447.2775110947728</v>
      </c>
      <c r="J429" s="17">
        <v>3475.9166254873971</v>
      </c>
      <c r="K429" s="17">
        <v>3755.5528917044735</v>
      </c>
      <c r="L429" s="17">
        <v>3787.8671589880851</v>
      </c>
      <c r="M429" s="17">
        <v>3601.1287944029068</v>
      </c>
      <c r="N429" s="17">
        <v>3782.5892800508723</v>
      </c>
      <c r="O429" s="17">
        <v>4127.0711882295673</v>
      </c>
      <c r="P429" s="17">
        <v>4546.1711159073402</v>
      </c>
      <c r="Q429" s="17">
        <v>4822.5319052204341</v>
      </c>
      <c r="R429" s="17">
        <v>5528.20999648014</v>
      </c>
      <c r="S429" s="17">
        <v>6025.9865251644087</v>
      </c>
      <c r="T429" s="17">
        <v>5845.2662907880867</v>
      </c>
      <c r="U429" s="17">
        <v>6079.5784615911462</v>
      </c>
      <c r="V429" s="17">
        <v>6441.1312504760981</v>
      </c>
      <c r="W429" s="17">
        <v>7106.6215616936179</v>
      </c>
      <c r="X429" s="17">
        <v>8315.4627652476102</v>
      </c>
      <c r="Y429" s="17">
        <v>8647.0821032894291</v>
      </c>
      <c r="Z429" s="17">
        <v>8383.5768136661191</v>
      </c>
      <c r="AA429" s="17">
        <v>8380.206868971045</v>
      </c>
      <c r="AB429" s="17">
        <v>8696.1302295455789</v>
      </c>
      <c r="AC429" s="17">
        <v>8953.4495117246679</v>
      </c>
      <c r="AD429" s="17">
        <v>9954.8377266167863</v>
      </c>
      <c r="AE429" s="17">
        <v>10047.408359926854</v>
      </c>
      <c r="AF429" s="17">
        <v>10652.058672179588</v>
      </c>
      <c r="AG429" s="17">
        <v>12700.371336687682</v>
      </c>
      <c r="AH429" s="17">
        <v>14130.636355140101</v>
      </c>
      <c r="AI429" s="17">
        <v>13841.100170144226</v>
      </c>
      <c r="AJ429" s="17">
        <v>14814.727605310525</v>
      </c>
      <c r="AK429" s="17">
        <v>15392.210007043805</v>
      </c>
      <c r="AL429" s="17">
        <v>15366.594291150082</v>
      </c>
      <c r="AM429" s="17">
        <v>15514.083632992188</v>
      </c>
    </row>
    <row r="430" spans="1:39" hidden="1" x14ac:dyDescent="0.2">
      <c r="A430" s="2" t="s">
        <v>104</v>
      </c>
      <c r="B430" s="2" t="s">
        <v>115</v>
      </c>
      <c r="C430" s="2" t="s">
        <v>116</v>
      </c>
      <c r="D430" s="17">
        <v>9841.3004822489311</v>
      </c>
      <c r="E430" s="17">
        <v>9639.6526211466262</v>
      </c>
      <c r="F430" s="17">
        <v>10827.153617961831</v>
      </c>
      <c r="G430" s="17">
        <v>12433.386527332385</v>
      </c>
      <c r="H430" s="17">
        <v>13979.135615336992</v>
      </c>
      <c r="I430" s="17">
        <v>14820.172631618847</v>
      </c>
      <c r="J430" s="17">
        <v>15406.725895314552</v>
      </c>
      <c r="K430" s="17">
        <v>16466.282178739413</v>
      </c>
      <c r="L430" s="17">
        <v>17610.113175042428</v>
      </c>
      <c r="M430" s="17">
        <v>18281.305028595994</v>
      </c>
      <c r="N430" s="17">
        <v>18451.303980935212</v>
      </c>
      <c r="O430" s="17">
        <v>19772.599797888619</v>
      </c>
      <c r="P430" s="17">
        <v>22241.439450941263</v>
      </c>
      <c r="Q430" s="17">
        <v>22005.770937834252</v>
      </c>
      <c r="R430" s="17">
        <v>23289.829552747011</v>
      </c>
      <c r="S430" s="17">
        <v>25673.879628007697</v>
      </c>
      <c r="T430" s="17">
        <v>27515.134793722311</v>
      </c>
      <c r="U430" s="17">
        <v>29428.427602956534</v>
      </c>
      <c r="V430" s="17">
        <v>32099.170956276746</v>
      </c>
      <c r="W430" s="17">
        <v>34384.097644082925</v>
      </c>
      <c r="X430" s="17">
        <v>35397.91417974353</v>
      </c>
      <c r="Y430" s="17">
        <v>36077.206906350075</v>
      </c>
      <c r="Z430" s="17">
        <v>40175.887463971449</v>
      </c>
      <c r="AA430" s="17">
        <v>41790.796231196633</v>
      </c>
      <c r="AB430" s="17">
        <v>40139.976198471901</v>
      </c>
      <c r="AC430" s="17">
        <v>41298.956433589214</v>
      </c>
      <c r="AD430" s="17">
        <v>45146.012093475802</v>
      </c>
      <c r="AE430" s="17">
        <v>51224.832329838129</v>
      </c>
      <c r="AF430" s="17">
        <v>55873.459951279714</v>
      </c>
      <c r="AG430" s="17">
        <v>63527.383130800772</v>
      </c>
      <c r="AH430" s="17">
        <v>63483.048589839527</v>
      </c>
      <c r="AI430" s="17">
        <v>63974.596287607877</v>
      </c>
      <c r="AJ430" s="17">
        <v>71990.799560444153</v>
      </c>
      <c r="AK430" s="17">
        <v>75565.77544774639</v>
      </c>
      <c r="AL430" s="17">
        <v>79962.821770336159</v>
      </c>
      <c r="AM430" s="17">
        <v>83111.13196370042</v>
      </c>
    </row>
    <row r="431" spans="1:39" hidden="1" x14ac:dyDescent="0.2">
      <c r="A431" s="2" t="s">
        <v>105</v>
      </c>
      <c r="B431" s="2" t="s">
        <v>115</v>
      </c>
      <c r="C431" s="2" t="s">
        <v>116</v>
      </c>
      <c r="D431" s="17">
        <v>85.661229820320003</v>
      </c>
      <c r="E431" s="17">
        <v>89.968509351437348</v>
      </c>
      <c r="F431" s="17">
        <v>95.402063006782583</v>
      </c>
      <c r="G431" s="17">
        <v>95.279578053486105</v>
      </c>
      <c r="H431" s="17">
        <v>98.042884903715546</v>
      </c>
      <c r="I431" s="17">
        <v>100.95328217794507</v>
      </c>
      <c r="J431" s="17">
        <v>113.56765311664454</v>
      </c>
      <c r="K431" s="17">
        <v>127.85850316215037</v>
      </c>
      <c r="L431" s="17">
        <v>150.95019803800247</v>
      </c>
      <c r="M431" s="17">
        <v>155.370801758581</v>
      </c>
      <c r="N431" s="17">
        <v>161.5514354122069</v>
      </c>
      <c r="O431" s="17">
        <v>178.1103993834414</v>
      </c>
      <c r="P431" s="17">
        <v>176.15266657807021</v>
      </c>
      <c r="Q431" s="17">
        <v>182.99840463924659</v>
      </c>
      <c r="R431" s="17">
        <v>184.15540956379991</v>
      </c>
      <c r="S431" s="17">
        <v>199.00928237032346</v>
      </c>
      <c r="T431" s="17">
        <v>219.61674132199823</v>
      </c>
      <c r="U431" s="17">
        <v>247.0425853943253</v>
      </c>
      <c r="V431" s="17">
        <v>264.12570227711706</v>
      </c>
      <c r="W431" s="17">
        <v>280.20765998499968</v>
      </c>
      <c r="X431" s="17">
        <v>297.21109724434069</v>
      </c>
      <c r="Y431" s="17">
        <v>323.87566997427933</v>
      </c>
      <c r="Z431" s="17">
        <v>353.30255344469094</v>
      </c>
      <c r="AA431" s="17">
        <v>367.61201346430784</v>
      </c>
      <c r="AB431" s="17">
        <v>409.5056083211341</v>
      </c>
      <c r="AC431" s="17">
        <v>450.97514249036703</v>
      </c>
      <c r="AD431" s="17">
        <v>468.82385102086039</v>
      </c>
      <c r="AE431" s="17">
        <v>472.18916370096503</v>
      </c>
      <c r="AF431" s="17">
        <v>490.87748143753726</v>
      </c>
      <c r="AG431" s="17">
        <v>546.9105042685884</v>
      </c>
      <c r="AH431" s="17">
        <v>615.79166359437227</v>
      </c>
      <c r="AI431" s="17">
        <v>652.54464713933851</v>
      </c>
      <c r="AJ431" s="17">
        <v>684.89781074450696</v>
      </c>
      <c r="AK431" s="17">
        <v>698.31774666230103</v>
      </c>
      <c r="AL431" s="17">
        <v>726.52835193641386</v>
      </c>
      <c r="AM431" s="17">
        <v>770.02261397615018</v>
      </c>
    </row>
    <row r="432" spans="1:39" hidden="1" x14ac:dyDescent="0.2">
      <c r="A432" s="2" t="s">
        <v>106</v>
      </c>
      <c r="B432" s="2" t="s">
        <v>115</v>
      </c>
      <c r="C432" s="2" t="s">
        <v>116</v>
      </c>
      <c r="D432" s="17">
        <v>2251.7082207480962</v>
      </c>
      <c r="E432" s="17">
        <v>2365.4080922522785</v>
      </c>
      <c r="F432" s="17">
        <v>2408.7010117072546</v>
      </c>
      <c r="G432" s="17">
        <v>2871.600493341422</v>
      </c>
      <c r="H432" s="17">
        <v>2729.4926314007766</v>
      </c>
      <c r="I432" s="17">
        <v>2837.7933374005743</v>
      </c>
      <c r="J432" s="17">
        <v>2807.4656697361729</v>
      </c>
      <c r="K432" s="17">
        <v>2778.8295199048639</v>
      </c>
      <c r="L432" s="17">
        <v>2749.1320020958692</v>
      </c>
      <c r="M432" s="17">
        <v>2801.3444193447967</v>
      </c>
      <c r="N432" s="17">
        <v>3149.9480458446528</v>
      </c>
      <c r="O432" s="17">
        <v>3242.1948413578621</v>
      </c>
      <c r="P432" s="17">
        <v>3543.5080100642949</v>
      </c>
      <c r="Q432" s="17">
        <v>3792.5339843128113</v>
      </c>
      <c r="R432" s="17">
        <v>3864.168731520746</v>
      </c>
      <c r="S432" s="17">
        <v>3938.3228667156532</v>
      </c>
      <c r="T432" s="17">
        <v>4096.193686335585</v>
      </c>
      <c r="U432" s="17">
        <v>4298.8530410071726</v>
      </c>
      <c r="V432" s="17">
        <v>4606.7025049797785</v>
      </c>
      <c r="W432" s="17">
        <v>4745.3503381381051</v>
      </c>
      <c r="X432" s="17">
        <v>4839.7733191663774</v>
      </c>
      <c r="Y432" s="17">
        <v>5288.5709195987929</v>
      </c>
      <c r="Z432" s="17">
        <v>6010.0994643881113</v>
      </c>
      <c r="AA432" s="17">
        <v>6500.5345731541029</v>
      </c>
      <c r="AB432" s="17">
        <v>7035.7113635568821</v>
      </c>
      <c r="AC432" s="17">
        <v>7387.3126813557501</v>
      </c>
      <c r="AD432" s="17">
        <v>7831.8218722032516</v>
      </c>
      <c r="AE432" s="17">
        <v>8451.6022812207466</v>
      </c>
      <c r="AF432" s="17">
        <v>8449.0837037409456</v>
      </c>
      <c r="AG432" s="17">
        <v>8877.4431191305757</v>
      </c>
      <c r="AH432" s="17">
        <v>9419.871576200565</v>
      </c>
      <c r="AI432" s="17">
        <v>10699.085803107675</v>
      </c>
      <c r="AJ432" s="17">
        <v>11908.976398918427</v>
      </c>
      <c r="AK432" s="17">
        <v>12874.697683982353</v>
      </c>
      <c r="AL432" s="17">
        <v>12977.90939742609</v>
      </c>
      <c r="AM432" s="17">
        <v>12950.229271138991</v>
      </c>
    </row>
    <row r="433" spans="1:39" hidden="1" x14ac:dyDescent="0.2">
      <c r="A433" s="2" t="s">
        <v>107</v>
      </c>
      <c r="B433" s="2" t="s">
        <v>115</v>
      </c>
      <c r="C433" s="2" t="s">
        <v>116</v>
      </c>
      <c r="D433" s="17">
        <v>5586.0189021584638</v>
      </c>
      <c r="E433" s="17">
        <v>5984.2371022237276</v>
      </c>
      <c r="F433" s="17">
        <v>6737.9274886111625</v>
      </c>
      <c r="G433" s="17">
        <v>6929.0755366282128</v>
      </c>
      <c r="H433" s="17">
        <v>7859.68735685088</v>
      </c>
      <c r="I433" s="17">
        <v>8762.805713478816</v>
      </c>
      <c r="J433" s="17">
        <v>9024.7873158946913</v>
      </c>
      <c r="K433" s="17">
        <v>8668.2901673422202</v>
      </c>
      <c r="L433" s="17">
        <v>8748.8631414062602</v>
      </c>
      <c r="M433" s="17">
        <v>8833.6831945849317</v>
      </c>
      <c r="N433" s="17">
        <v>10025.605589689698</v>
      </c>
      <c r="O433" s="17">
        <v>11174.397049193885</v>
      </c>
      <c r="P433" s="17">
        <v>11959.744414641673</v>
      </c>
      <c r="Q433" s="17">
        <v>11603.36759297782</v>
      </c>
      <c r="R433" s="17">
        <v>10922.111138993607</v>
      </c>
      <c r="S433" s="17">
        <v>10280.852586685458</v>
      </c>
      <c r="T433" s="17">
        <v>10684.541852078701</v>
      </c>
      <c r="U433" s="17">
        <v>11560.77886638171</v>
      </c>
      <c r="V433" s="17">
        <v>12258.698374787899</v>
      </c>
      <c r="W433" s="17">
        <v>12497.669440906011</v>
      </c>
      <c r="X433" s="17">
        <v>13905.853738408445</v>
      </c>
      <c r="Y433" s="17">
        <v>15479.956460031706</v>
      </c>
      <c r="Z433" s="17">
        <v>15460.082028763867</v>
      </c>
      <c r="AA433" s="17">
        <v>15450.929196400381</v>
      </c>
      <c r="AB433" s="17">
        <v>16215.364567331317</v>
      </c>
      <c r="AC433" s="17">
        <v>16817.41311140011</v>
      </c>
      <c r="AD433" s="17">
        <v>17486.407982165831</v>
      </c>
      <c r="AE433" s="17">
        <v>16953.53909705843</v>
      </c>
      <c r="AF433" s="17">
        <v>17462.077455813796</v>
      </c>
      <c r="AG433" s="17">
        <v>17446.365776722763</v>
      </c>
      <c r="AH433" s="17">
        <v>18839.207081594366</v>
      </c>
      <c r="AI433" s="17">
        <v>19386.999295136735</v>
      </c>
      <c r="AJ433" s="17">
        <v>19371.60736315414</v>
      </c>
      <c r="AK433" s="17">
        <v>18604.529490081917</v>
      </c>
      <c r="AL433" s="17">
        <v>20093.892877160404</v>
      </c>
      <c r="AM433" s="17">
        <v>20035.74960612139</v>
      </c>
    </row>
    <row r="434" spans="1:39" hidden="1" x14ac:dyDescent="0.2">
      <c r="A434" s="2" t="s">
        <v>108</v>
      </c>
      <c r="B434" s="2" t="s">
        <v>115</v>
      </c>
      <c r="C434" s="2" t="s">
        <v>116</v>
      </c>
      <c r="D434" s="17">
        <v>21456.231077998083</v>
      </c>
      <c r="E434" s="17">
        <v>24585.269043801956</v>
      </c>
      <c r="F434" s="17">
        <v>25824.118058979693</v>
      </c>
      <c r="G434" s="17">
        <v>25542.972920612083</v>
      </c>
      <c r="H434" s="17">
        <v>26035.751019353276</v>
      </c>
      <c r="I434" s="17">
        <v>29810.331778991687</v>
      </c>
      <c r="J434" s="17">
        <v>31613.007902499055</v>
      </c>
      <c r="K434" s="17">
        <v>35141.904571606377</v>
      </c>
      <c r="L434" s="17">
        <v>33746.910122055699</v>
      </c>
      <c r="M434" s="17">
        <v>35085.918752994796</v>
      </c>
      <c r="N434" s="17">
        <v>38737.763459697882</v>
      </c>
      <c r="O434" s="17">
        <v>39879.948011302928</v>
      </c>
      <c r="P434" s="17">
        <v>38679.840719846805</v>
      </c>
      <c r="Q434" s="17">
        <v>40214.577985566873</v>
      </c>
      <c r="R434" s="17">
        <v>44327.600871485505</v>
      </c>
      <c r="S434" s="17">
        <v>47487.643424408736</v>
      </c>
      <c r="T434" s="17">
        <v>49358.468999138902</v>
      </c>
      <c r="U434" s="17">
        <v>56015.362790824867</v>
      </c>
      <c r="V434" s="17">
        <v>59973.6571933671</v>
      </c>
      <c r="W434" s="17">
        <v>67475.167077386563</v>
      </c>
      <c r="X434" s="17">
        <v>71569.665314962636</v>
      </c>
      <c r="Y434" s="17">
        <v>71541.182720943281</v>
      </c>
      <c r="Z434" s="17">
        <v>78029.31839979373</v>
      </c>
      <c r="AA434" s="17">
        <v>79542.466890486059</v>
      </c>
      <c r="AB434" s="17">
        <v>85171.319209763984</v>
      </c>
      <c r="AC434" s="17">
        <v>104622.77193978555</v>
      </c>
      <c r="AD434" s="17">
        <v>109894.05203451627</v>
      </c>
      <c r="AE434" s="17">
        <v>124876.48998244033</v>
      </c>
      <c r="AF434" s="17">
        <v>134799.18127110938</v>
      </c>
      <c r="AG434" s="17">
        <v>135879.81670126118</v>
      </c>
      <c r="AH434" s="17">
        <v>139969.38882692269</v>
      </c>
      <c r="AI434" s="17">
        <v>149934.62703874204</v>
      </c>
      <c r="AJ434" s="17">
        <v>162325.88612939799</v>
      </c>
      <c r="AK434" s="17">
        <v>172160.21355796518</v>
      </c>
      <c r="AL434" s="17">
        <v>180675.80290924272</v>
      </c>
      <c r="AM434" s="17">
        <v>169932.6051612735</v>
      </c>
    </row>
    <row r="435" spans="1:39" hidden="1" x14ac:dyDescent="0.2">
      <c r="A435" s="2" t="s">
        <v>109</v>
      </c>
      <c r="B435" s="2" t="s">
        <v>115</v>
      </c>
      <c r="C435" s="2" t="s">
        <v>116</v>
      </c>
      <c r="D435" s="17">
        <v>12843.928608</v>
      </c>
      <c r="E435" s="17">
        <v>13495.101911845135</v>
      </c>
      <c r="F435" s="17">
        <v>13213.351681545462</v>
      </c>
      <c r="G435" s="17">
        <v>14016.532477839659</v>
      </c>
      <c r="H435" s="17">
        <v>14285.512410275605</v>
      </c>
      <c r="I435" s="17">
        <v>14415.499127656569</v>
      </c>
      <c r="J435" s="17">
        <v>14692.135306220551</v>
      </c>
      <c r="K435" s="17">
        <v>15275.267331895266</v>
      </c>
      <c r="L435" s="17">
        <v>16202.290168240519</v>
      </c>
      <c r="M435" s="17">
        <v>17359.163645907647</v>
      </c>
      <c r="N435" s="17">
        <v>17858.699353593831</v>
      </c>
      <c r="O435" s="17">
        <v>19510.892238168857</v>
      </c>
      <c r="P435" s="17">
        <v>19897.130059926742</v>
      </c>
      <c r="Q435" s="17">
        <v>22792.880416031519</v>
      </c>
      <c r="R435" s="17">
        <v>22551.368878573689</v>
      </c>
      <c r="S435" s="17">
        <v>25103.9706259663</v>
      </c>
      <c r="T435" s="17">
        <v>26865.560427778655</v>
      </c>
      <c r="U435" s="17">
        <v>27889.514397923016</v>
      </c>
      <c r="V435" s="17">
        <v>28438.713599866347</v>
      </c>
      <c r="W435" s="17">
        <v>29251.730919744761</v>
      </c>
      <c r="X435" s="17">
        <v>30707.287926579378</v>
      </c>
      <c r="Y435" s="17">
        <v>30379.117298070749</v>
      </c>
      <c r="Z435" s="17">
        <v>32219.601238271887</v>
      </c>
      <c r="AA435" s="17">
        <v>34509.783266138176</v>
      </c>
      <c r="AB435" s="17">
        <v>34140.84255547473</v>
      </c>
      <c r="AC435" s="17">
        <v>34113.73709586016</v>
      </c>
      <c r="AD435" s="17">
        <v>32431.961255317867</v>
      </c>
      <c r="AE435" s="17">
        <v>34043.275143169696</v>
      </c>
      <c r="AF435" s="17">
        <v>37925.253277451571</v>
      </c>
      <c r="AG435" s="17">
        <v>39403.590708451979</v>
      </c>
      <c r="AH435" s="17">
        <v>43454.49852320928</v>
      </c>
      <c r="AI435" s="17">
        <v>44744.442757093871</v>
      </c>
      <c r="AJ435" s="17">
        <v>44261.82958706098</v>
      </c>
      <c r="AK435" s="17">
        <v>45129.098991845611</v>
      </c>
      <c r="AL435" s="17">
        <v>47365.690281146693</v>
      </c>
      <c r="AM435" s="17">
        <v>47777.746985917242</v>
      </c>
    </row>
    <row r="436" spans="1:39" hidden="1" x14ac:dyDescent="0.2">
      <c r="A436" s="2" t="s">
        <v>110</v>
      </c>
      <c r="B436" s="2" t="s">
        <v>115</v>
      </c>
      <c r="C436" s="2" t="s">
        <v>116</v>
      </c>
      <c r="D436" s="17">
        <v>246120.12855359999</v>
      </c>
      <c r="E436" s="17">
        <v>263695.07469335553</v>
      </c>
      <c r="F436" s="17">
        <v>288090.75533502368</v>
      </c>
      <c r="G436" s="17">
        <v>287862.031268786</v>
      </c>
      <c r="H436" s="17">
        <v>287633.48879358365</v>
      </c>
      <c r="I436" s="17">
        <v>276160.88216297171</v>
      </c>
      <c r="J436" s="17">
        <v>298491.17364673095</v>
      </c>
      <c r="K436" s="17">
        <v>332789.97580380592</v>
      </c>
      <c r="L436" s="17">
        <v>348928.67227100831</v>
      </c>
      <c r="M436" s="17">
        <v>338395.18559819728</v>
      </c>
      <c r="N436" s="17">
        <v>344889.0537715673</v>
      </c>
      <c r="O436" s="17">
        <v>362088.97562712326</v>
      </c>
      <c r="P436" s="17">
        <v>380295.79376916209</v>
      </c>
      <c r="Q436" s="17">
        <v>376191.70180165902</v>
      </c>
      <c r="R436" s="17">
        <v>395187.47921263165</v>
      </c>
      <c r="S436" s="17">
        <v>466896.78931970522</v>
      </c>
      <c r="T436" s="17">
        <v>505086.85911394103</v>
      </c>
      <c r="U436" s="17">
        <v>530486.12219735922</v>
      </c>
      <c r="V436" s="17">
        <v>524710.7615873029</v>
      </c>
      <c r="W436" s="17">
        <v>613620.33597185055</v>
      </c>
      <c r="X436" s="17">
        <v>657303.77766251378</v>
      </c>
      <c r="Y436" s="17">
        <v>663416.0849292241</v>
      </c>
      <c r="Z436" s="17">
        <v>656063.58697765076</v>
      </c>
      <c r="AA436" s="17">
        <v>694690.1704223511</v>
      </c>
      <c r="AB436" s="17">
        <v>721429.0990783259</v>
      </c>
      <c r="AC436" s="17">
        <v>779773.57916262525</v>
      </c>
      <c r="AD436" s="17">
        <v>859044.70621049125</v>
      </c>
      <c r="AE436" s="17">
        <v>957114.36662959913</v>
      </c>
      <c r="AF436" s="17">
        <v>992650.37376307952</v>
      </c>
      <c r="AG436" s="17">
        <v>1042261.0673273928</v>
      </c>
      <c r="AH436" s="17">
        <v>1115821.6975423424</v>
      </c>
      <c r="AI436" s="17">
        <v>1194215.6768114294</v>
      </c>
      <c r="AJ436" s="17">
        <v>1239236.1203121734</v>
      </c>
      <c r="AK436" s="17">
        <v>1189924.3493754449</v>
      </c>
      <c r="AL436" s="17">
        <v>1119613.533948459</v>
      </c>
      <c r="AM436" s="17">
        <v>1074530.5958785252</v>
      </c>
    </row>
    <row r="437" spans="1:39" hidden="1" x14ac:dyDescent="0.2">
      <c r="A437" s="2" t="s">
        <v>111</v>
      </c>
      <c r="B437" s="2" t="s">
        <v>115</v>
      </c>
      <c r="C437" s="2" t="s">
        <v>116</v>
      </c>
      <c r="D437" s="17">
        <v>11024.78832</v>
      </c>
      <c r="E437" s="17">
        <v>12042.265033002022</v>
      </c>
      <c r="F437" s="17">
        <v>12389.966962128352</v>
      </c>
      <c r="G437" s="17">
        <v>12635.238874488312</v>
      </c>
      <c r="H437" s="17">
        <v>13403.384449452455</v>
      </c>
      <c r="I437" s="17">
        <v>13657.945925907236</v>
      </c>
      <c r="J437" s="17">
        <v>15372.078768487088</v>
      </c>
      <c r="K437" s="17">
        <v>16459.889652542926</v>
      </c>
      <c r="L437" s="17">
        <v>16945.210177095611</v>
      </c>
      <c r="M437" s="17">
        <v>16931.656720187559</v>
      </c>
      <c r="N437" s="17">
        <v>18135.233968098815</v>
      </c>
      <c r="O437" s="17">
        <v>18854.803099600249</v>
      </c>
      <c r="P437" s="17">
        <v>19804.894563301292</v>
      </c>
      <c r="Q437" s="17">
        <v>19401.072549341934</v>
      </c>
      <c r="R437" s="17">
        <v>19391.372789110163</v>
      </c>
      <c r="S437" s="17">
        <v>20156.710064076513</v>
      </c>
      <c r="T437" s="17">
        <v>21811.938781118351</v>
      </c>
      <c r="U437" s="17">
        <v>22230.514047784189</v>
      </c>
      <c r="V437" s="17">
        <v>24520.694646836018</v>
      </c>
      <c r="W437" s="17">
        <v>27325.110800350085</v>
      </c>
      <c r="X437" s="17">
        <v>30131.092217399317</v>
      </c>
      <c r="Y437" s="17">
        <v>34212.479924710875</v>
      </c>
      <c r="Z437" s="17">
        <v>37392.300737467238</v>
      </c>
      <c r="AA437" s="17">
        <v>40027.287560445606</v>
      </c>
      <c r="AB437" s="17">
        <v>40807.421028112018</v>
      </c>
      <c r="AC437" s="17">
        <v>47705.057334001496</v>
      </c>
      <c r="AD437" s="17">
        <v>52048.235036434329</v>
      </c>
      <c r="AE437" s="17">
        <v>50971.871290092655</v>
      </c>
      <c r="AF437" s="17">
        <v>51456.057152838213</v>
      </c>
      <c r="AG437" s="17">
        <v>48430.029343794085</v>
      </c>
      <c r="AH437" s="17">
        <v>46977.417576323307</v>
      </c>
      <c r="AI437" s="17">
        <v>51343.460244384391</v>
      </c>
      <c r="AJ437" s="17">
        <v>47352.837196350607</v>
      </c>
      <c r="AK437" s="17">
        <v>48763.668115512912</v>
      </c>
      <c r="AL437" s="17">
        <v>52130.380440958084</v>
      </c>
      <c r="AM437" s="17">
        <v>57512.001128034237</v>
      </c>
    </row>
    <row r="438" spans="1:39" hidden="1" x14ac:dyDescent="0.2">
      <c r="A438" s="2" t="s">
        <v>112</v>
      </c>
      <c r="B438" s="2" t="s">
        <v>115</v>
      </c>
      <c r="C438" s="2" t="s">
        <v>116</v>
      </c>
      <c r="D438" s="17">
        <v>-26283.574836610565</v>
      </c>
      <c r="E438" s="17">
        <v>-25477.479075939878</v>
      </c>
      <c r="F438" s="17">
        <v>-28342.669748675518</v>
      </c>
      <c r="G438" s="17">
        <v>-29750.479132637782</v>
      </c>
      <c r="H438" s="17">
        <v>-30030.017014606383</v>
      </c>
      <c r="I438" s="17">
        <v>-32406.669286394368</v>
      </c>
      <c r="J438" s="17">
        <v>-31745.896949782378</v>
      </c>
      <c r="K438" s="17">
        <v>-31720.692910769507</v>
      </c>
      <c r="L438" s="17">
        <v>-33302.631894633836</v>
      </c>
      <c r="M438" s="17">
        <v>-38589.107842422811</v>
      </c>
      <c r="N438" s="17">
        <v>-39696.200095878172</v>
      </c>
      <c r="O438" s="17">
        <v>-38120.418149024183</v>
      </c>
      <c r="P438" s="17">
        <v>-38093.962578828759</v>
      </c>
      <c r="Q438" s="17">
        <v>-40817.865232281132</v>
      </c>
      <c r="R438" s="17">
        <v>-46343.927424526461</v>
      </c>
      <c r="S438" s="17">
        <v>-48206.766540964913</v>
      </c>
      <c r="T438" s="17">
        <v>-51613.854872389871</v>
      </c>
      <c r="U438" s="17">
        <v>-54182.775693154421</v>
      </c>
      <c r="V438" s="17">
        <v>-54123.514777684621</v>
      </c>
      <c r="W438" s="17">
        <v>-57936.87291618903</v>
      </c>
      <c r="X438" s="17">
        <v>-59564.981290928248</v>
      </c>
      <c r="Y438" s="17">
        <v>-58356.286307973489</v>
      </c>
      <c r="Z438" s="17">
        <v>-58887.281758319456</v>
      </c>
      <c r="AA438" s="17">
        <v>-66822.88709373647</v>
      </c>
      <c r="AB438" s="17">
        <v>-67417.299419342278</v>
      </c>
      <c r="AC438" s="17">
        <v>-74244.46843744129</v>
      </c>
      <c r="AD438" s="17">
        <v>-77205.62590726398</v>
      </c>
      <c r="AE438" s="17">
        <v>-79497.779102487184</v>
      </c>
      <c r="AF438" s="17">
        <v>-77083.082754161835</v>
      </c>
      <c r="AG438" s="17">
        <v>-89327.874633258456</v>
      </c>
      <c r="AH438" s="17">
        <v>-89310.009951610526</v>
      </c>
      <c r="AI438" s="17">
        <v>-92816.868162603758</v>
      </c>
      <c r="AJ438" s="17">
        <v>-97464.648891321791</v>
      </c>
      <c r="AK438" s="17">
        <v>-106459.65248771173</v>
      </c>
      <c r="AL438" s="17">
        <v>-117287.45082293195</v>
      </c>
      <c r="AM438" s="17">
        <v>-125649.67309251339</v>
      </c>
    </row>
    <row r="439" spans="1:39" hidden="1" x14ac:dyDescent="0.2">
      <c r="A439" s="2" t="s">
        <v>113</v>
      </c>
      <c r="B439" s="2" t="s">
        <v>115</v>
      </c>
      <c r="C439" s="2" t="s">
        <v>116</v>
      </c>
      <c r="D439" s="17">
        <v>-26824.704477273608</v>
      </c>
      <c r="E439" s="17">
        <v>-26806.088132366378</v>
      </c>
      <c r="F439" s="17">
        <v>-28079.365512394783</v>
      </c>
      <c r="G439" s="17">
        <v>-28623.881989227033</v>
      </c>
      <c r="H439" s="17">
        <v>-31262.630378423361</v>
      </c>
      <c r="I439" s="17">
        <v>-32828.098529614574</v>
      </c>
      <c r="J439" s="17">
        <v>-38006.746612629591</v>
      </c>
      <c r="K439" s="17">
        <v>-39534.152942983419</v>
      </c>
      <c r="L439" s="17">
        <v>-42763.75917590021</v>
      </c>
      <c r="M439" s="17">
        <v>-45358.730691525139</v>
      </c>
      <c r="N439" s="17">
        <v>-49078.590588557978</v>
      </c>
      <c r="O439" s="17">
        <v>-52438.411525920426</v>
      </c>
      <c r="P439" s="17">
        <v>-60133.080047843636</v>
      </c>
      <c r="Q439" s="17">
        <v>-63036.504962751904</v>
      </c>
      <c r="R439" s="17">
        <v>-67531.061927561197</v>
      </c>
      <c r="S439" s="17">
        <v>-71643.147144079892</v>
      </c>
      <c r="T439" s="17">
        <v>-75057.701106613313</v>
      </c>
      <c r="U439" s="17">
        <v>-79394.039354063469</v>
      </c>
      <c r="V439" s="17">
        <v>-86659.149713235776</v>
      </c>
      <c r="W439" s="17">
        <v>-92783.920134173954</v>
      </c>
      <c r="X439" s="17">
        <v>-101387.10095861205</v>
      </c>
      <c r="Y439" s="17">
        <v>-110639.0940359768</v>
      </c>
      <c r="Z439" s="17">
        <v>-113912.68355031328</v>
      </c>
      <c r="AA439" s="17">
        <v>-119595.00361337556</v>
      </c>
      <c r="AB439" s="17">
        <v>-133050.00820884545</v>
      </c>
      <c r="AC439" s="17">
        <v>-142534.92684510752</v>
      </c>
      <c r="AD439" s="17">
        <v>-155751.15814545826</v>
      </c>
      <c r="AE439" s="17">
        <v>-155658.9487873014</v>
      </c>
      <c r="AF439" s="17">
        <v>-161883.74868611144</v>
      </c>
      <c r="AG439" s="17">
        <v>-164990.32870887456</v>
      </c>
      <c r="AH439" s="17">
        <v>-166524.58367495818</v>
      </c>
      <c r="AI439" s="17">
        <v>-174863.25924313569</v>
      </c>
      <c r="AJ439" s="17">
        <v>-169567.51473672476</v>
      </c>
      <c r="AK439" s="17">
        <v>-188569.93806830797</v>
      </c>
      <c r="AL439" s="17">
        <v>-200092.69270391</v>
      </c>
      <c r="AM439" s="17">
        <v>-194032.87326130009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63D3-BAB3-4B17-8F43-F680EF937E7D}">
  <dimension ref="G3:L41"/>
  <sheetViews>
    <sheetView zoomScale="140" zoomScaleNormal="140" workbookViewId="0">
      <selection activeCell="J41" sqref="J39:K41"/>
    </sheetView>
  </sheetViews>
  <sheetFormatPr defaultRowHeight="15" x14ac:dyDescent="0.25"/>
  <cols>
    <col min="7" max="7" width="21.5703125" customWidth="1"/>
    <col min="9" max="9" width="16.85546875" bestFit="1" customWidth="1"/>
    <col min="12" max="12" width="10.85546875" bestFit="1" customWidth="1"/>
  </cols>
  <sheetData>
    <row r="3" spans="7:12" x14ac:dyDescent="0.25">
      <c r="G3" s="24" t="s">
        <v>3</v>
      </c>
      <c r="I3" t="s">
        <v>117</v>
      </c>
      <c r="K3" s="27">
        <v>42005</v>
      </c>
      <c r="L3" t="s">
        <v>118</v>
      </c>
    </row>
    <row r="4" spans="7:12" x14ac:dyDescent="0.25">
      <c r="G4" s="24" t="s">
        <v>4</v>
      </c>
      <c r="K4" s="27">
        <v>42036</v>
      </c>
    </row>
    <row r="5" spans="7:12" x14ac:dyDescent="0.25">
      <c r="G5" s="24" t="s">
        <v>5</v>
      </c>
      <c r="K5" s="27">
        <v>42064</v>
      </c>
    </row>
    <row r="6" spans="7:12" x14ac:dyDescent="0.25">
      <c r="G6" s="24" t="s">
        <v>6</v>
      </c>
    </row>
    <row r="7" spans="7:12" x14ac:dyDescent="0.25">
      <c r="G7" s="24" t="s">
        <v>7</v>
      </c>
    </row>
    <row r="8" spans="7:12" x14ac:dyDescent="0.25">
      <c r="G8" s="24" t="s">
        <v>8</v>
      </c>
    </row>
    <row r="9" spans="7:12" x14ac:dyDescent="0.25">
      <c r="G9" s="24" t="s">
        <v>9</v>
      </c>
    </row>
    <row r="10" spans="7:12" x14ac:dyDescent="0.25">
      <c r="G10" s="24" t="s">
        <v>10</v>
      </c>
    </row>
    <row r="11" spans="7:12" x14ac:dyDescent="0.25">
      <c r="G11" s="24" t="s">
        <v>11</v>
      </c>
    </row>
    <row r="12" spans="7:12" x14ac:dyDescent="0.25">
      <c r="G12" s="24" t="s">
        <v>12</v>
      </c>
    </row>
    <row r="13" spans="7:12" x14ac:dyDescent="0.25">
      <c r="G13" s="24" t="s">
        <v>13</v>
      </c>
    </row>
    <row r="14" spans="7:12" x14ac:dyDescent="0.25">
      <c r="G14" s="24" t="s">
        <v>14</v>
      </c>
    </row>
    <row r="15" spans="7:12" x14ac:dyDescent="0.25">
      <c r="G15" s="25" t="s">
        <v>15</v>
      </c>
    </row>
    <row r="16" spans="7:12" x14ac:dyDescent="0.25">
      <c r="G16" s="25" t="s">
        <v>16</v>
      </c>
    </row>
    <row r="17" spans="7:7" x14ac:dyDescent="0.25">
      <c r="G17" s="25" t="s">
        <v>17</v>
      </c>
    </row>
    <row r="18" spans="7:7" x14ac:dyDescent="0.25">
      <c r="G18" s="25" t="s">
        <v>18</v>
      </c>
    </row>
    <row r="19" spans="7:7" x14ac:dyDescent="0.25">
      <c r="G19" s="25" t="s">
        <v>19</v>
      </c>
    </row>
    <row r="20" spans="7:7" x14ac:dyDescent="0.25">
      <c r="G20" s="25" t="s">
        <v>20</v>
      </c>
    </row>
    <row r="21" spans="7:7" x14ac:dyDescent="0.25">
      <c r="G21" s="25" t="s">
        <v>21</v>
      </c>
    </row>
    <row r="22" spans="7:7" x14ac:dyDescent="0.25">
      <c r="G22" s="25" t="s">
        <v>22</v>
      </c>
    </row>
    <row r="23" spans="7:7" x14ac:dyDescent="0.25">
      <c r="G23" s="25" t="s">
        <v>23</v>
      </c>
    </row>
    <row r="24" spans="7:7" x14ac:dyDescent="0.25">
      <c r="G24" s="25" t="s">
        <v>24</v>
      </c>
    </row>
    <row r="25" spans="7:7" x14ac:dyDescent="0.25">
      <c r="G25" s="25" t="s">
        <v>25</v>
      </c>
    </row>
    <row r="26" spans="7:7" x14ac:dyDescent="0.25">
      <c r="G26" s="25" t="s">
        <v>26</v>
      </c>
    </row>
    <row r="27" spans="7:7" x14ac:dyDescent="0.25">
      <c r="G27" s="26" t="s">
        <v>27</v>
      </c>
    </row>
    <row r="28" spans="7:7" x14ac:dyDescent="0.25">
      <c r="G28" s="26" t="s">
        <v>28</v>
      </c>
    </row>
    <row r="29" spans="7:7" x14ac:dyDescent="0.25">
      <c r="G29" s="26" t="s">
        <v>29</v>
      </c>
    </row>
    <row r="30" spans="7:7" x14ac:dyDescent="0.25">
      <c r="G30" s="26" t="s">
        <v>30</v>
      </c>
    </row>
    <row r="31" spans="7:7" x14ac:dyDescent="0.25">
      <c r="G31" s="26" t="s">
        <v>31</v>
      </c>
    </row>
    <row r="32" spans="7:7" x14ac:dyDescent="0.25">
      <c r="G32" s="26" t="s">
        <v>32</v>
      </c>
    </row>
    <row r="33" spans="7:11" x14ac:dyDescent="0.25">
      <c r="G33" s="26" t="s">
        <v>33</v>
      </c>
    </row>
    <row r="34" spans="7:11" x14ac:dyDescent="0.25">
      <c r="G34" s="26" t="s">
        <v>34</v>
      </c>
    </row>
    <row r="35" spans="7:11" x14ac:dyDescent="0.25">
      <c r="G35" s="26" t="s">
        <v>35</v>
      </c>
    </row>
    <row r="36" spans="7:11" x14ac:dyDescent="0.25">
      <c r="G36" s="26" t="s">
        <v>36</v>
      </c>
    </row>
    <row r="37" spans="7:11" x14ac:dyDescent="0.25">
      <c r="G37" s="26" t="s">
        <v>37</v>
      </c>
    </row>
    <row r="38" spans="7:11" x14ac:dyDescent="0.25">
      <c r="G38" s="26" t="s">
        <v>38</v>
      </c>
    </row>
    <row r="39" spans="7:11" x14ac:dyDescent="0.25">
      <c r="J39" s="27">
        <v>43191</v>
      </c>
      <c r="K39" t="s">
        <v>119</v>
      </c>
    </row>
    <row r="40" spans="7:11" x14ac:dyDescent="0.25">
      <c r="J40" s="27">
        <v>43221</v>
      </c>
    </row>
    <row r="41" spans="7:11" x14ac:dyDescent="0.25">
      <c r="J41" s="27">
        <v>43435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749C-B046-4106-953B-C82331517E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439"/>
  <sheetViews>
    <sheetView zoomScale="140" zoomScaleNormal="140" workbookViewId="0">
      <selection sqref="A1:A1048576"/>
    </sheetView>
  </sheetViews>
  <sheetFormatPr defaultColWidth="9.140625" defaultRowHeight="11.25" x14ac:dyDescent="0.2"/>
  <cols>
    <col min="1" max="1" width="24" style="7" bestFit="1" customWidth="1"/>
    <col min="2" max="2" width="16.5703125" style="7" bestFit="1" customWidth="1"/>
    <col min="3" max="3" width="12.85546875" style="7" customWidth="1"/>
    <col min="4" max="6" width="9.140625" style="2"/>
    <col min="7" max="7" width="16.5703125" style="2" customWidth="1"/>
    <col min="8" max="8" width="39.5703125" style="2" bestFit="1" customWidth="1"/>
    <col min="9" max="16384" width="9.140625" style="2"/>
  </cols>
  <sheetData>
    <row r="1" spans="1:8" ht="36.75" customHeight="1" x14ac:dyDescent="0.2">
      <c r="A1" s="16" t="s">
        <v>120</v>
      </c>
      <c r="B1" s="16" t="s">
        <v>121</v>
      </c>
      <c r="C1" s="16" t="s">
        <v>122</v>
      </c>
      <c r="G1" s="20" t="s">
        <v>1</v>
      </c>
      <c r="H1" s="2" t="s">
        <v>123</v>
      </c>
    </row>
    <row r="2" spans="1:8" ht="15" x14ac:dyDescent="0.25">
      <c r="A2" s="7" t="s">
        <v>39</v>
      </c>
      <c r="B2" s="7" t="s">
        <v>124</v>
      </c>
      <c r="C2" s="7" t="s">
        <v>124</v>
      </c>
      <c r="G2" s="21" t="s">
        <v>115</v>
      </c>
      <c r="H2" s="22" t="s">
        <v>125</v>
      </c>
    </row>
    <row r="3" spans="1:8" ht="15" x14ac:dyDescent="0.25">
      <c r="A3" s="7" t="s">
        <v>42</v>
      </c>
      <c r="B3" s="7" t="s">
        <v>124</v>
      </c>
      <c r="C3" s="7" t="s">
        <v>124</v>
      </c>
      <c r="G3" s="29" t="s">
        <v>114</v>
      </c>
      <c r="H3" s="22" t="s">
        <v>126</v>
      </c>
    </row>
    <row r="4" spans="1:8" ht="15" x14ac:dyDescent="0.25">
      <c r="A4" s="7" t="s">
        <v>43</v>
      </c>
      <c r="B4" s="7" t="s">
        <v>124</v>
      </c>
      <c r="C4" s="7" t="s">
        <v>124</v>
      </c>
      <c r="G4" s="29" t="s">
        <v>40</v>
      </c>
      <c r="H4" s="22" t="s">
        <v>127</v>
      </c>
    </row>
    <row r="5" spans="1:8" ht="15" x14ac:dyDescent="0.25">
      <c r="A5" s="7" t="s">
        <v>128</v>
      </c>
      <c r="B5" s="7" t="s">
        <v>124</v>
      </c>
      <c r="C5" s="7" t="s">
        <v>124</v>
      </c>
      <c r="G5"/>
    </row>
    <row r="6" spans="1:8" x14ac:dyDescent="0.2">
      <c r="A6" s="7" t="s">
        <v>129</v>
      </c>
      <c r="B6" s="7" t="s">
        <v>124</v>
      </c>
      <c r="C6" s="7" t="s">
        <v>124</v>
      </c>
      <c r="G6" s="29" t="s">
        <v>40</v>
      </c>
    </row>
    <row r="7" spans="1:8" x14ac:dyDescent="0.2">
      <c r="A7" s="7" t="s">
        <v>130</v>
      </c>
      <c r="B7" s="7" t="s">
        <v>124</v>
      </c>
      <c r="C7" s="7" t="s">
        <v>124</v>
      </c>
      <c r="G7" s="29" t="s">
        <v>114</v>
      </c>
    </row>
    <row r="8" spans="1:8" ht="15" x14ac:dyDescent="0.25">
      <c r="A8" s="7" t="s">
        <v>44</v>
      </c>
      <c r="B8" s="7" t="s">
        <v>124</v>
      </c>
      <c r="C8" s="7" t="s">
        <v>124</v>
      </c>
      <c r="G8" s="28" t="s">
        <v>131</v>
      </c>
    </row>
    <row r="9" spans="1:8" ht="15" x14ac:dyDescent="0.25">
      <c r="A9" s="7" t="s">
        <v>45</v>
      </c>
      <c r="B9" s="7" t="s">
        <v>124</v>
      </c>
      <c r="C9" s="7" t="s">
        <v>124</v>
      </c>
      <c r="G9"/>
    </row>
    <row r="10" spans="1:8" ht="15" x14ac:dyDescent="0.25">
      <c r="A10" s="7" t="s">
        <v>46</v>
      </c>
      <c r="B10" s="7" t="s">
        <v>124</v>
      </c>
      <c r="C10" s="7" t="s">
        <v>124</v>
      </c>
      <c r="G10"/>
    </row>
    <row r="11" spans="1:8" ht="15" x14ac:dyDescent="0.25">
      <c r="A11" s="7" t="s">
        <v>132</v>
      </c>
      <c r="B11" s="7" t="s">
        <v>133</v>
      </c>
      <c r="C11" s="7" t="s">
        <v>134</v>
      </c>
      <c r="G11"/>
    </row>
    <row r="12" spans="1:8" ht="15" x14ac:dyDescent="0.25">
      <c r="A12" s="7" t="s">
        <v>47</v>
      </c>
      <c r="B12" s="7" t="s">
        <v>133</v>
      </c>
      <c r="C12" s="7" t="s">
        <v>134</v>
      </c>
      <c r="G12"/>
    </row>
    <row r="13" spans="1:8" ht="15" x14ac:dyDescent="0.25">
      <c r="A13" s="7" t="s">
        <v>48</v>
      </c>
      <c r="B13" s="7" t="s">
        <v>133</v>
      </c>
      <c r="C13" s="7" t="s">
        <v>134</v>
      </c>
      <c r="G13"/>
    </row>
    <row r="14" spans="1:8" ht="15" x14ac:dyDescent="0.25">
      <c r="A14" s="7" t="s">
        <v>49</v>
      </c>
      <c r="B14" s="7" t="s">
        <v>133</v>
      </c>
      <c r="C14" s="7" t="s">
        <v>134</v>
      </c>
      <c r="G14"/>
    </row>
    <row r="15" spans="1:8" ht="15" x14ac:dyDescent="0.25">
      <c r="A15" s="7" t="s">
        <v>50</v>
      </c>
      <c r="B15" s="7" t="s">
        <v>133</v>
      </c>
      <c r="C15" s="7" t="s">
        <v>134</v>
      </c>
      <c r="G15"/>
    </row>
    <row r="16" spans="1:8" ht="15" x14ac:dyDescent="0.25">
      <c r="A16" s="7" t="s">
        <v>51</v>
      </c>
      <c r="B16" s="7" t="s">
        <v>133</v>
      </c>
      <c r="C16" s="7" t="s">
        <v>134</v>
      </c>
      <c r="G16"/>
    </row>
    <row r="17" spans="1:7" ht="15" x14ac:dyDescent="0.25">
      <c r="A17" s="7" t="s">
        <v>135</v>
      </c>
      <c r="B17" s="7" t="s">
        <v>133</v>
      </c>
      <c r="C17" s="7" t="s">
        <v>134</v>
      </c>
      <c r="G17"/>
    </row>
    <row r="18" spans="1:7" ht="15" x14ac:dyDescent="0.25">
      <c r="A18" s="7" t="s">
        <v>52</v>
      </c>
      <c r="B18" s="7" t="s">
        <v>133</v>
      </c>
      <c r="C18" s="7" t="s">
        <v>134</v>
      </c>
      <c r="G18"/>
    </row>
    <row r="19" spans="1:7" ht="15" x14ac:dyDescent="0.25">
      <c r="A19" s="7" t="s">
        <v>53</v>
      </c>
      <c r="B19" s="7" t="s">
        <v>136</v>
      </c>
      <c r="C19" s="7" t="s">
        <v>134</v>
      </c>
      <c r="G19"/>
    </row>
    <row r="20" spans="1:7" ht="15" x14ac:dyDescent="0.25">
      <c r="A20" s="7" t="s">
        <v>54</v>
      </c>
      <c r="B20" s="7" t="s">
        <v>82</v>
      </c>
      <c r="C20" s="7" t="s">
        <v>134</v>
      </c>
      <c r="G20"/>
    </row>
    <row r="21" spans="1:7" ht="15" x14ac:dyDescent="0.25">
      <c r="A21" s="7" t="s">
        <v>55</v>
      </c>
      <c r="B21" s="7" t="s">
        <v>133</v>
      </c>
      <c r="C21" s="7" t="s">
        <v>134</v>
      </c>
      <c r="G21"/>
    </row>
    <row r="22" spans="1:7" ht="15" x14ac:dyDescent="0.25">
      <c r="A22" s="7" t="s">
        <v>56</v>
      </c>
      <c r="B22" s="7" t="s">
        <v>133</v>
      </c>
      <c r="C22" s="7" t="s">
        <v>134</v>
      </c>
      <c r="G22"/>
    </row>
    <row r="23" spans="1:7" ht="15" x14ac:dyDescent="0.25">
      <c r="A23" s="7" t="s">
        <v>57</v>
      </c>
      <c r="B23" s="7" t="s">
        <v>133</v>
      </c>
      <c r="C23" s="7" t="s">
        <v>134</v>
      </c>
      <c r="G23"/>
    </row>
    <row r="24" spans="1:7" ht="15" x14ac:dyDescent="0.25">
      <c r="A24" s="7" t="s">
        <v>58</v>
      </c>
      <c r="B24" s="7" t="s">
        <v>133</v>
      </c>
      <c r="C24" s="7" t="s">
        <v>134</v>
      </c>
      <c r="G24"/>
    </row>
    <row r="25" spans="1:7" ht="15" x14ac:dyDescent="0.25">
      <c r="A25" s="7" t="s">
        <v>59</v>
      </c>
      <c r="B25" s="7" t="s">
        <v>136</v>
      </c>
      <c r="C25" s="7" t="s">
        <v>134</v>
      </c>
      <c r="G25"/>
    </row>
    <row r="26" spans="1:7" ht="15" x14ac:dyDescent="0.25">
      <c r="A26" s="7" t="s">
        <v>60</v>
      </c>
      <c r="B26" s="7" t="s">
        <v>137</v>
      </c>
      <c r="C26" s="7" t="s">
        <v>134</v>
      </c>
      <c r="G26"/>
    </row>
    <row r="27" spans="1:7" ht="15" x14ac:dyDescent="0.25">
      <c r="A27" s="7" t="s">
        <v>61</v>
      </c>
      <c r="B27" s="7" t="s">
        <v>138</v>
      </c>
      <c r="C27" s="7" t="s">
        <v>134</v>
      </c>
      <c r="G27"/>
    </row>
    <row r="28" spans="1:7" ht="15" x14ac:dyDescent="0.25">
      <c r="A28" s="7" t="s">
        <v>62</v>
      </c>
      <c r="B28" s="7" t="s">
        <v>136</v>
      </c>
      <c r="C28" s="7" t="s">
        <v>134</v>
      </c>
      <c r="G28"/>
    </row>
    <row r="29" spans="1:7" ht="15" x14ac:dyDescent="0.25">
      <c r="A29" s="7" t="s">
        <v>139</v>
      </c>
      <c r="B29" s="7" t="s">
        <v>136</v>
      </c>
      <c r="C29" s="7" t="s">
        <v>134</v>
      </c>
      <c r="G29"/>
    </row>
    <row r="30" spans="1:7" ht="15" x14ac:dyDescent="0.25">
      <c r="A30" s="7" t="s">
        <v>63</v>
      </c>
      <c r="B30" s="7" t="s">
        <v>140</v>
      </c>
      <c r="C30" s="7" t="s">
        <v>134</v>
      </c>
      <c r="G30"/>
    </row>
    <row r="31" spans="1:7" ht="15" x14ac:dyDescent="0.25">
      <c r="A31" s="7" t="s">
        <v>141</v>
      </c>
      <c r="B31" s="7" t="s">
        <v>138</v>
      </c>
      <c r="C31" s="7" t="s">
        <v>134</v>
      </c>
      <c r="G31"/>
    </row>
    <row r="32" spans="1:7" ht="15" x14ac:dyDescent="0.25">
      <c r="A32" s="7" t="s">
        <v>142</v>
      </c>
      <c r="B32" s="7" t="s">
        <v>138</v>
      </c>
      <c r="C32" s="7" t="s">
        <v>134</v>
      </c>
      <c r="G32"/>
    </row>
    <row r="33" spans="1:7" ht="15" x14ac:dyDescent="0.25">
      <c r="A33" s="7" t="s">
        <v>143</v>
      </c>
      <c r="B33" s="7" t="s">
        <v>138</v>
      </c>
      <c r="C33" s="7" t="s">
        <v>134</v>
      </c>
      <c r="G33"/>
    </row>
    <row r="34" spans="1:7" ht="15" x14ac:dyDescent="0.25">
      <c r="A34" s="7" t="s">
        <v>144</v>
      </c>
      <c r="B34" s="7" t="s">
        <v>138</v>
      </c>
      <c r="C34" s="7" t="s">
        <v>134</v>
      </c>
      <c r="G34"/>
    </row>
    <row r="35" spans="1:7" ht="15" x14ac:dyDescent="0.25">
      <c r="A35" s="7" t="s">
        <v>64</v>
      </c>
      <c r="B35" s="7" t="s">
        <v>136</v>
      </c>
      <c r="C35" s="7" t="s">
        <v>134</v>
      </c>
      <c r="G35"/>
    </row>
    <row r="36" spans="1:7" ht="15" x14ac:dyDescent="0.25">
      <c r="A36" s="7" t="s">
        <v>145</v>
      </c>
      <c r="B36" s="7" t="s">
        <v>136</v>
      </c>
      <c r="C36" s="7" t="s">
        <v>134</v>
      </c>
      <c r="G36"/>
    </row>
    <row r="37" spans="1:7" ht="15" x14ac:dyDescent="0.25">
      <c r="A37" s="7" t="s">
        <v>65</v>
      </c>
      <c r="B37" s="7" t="s">
        <v>136</v>
      </c>
      <c r="C37" s="7" t="s">
        <v>134</v>
      </c>
      <c r="G37"/>
    </row>
    <row r="38" spans="1:7" ht="15" x14ac:dyDescent="0.25">
      <c r="A38" s="7" t="s">
        <v>66</v>
      </c>
      <c r="B38" s="7" t="s">
        <v>136</v>
      </c>
      <c r="C38" s="7" t="s">
        <v>134</v>
      </c>
      <c r="G38"/>
    </row>
    <row r="39" spans="1:7" ht="15" x14ac:dyDescent="0.25">
      <c r="A39" s="7" t="s">
        <v>146</v>
      </c>
      <c r="B39" s="7" t="s">
        <v>136</v>
      </c>
      <c r="C39" s="7" t="s">
        <v>134</v>
      </c>
      <c r="G39"/>
    </row>
    <row r="40" spans="1:7" ht="15" x14ac:dyDescent="0.25">
      <c r="A40" s="7" t="s">
        <v>147</v>
      </c>
      <c r="B40" s="7" t="s">
        <v>136</v>
      </c>
      <c r="C40" s="7" t="s">
        <v>134</v>
      </c>
      <c r="G40"/>
    </row>
    <row r="41" spans="1:7" ht="15" x14ac:dyDescent="0.25">
      <c r="A41" s="7" t="s">
        <v>67</v>
      </c>
      <c r="B41" s="7" t="s">
        <v>148</v>
      </c>
      <c r="C41" s="7" t="s">
        <v>134</v>
      </c>
      <c r="G41"/>
    </row>
    <row r="42" spans="1:7" ht="15" x14ac:dyDescent="0.25">
      <c r="A42" s="7" t="s">
        <v>68</v>
      </c>
      <c r="B42" s="7" t="s">
        <v>148</v>
      </c>
      <c r="C42" s="7" t="s">
        <v>134</v>
      </c>
      <c r="G42"/>
    </row>
    <row r="43" spans="1:7" ht="15" x14ac:dyDescent="0.25">
      <c r="A43" s="7" t="s">
        <v>69</v>
      </c>
      <c r="B43" s="7" t="s">
        <v>148</v>
      </c>
      <c r="C43" s="7" t="s">
        <v>134</v>
      </c>
      <c r="G43"/>
    </row>
    <row r="44" spans="1:7" ht="15" x14ac:dyDescent="0.25">
      <c r="A44" s="7" t="s">
        <v>149</v>
      </c>
      <c r="B44" s="7" t="s">
        <v>136</v>
      </c>
      <c r="C44" s="7" t="s">
        <v>134</v>
      </c>
      <c r="G44"/>
    </row>
    <row r="45" spans="1:7" ht="15" x14ac:dyDescent="0.25">
      <c r="A45" s="7" t="s">
        <v>70</v>
      </c>
      <c r="B45" s="7" t="s">
        <v>150</v>
      </c>
      <c r="C45" s="7" t="s">
        <v>134</v>
      </c>
      <c r="G45"/>
    </row>
    <row r="46" spans="1:7" ht="15" x14ac:dyDescent="0.25">
      <c r="A46" s="7" t="s">
        <v>71</v>
      </c>
      <c r="B46" s="7" t="s">
        <v>150</v>
      </c>
      <c r="C46" s="7" t="s">
        <v>134</v>
      </c>
      <c r="G46"/>
    </row>
    <row r="47" spans="1:7" ht="15" x14ac:dyDescent="0.25">
      <c r="A47" s="7" t="s">
        <v>72</v>
      </c>
      <c r="B47" s="7" t="s">
        <v>150</v>
      </c>
      <c r="C47" s="7" t="s">
        <v>134</v>
      </c>
      <c r="G47"/>
    </row>
    <row r="48" spans="1:7" ht="15" x14ac:dyDescent="0.25">
      <c r="A48" s="7" t="s">
        <v>73</v>
      </c>
      <c r="B48" s="7" t="s">
        <v>150</v>
      </c>
      <c r="C48" s="7" t="s">
        <v>134</v>
      </c>
      <c r="G48"/>
    </row>
    <row r="49" spans="1:7" ht="15" x14ac:dyDescent="0.25">
      <c r="A49" s="7" t="s">
        <v>74</v>
      </c>
      <c r="B49" s="7" t="s">
        <v>151</v>
      </c>
      <c r="C49" s="7" t="s">
        <v>134</v>
      </c>
      <c r="G49"/>
    </row>
    <row r="50" spans="1:7" ht="15" x14ac:dyDescent="0.25">
      <c r="A50" s="7" t="s">
        <v>75</v>
      </c>
      <c r="B50" s="7" t="s">
        <v>151</v>
      </c>
      <c r="C50" s="7" t="s">
        <v>134</v>
      </c>
      <c r="G50"/>
    </row>
    <row r="51" spans="1:7" ht="15" x14ac:dyDescent="0.25">
      <c r="A51" s="7" t="s">
        <v>76</v>
      </c>
      <c r="B51" s="7" t="s">
        <v>151</v>
      </c>
      <c r="C51" s="7" t="s">
        <v>134</v>
      </c>
      <c r="G51"/>
    </row>
    <row r="52" spans="1:7" ht="15" x14ac:dyDescent="0.25">
      <c r="A52" s="7" t="s">
        <v>77</v>
      </c>
      <c r="B52" s="7" t="s">
        <v>151</v>
      </c>
      <c r="C52" s="7" t="s">
        <v>134</v>
      </c>
      <c r="G52"/>
    </row>
    <row r="53" spans="1:7" ht="15" x14ac:dyDescent="0.25">
      <c r="A53" s="7" t="s">
        <v>78</v>
      </c>
      <c r="B53" s="7" t="s">
        <v>151</v>
      </c>
      <c r="C53" s="7" t="s">
        <v>134</v>
      </c>
      <c r="G53"/>
    </row>
    <row r="54" spans="1:7" ht="15" x14ac:dyDescent="0.25">
      <c r="A54" s="7" t="s">
        <v>152</v>
      </c>
      <c r="B54" s="7" t="s">
        <v>151</v>
      </c>
      <c r="C54" s="7" t="s">
        <v>134</v>
      </c>
      <c r="G54"/>
    </row>
    <row r="55" spans="1:7" ht="15" x14ac:dyDescent="0.25">
      <c r="A55" s="7" t="s">
        <v>153</v>
      </c>
      <c r="B55" s="7" t="s">
        <v>136</v>
      </c>
      <c r="C55" s="7" t="s">
        <v>134</v>
      </c>
      <c r="G55"/>
    </row>
    <row r="56" spans="1:7" ht="15" x14ac:dyDescent="0.25">
      <c r="A56" s="7" t="s">
        <v>79</v>
      </c>
      <c r="B56" s="7" t="s">
        <v>136</v>
      </c>
      <c r="C56" s="7" t="s">
        <v>134</v>
      </c>
      <c r="G56"/>
    </row>
    <row r="57" spans="1:7" ht="15" x14ac:dyDescent="0.25">
      <c r="A57" s="7" t="s">
        <v>154</v>
      </c>
      <c r="B57" s="7" t="s">
        <v>148</v>
      </c>
      <c r="C57" s="7" t="s">
        <v>134</v>
      </c>
      <c r="G57"/>
    </row>
    <row r="58" spans="1:7" ht="15" x14ac:dyDescent="0.25">
      <c r="A58" s="7" t="s">
        <v>80</v>
      </c>
      <c r="B58" s="7" t="s">
        <v>148</v>
      </c>
      <c r="C58" s="7" t="s">
        <v>134</v>
      </c>
      <c r="G58"/>
    </row>
    <row r="59" spans="1:7" ht="15" x14ac:dyDescent="0.25">
      <c r="A59" s="7" t="s">
        <v>155</v>
      </c>
      <c r="B59" s="7" t="s">
        <v>156</v>
      </c>
      <c r="C59" s="7" t="s">
        <v>134</v>
      </c>
      <c r="G59"/>
    </row>
    <row r="60" spans="1:7" ht="15" x14ac:dyDescent="0.25">
      <c r="A60" s="7" t="s">
        <v>157</v>
      </c>
      <c r="B60" s="7" t="s">
        <v>156</v>
      </c>
      <c r="C60" s="7" t="s">
        <v>134</v>
      </c>
      <c r="G60"/>
    </row>
    <row r="61" spans="1:7" ht="15" x14ac:dyDescent="0.25">
      <c r="A61" s="7" t="s">
        <v>158</v>
      </c>
      <c r="B61" s="7" t="s">
        <v>90</v>
      </c>
      <c r="C61" s="7" t="s">
        <v>134</v>
      </c>
      <c r="G61"/>
    </row>
    <row r="62" spans="1:7" ht="15" x14ac:dyDescent="0.25">
      <c r="A62" s="7" t="s">
        <v>81</v>
      </c>
      <c r="B62" s="7" t="s">
        <v>90</v>
      </c>
      <c r="C62" s="7" t="s">
        <v>134</v>
      </c>
      <c r="G62"/>
    </row>
    <row r="63" spans="1:7" ht="15" x14ac:dyDescent="0.25">
      <c r="A63" s="7" t="s">
        <v>82</v>
      </c>
      <c r="B63" s="7" t="s">
        <v>82</v>
      </c>
      <c r="C63" s="7" t="s">
        <v>134</v>
      </c>
      <c r="G63"/>
    </row>
    <row r="64" spans="1:7" ht="15" x14ac:dyDescent="0.25">
      <c r="A64" s="7" t="s">
        <v>159</v>
      </c>
      <c r="B64" s="7" t="s">
        <v>136</v>
      </c>
      <c r="C64" s="7" t="s">
        <v>134</v>
      </c>
      <c r="G64"/>
    </row>
    <row r="65" spans="1:7" ht="15" x14ac:dyDescent="0.25">
      <c r="A65" s="7" t="s">
        <v>83</v>
      </c>
      <c r="B65" s="7" t="s">
        <v>160</v>
      </c>
      <c r="C65" s="7" t="s">
        <v>134</v>
      </c>
      <c r="G65"/>
    </row>
    <row r="66" spans="1:7" ht="15" x14ac:dyDescent="0.25">
      <c r="A66" s="7" t="s">
        <v>161</v>
      </c>
      <c r="B66" s="7" t="s">
        <v>150</v>
      </c>
      <c r="C66" s="7" t="s">
        <v>134</v>
      </c>
      <c r="G66"/>
    </row>
    <row r="67" spans="1:7" ht="15" x14ac:dyDescent="0.25">
      <c r="A67" s="7" t="s">
        <v>162</v>
      </c>
      <c r="B67" s="7" t="s">
        <v>150</v>
      </c>
      <c r="C67" s="7" t="s">
        <v>134</v>
      </c>
      <c r="G67"/>
    </row>
    <row r="68" spans="1:7" ht="15" x14ac:dyDescent="0.25">
      <c r="A68" s="7" t="s">
        <v>84</v>
      </c>
      <c r="B68" s="7" t="s">
        <v>137</v>
      </c>
      <c r="C68" s="7" t="s">
        <v>134</v>
      </c>
      <c r="G68"/>
    </row>
    <row r="69" spans="1:7" ht="15" x14ac:dyDescent="0.25">
      <c r="A69" s="7" t="s">
        <v>163</v>
      </c>
      <c r="B69" s="7" t="s">
        <v>137</v>
      </c>
      <c r="C69" s="7" t="s">
        <v>134</v>
      </c>
      <c r="G69"/>
    </row>
    <row r="70" spans="1:7" ht="15" x14ac:dyDescent="0.25">
      <c r="A70" s="7" t="s">
        <v>85</v>
      </c>
      <c r="B70" s="7" t="s">
        <v>137</v>
      </c>
      <c r="C70" s="7" t="s">
        <v>134</v>
      </c>
      <c r="G70"/>
    </row>
    <row r="71" spans="1:7" ht="15" x14ac:dyDescent="0.25">
      <c r="A71" s="7" t="s">
        <v>86</v>
      </c>
      <c r="B71" s="7" t="s">
        <v>137</v>
      </c>
      <c r="C71" s="7" t="s">
        <v>134</v>
      </c>
      <c r="G71"/>
    </row>
    <row r="72" spans="1:7" ht="15" x14ac:dyDescent="0.25">
      <c r="A72" s="7" t="s">
        <v>87</v>
      </c>
      <c r="B72" s="7" t="s">
        <v>137</v>
      </c>
      <c r="C72" s="7" t="s">
        <v>134</v>
      </c>
      <c r="G72"/>
    </row>
    <row r="73" spans="1:7" ht="15" x14ac:dyDescent="0.25">
      <c r="A73" s="7" t="s">
        <v>88</v>
      </c>
      <c r="B73" s="7" t="s">
        <v>137</v>
      </c>
      <c r="C73" s="7" t="s">
        <v>134</v>
      </c>
      <c r="G73"/>
    </row>
    <row r="74" spans="1:7" ht="15" x14ac:dyDescent="0.25">
      <c r="A74" s="7" t="s">
        <v>164</v>
      </c>
      <c r="B74" s="7" t="s">
        <v>137</v>
      </c>
      <c r="C74" s="7" t="s">
        <v>134</v>
      </c>
      <c r="G74"/>
    </row>
    <row r="75" spans="1:7" ht="15" x14ac:dyDescent="0.25">
      <c r="A75" s="7" t="s">
        <v>165</v>
      </c>
      <c r="B75" s="7" t="s">
        <v>90</v>
      </c>
      <c r="C75" s="7" t="s">
        <v>134</v>
      </c>
      <c r="G75"/>
    </row>
    <row r="76" spans="1:7" ht="15" x14ac:dyDescent="0.25">
      <c r="A76" s="7" t="s">
        <v>166</v>
      </c>
      <c r="B76" s="7" t="s">
        <v>167</v>
      </c>
      <c r="C76" s="7" t="s">
        <v>134</v>
      </c>
      <c r="G76"/>
    </row>
    <row r="77" spans="1:7" ht="15" x14ac:dyDescent="0.25">
      <c r="A77" s="7" t="s">
        <v>168</v>
      </c>
      <c r="B77" s="7" t="s">
        <v>167</v>
      </c>
      <c r="C77" s="7" t="s">
        <v>134</v>
      </c>
      <c r="G77"/>
    </row>
    <row r="78" spans="1:7" ht="15" x14ac:dyDescent="0.25">
      <c r="A78" s="7" t="s">
        <v>89</v>
      </c>
      <c r="B78" s="7" t="s">
        <v>90</v>
      </c>
      <c r="C78" s="7" t="s">
        <v>134</v>
      </c>
      <c r="G78"/>
    </row>
    <row r="79" spans="1:7" ht="15" x14ac:dyDescent="0.25">
      <c r="A79" s="7" t="s">
        <v>90</v>
      </c>
      <c r="B79" s="7" t="s">
        <v>90</v>
      </c>
      <c r="C79" s="7" t="s">
        <v>134</v>
      </c>
      <c r="G79"/>
    </row>
    <row r="80" spans="1:7" ht="15" x14ac:dyDescent="0.25">
      <c r="A80" s="7" t="s">
        <v>169</v>
      </c>
      <c r="B80" s="7" t="s">
        <v>90</v>
      </c>
      <c r="C80" s="7" t="s">
        <v>134</v>
      </c>
      <c r="G80"/>
    </row>
    <row r="81" spans="1:7" ht="15" x14ac:dyDescent="0.25">
      <c r="A81" s="7" t="s">
        <v>170</v>
      </c>
      <c r="B81" s="7" t="s">
        <v>90</v>
      </c>
      <c r="C81" s="7" t="s">
        <v>134</v>
      </c>
      <c r="G81"/>
    </row>
    <row r="82" spans="1:7" ht="15" x14ac:dyDescent="0.25">
      <c r="A82" s="7" t="s">
        <v>171</v>
      </c>
      <c r="B82" s="7" t="s">
        <v>90</v>
      </c>
      <c r="C82" s="7" t="s">
        <v>134</v>
      </c>
      <c r="G82"/>
    </row>
    <row r="83" spans="1:7" ht="15" x14ac:dyDescent="0.25">
      <c r="A83" s="7" t="s">
        <v>91</v>
      </c>
      <c r="B83" s="7" t="s">
        <v>90</v>
      </c>
      <c r="C83" s="7" t="s">
        <v>134</v>
      </c>
      <c r="G83"/>
    </row>
    <row r="84" spans="1:7" ht="15" x14ac:dyDescent="0.25">
      <c r="A84" s="7" t="s">
        <v>92</v>
      </c>
      <c r="B84" s="7" t="s">
        <v>150</v>
      </c>
      <c r="C84" s="7" t="s">
        <v>134</v>
      </c>
      <c r="G84"/>
    </row>
    <row r="85" spans="1:7" ht="15" x14ac:dyDescent="0.25">
      <c r="A85" s="7" t="s">
        <v>93</v>
      </c>
      <c r="B85" s="7" t="s">
        <v>150</v>
      </c>
      <c r="C85" s="7" t="s">
        <v>134</v>
      </c>
      <c r="G85"/>
    </row>
    <row r="86" spans="1:7" ht="15" x14ac:dyDescent="0.25">
      <c r="A86" s="7" t="s">
        <v>94</v>
      </c>
      <c r="B86" s="7" t="s">
        <v>150</v>
      </c>
      <c r="C86" s="7" t="s">
        <v>134</v>
      </c>
      <c r="G86"/>
    </row>
    <row r="87" spans="1:7" ht="15" x14ac:dyDescent="0.25">
      <c r="A87" s="7" t="s">
        <v>172</v>
      </c>
      <c r="B87" s="7" t="s">
        <v>150</v>
      </c>
      <c r="C87" s="7" t="s">
        <v>134</v>
      </c>
      <c r="G87"/>
    </row>
    <row r="88" spans="1:7" ht="15" x14ac:dyDescent="0.25">
      <c r="A88" s="7" t="s">
        <v>95</v>
      </c>
      <c r="B88" s="7" t="s">
        <v>150</v>
      </c>
      <c r="C88" s="7" t="s">
        <v>134</v>
      </c>
      <c r="G88"/>
    </row>
    <row r="89" spans="1:7" ht="15" x14ac:dyDescent="0.25">
      <c r="A89" s="7" t="s">
        <v>173</v>
      </c>
      <c r="B89" s="7" t="s">
        <v>90</v>
      </c>
      <c r="C89" s="7" t="s">
        <v>134</v>
      </c>
      <c r="G89"/>
    </row>
    <row r="90" spans="1:7" ht="15" x14ac:dyDescent="0.25">
      <c r="A90" s="7" t="s">
        <v>96</v>
      </c>
      <c r="B90" s="7" t="s">
        <v>90</v>
      </c>
      <c r="C90" s="7" t="s">
        <v>134</v>
      </c>
      <c r="G90"/>
    </row>
    <row r="91" spans="1:7" ht="15" x14ac:dyDescent="0.25">
      <c r="A91" s="7" t="s">
        <v>174</v>
      </c>
      <c r="B91" s="7" t="s">
        <v>175</v>
      </c>
      <c r="C91" s="7" t="s">
        <v>134</v>
      </c>
      <c r="G91"/>
    </row>
    <row r="92" spans="1:7" ht="15" x14ac:dyDescent="0.25">
      <c r="A92" s="7" t="s">
        <v>97</v>
      </c>
      <c r="B92" s="7" t="s">
        <v>175</v>
      </c>
      <c r="C92" s="7" t="s">
        <v>134</v>
      </c>
      <c r="G92"/>
    </row>
    <row r="93" spans="1:7" ht="15" x14ac:dyDescent="0.25">
      <c r="A93" s="7" t="s">
        <v>176</v>
      </c>
      <c r="B93" s="7" t="s">
        <v>175</v>
      </c>
      <c r="C93" s="7" t="s">
        <v>134</v>
      </c>
      <c r="G93"/>
    </row>
    <row r="94" spans="1:7" ht="15" x14ac:dyDescent="0.25">
      <c r="A94" s="7" t="s">
        <v>177</v>
      </c>
      <c r="B94" s="7" t="s">
        <v>175</v>
      </c>
      <c r="C94" s="7" t="s">
        <v>134</v>
      </c>
      <c r="G94"/>
    </row>
    <row r="95" spans="1:7" ht="15" x14ac:dyDescent="0.25">
      <c r="A95" s="7" t="s">
        <v>98</v>
      </c>
      <c r="B95" s="7" t="s">
        <v>178</v>
      </c>
      <c r="C95" s="7" t="s">
        <v>134</v>
      </c>
      <c r="G95"/>
    </row>
    <row r="96" spans="1:7" ht="15" x14ac:dyDescent="0.25">
      <c r="A96" s="7" t="s">
        <v>179</v>
      </c>
      <c r="B96" s="7" t="s">
        <v>180</v>
      </c>
      <c r="C96" s="7" t="s">
        <v>134</v>
      </c>
      <c r="G96"/>
    </row>
    <row r="97" spans="1:7" ht="15" x14ac:dyDescent="0.25">
      <c r="A97" s="7" t="s">
        <v>99</v>
      </c>
      <c r="B97" s="7" t="s">
        <v>181</v>
      </c>
      <c r="C97" s="7" t="s">
        <v>134</v>
      </c>
      <c r="G97"/>
    </row>
    <row r="98" spans="1:7" ht="15" x14ac:dyDescent="0.25">
      <c r="A98" s="7" t="s">
        <v>100</v>
      </c>
      <c r="B98" s="7" t="s">
        <v>181</v>
      </c>
      <c r="C98" s="7" t="s">
        <v>134</v>
      </c>
      <c r="G98"/>
    </row>
    <row r="99" spans="1:7" ht="15" x14ac:dyDescent="0.25">
      <c r="A99" s="7" t="s">
        <v>101</v>
      </c>
      <c r="B99" s="7" t="s">
        <v>182</v>
      </c>
      <c r="C99" s="7" t="s">
        <v>134</v>
      </c>
      <c r="G99"/>
    </row>
    <row r="100" spans="1:7" ht="15" x14ac:dyDescent="0.25">
      <c r="A100" s="7" t="s">
        <v>102</v>
      </c>
      <c r="B100" s="7" t="s">
        <v>102</v>
      </c>
      <c r="C100" s="7" t="s">
        <v>134</v>
      </c>
      <c r="G100"/>
    </row>
    <row r="101" spans="1:7" ht="15" x14ac:dyDescent="0.25">
      <c r="A101" s="7" t="s">
        <v>103</v>
      </c>
      <c r="B101" s="7" t="s">
        <v>102</v>
      </c>
      <c r="C101" s="7" t="s">
        <v>134</v>
      </c>
      <c r="G101"/>
    </row>
    <row r="102" spans="1:7" ht="15" x14ac:dyDescent="0.25">
      <c r="A102" s="7" t="s">
        <v>104</v>
      </c>
      <c r="B102" s="7" t="s">
        <v>183</v>
      </c>
      <c r="C102" s="7" t="s">
        <v>134</v>
      </c>
      <c r="G102"/>
    </row>
    <row r="103" spans="1:7" ht="15" x14ac:dyDescent="0.25">
      <c r="A103" s="7" t="s">
        <v>105</v>
      </c>
      <c r="B103" s="7" t="s">
        <v>183</v>
      </c>
      <c r="C103" s="7" t="s">
        <v>134</v>
      </c>
      <c r="G103"/>
    </row>
    <row r="104" spans="1:7" ht="15" x14ac:dyDescent="0.25">
      <c r="A104" s="7" t="s">
        <v>184</v>
      </c>
      <c r="B104" s="7" t="s">
        <v>183</v>
      </c>
      <c r="C104" s="7" t="s">
        <v>134</v>
      </c>
      <c r="G104"/>
    </row>
    <row r="105" spans="1:7" ht="15" x14ac:dyDescent="0.25">
      <c r="A105" s="7" t="s">
        <v>106</v>
      </c>
      <c r="B105" s="7" t="s">
        <v>183</v>
      </c>
      <c r="C105" s="7" t="s">
        <v>134</v>
      </c>
      <c r="G105"/>
    </row>
    <row r="106" spans="1:7" ht="15" x14ac:dyDescent="0.25">
      <c r="A106" s="7" t="s">
        <v>185</v>
      </c>
      <c r="B106" s="7" t="s">
        <v>186</v>
      </c>
      <c r="C106" s="7" t="s">
        <v>134</v>
      </c>
      <c r="G106"/>
    </row>
    <row r="107" spans="1:7" ht="15" x14ac:dyDescent="0.25">
      <c r="A107" s="7" t="s">
        <v>107</v>
      </c>
      <c r="B107" s="7" t="s">
        <v>187</v>
      </c>
      <c r="C107" s="7" t="s">
        <v>134</v>
      </c>
      <c r="G107"/>
    </row>
    <row r="108" spans="1:7" ht="15" x14ac:dyDescent="0.25">
      <c r="A108" s="7" t="s">
        <v>108</v>
      </c>
      <c r="B108" s="7" t="s">
        <v>136</v>
      </c>
      <c r="C108" s="7" t="s">
        <v>134</v>
      </c>
      <c r="G108"/>
    </row>
    <row r="109" spans="1:7" ht="15" x14ac:dyDescent="0.25">
      <c r="A109" s="7" t="s">
        <v>109</v>
      </c>
      <c r="B109" s="7" t="s">
        <v>136</v>
      </c>
      <c r="C109" s="7" t="s">
        <v>134</v>
      </c>
      <c r="G109"/>
    </row>
    <row r="110" spans="1:7" ht="15" x14ac:dyDescent="0.25">
      <c r="A110" s="7" t="s">
        <v>110</v>
      </c>
      <c r="B110" s="7" t="s">
        <v>136</v>
      </c>
      <c r="C110" s="7" t="s">
        <v>134</v>
      </c>
      <c r="G110"/>
    </row>
    <row r="111" spans="1:7" ht="15" x14ac:dyDescent="0.25">
      <c r="A111" s="7" t="s">
        <v>111</v>
      </c>
      <c r="B111" s="7" t="s">
        <v>136</v>
      </c>
      <c r="C111" s="7" t="s">
        <v>134</v>
      </c>
      <c r="G111"/>
    </row>
    <row r="112" spans="1:7" ht="15" x14ac:dyDescent="0.25">
      <c r="A112" s="7" t="s">
        <v>188</v>
      </c>
      <c r="B112" s="7" t="s">
        <v>189</v>
      </c>
      <c r="C112" s="7" t="s">
        <v>134</v>
      </c>
      <c r="G112"/>
    </row>
    <row r="113" spans="1:7" ht="15" x14ac:dyDescent="0.25">
      <c r="A113" s="7" t="s">
        <v>112</v>
      </c>
      <c r="B113" s="7" t="s">
        <v>189</v>
      </c>
      <c r="C113" s="7" t="s">
        <v>134</v>
      </c>
      <c r="G113"/>
    </row>
    <row r="114" spans="1:7" ht="15" x14ac:dyDescent="0.25">
      <c r="A114" s="7" t="s">
        <v>190</v>
      </c>
      <c r="B114" s="7" t="s">
        <v>189</v>
      </c>
      <c r="C114" s="7" t="s">
        <v>134</v>
      </c>
      <c r="G114"/>
    </row>
    <row r="115" spans="1:7" ht="15" x14ac:dyDescent="0.25">
      <c r="A115" s="7" t="s">
        <v>191</v>
      </c>
      <c r="B115" s="7" t="s">
        <v>189</v>
      </c>
      <c r="C115" s="7" t="s">
        <v>134</v>
      </c>
      <c r="G115"/>
    </row>
    <row r="116" spans="1:7" ht="15" x14ac:dyDescent="0.25">
      <c r="A116" s="7" t="s">
        <v>192</v>
      </c>
      <c r="B116" s="7" t="s">
        <v>150</v>
      </c>
      <c r="C116" s="7" t="s">
        <v>134</v>
      </c>
      <c r="G116"/>
    </row>
    <row r="117" spans="1:7" ht="15" x14ac:dyDescent="0.25">
      <c r="A117" s="7" t="s">
        <v>113</v>
      </c>
      <c r="B117" s="7" t="s">
        <v>189</v>
      </c>
      <c r="C117" s="7" t="s">
        <v>134</v>
      </c>
      <c r="G117"/>
    </row>
    <row r="118" spans="1:7" ht="15" x14ac:dyDescent="0.25">
      <c r="G118"/>
    </row>
    <row r="119" spans="1:7" ht="15" x14ac:dyDescent="0.25">
      <c r="G119"/>
    </row>
    <row r="120" spans="1:7" ht="15" x14ac:dyDescent="0.25">
      <c r="G120"/>
    </row>
    <row r="121" spans="1:7" ht="15" x14ac:dyDescent="0.25">
      <c r="G121"/>
    </row>
    <row r="122" spans="1:7" ht="15" x14ac:dyDescent="0.25">
      <c r="G122"/>
    </row>
    <row r="123" spans="1:7" ht="15" x14ac:dyDescent="0.25">
      <c r="G123"/>
    </row>
    <row r="124" spans="1:7" ht="15" x14ac:dyDescent="0.25">
      <c r="G124"/>
    </row>
    <row r="125" spans="1:7" ht="15" x14ac:dyDescent="0.25">
      <c r="G125"/>
    </row>
    <row r="126" spans="1:7" ht="15" x14ac:dyDescent="0.25">
      <c r="G126"/>
    </row>
    <row r="127" spans="1:7" ht="15" x14ac:dyDescent="0.25">
      <c r="G127"/>
    </row>
    <row r="128" spans="1:7" ht="15" x14ac:dyDescent="0.25">
      <c r="G128"/>
    </row>
    <row r="129" spans="7:7" ht="15" x14ac:dyDescent="0.25">
      <c r="G129"/>
    </row>
    <row r="130" spans="7:7" ht="15" x14ac:dyDescent="0.25">
      <c r="G130"/>
    </row>
    <row r="131" spans="7:7" ht="15" x14ac:dyDescent="0.25">
      <c r="G131"/>
    </row>
    <row r="132" spans="7:7" ht="15" x14ac:dyDescent="0.25">
      <c r="G132"/>
    </row>
    <row r="133" spans="7:7" ht="15" x14ac:dyDescent="0.25">
      <c r="G133"/>
    </row>
    <row r="134" spans="7:7" ht="15" x14ac:dyDescent="0.25">
      <c r="G134"/>
    </row>
    <row r="135" spans="7:7" ht="15" x14ac:dyDescent="0.25">
      <c r="G135"/>
    </row>
    <row r="136" spans="7:7" ht="15" x14ac:dyDescent="0.25">
      <c r="G136"/>
    </row>
    <row r="137" spans="7:7" ht="15" x14ac:dyDescent="0.25">
      <c r="G137"/>
    </row>
    <row r="138" spans="7:7" ht="15" x14ac:dyDescent="0.25">
      <c r="G138"/>
    </row>
    <row r="139" spans="7:7" ht="15" x14ac:dyDescent="0.25">
      <c r="G139"/>
    </row>
    <row r="140" spans="7:7" ht="15" x14ac:dyDescent="0.25">
      <c r="G140"/>
    </row>
    <row r="141" spans="7:7" ht="15" x14ac:dyDescent="0.25">
      <c r="G141"/>
    </row>
    <row r="142" spans="7:7" ht="15" x14ac:dyDescent="0.25">
      <c r="G142"/>
    </row>
    <row r="143" spans="7:7" ht="15" x14ac:dyDescent="0.25">
      <c r="G143"/>
    </row>
    <row r="144" spans="7:7" ht="15" x14ac:dyDescent="0.25">
      <c r="G144"/>
    </row>
    <row r="145" spans="7:7" ht="15" x14ac:dyDescent="0.25">
      <c r="G145"/>
    </row>
    <row r="146" spans="7:7" ht="15" x14ac:dyDescent="0.25">
      <c r="G146"/>
    </row>
    <row r="147" spans="7:7" ht="15" x14ac:dyDescent="0.25">
      <c r="G147"/>
    </row>
    <row r="148" spans="7:7" ht="15" x14ac:dyDescent="0.25">
      <c r="G148"/>
    </row>
    <row r="149" spans="7:7" ht="15" x14ac:dyDescent="0.25">
      <c r="G149"/>
    </row>
    <row r="150" spans="7:7" ht="15" x14ac:dyDescent="0.25">
      <c r="G150"/>
    </row>
    <row r="151" spans="7:7" ht="15" x14ac:dyDescent="0.25">
      <c r="G151"/>
    </row>
    <row r="152" spans="7:7" ht="15" x14ac:dyDescent="0.25">
      <c r="G152"/>
    </row>
    <row r="153" spans="7:7" ht="15" x14ac:dyDescent="0.25">
      <c r="G153"/>
    </row>
    <row r="154" spans="7:7" ht="15" x14ac:dyDescent="0.25">
      <c r="G154"/>
    </row>
    <row r="155" spans="7:7" ht="15" x14ac:dyDescent="0.25">
      <c r="G155"/>
    </row>
    <row r="156" spans="7:7" ht="15" x14ac:dyDescent="0.25">
      <c r="G156"/>
    </row>
    <row r="157" spans="7:7" ht="15" x14ac:dyDescent="0.25">
      <c r="G157"/>
    </row>
    <row r="158" spans="7:7" ht="15" x14ac:dyDescent="0.25">
      <c r="G158"/>
    </row>
    <row r="159" spans="7:7" ht="15" x14ac:dyDescent="0.25">
      <c r="G159"/>
    </row>
    <row r="160" spans="7:7" ht="15" x14ac:dyDescent="0.25">
      <c r="G160"/>
    </row>
    <row r="161" spans="7:7" ht="15" x14ac:dyDescent="0.25">
      <c r="G161"/>
    </row>
    <row r="162" spans="7:7" ht="15" x14ac:dyDescent="0.25">
      <c r="G162"/>
    </row>
    <row r="163" spans="7:7" ht="15" x14ac:dyDescent="0.25">
      <c r="G163"/>
    </row>
    <row r="164" spans="7:7" ht="15" x14ac:dyDescent="0.25">
      <c r="G164"/>
    </row>
    <row r="165" spans="7:7" ht="15" x14ac:dyDescent="0.25">
      <c r="G165"/>
    </row>
    <row r="166" spans="7:7" ht="15" x14ac:dyDescent="0.25">
      <c r="G166"/>
    </row>
    <row r="167" spans="7:7" ht="15" x14ac:dyDescent="0.25">
      <c r="G167"/>
    </row>
    <row r="168" spans="7:7" ht="15" x14ac:dyDescent="0.25">
      <c r="G168"/>
    </row>
    <row r="169" spans="7:7" ht="15" x14ac:dyDescent="0.25">
      <c r="G169"/>
    </row>
    <row r="170" spans="7:7" ht="15" x14ac:dyDescent="0.25">
      <c r="G170"/>
    </row>
    <row r="171" spans="7:7" ht="15" x14ac:dyDescent="0.25">
      <c r="G171"/>
    </row>
    <row r="172" spans="7:7" ht="15" x14ac:dyDescent="0.25">
      <c r="G172"/>
    </row>
    <row r="173" spans="7:7" ht="15" x14ac:dyDescent="0.25">
      <c r="G173"/>
    </row>
    <row r="174" spans="7:7" ht="15" x14ac:dyDescent="0.25">
      <c r="G174"/>
    </row>
    <row r="175" spans="7:7" ht="15" x14ac:dyDescent="0.25">
      <c r="G175"/>
    </row>
    <row r="176" spans="7:7" ht="15" x14ac:dyDescent="0.25">
      <c r="G176"/>
    </row>
    <row r="177" spans="7:7" ht="15" x14ac:dyDescent="0.25">
      <c r="G177"/>
    </row>
    <row r="178" spans="7:7" ht="15" x14ac:dyDescent="0.25">
      <c r="G178"/>
    </row>
    <row r="179" spans="7:7" ht="15" x14ac:dyDescent="0.25">
      <c r="G179"/>
    </row>
    <row r="180" spans="7:7" ht="15" x14ac:dyDescent="0.25">
      <c r="G180"/>
    </row>
    <row r="181" spans="7:7" ht="15" x14ac:dyDescent="0.25">
      <c r="G181"/>
    </row>
    <row r="182" spans="7:7" ht="15" x14ac:dyDescent="0.25">
      <c r="G182"/>
    </row>
    <row r="183" spans="7:7" ht="15" x14ac:dyDescent="0.25">
      <c r="G183"/>
    </row>
    <row r="184" spans="7:7" ht="15" x14ac:dyDescent="0.25">
      <c r="G184"/>
    </row>
    <row r="185" spans="7:7" ht="15" x14ac:dyDescent="0.25">
      <c r="G185"/>
    </row>
    <row r="186" spans="7:7" ht="15" x14ac:dyDescent="0.25">
      <c r="G186"/>
    </row>
    <row r="187" spans="7:7" ht="15" x14ac:dyDescent="0.25">
      <c r="G187"/>
    </row>
    <row r="188" spans="7:7" ht="15" x14ac:dyDescent="0.25">
      <c r="G188"/>
    </row>
    <row r="189" spans="7:7" ht="15" x14ac:dyDescent="0.25">
      <c r="G189"/>
    </row>
    <row r="190" spans="7:7" ht="15" x14ac:dyDescent="0.25">
      <c r="G190"/>
    </row>
    <row r="191" spans="7:7" ht="15" x14ac:dyDescent="0.25">
      <c r="G191"/>
    </row>
    <row r="192" spans="7:7" ht="15" x14ac:dyDescent="0.25">
      <c r="G192"/>
    </row>
    <row r="193" spans="7:7" ht="15" x14ac:dyDescent="0.25">
      <c r="G193"/>
    </row>
    <row r="194" spans="7:7" ht="15" x14ac:dyDescent="0.25">
      <c r="G194"/>
    </row>
    <row r="195" spans="7:7" ht="15" x14ac:dyDescent="0.25">
      <c r="G195"/>
    </row>
    <row r="196" spans="7:7" ht="15" x14ac:dyDescent="0.25">
      <c r="G196"/>
    </row>
    <row r="197" spans="7:7" ht="15" x14ac:dyDescent="0.25">
      <c r="G197"/>
    </row>
    <row r="198" spans="7:7" ht="15" x14ac:dyDescent="0.25">
      <c r="G198"/>
    </row>
    <row r="199" spans="7:7" ht="15" x14ac:dyDescent="0.25">
      <c r="G199"/>
    </row>
    <row r="200" spans="7:7" ht="15" x14ac:dyDescent="0.25">
      <c r="G200"/>
    </row>
    <row r="201" spans="7:7" ht="15" x14ac:dyDescent="0.25">
      <c r="G201"/>
    </row>
    <row r="202" spans="7:7" ht="15" x14ac:dyDescent="0.25">
      <c r="G202"/>
    </row>
    <row r="203" spans="7:7" ht="15" x14ac:dyDescent="0.25">
      <c r="G203"/>
    </row>
    <row r="204" spans="7:7" ht="15" x14ac:dyDescent="0.25">
      <c r="G204"/>
    </row>
    <row r="205" spans="7:7" ht="15" x14ac:dyDescent="0.25">
      <c r="G205"/>
    </row>
    <row r="206" spans="7:7" ht="15" x14ac:dyDescent="0.25">
      <c r="G206"/>
    </row>
    <row r="207" spans="7:7" ht="15" x14ac:dyDescent="0.25">
      <c r="G207"/>
    </row>
    <row r="208" spans="7:7" ht="15" x14ac:dyDescent="0.25">
      <c r="G208"/>
    </row>
    <row r="209" spans="7:7" ht="15" x14ac:dyDescent="0.25">
      <c r="G209"/>
    </row>
    <row r="210" spans="7:7" ht="15" x14ac:dyDescent="0.25">
      <c r="G210"/>
    </row>
    <row r="211" spans="7:7" ht="15" x14ac:dyDescent="0.25">
      <c r="G211"/>
    </row>
    <row r="212" spans="7:7" ht="15" x14ac:dyDescent="0.25">
      <c r="G212"/>
    </row>
    <row r="213" spans="7:7" ht="15" x14ac:dyDescent="0.25">
      <c r="G213"/>
    </row>
    <row r="214" spans="7:7" ht="15" x14ac:dyDescent="0.25">
      <c r="G214"/>
    </row>
    <row r="215" spans="7:7" ht="15" x14ac:dyDescent="0.25">
      <c r="G215"/>
    </row>
    <row r="216" spans="7:7" ht="15" x14ac:dyDescent="0.25">
      <c r="G216"/>
    </row>
    <row r="217" spans="7:7" ht="15" x14ac:dyDescent="0.25">
      <c r="G217"/>
    </row>
    <row r="218" spans="7:7" ht="15" x14ac:dyDescent="0.25">
      <c r="G218"/>
    </row>
    <row r="219" spans="7:7" ht="15" x14ac:dyDescent="0.25">
      <c r="G219"/>
    </row>
    <row r="220" spans="7:7" ht="15" x14ac:dyDescent="0.25">
      <c r="G220"/>
    </row>
    <row r="221" spans="7:7" ht="15" x14ac:dyDescent="0.25">
      <c r="G221"/>
    </row>
    <row r="222" spans="7:7" ht="15" x14ac:dyDescent="0.25">
      <c r="G222"/>
    </row>
    <row r="223" spans="7:7" ht="15" x14ac:dyDescent="0.25">
      <c r="G223"/>
    </row>
    <row r="224" spans="7:7" ht="15" x14ac:dyDescent="0.25">
      <c r="G224"/>
    </row>
    <row r="225" spans="7:7" ht="15" x14ac:dyDescent="0.25">
      <c r="G225"/>
    </row>
    <row r="226" spans="7:7" ht="15" x14ac:dyDescent="0.25">
      <c r="G226"/>
    </row>
    <row r="227" spans="7:7" ht="15" x14ac:dyDescent="0.25">
      <c r="G227"/>
    </row>
    <row r="228" spans="7:7" ht="15" x14ac:dyDescent="0.25">
      <c r="G228"/>
    </row>
    <row r="229" spans="7:7" ht="15" x14ac:dyDescent="0.25">
      <c r="G229"/>
    </row>
    <row r="230" spans="7:7" ht="15" x14ac:dyDescent="0.25">
      <c r="G230"/>
    </row>
    <row r="231" spans="7:7" ht="15" x14ac:dyDescent="0.25">
      <c r="G231"/>
    </row>
    <row r="232" spans="7:7" ht="15" x14ac:dyDescent="0.25">
      <c r="G232"/>
    </row>
    <row r="233" spans="7:7" ht="15" x14ac:dyDescent="0.25">
      <c r="G233"/>
    </row>
    <row r="234" spans="7:7" ht="15" x14ac:dyDescent="0.25">
      <c r="G234"/>
    </row>
    <row r="235" spans="7:7" ht="15" x14ac:dyDescent="0.25">
      <c r="G235"/>
    </row>
    <row r="236" spans="7:7" ht="15" x14ac:dyDescent="0.25">
      <c r="G236"/>
    </row>
    <row r="237" spans="7:7" ht="15" x14ac:dyDescent="0.25">
      <c r="G237"/>
    </row>
    <row r="238" spans="7:7" ht="15" x14ac:dyDescent="0.25">
      <c r="G238"/>
    </row>
    <row r="239" spans="7:7" ht="15" x14ac:dyDescent="0.25">
      <c r="G239"/>
    </row>
    <row r="240" spans="7:7" ht="15" x14ac:dyDescent="0.25">
      <c r="G240"/>
    </row>
    <row r="241" spans="7:7" ht="15" x14ac:dyDescent="0.25">
      <c r="G241"/>
    </row>
    <row r="242" spans="7:7" ht="15" x14ac:dyDescent="0.25">
      <c r="G242"/>
    </row>
    <row r="243" spans="7:7" ht="15" x14ac:dyDescent="0.25">
      <c r="G243"/>
    </row>
    <row r="244" spans="7:7" ht="15" x14ac:dyDescent="0.25">
      <c r="G244"/>
    </row>
    <row r="245" spans="7:7" ht="15" x14ac:dyDescent="0.25">
      <c r="G245"/>
    </row>
    <row r="246" spans="7:7" ht="15" x14ac:dyDescent="0.25">
      <c r="G246"/>
    </row>
    <row r="247" spans="7:7" ht="15" x14ac:dyDescent="0.25">
      <c r="G247"/>
    </row>
    <row r="248" spans="7:7" ht="15" x14ac:dyDescent="0.25">
      <c r="G248"/>
    </row>
    <row r="249" spans="7:7" ht="15" x14ac:dyDescent="0.25">
      <c r="G249"/>
    </row>
    <row r="250" spans="7:7" ht="15" x14ac:dyDescent="0.25">
      <c r="G250"/>
    </row>
    <row r="251" spans="7:7" ht="15" x14ac:dyDescent="0.25">
      <c r="G251"/>
    </row>
    <row r="252" spans="7:7" ht="15" x14ac:dyDescent="0.25">
      <c r="G252"/>
    </row>
    <row r="253" spans="7:7" ht="15" x14ac:dyDescent="0.25">
      <c r="G253"/>
    </row>
    <row r="254" spans="7:7" ht="15" x14ac:dyDescent="0.25">
      <c r="G254"/>
    </row>
    <row r="255" spans="7:7" ht="15" x14ac:dyDescent="0.25">
      <c r="G255"/>
    </row>
    <row r="256" spans="7:7" ht="15" x14ac:dyDescent="0.25">
      <c r="G256"/>
    </row>
    <row r="257" spans="7:7" ht="15" x14ac:dyDescent="0.25">
      <c r="G257"/>
    </row>
    <row r="258" spans="7:7" ht="15" x14ac:dyDescent="0.25">
      <c r="G258"/>
    </row>
    <row r="259" spans="7:7" ht="15" x14ac:dyDescent="0.25">
      <c r="G259"/>
    </row>
    <row r="260" spans="7:7" ht="15" x14ac:dyDescent="0.25">
      <c r="G260"/>
    </row>
    <row r="261" spans="7:7" ht="15" x14ac:dyDescent="0.25">
      <c r="G261"/>
    </row>
    <row r="262" spans="7:7" ht="15" x14ac:dyDescent="0.25">
      <c r="G262"/>
    </row>
    <row r="263" spans="7:7" ht="15" x14ac:dyDescent="0.25">
      <c r="G263"/>
    </row>
    <row r="264" spans="7:7" ht="15" x14ac:dyDescent="0.25">
      <c r="G264"/>
    </row>
    <row r="265" spans="7:7" ht="15" x14ac:dyDescent="0.25">
      <c r="G265"/>
    </row>
    <row r="266" spans="7:7" ht="15" x14ac:dyDescent="0.25">
      <c r="G266"/>
    </row>
    <row r="267" spans="7:7" ht="15" x14ac:dyDescent="0.25">
      <c r="G267"/>
    </row>
    <row r="268" spans="7:7" ht="15" x14ac:dyDescent="0.25">
      <c r="G268"/>
    </row>
    <row r="269" spans="7:7" ht="15" x14ac:dyDescent="0.25">
      <c r="G269"/>
    </row>
    <row r="270" spans="7:7" ht="15" x14ac:dyDescent="0.25">
      <c r="G270"/>
    </row>
    <row r="271" spans="7:7" ht="15" x14ac:dyDescent="0.25">
      <c r="G271"/>
    </row>
    <row r="272" spans="7:7" ht="15" x14ac:dyDescent="0.25">
      <c r="G272"/>
    </row>
    <row r="273" spans="7:7" ht="15" x14ac:dyDescent="0.25">
      <c r="G273"/>
    </row>
    <row r="274" spans="7:7" ht="15" x14ac:dyDescent="0.25">
      <c r="G274"/>
    </row>
    <row r="275" spans="7:7" ht="15" x14ac:dyDescent="0.25">
      <c r="G275"/>
    </row>
    <row r="276" spans="7:7" ht="15" x14ac:dyDescent="0.25">
      <c r="G276"/>
    </row>
    <row r="277" spans="7:7" ht="15" x14ac:dyDescent="0.25">
      <c r="G277"/>
    </row>
    <row r="278" spans="7:7" ht="15" x14ac:dyDescent="0.25">
      <c r="G278"/>
    </row>
    <row r="279" spans="7:7" ht="15" x14ac:dyDescent="0.25">
      <c r="G279"/>
    </row>
    <row r="280" spans="7:7" ht="15" x14ac:dyDescent="0.25">
      <c r="G280"/>
    </row>
    <row r="281" spans="7:7" ht="15" x14ac:dyDescent="0.25">
      <c r="G281"/>
    </row>
    <row r="282" spans="7:7" ht="15" x14ac:dyDescent="0.25">
      <c r="G282"/>
    </row>
    <row r="283" spans="7:7" ht="15" x14ac:dyDescent="0.25">
      <c r="G283"/>
    </row>
    <row r="284" spans="7:7" ht="15" x14ac:dyDescent="0.25">
      <c r="G284"/>
    </row>
    <row r="285" spans="7:7" ht="15" x14ac:dyDescent="0.25">
      <c r="G285"/>
    </row>
    <row r="286" spans="7:7" ht="15" x14ac:dyDescent="0.25">
      <c r="G286"/>
    </row>
    <row r="287" spans="7:7" ht="15" x14ac:dyDescent="0.25">
      <c r="G287"/>
    </row>
    <row r="288" spans="7:7" ht="15" x14ac:dyDescent="0.25">
      <c r="G288"/>
    </row>
    <row r="289" spans="7:7" ht="15" x14ac:dyDescent="0.25">
      <c r="G289"/>
    </row>
    <row r="290" spans="7:7" ht="15" x14ac:dyDescent="0.25">
      <c r="G290"/>
    </row>
    <row r="291" spans="7:7" ht="15" x14ac:dyDescent="0.25">
      <c r="G291"/>
    </row>
    <row r="292" spans="7:7" ht="15" x14ac:dyDescent="0.25">
      <c r="G292"/>
    </row>
    <row r="293" spans="7:7" ht="15" x14ac:dyDescent="0.25">
      <c r="G293"/>
    </row>
    <row r="294" spans="7:7" ht="15" x14ac:dyDescent="0.25">
      <c r="G294"/>
    </row>
    <row r="295" spans="7:7" ht="15" x14ac:dyDescent="0.25">
      <c r="G295"/>
    </row>
    <row r="296" spans="7:7" ht="15" x14ac:dyDescent="0.25">
      <c r="G296"/>
    </row>
    <row r="297" spans="7:7" ht="15" x14ac:dyDescent="0.25">
      <c r="G297"/>
    </row>
    <row r="298" spans="7:7" ht="15" x14ac:dyDescent="0.25">
      <c r="G298"/>
    </row>
    <row r="299" spans="7:7" ht="15" x14ac:dyDescent="0.25">
      <c r="G299"/>
    </row>
    <row r="300" spans="7:7" ht="15" x14ac:dyDescent="0.25">
      <c r="G300"/>
    </row>
    <row r="301" spans="7:7" ht="15" x14ac:dyDescent="0.25">
      <c r="G301"/>
    </row>
    <row r="302" spans="7:7" ht="15" x14ac:dyDescent="0.25">
      <c r="G302"/>
    </row>
    <row r="303" spans="7:7" ht="15" x14ac:dyDescent="0.25">
      <c r="G303"/>
    </row>
    <row r="304" spans="7:7" ht="15" x14ac:dyDescent="0.25">
      <c r="G304"/>
    </row>
    <row r="305" spans="7:7" ht="15" x14ac:dyDescent="0.25">
      <c r="G305"/>
    </row>
    <row r="306" spans="7:7" ht="15" x14ac:dyDescent="0.25">
      <c r="G306"/>
    </row>
    <row r="307" spans="7:7" ht="15" x14ac:dyDescent="0.25">
      <c r="G307"/>
    </row>
    <row r="308" spans="7:7" ht="15" x14ac:dyDescent="0.25">
      <c r="G308"/>
    </row>
    <row r="309" spans="7:7" ht="15" x14ac:dyDescent="0.25">
      <c r="G309"/>
    </row>
    <row r="310" spans="7:7" ht="15" x14ac:dyDescent="0.25">
      <c r="G310"/>
    </row>
    <row r="311" spans="7:7" ht="15" x14ac:dyDescent="0.25">
      <c r="G311"/>
    </row>
    <row r="312" spans="7:7" ht="15" x14ac:dyDescent="0.25">
      <c r="G312"/>
    </row>
    <row r="313" spans="7:7" ht="15" x14ac:dyDescent="0.25">
      <c r="G313"/>
    </row>
    <row r="314" spans="7:7" ht="15" x14ac:dyDescent="0.25">
      <c r="G314"/>
    </row>
    <row r="315" spans="7:7" ht="15" x14ac:dyDescent="0.25">
      <c r="G315"/>
    </row>
    <row r="316" spans="7:7" ht="15" x14ac:dyDescent="0.25">
      <c r="G316"/>
    </row>
    <row r="317" spans="7:7" ht="15" x14ac:dyDescent="0.25">
      <c r="G317"/>
    </row>
    <row r="318" spans="7:7" ht="15" x14ac:dyDescent="0.25">
      <c r="G318"/>
    </row>
    <row r="319" spans="7:7" ht="15" x14ac:dyDescent="0.25">
      <c r="G319"/>
    </row>
    <row r="320" spans="7:7" ht="15" x14ac:dyDescent="0.25">
      <c r="G320"/>
    </row>
    <row r="321" spans="7:7" ht="15" x14ac:dyDescent="0.25">
      <c r="G321"/>
    </row>
    <row r="322" spans="7:7" ht="15" x14ac:dyDescent="0.25">
      <c r="G322"/>
    </row>
    <row r="323" spans="7:7" ht="15" x14ac:dyDescent="0.25">
      <c r="G323"/>
    </row>
    <row r="324" spans="7:7" ht="15" x14ac:dyDescent="0.25">
      <c r="G324"/>
    </row>
    <row r="325" spans="7:7" ht="15" x14ac:dyDescent="0.25">
      <c r="G325"/>
    </row>
    <row r="326" spans="7:7" ht="15" x14ac:dyDescent="0.25">
      <c r="G326"/>
    </row>
    <row r="327" spans="7:7" ht="15" x14ac:dyDescent="0.25">
      <c r="G327"/>
    </row>
    <row r="328" spans="7:7" ht="15" x14ac:dyDescent="0.25">
      <c r="G328"/>
    </row>
    <row r="329" spans="7:7" ht="15" x14ac:dyDescent="0.25">
      <c r="G329"/>
    </row>
    <row r="330" spans="7:7" ht="15" x14ac:dyDescent="0.25">
      <c r="G330"/>
    </row>
    <row r="331" spans="7:7" ht="15" x14ac:dyDescent="0.25">
      <c r="G331"/>
    </row>
    <row r="332" spans="7:7" ht="15" x14ac:dyDescent="0.25">
      <c r="G332"/>
    </row>
    <row r="333" spans="7:7" ht="15" x14ac:dyDescent="0.25">
      <c r="G333"/>
    </row>
    <row r="334" spans="7:7" ht="15" x14ac:dyDescent="0.25">
      <c r="G334"/>
    </row>
    <row r="335" spans="7:7" ht="15" x14ac:dyDescent="0.25">
      <c r="G335"/>
    </row>
    <row r="336" spans="7:7" ht="15" x14ac:dyDescent="0.25">
      <c r="G336"/>
    </row>
    <row r="337" spans="7:7" ht="15" x14ac:dyDescent="0.25">
      <c r="G337"/>
    </row>
    <row r="338" spans="7:7" ht="15" x14ac:dyDescent="0.25">
      <c r="G338"/>
    </row>
    <row r="339" spans="7:7" ht="15" x14ac:dyDescent="0.25">
      <c r="G339"/>
    </row>
    <row r="340" spans="7:7" ht="15" x14ac:dyDescent="0.25">
      <c r="G340"/>
    </row>
    <row r="341" spans="7:7" ht="15" x14ac:dyDescent="0.25">
      <c r="G341"/>
    </row>
    <row r="342" spans="7:7" ht="15" x14ac:dyDescent="0.25">
      <c r="G342"/>
    </row>
    <row r="343" spans="7:7" ht="15" x14ac:dyDescent="0.25">
      <c r="G343"/>
    </row>
    <row r="344" spans="7:7" ht="15" x14ac:dyDescent="0.25">
      <c r="G344"/>
    </row>
    <row r="345" spans="7:7" ht="15" x14ac:dyDescent="0.25">
      <c r="G345"/>
    </row>
    <row r="346" spans="7:7" ht="15" x14ac:dyDescent="0.25">
      <c r="G346"/>
    </row>
    <row r="347" spans="7:7" ht="15" x14ac:dyDescent="0.25">
      <c r="G347"/>
    </row>
    <row r="348" spans="7:7" ht="15" x14ac:dyDescent="0.25">
      <c r="G348"/>
    </row>
    <row r="349" spans="7:7" ht="15" x14ac:dyDescent="0.25">
      <c r="G349"/>
    </row>
    <row r="350" spans="7:7" ht="15" x14ac:dyDescent="0.25">
      <c r="G350"/>
    </row>
    <row r="351" spans="7:7" ht="15" x14ac:dyDescent="0.25">
      <c r="G351"/>
    </row>
    <row r="352" spans="7:7" ht="15" x14ac:dyDescent="0.25">
      <c r="G352"/>
    </row>
    <row r="353" spans="7:7" ht="15" x14ac:dyDescent="0.25">
      <c r="G353"/>
    </row>
    <row r="354" spans="7:7" ht="15" x14ac:dyDescent="0.25">
      <c r="G354"/>
    </row>
    <row r="355" spans="7:7" ht="15" x14ac:dyDescent="0.25">
      <c r="G355"/>
    </row>
    <row r="356" spans="7:7" ht="15" x14ac:dyDescent="0.25">
      <c r="G356"/>
    </row>
    <row r="357" spans="7:7" ht="15" x14ac:dyDescent="0.25">
      <c r="G357"/>
    </row>
    <row r="358" spans="7:7" ht="15" x14ac:dyDescent="0.25">
      <c r="G358"/>
    </row>
    <row r="359" spans="7:7" ht="15" x14ac:dyDescent="0.25">
      <c r="G359"/>
    </row>
    <row r="360" spans="7:7" ht="15" x14ac:dyDescent="0.25">
      <c r="G360"/>
    </row>
    <row r="361" spans="7:7" ht="15" x14ac:dyDescent="0.25">
      <c r="G361"/>
    </row>
    <row r="362" spans="7:7" ht="15" x14ac:dyDescent="0.25">
      <c r="G362"/>
    </row>
    <row r="363" spans="7:7" ht="15" x14ac:dyDescent="0.25">
      <c r="G363"/>
    </row>
    <row r="364" spans="7:7" ht="15" x14ac:dyDescent="0.25">
      <c r="G364"/>
    </row>
    <row r="365" spans="7:7" ht="15" x14ac:dyDescent="0.25">
      <c r="G365"/>
    </row>
    <row r="366" spans="7:7" ht="15" x14ac:dyDescent="0.25">
      <c r="G366"/>
    </row>
    <row r="367" spans="7:7" ht="15" x14ac:dyDescent="0.25">
      <c r="G367"/>
    </row>
    <row r="368" spans="7:7" ht="15" x14ac:dyDescent="0.25">
      <c r="G368"/>
    </row>
    <row r="369" spans="7:7" ht="15" x14ac:dyDescent="0.25">
      <c r="G369"/>
    </row>
    <row r="370" spans="7:7" ht="15" x14ac:dyDescent="0.25">
      <c r="G370"/>
    </row>
    <row r="371" spans="7:7" ht="15" x14ac:dyDescent="0.25">
      <c r="G371"/>
    </row>
    <row r="372" spans="7:7" ht="15" x14ac:dyDescent="0.25">
      <c r="G372"/>
    </row>
    <row r="373" spans="7:7" ht="15" x14ac:dyDescent="0.25">
      <c r="G373"/>
    </row>
    <row r="374" spans="7:7" ht="15" x14ac:dyDescent="0.25">
      <c r="G374"/>
    </row>
    <row r="375" spans="7:7" ht="15" x14ac:dyDescent="0.25">
      <c r="G375"/>
    </row>
    <row r="376" spans="7:7" ht="15" x14ac:dyDescent="0.25">
      <c r="G376"/>
    </row>
    <row r="377" spans="7:7" ht="15" x14ac:dyDescent="0.25">
      <c r="G377"/>
    </row>
    <row r="378" spans="7:7" ht="15" x14ac:dyDescent="0.25">
      <c r="G378"/>
    </row>
    <row r="379" spans="7:7" ht="15" x14ac:dyDescent="0.25">
      <c r="G379"/>
    </row>
    <row r="380" spans="7:7" ht="15" x14ac:dyDescent="0.25">
      <c r="G380"/>
    </row>
    <row r="381" spans="7:7" ht="15" x14ac:dyDescent="0.25">
      <c r="G381"/>
    </row>
    <row r="382" spans="7:7" ht="15" x14ac:dyDescent="0.25">
      <c r="G382"/>
    </row>
    <row r="383" spans="7:7" ht="15" x14ac:dyDescent="0.25">
      <c r="G383"/>
    </row>
    <row r="384" spans="7:7" ht="15" x14ac:dyDescent="0.25">
      <c r="G384"/>
    </row>
    <row r="385" spans="7:7" ht="15" x14ac:dyDescent="0.25">
      <c r="G385"/>
    </row>
    <row r="386" spans="7:7" ht="15" x14ac:dyDescent="0.25">
      <c r="G386"/>
    </row>
    <row r="387" spans="7:7" ht="15" x14ac:dyDescent="0.25">
      <c r="G387"/>
    </row>
    <row r="388" spans="7:7" ht="15" x14ac:dyDescent="0.25">
      <c r="G388"/>
    </row>
    <row r="389" spans="7:7" ht="15" x14ac:dyDescent="0.25">
      <c r="G389"/>
    </row>
    <row r="390" spans="7:7" ht="15" x14ac:dyDescent="0.25">
      <c r="G390"/>
    </row>
    <row r="391" spans="7:7" ht="15" x14ac:dyDescent="0.25">
      <c r="G391"/>
    </row>
    <row r="392" spans="7:7" ht="15" x14ac:dyDescent="0.25">
      <c r="G392"/>
    </row>
    <row r="393" spans="7:7" ht="15" x14ac:dyDescent="0.25">
      <c r="G393"/>
    </row>
    <row r="394" spans="7:7" ht="15" x14ac:dyDescent="0.25">
      <c r="G394"/>
    </row>
    <row r="395" spans="7:7" ht="15" x14ac:dyDescent="0.25">
      <c r="G395"/>
    </row>
    <row r="396" spans="7:7" ht="15" x14ac:dyDescent="0.25">
      <c r="G396"/>
    </row>
    <row r="397" spans="7:7" ht="15" x14ac:dyDescent="0.25">
      <c r="G397"/>
    </row>
    <row r="398" spans="7:7" ht="15" x14ac:dyDescent="0.25">
      <c r="G398"/>
    </row>
    <row r="399" spans="7:7" ht="15" x14ac:dyDescent="0.25">
      <c r="G399"/>
    </row>
    <row r="400" spans="7:7" ht="15" x14ac:dyDescent="0.25">
      <c r="G400"/>
    </row>
    <row r="401" spans="7:7" ht="15" x14ac:dyDescent="0.25">
      <c r="G401"/>
    </row>
    <row r="402" spans="7:7" ht="15" x14ac:dyDescent="0.25">
      <c r="G402"/>
    </row>
    <row r="403" spans="7:7" ht="15" x14ac:dyDescent="0.25">
      <c r="G403"/>
    </row>
    <row r="404" spans="7:7" ht="15" x14ac:dyDescent="0.25">
      <c r="G404"/>
    </row>
    <row r="405" spans="7:7" ht="15" x14ac:dyDescent="0.25">
      <c r="G405"/>
    </row>
    <row r="406" spans="7:7" ht="15" x14ac:dyDescent="0.25">
      <c r="G406"/>
    </row>
    <row r="407" spans="7:7" ht="15" x14ac:dyDescent="0.25">
      <c r="G407"/>
    </row>
    <row r="408" spans="7:7" ht="15" x14ac:dyDescent="0.25">
      <c r="G408"/>
    </row>
    <row r="409" spans="7:7" ht="15" x14ac:dyDescent="0.25">
      <c r="G409"/>
    </row>
    <row r="410" spans="7:7" ht="15" x14ac:dyDescent="0.25">
      <c r="G410"/>
    </row>
    <row r="411" spans="7:7" ht="15" x14ac:dyDescent="0.25">
      <c r="G411"/>
    </row>
    <row r="412" spans="7:7" ht="15" x14ac:dyDescent="0.25">
      <c r="G412"/>
    </row>
    <row r="413" spans="7:7" ht="15" x14ac:dyDescent="0.25">
      <c r="G413"/>
    </row>
    <row r="414" spans="7:7" ht="15" x14ac:dyDescent="0.25">
      <c r="G414"/>
    </row>
    <row r="415" spans="7:7" ht="15" x14ac:dyDescent="0.25">
      <c r="G415"/>
    </row>
    <row r="416" spans="7:7" ht="15" x14ac:dyDescent="0.25">
      <c r="G416"/>
    </row>
    <row r="417" spans="7:7" ht="15" x14ac:dyDescent="0.25">
      <c r="G417"/>
    </row>
    <row r="418" spans="7:7" ht="15" x14ac:dyDescent="0.25">
      <c r="G418"/>
    </row>
    <row r="419" spans="7:7" ht="15" x14ac:dyDescent="0.25">
      <c r="G419"/>
    </row>
    <row r="420" spans="7:7" ht="15" x14ac:dyDescent="0.25">
      <c r="G420"/>
    </row>
    <row r="421" spans="7:7" ht="15" x14ac:dyDescent="0.25">
      <c r="G421"/>
    </row>
    <row r="422" spans="7:7" ht="15" x14ac:dyDescent="0.25">
      <c r="G422"/>
    </row>
    <row r="423" spans="7:7" ht="15" x14ac:dyDescent="0.25">
      <c r="G423"/>
    </row>
    <row r="424" spans="7:7" ht="15" x14ac:dyDescent="0.25">
      <c r="G424"/>
    </row>
    <row r="425" spans="7:7" ht="15" x14ac:dyDescent="0.25">
      <c r="G425"/>
    </row>
    <row r="426" spans="7:7" ht="15" x14ac:dyDescent="0.25">
      <c r="G426"/>
    </row>
    <row r="427" spans="7:7" ht="15" x14ac:dyDescent="0.25">
      <c r="G427"/>
    </row>
    <row r="428" spans="7:7" ht="15" x14ac:dyDescent="0.25">
      <c r="G428"/>
    </row>
    <row r="429" spans="7:7" ht="15" x14ac:dyDescent="0.25">
      <c r="G429"/>
    </row>
    <row r="430" spans="7:7" ht="15" x14ac:dyDescent="0.25">
      <c r="G430"/>
    </row>
    <row r="431" spans="7:7" ht="15" x14ac:dyDescent="0.25">
      <c r="G431"/>
    </row>
    <row r="432" spans="7:7" ht="15" x14ac:dyDescent="0.25">
      <c r="G432"/>
    </row>
    <row r="433" spans="7:7" ht="15" x14ac:dyDescent="0.25">
      <c r="G433"/>
    </row>
    <row r="434" spans="7:7" ht="15" x14ac:dyDescent="0.25">
      <c r="G434"/>
    </row>
    <row r="435" spans="7:7" ht="15" x14ac:dyDescent="0.25">
      <c r="G435"/>
    </row>
    <row r="436" spans="7:7" ht="15" x14ac:dyDescent="0.25">
      <c r="G436"/>
    </row>
    <row r="437" spans="7:7" ht="15" x14ac:dyDescent="0.25">
      <c r="G437"/>
    </row>
    <row r="438" spans="7:7" ht="15" x14ac:dyDescent="0.25">
      <c r="G438"/>
    </row>
    <row r="439" spans="7:7" ht="15" x14ac:dyDescent="0.25">
      <c r="G439"/>
    </row>
  </sheetData>
  <hyperlinks>
    <hyperlink ref="H2" r:id="rId1" xr:uid="{C24CABB9-6F34-4EE9-9983-A0B94B6E1A5B}"/>
    <hyperlink ref="H3" r:id="rId2" xr:uid="{DC70A8DB-7F7C-492F-A03B-60CC1D571AD6}"/>
    <hyperlink ref="H4" r:id="rId3" xr:uid="{833B22B0-016C-4C14-8465-410347693841}"/>
  </hyperlinks>
  <pageMargins left="0.7" right="0.7" top="0.75" bottom="0.75" header="0.3" footer="0.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"/>
  <sheetViews>
    <sheetView topLeftCell="A74" workbookViewId="0">
      <selection activeCell="C120" sqref="C120"/>
    </sheetView>
  </sheetViews>
  <sheetFormatPr defaultColWidth="9.140625" defaultRowHeight="11.25" x14ac:dyDescent="0.2"/>
  <cols>
    <col min="1" max="1" width="30.85546875" style="7" customWidth="1"/>
    <col min="2" max="2" width="14.28515625" style="11" customWidth="1"/>
    <col min="3" max="3" width="14.7109375" style="11" customWidth="1"/>
    <col min="4" max="4" width="22.140625" style="7" customWidth="1"/>
    <col min="5" max="5" width="18.42578125" style="7" customWidth="1"/>
    <col min="6" max="16384" width="9.140625" style="2"/>
  </cols>
  <sheetData>
    <row r="1" spans="1:5" s="1" customFormat="1" x14ac:dyDescent="0.2">
      <c r="A1" s="6" t="s">
        <v>120</v>
      </c>
      <c r="B1" s="3" t="s">
        <v>41</v>
      </c>
      <c r="C1" s="3" t="s">
        <v>116</v>
      </c>
      <c r="D1" s="6" t="s">
        <v>122</v>
      </c>
      <c r="E1" s="6" t="s">
        <v>121</v>
      </c>
    </row>
    <row r="2" spans="1:5" x14ac:dyDescent="0.2">
      <c r="A2" s="7" t="s">
        <v>39</v>
      </c>
      <c r="B2" s="11">
        <v>645150</v>
      </c>
      <c r="C2" s="11">
        <v>640000</v>
      </c>
      <c r="D2" s="7" t="s">
        <v>124</v>
      </c>
      <c r="E2" s="7" t="s">
        <v>193</v>
      </c>
    </row>
    <row r="3" spans="1:5" x14ac:dyDescent="0.2">
      <c r="A3" s="7" t="s">
        <v>194</v>
      </c>
      <c r="B3" s="11">
        <v>22526</v>
      </c>
      <c r="C3" s="11">
        <v>40000</v>
      </c>
      <c r="D3" s="7" t="s">
        <v>124</v>
      </c>
      <c r="E3" s="7" t="s">
        <v>193</v>
      </c>
    </row>
    <row r="4" spans="1:5" x14ac:dyDescent="0.2">
      <c r="A4" s="7" t="s">
        <v>43</v>
      </c>
      <c r="B4" s="11">
        <v>34125</v>
      </c>
      <c r="C4" s="11">
        <v>24000</v>
      </c>
      <c r="D4" s="7" t="s">
        <v>124</v>
      </c>
      <c r="E4" s="7" t="s">
        <v>193</v>
      </c>
    </row>
    <row r="5" spans="1:5" x14ac:dyDescent="0.2">
      <c r="A5" s="7" t="s">
        <v>128</v>
      </c>
      <c r="B5" s="11">
        <v>0</v>
      </c>
      <c r="C5" s="11">
        <v>8000</v>
      </c>
      <c r="D5" s="7" t="s">
        <v>124</v>
      </c>
      <c r="E5" s="7" t="s">
        <v>193</v>
      </c>
    </row>
    <row r="6" spans="1:5" x14ac:dyDescent="0.2">
      <c r="A6" s="7" t="s">
        <v>129</v>
      </c>
      <c r="B6" s="11">
        <v>0</v>
      </c>
      <c r="C6" s="11">
        <v>24000</v>
      </c>
      <c r="D6" s="7" t="s">
        <v>124</v>
      </c>
      <c r="E6" s="7" t="s">
        <v>193</v>
      </c>
    </row>
    <row r="7" spans="1:5" x14ac:dyDescent="0.2">
      <c r="A7" s="7" t="s">
        <v>130</v>
      </c>
      <c r="B7" s="11">
        <v>0</v>
      </c>
      <c r="C7" s="11">
        <v>24000</v>
      </c>
      <c r="D7" s="7" t="s">
        <v>124</v>
      </c>
      <c r="E7" s="7" t="s">
        <v>193</v>
      </c>
    </row>
    <row r="8" spans="1:5" x14ac:dyDescent="0.2">
      <c r="A8" s="7" t="s">
        <v>44</v>
      </c>
      <c r="B8" s="11">
        <v>12485</v>
      </c>
      <c r="C8" s="11">
        <v>24000</v>
      </c>
      <c r="D8" s="7" t="s">
        <v>124</v>
      </c>
      <c r="E8" s="7" t="s">
        <v>193</v>
      </c>
    </row>
    <row r="9" spans="1:5" x14ac:dyDescent="0.2">
      <c r="A9" s="7" t="s">
        <v>45</v>
      </c>
      <c r="B9" s="11">
        <v>1677</v>
      </c>
      <c r="C9" s="11">
        <v>16000</v>
      </c>
      <c r="D9" s="7" t="s">
        <v>124</v>
      </c>
      <c r="E9" s="7" t="s">
        <v>193</v>
      </c>
    </row>
    <row r="10" spans="1:5" x14ac:dyDescent="0.2">
      <c r="A10" s="7" t="s">
        <v>46</v>
      </c>
      <c r="B10" s="11">
        <v>36082</v>
      </c>
      <c r="C10" s="11">
        <v>0</v>
      </c>
      <c r="D10" s="7" t="s">
        <v>124</v>
      </c>
      <c r="E10" s="7" t="s">
        <v>193</v>
      </c>
    </row>
    <row r="11" spans="1:5" s="5" customFormat="1" ht="12" thickBot="1" x14ac:dyDescent="0.25">
      <c r="A11" s="8" t="s">
        <v>195</v>
      </c>
      <c r="B11" s="10">
        <v>752045</v>
      </c>
      <c r="C11" s="10">
        <v>800000</v>
      </c>
      <c r="D11" s="8"/>
      <c r="E11" s="8"/>
    </row>
    <row r="12" spans="1:5" ht="12" thickTop="1" x14ac:dyDescent="0.2">
      <c r="A12" s="7" t="s">
        <v>132</v>
      </c>
      <c r="B12" s="11">
        <v>0</v>
      </c>
      <c r="C12" s="11">
        <v>534000</v>
      </c>
      <c r="D12" s="7" t="s">
        <v>133</v>
      </c>
      <c r="E12" s="7" t="s">
        <v>196</v>
      </c>
    </row>
    <row r="13" spans="1:5" x14ac:dyDescent="0.2">
      <c r="A13" s="7" t="s">
        <v>47</v>
      </c>
      <c r="B13" s="11">
        <v>5698</v>
      </c>
      <c r="C13" s="11">
        <v>0</v>
      </c>
      <c r="D13" s="7" t="s">
        <v>133</v>
      </c>
      <c r="E13" s="7" t="s">
        <v>196</v>
      </c>
    </row>
    <row r="14" spans="1:5" x14ac:dyDescent="0.2">
      <c r="A14" s="7" t="s">
        <v>48</v>
      </c>
      <c r="B14" s="11">
        <v>137663</v>
      </c>
      <c r="C14" s="11">
        <v>0</v>
      </c>
      <c r="D14" s="7" t="s">
        <v>133</v>
      </c>
      <c r="E14" s="7" t="s">
        <v>196</v>
      </c>
    </row>
    <row r="15" spans="1:5" x14ac:dyDescent="0.2">
      <c r="A15" s="7" t="s">
        <v>49</v>
      </c>
      <c r="B15" s="11">
        <v>163772</v>
      </c>
      <c r="C15" s="11">
        <v>0</v>
      </c>
      <c r="D15" s="7" t="s">
        <v>133</v>
      </c>
      <c r="E15" s="7" t="s">
        <v>196</v>
      </c>
    </row>
    <row r="16" spans="1:5" x14ac:dyDescent="0.2">
      <c r="A16" s="7" t="s">
        <v>50</v>
      </c>
      <c r="B16" s="11">
        <v>4423</v>
      </c>
      <c r="C16" s="11">
        <v>0</v>
      </c>
      <c r="D16" s="7" t="s">
        <v>133</v>
      </c>
      <c r="E16" s="7" t="s">
        <v>196</v>
      </c>
    </row>
    <row r="17" spans="1:5" x14ac:dyDescent="0.2">
      <c r="A17" s="7" t="s">
        <v>51</v>
      </c>
      <c r="B17" s="11">
        <v>32224</v>
      </c>
      <c r="C17" s="11">
        <v>0</v>
      </c>
      <c r="D17" s="7" t="s">
        <v>133</v>
      </c>
      <c r="E17" s="7" t="s">
        <v>196</v>
      </c>
    </row>
    <row r="18" spans="1:5" x14ac:dyDescent="0.2">
      <c r="A18" s="7" t="s">
        <v>135</v>
      </c>
      <c r="B18" s="11">
        <v>1248</v>
      </c>
      <c r="C18" s="11">
        <v>0</v>
      </c>
      <c r="D18" s="7" t="s">
        <v>133</v>
      </c>
      <c r="E18" s="7" t="s">
        <v>196</v>
      </c>
    </row>
    <row r="19" spans="1:5" x14ac:dyDescent="0.2">
      <c r="A19" s="7" t="s">
        <v>52</v>
      </c>
      <c r="B19" s="11">
        <v>79880</v>
      </c>
      <c r="C19" s="11">
        <v>0</v>
      </c>
      <c r="D19" s="7" t="s">
        <v>133</v>
      </c>
      <c r="E19" s="7" t="s">
        <v>196</v>
      </c>
    </row>
    <row r="20" spans="1:5" x14ac:dyDescent="0.2">
      <c r="A20" s="7" t="s">
        <v>53</v>
      </c>
      <c r="B20" s="11">
        <v>8801</v>
      </c>
      <c r="C20" s="11">
        <v>0</v>
      </c>
      <c r="D20" s="7" t="s">
        <v>197</v>
      </c>
      <c r="E20" s="7" t="s">
        <v>196</v>
      </c>
    </row>
    <row r="21" spans="1:5" x14ac:dyDescent="0.2">
      <c r="A21" s="7" t="s">
        <v>54</v>
      </c>
      <c r="B21" s="11">
        <v>2256</v>
      </c>
      <c r="C21" s="11">
        <v>0</v>
      </c>
      <c r="E21" s="7" t="s">
        <v>196</v>
      </c>
    </row>
    <row r="22" spans="1:5" x14ac:dyDescent="0.2">
      <c r="A22" s="7" t="s">
        <v>55</v>
      </c>
      <c r="B22" s="11">
        <v>17899</v>
      </c>
      <c r="C22" s="11">
        <v>0</v>
      </c>
      <c r="D22" s="7" t="s">
        <v>133</v>
      </c>
      <c r="E22" s="7" t="s">
        <v>196</v>
      </c>
    </row>
    <row r="23" spans="1:5" x14ac:dyDescent="0.2">
      <c r="A23" s="7" t="s">
        <v>56</v>
      </c>
      <c r="B23" s="11">
        <v>14319</v>
      </c>
      <c r="C23" s="11">
        <v>0</v>
      </c>
      <c r="D23" s="7" t="s">
        <v>133</v>
      </c>
      <c r="E23" s="7" t="s">
        <v>196</v>
      </c>
    </row>
    <row r="24" spans="1:5" x14ac:dyDescent="0.2">
      <c r="A24" s="7" t="s">
        <v>57</v>
      </c>
      <c r="B24" s="11">
        <v>3580</v>
      </c>
      <c r="C24" s="11">
        <v>0</v>
      </c>
      <c r="D24" s="7" t="s">
        <v>133</v>
      </c>
      <c r="E24" s="7" t="s">
        <v>196</v>
      </c>
    </row>
    <row r="25" spans="1:5" x14ac:dyDescent="0.2">
      <c r="A25" s="7" t="s">
        <v>58</v>
      </c>
      <c r="B25" s="11">
        <v>7160</v>
      </c>
      <c r="C25" s="11">
        <v>0</v>
      </c>
      <c r="D25" s="7" t="s">
        <v>133</v>
      </c>
      <c r="E25" s="7" t="s">
        <v>196</v>
      </c>
    </row>
    <row r="26" spans="1:5" x14ac:dyDescent="0.2">
      <c r="A26" s="7" t="s">
        <v>59</v>
      </c>
      <c r="B26" s="11">
        <v>-10074</v>
      </c>
      <c r="C26" s="11">
        <v>0</v>
      </c>
      <c r="E26" s="7" t="s">
        <v>196</v>
      </c>
    </row>
    <row r="27" spans="1:5" x14ac:dyDescent="0.2">
      <c r="A27" s="7" t="s">
        <v>60</v>
      </c>
      <c r="B27" s="11">
        <v>2864</v>
      </c>
      <c r="C27" s="11">
        <v>0</v>
      </c>
      <c r="E27" s="7" t="s">
        <v>196</v>
      </c>
    </row>
    <row r="28" spans="1:5" x14ac:dyDescent="0.2">
      <c r="A28" s="7" t="s">
        <v>61</v>
      </c>
      <c r="B28" s="11">
        <v>2280</v>
      </c>
      <c r="C28" s="11">
        <v>0</v>
      </c>
      <c r="E28" s="7" t="s">
        <v>196</v>
      </c>
    </row>
    <row r="29" spans="1:5" x14ac:dyDescent="0.2">
      <c r="A29" s="7" t="s">
        <v>198</v>
      </c>
      <c r="B29" s="11">
        <v>38121</v>
      </c>
      <c r="C29" s="11">
        <v>0</v>
      </c>
      <c r="E29" s="7" t="s">
        <v>196</v>
      </c>
    </row>
    <row r="30" spans="1:5" x14ac:dyDescent="0.2">
      <c r="A30" s="7" t="s">
        <v>139</v>
      </c>
      <c r="E30" s="7" t="s">
        <v>196</v>
      </c>
    </row>
    <row r="31" spans="1:5" s="4" customFormat="1" x14ac:dyDescent="0.2">
      <c r="A31" s="12" t="s">
        <v>199</v>
      </c>
      <c r="B31" s="13">
        <v>512114</v>
      </c>
      <c r="C31" s="13">
        <v>534000</v>
      </c>
      <c r="D31" s="9"/>
      <c r="E31" s="9"/>
    </row>
    <row r="32" spans="1:5" s="5" customFormat="1" ht="12" thickBot="1" x14ac:dyDescent="0.25">
      <c r="A32" s="8" t="s">
        <v>200</v>
      </c>
      <c r="B32" s="10">
        <v>239931</v>
      </c>
      <c r="C32" s="10">
        <v>266000</v>
      </c>
      <c r="D32" s="8"/>
      <c r="E32" s="10"/>
    </row>
    <row r="33" spans="1:5" ht="12" thickTop="1" x14ac:dyDescent="0.2">
      <c r="A33" s="7" t="s">
        <v>63</v>
      </c>
      <c r="B33" s="11">
        <v>3824</v>
      </c>
      <c r="C33" s="11">
        <v>5000</v>
      </c>
      <c r="D33" s="7" t="s">
        <v>140</v>
      </c>
      <c r="E33" s="7" t="s">
        <v>196</v>
      </c>
    </row>
    <row r="34" spans="1:5" x14ac:dyDescent="0.2">
      <c r="A34" s="7" t="s">
        <v>141</v>
      </c>
      <c r="D34" s="7" t="s">
        <v>138</v>
      </c>
      <c r="E34" s="7" t="s">
        <v>196</v>
      </c>
    </row>
    <row r="35" spans="1:5" x14ac:dyDescent="0.2">
      <c r="A35" s="7" t="s">
        <v>142</v>
      </c>
      <c r="D35" s="7" t="s">
        <v>138</v>
      </c>
      <c r="E35" s="7" t="s">
        <v>196</v>
      </c>
    </row>
    <row r="36" spans="1:5" x14ac:dyDescent="0.2">
      <c r="A36" s="7" t="s">
        <v>143</v>
      </c>
      <c r="B36" s="11">
        <v>0</v>
      </c>
      <c r="C36" s="11">
        <v>100</v>
      </c>
      <c r="D36" s="7" t="s">
        <v>138</v>
      </c>
      <c r="E36" s="7" t="s">
        <v>196</v>
      </c>
    </row>
    <row r="37" spans="1:5" x14ac:dyDescent="0.2">
      <c r="A37" s="7" t="s">
        <v>144</v>
      </c>
      <c r="D37" s="7" t="s">
        <v>138</v>
      </c>
      <c r="E37" s="7" t="s">
        <v>196</v>
      </c>
    </row>
    <row r="38" spans="1:5" x14ac:dyDescent="0.2">
      <c r="A38" s="7" t="s">
        <v>64</v>
      </c>
      <c r="B38" s="11">
        <v>491</v>
      </c>
      <c r="C38" s="11">
        <v>750</v>
      </c>
      <c r="D38" s="7" t="s">
        <v>136</v>
      </c>
      <c r="E38" s="7" t="s">
        <v>196</v>
      </c>
    </row>
    <row r="39" spans="1:5" x14ac:dyDescent="0.2">
      <c r="A39" s="7" t="s">
        <v>145</v>
      </c>
      <c r="B39" s="11">
        <v>0</v>
      </c>
      <c r="C39" s="11">
        <v>25</v>
      </c>
      <c r="D39" s="7" t="s">
        <v>136</v>
      </c>
      <c r="E39" s="7" t="s">
        <v>196</v>
      </c>
    </row>
    <row r="40" spans="1:5" x14ac:dyDescent="0.2">
      <c r="A40" s="7" t="s">
        <v>65</v>
      </c>
      <c r="B40" s="11">
        <v>788</v>
      </c>
      <c r="C40" s="11">
        <v>750</v>
      </c>
      <c r="D40" s="7" t="s">
        <v>136</v>
      </c>
      <c r="E40" s="7" t="s">
        <v>196</v>
      </c>
    </row>
    <row r="41" spans="1:5" x14ac:dyDescent="0.2">
      <c r="A41" s="7" t="s">
        <v>66</v>
      </c>
      <c r="B41" s="11">
        <v>209</v>
      </c>
      <c r="C41" s="11">
        <v>250</v>
      </c>
      <c r="D41" s="7" t="s">
        <v>136</v>
      </c>
      <c r="E41" s="7" t="s">
        <v>196</v>
      </c>
    </row>
    <row r="42" spans="1:5" x14ac:dyDescent="0.2">
      <c r="A42" s="7" t="s">
        <v>146</v>
      </c>
      <c r="D42" s="7" t="s">
        <v>136</v>
      </c>
      <c r="E42" s="7" t="s">
        <v>196</v>
      </c>
    </row>
    <row r="43" spans="1:5" x14ac:dyDescent="0.2">
      <c r="A43" s="7" t="s">
        <v>147</v>
      </c>
      <c r="D43" s="7" t="s">
        <v>136</v>
      </c>
      <c r="E43" s="7" t="s">
        <v>196</v>
      </c>
    </row>
    <row r="44" spans="1:5" x14ac:dyDescent="0.2">
      <c r="A44" s="7" t="s">
        <v>67</v>
      </c>
      <c r="B44" s="11">
        <v>907</v>
      </c>
      <c r="C44" s="11">
        <v>833</v>
      </c>
      <c r="D44" s="7" t="s">
        <v>148</v>
      </c>
      <c r="E44" s="7" t="s">
        <v>196</v>
      </c>
    </row>
    <row r="45" spans="1:5" x14ac:dyDescent="0.2">
      <c r="A45" s="7" t="s">
        <v>68</v>
      </c>
      <c r="B45" s="11">
        <v>2495</v>
      </c>
      <c r="C45" s="11">
        <v>1833</v>
      </c>
      <c r="D45" s="7" t="s">
        <v>148</v>
      </c>
      <c r="E45" s="7" t="s">
        <v>196</v>
      </c>
    </row>
    <row r="46" spans="1:5" x14ac:dyDescent="0.2">
      <c r="A46" s="7" t="s">
        <v>69</v>
      </c>
      <c r="B46" s="11">
        <v>1417</v>
      </c>
      <c r="C46" s="11">
        <v>1167</v>
      </c>
      <c r="D46" s="7" t="s">
        <v>148</v>
      </c>
      <c r="E46" s="7" t="s">
        <v>196</v>
      </c>
    </row>
    <row r="47" spans="1:5" x14ac:dyDescent="0.2">
      <c r="A47" s="7" t="s">
        <v>149</v>
      </c>
      <c r="B47" s="11">
        <v>0</v>
      </c>
      <c r="C47" s="11">
        <v>200</v>
      </c>
      <c r="D47" s="7" t="s">
        <v>136</v>
      </c>
      <c r="E47" s="7" t="s">
        <v>196</v>
      </c>
    </row>
    <row r="48" spans="1:5" x14ac:dyDescent="0.2">
      <c r="A48" s="7" t="s">
        <v>70</v>
      </c>
      <c r="B48" s="11">
        <v>42678</v>
      </c>
      <c r="C48" s="11">
        <v>44409</v>
      </c>
      <c r="D48" s="7" t="s">
        <v>150</v>
      </c>
      <c r="E48" s="7" t="s">
        <v>196</v>
      </c>
    </row>
    <row r="49" spans="1:5" x14ac:dyDescent="0.2">
      <c r="A49" s="7" t="s">
        <v>71</v>
      </c>
      <c r="B49" s="11">
        <v>5472</v>
      </c>
      <c r="C49" s="11">
        <v>5551</v>
      </c>
      <c r="D49" s="7" t="s">
        <v>150</v>
      </c>
      <c r="E49" s="7" t="s">
        <v>196</v>
      </c>
    </row>
    <row r="50" spans="1:5" x14ac:dyDescent="0.2">
      <c r="A50" s="7" t="s">
        <v>201</v>
      </c>
      <c r="B50" s="11">
        <v>1128</v>
      </c>
      <c r="C50" s="11">
        <v>1110</v>
      </c>
      <c r="D50" s="7" t="s">
        <v>150</v>
      </c>
      <c r="E50" s="7" t="s">
        <v>196</v>
      </c>
    </row>
    <row r="51" spans="1:5" x14ac:dyDescent="0.2">
      <c r="A51" s="7" t="s">
        <v>73</v>
      </c>
      <c r="B51" s="11">
        <v>6845</v>
      </c>
      <c r="C51" s="11">
        <v>3109</v>
      </c>
      <c r="D51" s="7" t="s">
        <v>150</v>
      </c>
      <c r="E51" s="7" t="s">
        <v>196</v>
      </c>
    </row>
    <row r="52" spans="1:5" x14ac:dyDescent="0.2">
      <c r="A52" s="7" t="s">
        <v>74</v>
      </c>
      <c r="B52" s="11">
        <v>16000</v>
      </c>
      <c r="C52" s="11">
        <v>16000</v>
      </c>
      <c r="D52" s="7" t="s">
        <v>202</v>
      </c>
      <c r="E52" s="7" t="s">
        <v>196</v>
      </c>
    </row>
    <row r="53" spans="1:5" x14ac:dyDescent="0.2">
      <c r="A53" s="7" t="s">
        <v>75</v>
      </c>
      <c r="B53" s="11">
        <v>45310</v>
      </c>
      <c r="C53" s="11">
        <v>45700</v>
      </c>
      <c r="D53" s="7" t="s">
        <v>202</v>
      </c>
      <c r="E53" s="7" t="s">
        <v>196</v>
      </c>
    </row>
    <row r="54" spans="1:5" x14ac:dyDescent="0.2">
      <c r="A54" s="7" t="s">
        <v>76</v>
      </c>
      <c r="B54" s="11">
        <v>14288</v>
      </c>
      <c r="C54" s="11">
        <v>8000</v>
      </c>
      <c r="D54" s="7" t="s">
        <v>202</v>
      </c>
      <c r="E54" s="7" t="s">
        <v>196</v>
      </c>
    </row>
    <row r="55" spans="1:5" x14ac:dyDescent="0.2">
      <c r="A55" s="7" t="s">
        <v>77</v>
      </c>
      <c r="B55" s="11">
        <v>1109</v>
      </c>
      <c r="C55" s="11">
        <v>2000</v>
      </c>
      <c r="D55" s="7" t="s">
        <v>202</v>
      </c>
      <c r="E55" s="7" t="s">
        <v>196</v>
      </c>
    </row>
    <row r="56" spans="1:5" x14ac:dyDescent="0.2">
      <c r="A56" s="7" t="s">
        <v>78</v>
      </c>
      <c r="B56" s="11">
        <v>300</v>
      </c>
      <c r="C56" s="11">
        <v>300</v>
      </c>
      <c r="D56" s="7" t="s">
        <v>202</v>
      </c>
      <c r="E56" s="7" t="s">
        <v>196</v>
      </c>
    </row>
    <row r="57" spans="1:5" x14ac:dyDescent="0.2">
      <c r="A57" s="7" t="s">
        <v>152</v>
      </c>
      <c r="D57" s="7" t="s">
        <v>202</v>
      </c>
      <c r="E57" s="7" t="s">
        <v>196</v>
      </c>
    </row>
    <row r="58" spans="1:5" x14ac:dyDescent="0.2">
      <c r="A58" s="7" t="s">
        <v>153</v>
      </c>
      <c r="E58" s="7" t="s">
        <v>196</v>
      </c>
    </row>
    <row r="59" spans="1:5" x14ac:dyDescent="0.2">
      <c r="A59" s="7" t="s">
        <v>79</v>
      </c>
      <c r="B59" s="11">
        <v>320</v>
      </c>
      <c r="C59" s="11">
        <v>400</v>
      </c>
      <c r="E59" s="7" t="s">
        <v>196</v>
      </c>
    </row>
    <row r="60" spans="1:5" x14ac:dyDescent="0.2">
      <c r="A60" s="7" t="s">
        <v>154</v>
      </c>
      <c r="D60" s="7" t="s">
        <v>148</v>
      </c>
      <c r="E60" s="7" t="s">
        <v>196</v>
      </c>
    </row>
    <row r="61" spans="1:5" x14ac:dyDescent="0.2">
      <c r="A61" s="7" t="s">
        <v>80</v>
      </c>
      <c r="B61" s="11">
        <v>475</v>
      </c>
      <c r="C61" s="11">
        <v>0</v>
      </c>
      <c r="D61" s="7" t="s">
        <v>148</v>
      </c>
      <c r="E61" s="7" t="s">
        <v>196</v>
      </c>
    </row>
    <row r="62" spans="1:5" x14ac:dyDescent="0.2">
      <c r="A62" s="7" t="s">
        <v>155</v>
      </c>
      <c r="D62" s="7" t="s">
        <v>156</v>
      </c>
      <c r="E62" s="7" t="s">
        <v>196</v>
      </c>
    </row>
    <row r="63" spans="1:5" x14ac:dyDescent="0.2">
      <c r="A63" s="7" t="s">
        <v>157</v>
      </c>
      <c r="D63" s="7" t="s">
        <v>156</v>
      </c>
      <c r="E63" s="7" t="s">
        <v>196</v>
      </c>
    </row>
    <row r="64" spans="1:5" x14ac:dyDescent="0.2">
      <c r="A64" s="7" t="s">
        <v>158</v>
      </c>
      <c r="D64" s="7" t="s">
        <v>90</v>
      </c>
      <c r="E64" s="7" t="s">
        <v>196</v>
      </c>
    </row>
    <row r="65" spans="1:5" x14ac:dyDescent="0.2">
      <c r="A65" s="7" t="s">
        <v>81</v>
      </c>
      <c r="B65" s="11">
        <v>189</v>
      </c>
      <c r="C65" s="11">
        <v>350</v>
      </c>
      <c r="D65" s="7" t="s">
        <v>90</v>
      </c>
      <c r="E65" s="7" t="s">
        <v>196</v>
      </c>
    </row>
    <row r="66" spans="1:5" x14ac:dyDescent="0.2">
      <c r="A66" s="7" t="s">
        <v>82</v>
      </c>
      <c r="B66" s="11">
        <v>5346</v>
      </c>
      <c r="C66" s="11">
        <v>5167</v>
      </c>
      <c r="D66" s="7" t="s">
        <v>82</v>
      </c>
      <c r="E66" s="7" t="s">
        <v>196</v>
      </c>
    </row>
    <row r="67" spans="1:5" x14ac:dyDescent="0.2">
      <c r="A67" s="7" t="s">
        <v>159</v>
      </c>
      <c r="B67" s="11">
        <v>0</v>
      </c>
      <c r="C67" s="11">
        <v>46</v>
      </c>
      <c r="E67" s="7" t="s">
        <v>196</v>
      </c>
    </row>
    <row r="68" spans="1:5" x14ac:dyDescent="0.2">
      <c r="A68" s="7" t="s">
        <v>83</v>
      </c>
      <c r="B68" s="11">
        <v>762</v>
      </c>
      <c r="C68" s="11">
        <v>75</v>
      </c>
      <c r="D68" s="7" t="s">
        <v>160</v>
      </c>
      <c r="E68" s="7" t="s">
        <v>196</v>
      </c>
    </row>
    <row r="69" spans="1:5" x14ac:dyDescent="0.2">
      <c r="A69" s="7" t="s">
        <v>161</v>
      </c>
      <c r="B69" s="11">
        <v>25</v>
      </c>
      <c r="C69" s="11">
        <v>83</v>
      </c>
      <c r="D69" s="7" t="s">
        <v>150</v>
      </c>
      <c r="E69" s="7" t="s">
        <v>196</v>
      </c>
    </row>
    <row r="70" spans="1:5" x14ac:dyDescent="0.2">
      <c r="A70" s="7" t="s">
        <v>162</v>
      </c>
      <c r="D70" s="7" t="s">
        <v>150</v>
      </c>
      <c r="E70" s="7" t="s">
        <v>196</v>
      </c>
    </row>
    <row r="71" spans="1:5" x14ac:dyDescent="0.2">
      <c r="A71" s="7" t="s">
        <v>84</v>
      </c>
      <c r="B71" s="11">
        <v>83</v>
      </c>
      <c r="C71" s="11">
        <v>67</v>
      </c>
      <c r="D71" s="7" t="s">
        <v>137</v>
      </c>
      <c r="E71" s="7" t="s">
        <v>196</v>
      </c>
    </row>
    <row r="72" spans="1:5" x14ac:dyDescent="0.2">
      <c r="A72" s="7" t="s">
        <v>163</v>
      </c>
      <c r="B72" s="11">
        <v>0</v>
      </c>
      <c r="C72" s="11">
        <v>17</v>
      </c>
      <c r="D72" s="7" t="s">
        <v>137</v>
      </c>
      <c r="E72" s="7" t="s">
        <v>196</v>
      </c>
    </row>
    <row r="73" spans="1:5" x14ac:dyDescent="0.2">
      <c r="A73" s="7" t="s">
        <v>85</v>
      </c>
      <c r="B73" s="11">
        <v>6405</v>
      </c>
      <c r="C73" s="11">
        <v>6611</v>
      </c>
      <c r="D73" s="7" t="s">
        <v>137</v>
      </c>
      <c r="E73" s="7" t="s">
        <v>196</v>
      </c>
    </row>
    <row r="74" spans="1:5" x14ac:dyDescent="0.2">
      <c r="A74" s="7" t="s">
        <v>86</v>
      </c>
      <c r="B74" s="11">
        <v>683</v>
      </c>
      <c r="C74" s="11">
        <v>467</v>
      </c>
      <c r="D74" s="7" t="s">
        <v>137</v>
      </c>
      <c r="E74" s="7" t="s">
        <v>196</v>
      </c>
    </row>
    <row r="75" spans="1:5" x14ac:dyDescent="0.2">
      <c r="A75" s="7" t="s">
        <v>87</v>
      </c>
      <c r="B75" s="11">
        <v>152</v>
      </c>
      <c r="C75" s="11">
        <v>152</v>
      </c>
      <c r="D75" s="7" t="s">
        <v>137</v>
      </c>
      <c r="E75" s="7" t="s">
        <v>196</v>
      </c>
    </row>
    <row r="76" spans="1:5" x14ac:dyDescent="0.2">
      <c r="A76" s="7" t="s">
        <v>203</v>
      </c>
      <c r="B76" s="11">
        <v>2382</v>
      </c>
      <c r="C76" s="11">
        <v>2069</v>
      </c>
      <c r="D76" s="7" t="s">
        <v>137</v>
      </c>
      <c r="E76" s="7" t="s">
        <v>196</v>
      </c>
    </row>
    <row r="77" spans="1:5" x14ac:dyDescent="0.2">
      <c r="A77" s="7" t="s">
        <v>164</v>
      </c>
      <c r="B77" s="11">
        <v>0</v>
      </c>
      <c r="C77" s="11">
        <v>92</v>
      </c>
      <c r="D77" s="7" t="s">
        <v>137</v>
      </c>
      <c r="E77" s="7" t="s">
        <v>196</v>
      </c>
    </row>
    <row r="78" spans="1:5" x14ac:dyDescent="0.2">
      <c r="A78" s="7" t="s">
        <v>165</v>
      </c>
      <c r="B78" s="11">
        <v>0</v>
      </c>
      <c r="C78" s="11">
        <v>50</v>
      </c>
      <c r="D78" s="7" t="s">
        <v>90</v>
      </c>
      <c r="E78" s="7" t="s">
        <v>196</v>
      </c>
    </row>
    <row r="79" spans="1:5" x14ac:dyDescent="0.2">
      <c r="A79" s="7" t="s">
        <v>166</v>
      </c>
      <c r="B79" s="11">
        <v>107</v>
      </c>
      <c r="C79" s="11">
        <v>550</v>
      </c>
      <c r="E79" s="7" t="s">
        <v>196</v>
      </c>
    </row>
    <row r="80" spans="1:5" x14ac:dyDescent="0.2">
      <c r="A80" s="7" t="s">
        <v>168</v>
      </c>
      <c r="B80" s="11">
        <v>0</v>
      </c>
      <c r="C80" s="11">
        <v>42</v>
      </c>
      <c r="D80" s="7" t="s">
        <v>168</v>
      </c>
      <c r="E80" s="7" t="s">
        <v>196</v>
      </c>
    </row>
    <row r="81" spans="1:5" x14ac:dyDescent="0.2">
      <c r="A81" s="7" t="s">
        <v>89</v>
      </c>
      <c r="B81" s="11">
        <v>92</v>
      </c>
      <c r="C81" s="11">
        <v>188</v>
      </c>
      <c r="D81" s="7" t="s">
        <v>90</v>
      </c>
      <c r="E81" s="7" t="s">
        <v>196</v>
      </c>
    </row>
    <row r="82" spans="1:5" x14ac:dyDescent="0.2">
      <c r="A82" s="7" t="s">
        <v>90</v>
      </c>
      <c r="B82" s="11">
        <v>2213</v>
      </c>
      <c r="C82" s="11">
        <v>2500</v>
      </c>
      <c r="D82" s="7" t="s">
        <v>90</v>
      </c>
      <c r="E82" s="7" t="s">
        <v>196</v>
      </c>
    </row>
    <row r="83" spans="1:5" x14ac:dyDescent="0.2">
      <c r="A83" s="7" t="s">
        <v>169</v>
      </c>
      <c r="B83" s="11">
        <v>132</v>
      </c>
      <c r="C83" s="11">
        <v>1000</v>
      </c>
      <c r="D83" s="7" t="s">
        <v>90</v>
      </c>
      <c r="E83" s="7" t="s">
        <v>196</v>
      </c>
    </row>
    <row r="84" spans="1:5" x14ac:dyDescent="0.2">
      <c r="A84" s="7" t="s">
        <v>170</v>
      </c>
      <c r="D84" s="7" t="s">
        <v>90</v>
      </c>
      <c r="E84" s="7" t="s">
        <v>196</v>
      </c>
    </row>
    <row r="85" spans="1:5" x14ac:dyDescent="0.2">
      <c r="A85" s="7" t="s">
        <v>171</v>
      </c>
      <c r="B85" s="11">
        <v>-85</v>
      </c>
      <c r="C85" s="11">
        <v>250</v>
      </c>
      <c r="D85" s="7" t="s">
        <v>90</v>
      </c>
      <c r="E85" s="7" t="s">
        <v>196</v>
      </c>
    </row>
    <row r="86" spans="1:5" x14ac:dyDescent="0.2">
      <c r="A86" s="7" t="s">
        <v>91</v>
      </c>
      <c r="B86" s="11">
        <v>538</v>
      </c>
      <c r="C86" s="11">
        <v>500</v>
      </c>
      <c r="D86" s="7" t="s">
        <v>90</v>
      </c>
      <c r="E86" s="7" t="s">
        <v>196</v>
      </c>
    </row>
    <row r="87" spans="1:5" x14ac:dyDescent="0.2">
      <c r="A87" s="7" t="s">
        <v>92</v>
      </c>
      <c r="B87" s="11">
        <v>1622</v>
      </c>
      <c r="C87" s="11">
        <v>1917</v>
      </c>
      <c r="D87" s="7" t="s">
        <v>150</v>
      </c>
      <c r="E87" s="7" t="s">
        <v>196</v>
      </c>
    </row>
    <row r="88" spans="1:5" x14ac:dyDescent="0.2">
      <c r="A88" s="7" t="s">
        <v>93</v>
      </c>
      <c r="B88" s="11">
        <v>11758</v>
      </c>
      <c r="C88" s="11">
        <v>21948</v>
      </c>
      <c r="D88" s="7" t="s">
        <v>150</v>
      </c>
      <c r="E88" s="7" t="s">
        <v>196</v>
      </c>
    </row>
    <row r="89" spans="1:5" x14ac:dyDescent="0.2">
      <c r="A89" s="7" t="s">
        <v>94</v>
      </c>
      <c r="B89" s="11">
        <v>857</v>
      </c>
      <c r="C89" s="11">
        <v>868</v>
      </c>
      <c r="D89" s="7" t="s">
        <v>150</v>
      </c>
      <c r="E89" s="7" t="s">
        <v>196</v>
      </c>
    </row>
    <row r="90" spans="1:5" x14ac:dyDescent="0.2">
      <c r="A90" s="7" t="s">
        <v>172</v>
      </c>
      <c r="D90" s="7" t="s">
        <v>150</v>
      </c>
      <c r="E90" s="7" t="s">
        <v>196</v>
      </c>
    </row>
    <row r="91" spans="1:5" x14ac:dyDescent="0.2">
      <c r="A91" s="7" t="s">
        <v>95</v>
      </c>
      <c r="B91" s="11">
        <v>1816</v>
      </c>
      <c r="C91" s="11">
        <v>3558</v>
      </c>
      <c r="D91" s="7" t="s">
        <v>150</v>
      </c>
      <c r="E91" s="7" t="s">
        <v>196</v>
      </c>
    </row>
    <row r="92" spans="1:5" x14ac:dyDescent="0.2">
      <c r="A92" s="7" t="s">
        <v>173</v>
      </c>
      <c r="B92" s="11">
        <v>0</v>
      </c>
      <c r="C92" s="11">
        <v>10</v>
      </c>
      <c r="D92" s="7" t="s">
        <v>90</v>
      </c>
      <c r="E92" s="7" t="s">
        <v>196</v>
      </c>
    </row>
    <row r="93" spans="1:5" x14ac:dyDescent="0.2">
      <c r="A93" s="7" t="s">
        <v>96</v>
      </c>
      <c r="B93" s="11">
        <v>1153</v>
      </c>
      <c r="C93" s="11">
        <v>800</v>
      </c>
      <c r="D93" s="7" t="s">
        <v>90</v>
      </c>
      <c r="E93" s="7" t="s">
        <v>196</v>
      </c>
    </row>
    <row r="94" spans="1:5" x14ac:dyDescent="0.2">
      <c r="A94" s="7" t="s">
        <v>174</v>
      </c>
      <c r="D94" s="7" t="s">
        <v>175</v>
      </c>
      <c r="E94" s="7" t="s">
        <v>196</v>
      </c>
    </row>
    <row r="95" spans="1:5" x14ac:dyDescent="0.2">
      <c r="A95" s="7" t="s">
        <v>97</v>
      </c>
      <c r="B95" s="11">
        <v>48</v>
      </c>
      <c r="C95" s="11">
        <v>3200</v>
      </c>
      <c r="D95" s="7" t="s">
        <v>175</v>
      </c>
      <c r="E95" s="7" t="s">
        <v>196</v>
      </c>
    </row>
    <row r="96" spans="1:5" x14ac:dyDescent="0.2">
      <c r="A96" s="7" t="s">
        <v>176</v>
      </c>
      <c r="D96" s="7" t="s">
        <v>175</v>
      </c>
      <c r="E96" s="7" t="s">
        <v>196</v>
      </c>
    </row>
    <row r="97" spans="1:5" x14ac:dyDescent="0.2">
      <c r="A97" s="7" t="s">
        <v>177</v>
      </c>
      <c r="B97" s="11">
        <v>0</v>
      </c>
      <c r="C97" s="11">
        <v>500</v>
      </c>
      <c r="D97" s="7" t="s">
        <v>175</v>
      </c>
      <c r="E97" s="7" t="s">
        <v>196</v>
      </c>
    </row>
    <row r="98" spans="1:5" x14ac:dyDescent="0.2">
      <c r="A98" s="7" t="s">
        <v>98</v>
      </c>
      <c r="B98" s="11">
        <v>6253</v>
      </c>
      <c r="C98" s="11">
        <v>5000</v>
      </c>
      <c r="D98" s="7" t="s">
        <v>178</v>
      </c>
      <c r="E98" s="7" t="s">
        <v>196</v>
      </c>
    </row>
    <row r="99" spans="1:5" x14ac:dyDescent="0.2">
      <c r="A99" s="7" t="s">
        <v>179</v>
      </c>
      <c r="D99" s="7" t="s">
        <v>180</v>
      </c>
      <c r="E99" s="7" t="s">
        <v>196</v>
      </c>
    </row>
    <row r="100" spans="1:5" x14ac:dyDescent="0.2">
      <c r="A100" s="7" t="s">
        <v>99</v>
      </c>
      <c r="B100" s="11">
        <v>990</v>
      </c>
      <c r="C100" s="11">
        <v>1000</v>
      </c>
      <c r="D100" s="7" t="s">
        <v>181</v>
      </c>
      <c r="E100" s="7" t="s">
        <v>196</v>
      </c>
    </row>
    <row r="101" spans="1:5" x14ac:dyDescent="0.2">
      <c r="A101" s="7" t="s">
        <v>100</v>
      </c>
      <c r="B101" s="11">
        <v>14018</v>
      </c>
      <c r="C101" s="11">
        <v>13500</v>
      </c>
      <c r="D101" s="7" t="s">
        <v>181</v>
      </c>
      <c r="E101" s="7" t="s">
        <v>196</v>
      </c>
    </row>
    <row r="102" spans="1:5" x14ac:dyDescent="0.2">
      <c r="A102" s="7" t="s">
        <v>101</v>
      </c>
      <c r="B102" s="11">
        <v>531</v>
      </c>
      <c r="C102" s="11">
        <v>458</v>
      </c>
      <c r="D102" s="7" t="s">
        <v>182</v>
      </c>
      <c r="E102" s="7" t="s">
        <v>196</v>
      </c>
    </row>
    <row r="103" spans="1:5" x14ac:dyDescent="0.2">
      <c r="A103" s="7" t="s">
        <v>102</v>
      </c>
      <c r="B103" s="11">
        <v>2187</v>
      </c>
      <c r="C103" s="11">
        <v>2083</v>
      </c>
      <c r="D103" s="7" t="s">
        <v>102</v>
      </c>
      <c r="E103" s="7" t="s">
        <v>196</v>
      </c>
    </row>
    <row r="104" spans="1:5" x14ac:dyDescent="0.2">
      <c r="A104" s="7" t="s">
        <v>103</v>
      </c>
      <c r="B104" s="11">
        <v>636</v>
      </c>
      <c r="C104" s="11">
        <v>1417</v>
      </c>
      <c r="D104" s="7" t="s">
        <v>102</v>
      </c>
      <c r="E104" s="7" t="s">
        <v>196</v>
      </c>
    </row>
    <row r="105" spans="1:5" x14ac:dyDescent="0.2">
      <c r="A105" s="7" t="s">
        <v>104</v>
      </c>
      <c r="B105" s="11">
        <v>2343</v>
      </c>
      <c r="C105" s="11">
        <v>3000</v>
      </c>
      <c r="D105" s="7" t="s">
        <v>183</v>
      </c>
      <c r="E105" s="7" t="s">
        <v>196</v>
      </c>
    </row>
    <row r="106" spans="1:5" x14ac:dyDescent="0.2">
      <c r="A106" s="7" t="s">
        <v>105</v>
      </c>
      <c r="B106" s="11">
        <v>20</v>
      </c>
      <c r="C106" s="11">
        <v>333</v>
      </c>
      <c r="D106" s="7" t="s">
        <v>183</v>
      </c>
      <c r="E106" s="7" t="s">
        <v>196</v>
      </c>
    </row>
    <row r="107" spans="1:5" x14ac:dyDescent="0.2">
      <c r="A107" s="7" t="s">
        <v>184</v>
      </c>
      <c r="B107" s="11">
        <v>0</v>
      </c>
      <c r="C107" s="11">
        <v>125</v>
      </c>
      <c r="D107" s="7" t="s">
        <v>183</v>
      </c>
      <c r="E107" s="7" t="s">
        <v>196</v>
      </c>
    </row>
    <row r="108" spans="1:5" x14ac:dyDescent="0.2">
      <c r="A108" s="7" t="s">
        <v>106</v>
      </c>
      <c r="B108" s="11">
        <v>477</v>
      </c>
      <c r="C108" s="11">
        <v>250</v>
      </c>
      <c r="D108" s="7" t="s">
        <v>183</v>
      </c>
      <c r="E108" s="7" t="s">
        <v>196</v>
      </c>
    </row>
    <row r="109" spans="1:5" x14ac:dyDescent="0.2">
      <c r="A109" s="7" t="s">
        <v>185</v>
      </c>
      <c r="B109" s="11">
        <v>0</v>
      </c>
      <c r="C109" s="11">
        <v>133</v>
      </c>
      <c r="D109" s="7" t="s">
        <v>186</v>
      </c>
      <c r="E109" s="7" t="s">
        <v>196</v>
      </c>
    </row>
    <row r="110" spans="1:5" x14ac:dyDescent="0.2">
      <c r="A110" s="7" t="s">
        <v>107</v>
      </c>
      <c r="B110" s="11">
        <v>1426</v>
      </c>
      <c r="C110" s="11">
        <v>1500</v>
      </c>
      <c r="D110" s="7" t="s">
        <v>187</v>
      </c>
      <c r="E110" s="7" t="s">
        <v>196</v>
      </c>
    </row>
    <row r="111" spans="1:5" x14ac:dyDescent="0.2">
      <c r="A111" s="7" t="s">
        <v>108</v>
      </c>
      <c r="B111" s="11">
        <v>4815</v>
      </c>
      <c r="C111" s="11">
        <v>5833</v>
      </c>
      <c r="D111" s="7" t="s">
        <v>136</v>
      </c>
      <c r="E111" s="7" t="s">
        <v>196</v>
      </c>
    </row>
    <row r="112" spans="1:5" x14ac:dyDescent="0.2">
      <c r="A112" s="7" t="s">
        <v>109</v>
      </c>
      <c r="B112" s="11">
        <v>3246</v>
      </c>
      <c r="C112" s="11">
        <v>2083</v>
      </c>
      <c r="D112" s="7" t="s">
        <v>136</v>
      </c>
      <c r="E112" s="7" t="s">
        <v>196</v>
      </c>
    </row>
    <row r="113" spans="1:5" x14ac:dyDescent="0.2">
      <c r="A113" s="7" t="s">
        <v>110</v>
      </c>
      <c r="B113" s="11">
        <v>54250</v>
      </c>
      <c r="C113" s="11">
        <v>54250</v>
      </c>
      <c r="D113" s="7" t="s">
        <v>136</v>
      </c>
      <c r="E113" s="7" t="s">
        <v>196</v>
      </c>
    </row>
    <row r="114" spans="1:5" x14ac:dyDescent="0.2">
      <c r="A114" s="7" t="s">
        <v>111</v>
      </c>
      <c r="B114" s="11">
        <v>2500</v>
      </c>
      <c r="C114" s="11">
        <v>2500</v>
      </c>
      <c r="D114" s="7" t="s">
        <v>136</v>
      </c>
      <c r="E114" s="7" t="s">
        <v>196</v>
      </c>
    </row>
    <row r="115" spans="1:5" s="5" customFormat="1" ht="12" thickBot="1" x14ac:dyDescent="0.25">
      <c r="A115" s="8" t="s">
        <v>188</v>
      </c>
      <c r="B115" s="10">
        <v>274026</v>
      </c>
      <c r="C115" s="10">
        <v>284029</v>
      </c>
      <c r="D115" s="8" t="s">
        <v>204</v>
      </c>
      <c r="E115" s="8"/>
    </row>
    <row r="116" spans="1:5" ht="12" thickTop="1" x14ac:dyDescent="0.2">
      <c r="A116" s="7" t="s">
        <v>112</v>
      </c>
      <c r="B116" s="11">
        <v>-5464</v>
      </c>
      <c r="C116" s="11">
        <v>0</v>
      </c>
    </row>
    <row r="117" spans="1:5" x14ac:dyDescent="0.2">
      <c r="A117" s="7" t="s">
        <v>190</v>
      </c>
      <c r="B117" s="11">
        <v>0</v>
      </c>
      <c r="C117" s="11">
        <v>0</v>
      </c>
    </row>
    <row r="118" spans="1:5" x14ac:dyDescent="0.2">
      <c r="A118" s="7" t="s">
        <v>191</v>
      </c>
    </row>
    <row r="119" spans="1:5" x14ac:dyDescent="0.2">
      <c r="A119" s="7" t="s">
        <v>192</v>
      </c>
    </row>
    <row r="120" spans="1:5" x14ac:dyDescent="0.2">
      <c r="A120" s="7" t="s">
        <v>113</v>
      </c>
      <c r="B120" s="11">
        <v>-5464</v>
      </c>
      <c r="C120" s="11">
        <v>0</v>
      </c>
    </row>
    <row r="121" spans="1:5" s="5" customFormat="1" ht="12" thickBot="1" x14ac:dyDescent="0.25">
      <c r="A121" s="8" t="s">
        <v>205</v>
      </c>
      <c r="B121" s="10">
        <v>-28631</v>
      </c>
      <c r="C121" s="10">
        <v>-18029</v>
      </c>
      <c r="D121" s="8"/>
      <c r="E121" s="8"/>
    </row>
    <row r="122" spans="1:5" ht="12" thickTop="1" x14ac:dyDescent="0.2">
      <c r="A122" s="7" t="s">
        <v>206</v>
      </c>
      <c r="B122" s="11">
        <v>-3.807086012140231E-2</v>
      </c>
      <c r="C122" s="11">
        <v>-2.2536250000000001E-2</v>
      </c>
    </row>
    <row r="124" spans="1:5" x14ac:dyDescent="0.2">
      <c r="B124" s="11">
        <f>SUM(B33:B120)</f>
        <v>537124</v>
      </c>
    </row>
    <row r="125" spans="1:5" x14ac:dyDescent="0.2">
      <c r="B125" s="11">
        <f>B32</f>
        <v>239931</v>
      </c>
    </row>
    <row r="128" spans="1:5" x14ac:dyDescent="0.2">
      <c r="B128" s="11">
        <f>-B32-B121</f>
        <v>-211300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CL256"/>
  <sheetViews>
    <sheetView topLeftCell="BG1" zoomScale="70" zoomScaleNormal="70" workbookViewId="0">
      <selection activeCell="BJ31" sqref="BJ31"/>
    </sheetView>
  </sheetViews>
  <sheetFormatPr defaultRowHeight="15" x14ac:dyDescent="0.25"/>
  <cols>
    <col min="1" max="1" width="34.85546875" customWidth="1"/>
    <col min="2" max="2" width="17.85546875" customWidth="1"/>
    <col min="3" max="3" width="18" customWidth="1"/>
    <col min="4" max="4" width="3" customWidth="1"/>
    <col min="5" max="43" width="12.28515625" customWidth="1"/>
    <col min="44" max="44" width="15.28515625" customWidth="1"/>
    <col min="45" max="45" width="17.42578125" customWidth="1"/>
    <col min="46" max="46" width="15.7109375" customWidth="1"/>
    <col min="47" max="47" width="16.140625" customWidth="1"/>
    <col min="48" max="53" width="16.42578125" customWidth="1"/>
    <col min="54" max="54" width="15" bestFit="1" customWidth="1"/>
    <col min="55" max="55" width="14.5703125" bestFit="1" customWidth="1"/>
    <col min="56" max="56" width="15.42578125" bestFit="1" customWidth="1"/>
    <col min="57" max="57" width="14.5703125" bestFit="1" customWidth="1"/>
    <col min="58" max="59" width="15" bestFit="1" customWidth="1"/>
    <col min="60" max="60" width="14.5703125" bestFit="1" customWidth="1"/>
    <col min="61" max="62" width="15" bestFit="1" customWidth="1"/>
    <col min="63" max="63" width="15.42578125" bestFit="1" customWidth="1"/>
    <col min="64" max="65" width="15" bestFit="1" customWidth="1"/>
    <col min="66" max="66" width="15.42578125" bestFit="1" customWidth="1"/>
    <col min="67" max="69" width="15" bestFit="1" customWidth="1"/>
    <col min="70" max="72" width="15.42578125" bestFit="1" customWidth="1"/>
    <col min="73" max="73" width="15" bestFit="1" customWidth="1"/>
    <col min="74" max="77" width="15.42578125" bestFit="1" customWidth="1"/>
    <col min="78" max="79" width="15" bestFit="1" customWidth="1"/>
    <col min="80" max="90" width="10.7109375" customWidth="1"/>
  </cols>
  <sheetData>
    <row r="1" spans="1:90" x14ac:dyDescent="0.25">
      <c r="A1" t="s">
        <v>0</v>
      </c>
      <c r="B1" t="s">
        <v>1</v>
      </c>
      <c r="C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R1" s="14">
        <v>41670</v>
      </c>
      <c r="AS1" s="14">
        <v>41698</v>
      </c>
      <c r="AT1" s="14">
        <v>41729</v>
      </c>
      <c r="AU1" s="14">
        <v>41759</v>
      </c>
      <c r="AV1" s="14">
        <v>41790</v>
      </c>
      <c r="AW1" s="14">
        <v>41820</v>
      </c>
      <c r="AX1" s="14">
        <v>41851</v>
      </c>
      <c r="AY1" s="14">
        <v>41882</v>
      </c>
      <c r="AZ1" s="14">
        <v>41912</v>
      </c>
      <c r="BA1" s="14">
        <v>41943</v>
      </c>
      <c r="BB1" s="14">
        <v>41973</v>
      </c>
      <c r="BC1" s="14">
        <v>42004</v>
      </c>
      <c r="BD1" s="14">
        <v>42035</v>
      </c>
      <c r="BE1" s="14">
        <v>42063</v>
      </c>
      <c r="BF1" s="14">
        <v>42094</v>
      </c>
      <c r="BG1" s="14">
        <v>42124</v>
      </c>
      <c r="BH1" s="14">
        <v>42155</v>
      </c>
      <c r="BI1" s="14">
        <v>42185</v>
      </c>
      <c r="BJ1" s="14">
        <v>42216</v>
      </c>
      <c r="BK1" s="14">
        <v>42247</v>
      </c>
      <c r="BL1" s="14">
        <v>42277</v>
      </c>
      <c r="BM1" s="14">
        <v>42308</v>
      </c>
      <c r="BN1" s="14">
        <v>42338</v>
      </c>
      <c r="BO1" s="14">
        <v>42369</v>
      </c>
      <c r="BP1" s="14">
        <v>42400</v>
      </c>
      <c r="BQ1" s="14">
        <v>42429</v>
      </c>
      <c r="BR1" s="14">
        <v>42460</v>
      </c>
      <c r="BS1" s="14">
        <v>42490</v>
      </c>
      <c r="BT1" s="14">
        <v>42521</v>
      </c>
      <c r="BU1" s="14">
        <v>42551</v>
      </c>
      <c r="BV1" s="14">
        <v>42582</v>
      </c>
      <c r="BW1" s="14">
        <v>42613</v>
      </c>
      <c r="BX1" s="14">
        <v>42643</v>
      </c>
      <c r="BY1" s="14">
        <v>42674</v>
      </c>
      <c r="BZ1" s="14">
        <v>42704</v>
      </c>
      <c r="CA1" s="14">
        <v>42735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</row>
    <row r="2" spans="1:90" x14ac:dyDescent="0.25">
      <c r="A2" t="s">
        <v>39</v>
      </c>
      <c r="B2" t="s">
        <v>207</v>
      </c>
      <c r="C2" t="s">
        <v>41</v>
      </c>
      <c r="D2">
        <v>1</v>
      </c>
      <c r="E2">
        <f ca="1">((RANDBETWEEN(-2.5,3.5)/100)+1)*D2</f>
        <v>0.98</v>
      </c>
      <c r="F2">
        <f t="shared" ref="F2:AN2" ca="1" si="0">((RANDBETWEEN(-2.5,3.5)/100)+1)*E2</f>
        <v>0.99960000000000004</v>
      </c>
      <c r="G2">
        <f t="shared" ca="1" si="0"/>
        <v>1.0295880000000002</v>
      </c>
      <c r="H2">
        <f t="shared" ca="1" si="0"/>
        <v>1.0295880000000002</v>
      </c>
      <c r="I2">
        <f t="shared" ca="1" si="0"/>
        <v>1.0089962400000001</v>
      </c>
      <c r="J2">
        <f t="shared" ca="1" si="0"/>
        <v>0.99890627760000006</v>
      </c>
      <c r="K2">
        <f t="shared" ca="1" si="0"/>
        <v>1.0188844031520001</v>
      </c>
      <c r="L2">
        <f t="shared" ca="1" si="0"/>
        <v>1.0290732471835202</v>
      </c>
      <c r="M2">
        <f t="shared" ca="1" si="0"/>
        <v>1.0084917822398498</v>
      </c>
      <c r="N2">
        <f t="shared" ca="1" si="0"/>
        <v>0.9984068644174513</v>
      </c>
      <c r="O2">
        <f t="shared" ca="1" si="0"/>
        <v>0.97843872712910229</v>
      </c>
      <c r="P2">
        <f t="shared" ca="1" si="0"/>
        <v>0.98822311440039334</v>
      </c>
      <c r="Q2">
        <f t="shared" ca="1" si="0"/>
        <v>1.0079875766884012</v>
      </c>
      <c r="R2">
        <f t="shared" ca="1" si="0"/>
        <v>1.0382272039890532</v>
      </c>
      <c r="S2">
        <f t="shared" ca="1" si="0"/>
        <v>1.0486094760289437</v>
      </c>
      <c r="T2">
        <f t="shared" ca="1" si="0"/>
        <v>1.0695816655495227</v>
      </c>
      <c r="U2">
        <f t="shared" ca="1" si="0"/>
        <v>1.0588858488940276</v>
      </c>
      <c r="V2">
        <f t="shared" ca="1" si="0"/>
        <v>1.0482969904050874</v>
      </c>
      <c r="W2">
        <f t="shared" ca="1" si="0"/>
        <v>1.0482969904050874</v>
      </c>
      <c r="X2">
        <f t="shared" ca="1" si="0"/>
        <v>1.0587799603091383</v>
      </c>
      <c r="Y2">
        <f t="shared" ca="1" si="0"/>
        <v>1.0587799603091383</v>
      </c>
      <c r="Z2">
        <f t="shared" ca="1" si="0"/>
        <v>1.0693677599122298</v>
      </c>
      <c r="AA2">
        <f t="shared" ca="1" si="0"/>
        <v>1.0586740823131076</v>
      </c>
      <c r="AB2">
        <f t="shared" ca="1" si="0"/>
        <v>1.0904343047825009</v>
      </c>
      <c r="AC2">
        <f t="shared" ca="1" si="0"/>
        <v>1.1231473339259759</v>
      </c>
      <c r="AD2">
        <f t="shared" ca="1" si="0"/>
        <v>1.1456102806044954</v>
      </c>
      <c r="AE2">
        <f t="shared" ca="1" si="0"/>
        <v>1.1799785890226304</v>
      </c>
      <c r="AF2">
        <f t="shared" ca="1" si="0"/>
        <v>1.1681788031324041</v>
      </c>
      <c r="AG2">
        <f t="shared" ca="1" si="0"/>
        <v>1.1798605911637281</v>
      </c>
      <c r="AH2">
        <f t="shared" ca="1" si="0"/>
        <v>1.1680619852520908</v>
      </c>
      <c r="AI2">
        <f t="shared" ca="1" si="0"/>
        <v>1.1797426051046118</v>
      </c>
      <c r="AJ2">
        <f t="shared" ca="1" si="0"/>
        <v>1.1561477530025195</v>
      </c>
      <c r="AK2">
        <f t="shared" ca="1" si="0"/>
        <v>1.17927070806257</v>
      </c>
      <c r="AL2">
        <f t="shared" ca="1" si="0"/>
        <v>1.1910634151431956</v>
      </c>
      <c r="AM2">
        <f t="shared" ca="1" si="0"/>
        <v>1.1910634151431956</v>
      </c>
      <c r="AN2">
        <f t="shared" ca="1" si="0"/>
        <v>1.2148846834460596</v>
      </c>
      <c r="AP2">
        <v>0.71562000000000003</v>
      </c>
      <c r="AR2" s="15">
        <f ca="1">E2*Financial_Data[[#This Row],[4/1/2015]]</f>
        <v>5764192.4199999999</v>
      </c>
      <c r="AS2" s="15">
        <f ca="1">F2*Financial_Data[[#This Row],[5/1/2015]]</f>
        <v>6665932.5600000005</v>
      </c>
      <c r="AT2" s="15">
        <f ca="1">G2*Financial_Data[[#This Row],[6/1/2015]]</f>
        <v>6466998.7253760006</v>
      </c>
      <c r="AU2" s="15">
        <f ca="1">H2*Financial_Data[[#This Row],[7/1/2015]]</f>
        <v>7763209.8634440014</v>
      </c>
      <c r="AV2" s="15">
        <f ca="1">I2*Financial_Data[[#This Row],[8/1/2015]]</f>
        <v>7125315.521684641</v>
      </c>
      <c r="AW2" s="15">
        <f ca="1">J2*Financial_Data[[#This Row],[9/1/2015]]</f>
        <v>7553329.7087001605</v>
      </c>
      <c r="AX2" s="15">
        <f ca="1">K2*Financial_Data[[#This Row],[10/1/2015]]</f>
        <v>7274085.7584689641</v>
      </c>
      <c r="AY2" s="15">
        <f ca="1">L2*Financial_Data[[#This Row],[11/1/2015]]</f>
        <v>6049909.2713129492</v>
      </c>
      <c r="AZ2" s="15">
        <f ca="1">M2*Financial_Data[[#This Row],[12/1/2015]]</f>
        <v>7613638.9647732135</v>
      </c>
      <c r="BA2" s="15">
        <f ca="1">N2*Financial_Data[[#This Row],[1/1/2016]]</f>
        <v>5614213.5246000085</v>
      </c>
      <c r="BB2" s="15">
        <f ca="1">O2*Financial_Data[[#This Row],[2/1/2016]]</f>
        <v>6104984.0929416679</v>
      </c>
      <c r="BC2" s="15">
        <f ca="1">P2*Financial_Data[[#This Row],[3/1/2016]]</f>
        <v>5968787.5649061091</v>
      </c>
      <c r="BD2" s="15">
        <f ca="1">Q2*Financial_Data[[#This Row],[4/1/2016]]</f>
        <v>7553130.1246849326</v>
      </c>
      <c r="BE2" s="15">
        <f ca="1">R2*Financial_Data[[#This Row],[5/1/2016]]</f>
        <v>7542755.9367054077</v>
      </c>
      <c r="BF2" s="15">
        <f ca="1">S2*Financial_Data[[#This Row],[6/1/2016]]</f>
        <v>5413275.496654829</v>
      </c>
      <c r="BG2" s="15">
        <f ca="1">T2*Financial_Data[[#This Row],[7/1/2016]]</f>
        <v>6393378.4138106536</v>
      </c>
      <c r="BH2" s="15">
        <f ca="1">U2*Financial_Data[[#This Row],[8/1/2016]]</f>
        <v>6089259.6703396132</v>
      </c>
      <c r="BI2" s="15">
        <f ca="1">V2*Financial_Data[[#This Row],[9/1/2016]]</f>
        <v>5294611.5952021768</v>
      </c>
      <c r="BJ2" s="15">
        <f ca="1">W2*Financial_Data[[#This Row],[10/1/2016]]</f>
        <v>5395439.944630309</v>
      </c>
      <c r="BK2" s="15">
        <f ca="1">X2*Financial_Data[[#This Row],[11/1/2016]]</f>
        <v>6051705.676437553</v>
      </c>
      <c r="BL2" s="15">
        <f ca="1">Y2*Financial_Data[[#This Row],[12/1/2016]]</f>
        <v>8092835.448060994</v>
      </c>
      <c r="BM2" s="15">
        <f ca="1">Z2*Financial_Data[[#This Row],[1/1/2017]]</f>
        <v>8258351.8617184209</v>
      </c>
      <c r="BN2" s="15">
        <f ca="1">AA2*Financial_Data[[#This Row],[2/1/2017]]</f>
        <v>6858512.0575090712</v>
      </c>
      <c r="BO2" s="15">
        <f ca="1">AB2*Financial_Data[[#This Row],[3/1/2017]]</f>
        <v>7663945.2225436522</v>
      </c>
      <c r="BP2" s="15">
        <f ca="1">AC2*Financial_Data[[#This Row],[4/1/2017]]</f>
        <v>7766189.8060359256</v>
      </c>
      <c r="BQ2" s="15">
        <f ca="1">AD2*Financial_Data[[#This Row],[5/1/2017]]</f>
        <v>6124479.5301331375</v>
      </c>
      <c r="BR2" s="15">
        <f ca="1">AE2*Financial_Data[[#This Row],[6/1/2017]]</f>
        <v>6825196.7552670278</v>
      </c>
      <c r="BS2" s="15">
        <f ca="1">AF2*Financial_Data[[#This Row],[7/1/2017]]</f>
        <v>7313789.9232339058</v>
      </c>
      <c r="BT2" s="15">
        <f ca="1">AG2*Financial_Data[[#This Row],[8/1/2017]]</f>
        <v>7458933.5344843762</v>
      </c>
      <c r="BU2" s="15">
        <f ca="1">AH2*Financial_Data[[#This Row],[9/1/2017]]</f>
        <v>7877237.1553662829</v>
      </c>
      <c r="BV2" s="15">
        <f ca="1">AI2*Financial_Data[[#This Row],[10/1/2017]]</f>
        <v>8061740.418674632</v>
      </c>
      <c r="BW2" s="15">
        <f ca="1">AJ2*Financial_Data[[#This Row],[11/1/2017]]</f>
        <v>8290355.1641703295</v>
      </c>
      <c r="BX2" s="15">
        <f ca="1">AK2*Financial_Data[[#This Row],[12/1/2017]]</f>
        <v>9431337.7733426262</v>
      </c>
      <c r="BY2" s="15">
        <f ca="1">AL2*Financial_Data[[#This Row],[1/1/2018]]</f>
        <v>6710379.8171118554</v>
      </c>
      <c r="BZ2" s="15">
        <f ca="1">AM2*Financial_Data[[#This Row],[2/1/2018]]</f>
        <v>7508130.2713064644</v>
      </c>
      <c r="CA2" s="15">
        <f ca="1">AN2*Financial_Data[[#This Row],[3/1/2018]]</f>
        <v>7944906.0414818227</v>
      </c>
    </row>
    <row r="3" spans="1:90" x14ac:dyDescent="0.25">
      <c r="A3" t="s">
        <v>194</v>
      </c>
      <c r="B3" t="s">
        <v>207</v>
      </c>
      <c r="C3" t="s">
        <v>41</v>
      </c>
      <c r="D3">
        <v>1</v>
      </c>
      <c r="E3">
        <f t="shared" ref="E3:AN3" ca="1" si="1">((RANDBETWEEN(-2.5,3.5)/100)+1)*D3</f>
        <v>1.01</v>
      </c>
      <c r="F3">
        <f t="shared" ca="1" si="1"/>
        <v>1.0302</v>
      </c>
      <c r="G3">
        <f t="shared" ca="1" si="1"/>
        <v>1.0508040000000001</v>
      </c>
      <c r="H3">
        <f t="shared" ca="1" si="1"/>
        <v>1.06131204</v>
      </c>
      <c r="I3">
        <f t="shared" ca="1" si="1"/>
        <v>1.0931514012000001</v>
      </c>
      <c r="J3">
        <f t="shared" ca="1" si="1"/>
        <v>1.1150144292240001</v>
      </c>
      <c r="K3">
        <f t="shared" ca="1" si="1"/>
        <v>1.12616457351624</v>
      </c>
      <c r="L3">
        <f t="shared" ca="1" si="1"/>
        <v>1.12616457351624</v>
      </c>
      <c r="M3">
        <f t="shared" ca="1" si="1"/>
        <v>1.12616457351624</v>
      </c>
      <c r="N3">
        <f t="shared" ca="1" si="1"/>
        <v>1.1599495107217273</v>
      </c>
      <c r="O3">
        <f t="shared" ca="1" si="1"/>
        <v>1.1831485009361618</v>
      </c>
      <c r="P3">
        <f t="shared" ca="1" si="1"/>
        <v>1.1831485009361618</v>
      </c>
      <c r="Q3">
        <f t="shared" ca="1" si="1"/>
        <v>1.2068114709548849</v>
      </c>
      <c r="R3">
        <f t="shared" ca="1" si="1"/>
        <v>1.2068114709548849</v>
      </c>
      <c r="S3">
        <f t="shared" ca="1" si="1"/>
        <v>1.2068114709548849</v>
      </c>
      <c r="T3">
        <f t="shared" ca="1" si="1"/>
        <v>1.2188795856644339</v>
      </c>
      <c r="U3">
        <f t="shared" ca="1" si="1"/>
        <v>1.2066907898077894</v>
      </c>
      <c r="V3">
        <f t="shared" ca="1" si="1"/>
        <v>1.2308246056039451</v>
      </c>
      <c r="W3">
        <f t="shared" ca="1" si="1"/>
        <v>1.2062081134918663</v>
      </c>
      <c r="X3">
        <f t="shared" ca="1" si="1"/>
        <v>1.2423943568966223</v>
      </c>
      <c r="Y3">
        <f t="shared" ca="1" si="1"/>
        <v>1.2423943568966223</v>
      </c>
      <c r="Z3">
        <f t="shared" ca="1" si="1"/>
        <v>1.2672422440345548</v>
      </c>
      <c r="AA3">
        <f t="shared" ca="1" si="1"/>
        <v>1.292587088915246</v>
      </c>
      <c r="AB3">
        <f t="shared" ca="1" si="1"/>
        <v>1.3055129598043984</v>
      </c>
      <c r="AC3">
        <f t="shared" ca="1" si="1"/>
        <v>1.2794027006083104</v>
      </c>
      <c r="AD3">
        <f t="shared" ca="1" si="1"/>
        <v>1.3177847816265598</v>
      </c>
      <c r="AE3">
        <f t="shared" ca="1" si="1"/>
        <v>1.344140477259091</v>
      </c>
      <c r="AF3">
        <f t="shared" ca="1" si="1"/>
        <v>1.3306990724865002</v>
      </c>
      <c r="AG3">
        <f t="shared" ca="1" si="1"/>
        <v>1.3173920817616351</v>
      </c>
      <c r="AH3">
        <f t="shared" ca="1" si="1"/>
        <v>1.3569138442144841</v>
      </c>
      <c r="AI3">
        <f t="shared" ca="1" si="1"/>
        <v>1.3976212595409188</v>
      </c>
      <c r="AJ3">
        <f t="shared" ca="1" si="1"/>
        <v>1.4255736847317371</v>
      </c>
      <c r="AK3">
        <f t="shared" ca="1" si="1"/>
        <v>1.4113179478844198</v>
      </c>
      <c r="AL3">
        <f t="shared" ca="1" si="1"/>
        <v>1.425431127363264</v>
      </c>
      <c r="AM3">
        <f t="shared" ca="1" si="1"/>
        <v>1.468194061184162</v>
      </c>
      <c r="AN3">
        <f t="shared" ca="1" si="1"/>
        <v>1.5122398830196868</v>
      </c>
      <c r="AR3" s="15">
        <f ca="1">E3*Financial_Data[[#This Row],[4/1/2015]]</f>
        <v>168227.62</v>
      </c>
      <c r="AS3" s="15">
        <f ca="1">F3*Financial_Data[[#This Row],[5/1/2015]]</f>
        <v>145598.166</v>
      </c>
      <c r="AT3" s="15">
        <f ca="1">G3*Financial_Data[[#This Row],[6/1/2015]]</f>
        <v>367432.53307200002</v>
      </c>
      <c r="AU3" s="15">
        <f ca="1">H3*Financial_Data[[#This Row],[7/1/2015]]</f>
        <v>139850.14882284001</v>
      </c>
      <c r="AV3" s="15">
        <f ca="1">I3*Financial_Data[[#This Row],[8/1/2015]]</f>
        <v>165526.07832110522</v>
      </c>
      <c r="AW3" s="15">
        <f ca="1">J3*Financial_Data[[#This Row],[9/1/2015]]</f>
        <v>497310.93062148395</v>
      </c>
      <c r="AX3" s="15">
        <f ca="1">K3*Financial_Data[[#This Row],[10/1/2015]]</f>
        <v>308395.66379912826</v>
      </c>
      <c r="AY3" s="15">
        <f ca="1">L3*Financial_Data[[#This Row],[11/1/2015]]</f>
        <v>400231.0062756571</v>
      </c>
      <c r="AZ3" s="15">
        <f ca="1">M3*Financial_Data[[#This Row],[12/1/2015]]</f>
        <v>393466.13568254502</v>
      </c>
      <c r="BA3" s="15">
        <f ca="1">N3*Financial_Data[[#This Row],[1/1/2016]]</f>
        <v>550430.84132278129</v>
      </c>
      <c r="BB3" s="15">
        <f ca="1">O3*Financial_Data[[#This Row],[2/1/2016]]</f>
        <v>295767.01170952455</v>
      </c>
      <c r="BC3" s="15">
        <f ca="1">P3*Financial_Data[[#This Row],[3/1/2016]]</f>
        <v>438125.8056391654</v>
      </c>
      <c r="BD3" s="15">
        <f ca="1">Q3*Financial_Data[[#This Row],[4/1/2016]]</f>
        <v>471273.15433406306</v>
      </c>
      <c r="BE3" s="15">
        <f ca="1">R3*Financial_Data[[#This Row],[5/1/2016]]</f>
        <v>315096.06144337857</v>
      </c>
      <c r="BF3" s="15">
        <f ca="1">S3*Financial_Data[[#This Row],[6/1/2016]]</f>
        <v>333586.82680134929</v>
      </c>
      <c r="BG3" s="15">
        <f ca="1">T3*Financial_Data[[#This Row],[7/1/2016]]</f>
        <v>485744.23584023322</v>
      </c>
      <c r="BH3" s="15">
        <f ca="1">U3*Financial_Data[[#This Row],[8/1/2016]]</f>
        <v>340989.09676546475</v>
      </c>
      <c r="BI3" s="15">
        <f ca="1">V3*Financial_Data[[#This Row],[9/1/2016]]</f>
        <v>330055.46458954271</v>
      </c>
      <c r="BJ3" s="15">
        <f ca="1">W3*Financial_Data[[#This Row],[10/1/2016]]</f>
        <v>596404.77688359935</v>
      </c>
      <c r="BK3" s="15">
        <f ca="1">X3*Financial_Data[[#This Row],[11/1/2016]]</f>
        <v>236104.6235846341</v>
      </c>
      <c r="BL3" s="15">
        <f ca="1">Y3*Financial_Data[[#This Row],[12/1/2016]]</f>
        <v>478439.85486910475</v>
      </c>
      <c r="BM3" s="15">
        <f ca="1">Z3*Financial_Data[[#This Row],[1/1/2017]]</f>
        <v>507354.37206391839</v>
      </c>
      <c r="BN3" s="15">
        <f ca="1">AA3*Financial_Data[[#This Row],[2/1/2017]]</f>
        <v>296858.13601445325</v>
      </c>
      <c r="BO3" s="15">
        <f ca="1">AB3*Financial_Data[[#This Row],[3/1/2017]]</f>
        <v>184570.81123122625</v>
      </c>
      <c r="BP3" s="15">
        <f ca="1">AC3*Financial_Data[[#This Row],[4/1/2017]]</f>
        <v>579502.89443513297</v>
      </c>
      <c r="BQ3" s="15">
        <f ca="1">AD3*Financial_Data[[#This Row],[5/1/2017]]</f>
        <v>227100.44034161317</v>
      </c>
      <c r="BR3" s="15">
        <f ca="1">AE3*Financial_Data[[#This Row],[6/1/2017]]</f>
        <v>499387.16737559281</v>
      </c>
      <c r="BS3" s="15">
        <f ca="1">AF3*Financial_Data[[#This Row],[7/1/2017]]</f>
        <v>230703.29819698454</v>
      </c>
      <c r="BT3" s="15">
        <f ca="1">AG3*Financial_Data[[#This Row],[8/1/2017]]</f>
        <v>345189.66022359242</v>
      </c>
      <c r="BU3" s="15">
        <f ca="1">AH3*Financial_Data[[#This Row],[9/1/2017]]</f>
        <v>323211.45003651327</v>
      </c>
      <c r="BV3" s="15">
        <f ca="1">AI3*Financial_Data[[#This Row],[10/1/2017]]</f>
        <v>351482.18007690751</v>
      </c>
      <c r="BW3" s="15">
        <f ca="1">AJ3*Financial_Data[[#This Row],[11/1/2017]]</f>
        <v>173898.60593200094</v>
      </c>
      <c r="BX3" s="15">
        <f ca="1">AK3*Financial_Data[[#This Row],[12/1/2017]]</f>
        <v>659188.50787221955</v>
      </c>
      <c r="BY3" s="15">
        <f ca="1">AL3*Financial_Data[[#This Row],[1/1/2018]]</f>
        <v>332459.00355944352</v>
      </c>
      <c r="BZ3" s="15">
        <f ca="1">AM3*Financial_Data[[#This Row],[2/1/2018]]</f>
        <v>671744.29700765084</v>
      </c>
      <c r="CA3" s="15">
        <f ca="1">AN3*Financial_Data[[#This Row],[3/1/2018]]</f>
        <v>327687.26025153592</v>
      </c>
    </row>
    <row r="4" spans="1:90" x14ac:dyDescent="0.25">
      <c r="A4" t="s">
        <v>43</v>
      </c>
      <c r="B4" t="s">
        <v>207</v>
      </c>
      <c r="C4" t="s">
        <v>41</v>
      </c>
      <c r="D4">
        <v>1</v>
      </c>
      <c r="E4">
        <f t="shared" ref="E4:AN4" ca="1" si="2">((RANDBETWEEN(-2.5,3.5)/100)+1)*D4</f>
        <v>0.98</v>
      </c>
      <c r="F4">
        <f t="shared" ca="1" si="2"/>
        <v>0.98</v>
      </c>
      <c r="G4">
        <f t="shared" ca="1" si="2"/>
        <v>1.0094000000000001</v>
      </c>
      <c r="H4">
        <f t="shared" ca="1" si="2"/>
        <v>1.0194940000000001</v>
      </c>
      <c r="I4">
        <f t="shared" ca="1" si="2"/>
        <v>1.0296889400000002</v>
      </c>
      <c r="J4">
        <f t="shared" ca="1" si="2"/>
        <v>1.0605796082000003</v>
      </c>
      <c r="K4">
        <f t="shared" ca="1" si="2"/>
        <v>1.0499738121180002</v>
      </c>
      <c r="L4">
        <f t="shared" ca="1" si="2"/>
        <v>1.0289743358756402</v>
      </c>
      <c r="M4">
        <f t="shared" ca="1" si="2"/>
        <v>1.0289743358756402</v>
      </c>
      <c r="N4">
        <f t="shared" ca="1" si="2"/>
        <v>1.0495538225931531</v>
      </c>
      <c r="O4">
        <f t="shared" ca="1" si="2"/>
        <v>1.0495538225931531</v>
      </c>
      <c r="P4">
        <f t="shared" ca="1" si="2"/>
        <v>1.0285627461412901</v>
      </c>
      <c r="Q4">
        <f t="shared" ca="1" si="2"/>
        <v>1.038848373602703</v>
      </c>
      <c r="R4">
        <f t="shared" ca="1" si="2"/>
        <v>1.070013824810784</v>
      </c>
      <c r="S4">
        <f t="shared" ca="1" si="2"/>
        <v>1.0593136865626762</v>
      </c>
      <c r="T4">
        <f t="shared" ca="1" si="2"/>
        <v>1.0699068234283029</v>
      </c>
      <c r="U4">
        <f t="shared" ca="1" si="2"/>
        <v>1.0592077551940198</v>
      </c>
      <c r="V4">
        <f t="shared" ca="1" si="2"/>
        <v>1.0909839878498404</v>
      </c>
      <c r="W4">
        <f t="shared" ca="1" si="2"/>
        <v>1.1018938277283388</v>
      </c>
      <c r="X4">
        <f t="shared" ca="1" si="2"/>
        <v>1.1018938277283388</v>
      </c>
      <c r="Y4">
        <f t="shared" ca="1" si="2"/>
        <v>1.079855951173772</v>
      </c>
      <c r="Z4">
        <f t="shared" ca="1" si="2"/>
        <v>1.0690573916620343</v>
      </c>
      <c r="AA4">
        <f t="shared" ca="1" si="2"/>
        <v>1.1011291134118952</v>
      </c>
      <c r="AB4">
        <f t="shared" ca="1" si="2"/>
        <v>1.0901178222777763</v>
      </c>
      <c r="AC4">
        <f t="shared" ca="1" si="2"/>
        <v>1.0901178222777763</v>
      </c>
      <c r="AD4">
        <f t="shared" ca="1" si="2"/>
        <v>1.1228213569461096</v>
      </c>
      <c r="AE4">
        <f t="shared" ca="1" si="2"/>
        <v>1.1228213569461096</v>
      </c>
      <c r="AF4">
        <f t="shared" ca="1" si="2"/>
        <v>1.1565059976544929</v>
      </c>
      <c r="AG4">
        <f t="shared" ca="1" si="2"/>
        <v>1.1680710576310378</v>
      </c>
      <c r="AH4">
        <f t="shared" ca="1" si="2"/>
        <v>1.1680710576310378</v>
      </c>
      <c r="AI4">
        <f t="shared" ca="1" si="2"/>
        <v>1.1563903470547274</v>
      </c>
      <c r="AJ4">
        <f t="shared" ca="1" si="2"/>
        <v>1.1795181539958219</v>
      </c>
      <c r="AK4">
        <f t="shared" ca="1" si="2"/>
        <v>1.2031085170757383</v>
      </c>
      <c r="AL4">
        <f t="shared" ca="1" si="2"/>
        <v>1.2392017725880105</v>
      </c>
      <c r="AM4">
        <f t="shared" ca="1" si="2"/>
        <v>1.2392017725880105</v>
      </c>
      <c r="AN4">
        <f t="shared" ca="1" si="2"/>
        <v>1.2392017725880105</v>
      </c>
      <c r="AR4" s="15">
        <f ca="1">E4*Financial_Data[[#This Row],[4/1/2015]]</f>
        <v>402176.32</v>
      </c>
      <c r="AS4" s="15">
        <f ca="1">F4*Financial_Data[[#This Row],[5/1/2015]]</f>
        <v>231145.74</v>
      </c>
      <c r="AT4" s="15">
        <f ca="1">G4*Financial_Data[[#This Row],[6/1/2015]]</f>
        <v>166045.29060000001</v>
      </c>
      <c r="AU4" s="15">
        <f ca="1">H4*Financial_Data[[#This Row],[7/1/2015]]</f>
        <v>497388.69373200007</v>
      </c>
      <c r="AV4" s="15">
        <f ca="1">I4*Financial_Data[[#This Row],[8/1/2015]]</f>
        <v>294065.77530778007</v>
      </c>
      <c r="AW4" s="15">
        <f ca="1">J4*Financial_Data[[#This Row],[9/1/2015]]</f>
        <v>194335.30450852704</v>
      </c>
      <c r="AX4" s="15">
        <f ca="1">K4*Financial_Data[[#This Row],[10/1/2015]]</f>
        <v>212618.64698008294</v>
      </c>
      <c r="AY4" s="15">
        <f ca="1">L4*Financial_Data[[#This Row],[11/1/2015]]</f>
        <v>309982.6345798801</v>
      </c>
      <c r="AZ4" s="15">
        <f ca="1">M4*Financial_Data[[#This Row],[12/1/2015]]</f>
        <v>402179.76404867339</v>
      </c>
      <c r="BA4" s="15">
        <f ca="1">N4*Financial_Data[[#This Row],[1/1/2016]]</f>
        <v>158411.25755162979</v>
      </c>
      <c r="BB4" s="15">
        <f ca="1">O4*Financial_Data[[#This Row],[2/1/2016]]</f>
        <v>138166.41386763044</v>
      </c>
      <c r="BC4" s="15">
        <f ca="1">P4*Financial_Data[[#This Row],[3/1/2016]]</f>
        <v>263064.17939035018</v>
      </c>
      <c r="BD4" s="15">
        <f ca="1">Q4*Financial_Data[[#This Row],[4/1/2016]]</f>
        <v>419084.93894018722</v>
      </c>
      <c r="BE4" s="15">
        <f ca="1">R4*Financial_Data[[#This Row],[5/1/2016]]</f>
        <v>423236.47830713191</v>
      </c>
      <c r="BF4" s="15">
        <f ca="1">S4*Financial_Data[[#This Row],[6/1/2016]]</f>
        <v>160880.08820564675</v>
      </c>
      <c r="BG4" s="15">
        <f ca="1">T4*Financial_Data[[#This Row],[7/1/2016]]</f>
        <v>239826.03391239466</v>
      </c>
      <c r="BH4" s="15">
        <f ca="1">U4*Financial_Data[[#This Row],[8/1/2016]]</f>
        <v>156917.39210097326</v>
      </c>
      <c r="BI4" s="15">
        <f ca="1">V4*Financial_Data[[#This Row],[9/1/2016]]</f>
        <v>335877.96738736681</v>
      </c>
      <c r="BJ4" s="15">
        <f ca="1">W4*Financial_Data[[#This Row],[10/1/2016]]</f>
        <v>499886.25578106591</v>
      </c>
      <c r="BK4" s="15">
        <f ca="1">X4*Financial_Data[[#This Row],[11/1/2016]]</f>
        <v>454466.19220210379</v>
      </c>
      <c r="BL4" s="15">
        <f ca="1">Y4*Financial_Data[[#This Row],[12/1/2016]]</f>
        <v>227910.07763093163</v>
      </c>
      <c r="BM4" s="15">
        <f ca="1">Z4*Financial_Data[[#This Row],[1/1/2017]]</f>
        <v>211492.6928498919</v>
      </c>
      <c r="BN4" s="15">
        <f ca="1">AA4*Financial_Data[[#This Row],[2/1/2017]]</f>
        <v>126748.76998661643</v>
      </c>
      <c r="BO4" s="15">
        <f ca="1">AB4*Financial_Data[[#This Row],[3/1/2017]]</f>
        <v>353083.71204666037</v>
      </c>
      <c r="BP4" s="15">
        <f ca="1">AC4*Financial_Data[[#This Row],[4/1/2017]]</f>
        <v>259320.49791690425</v>
      </c>
      <c r="BQ4" s="15">
        <f ca="1">AD4*Financial_Data[[#This Row],[5/1/2017]]</f>
        <v>469868.17606259545</v>
      </c>
      <c r="BR4" s="15">
        <f ca="1">AE4*Financial_Data[[#This Row],[6/1/2017]]</f>
        <v>514438.56982657127</v>
      </c>
      <c r="BS4" s="15">
        <f ca="1">AF4*Financial_Data[[#This Row],[7/1/2017]]</f>
        <v>241538.59062213617</v>
      </c>
      <c r="BT4" s="15">
        <f ca="1">AG4*Financial_Data[[#This Row],[8/1/2017]]</f>
        <v>485208.54084252968</v>
      </c>
      <c r="BU4" s="15">
        <f ca="1">AH4*Financial_Data[[#This Row],[9/1/2017]]</f>
        <v>485973.627385278</v>
      </c>
      <c r="BV4" s="15">
        <f ca="1">AI4*Financial_Data[[#This Row],[10/1/2017]]</f>
        <v>472444.43267955596</v>
      </c>
      <c r="BW4" s="15">
        <f ca="1">AJ4*Financial_Data[[#This Row],[11/1/2017]]</f>
        <v>326252.36235893634</v>
      </c>
      <c r="BX4" s="15">
        <f ca="1">AK4*Financial_Data[[#This Row],[12/1/2017]]</f>
        <v>450953.94680439652</v>
      </c>
      <c r="BY4" s="15">
        <f ca="1">AL4*Financial_Data[[#This Row],[1/1/2018]]</f>
        <v>529142.87450039817</v>
      </c>
      <c r="BZ4" s="15">
        <f ca="1">AM4*Financial_Data[[#This Row],[2/1/2018]]</f>
        <v>554035.95970814617</v>
      </c>
      <c r="CA4" s="15">
        <f ca="1">AN4*Financial_Data[[#This Row],[3/1/2018]]</f>
        <v>412069.28703514591</v>
      </c>
    </row>
    <row r="5" spans="1:90" x14ac:dyDescent="0.25">
      <c r="A5" t="s">
        <v>44</v>
      </c>
      <c r="B5" t="s">
        <v>207</v>
      </c>
      <c r="C5" t="s">
        <v>41</v>
      </c>
      <c r="D5">
        <v>1</v>
      </c>
      <c r="E5">
        <f t="shared" ref="E5:AN5" ca="1" si="3">((RANDBETWEEN(-2.5,3.5)/100)+1)*D5</f>
        <v>1.03</v>
      </c>
      <c r="F5">
        <f t="shared" ca="1" si="3"/>
        <v>1.03</v>
      </c>
      <c r="G5">
        <f t="shared" ca="1" si="3"/>
        <v>1.0506</v>
      </c>
      <c r="H5">
        <f t="shared" ca="1" si="3"/>
        <v>1.0506</v>
      </c>
      <c r="I5">
        <f t="shared" ca="1" si="3"/>
        <v>1.0400940000000001</v>
      </c>
      <c r="J5">
        <f t="shared" ca="1" si="3"/>
        <v>1.0608958800000001</v>
      </c>
      <c r="K5">
        <f t="shared" ca="1" si="3"/>
        <v>1.0821137976000001</v>
      </c>
      <c r="L5">
        <f t="shared" ca="1" si="3"/>
        <v>1.0604715216480001</v>
      </c>
      <c r="M5">
        <f t="shared" ca="1" si="3"/>
        <v>1.0922856672974401</v>
      </c>
      <c r="N5">
        <f t="shared" ca="1" si="3"/>
        <v>1.0704399539514913</v>
      </c>
      <c r="O5">
        <f t="shared" ca="1" si="3"/>
        <v>1.0490311548724613</v>
      </c>
      <c r="P5">
        <f t="shared" ca="1" si="3"/>
        <v>1.0385408433237366</v>
      </c>
      <c r="Q5">
        <f t="shared" ca="1" si="3"/>
        <v>1.0593116601902115</v>
      </c>
      <c r="R5">
        <f t="shared" ca="1" si="3"/>
        <v>1.0593116601902115</v>
      </c>
      <c r="S5">
        <f t="shared" ca="1" si="3"/>
        <v>1.0804978933940157</v>
      </c>
      <c r="T5">
        <f t="shared" ca="1" si="3"/>
        <v>1.1129128301958362</v>
      </c>
      <c r="U5">
        <f t="shared" ca="1" si="3"/>
        <v>1.1240419584977945</v>
      </c>
      <c r="V5">
        <f t="shared" ca="1" si="3"/>
        <v>1.1015611193278387</v>
      </c>
      <c r="W5">
        <f t="shared" ca="1" si="3"/>
        <v>1.134607952907674</v>
      </c>
      <c r="X5">
        <f t="shared" ca="1" si="3"/>
        <v>1.1232618733785973</v>
      </c>
      <c r="Y5">
        <f t="shared" ca="1" si="3"/>
        <v>1.1120292546448114</v>
      </c>
      <c r="Z5">
        <f t="shared" ca="1" si="3"/>
        <v>1.1342698397377076</v>
      </c>
      <c r="AA5">
        <f t="shared" ca="1" si="3"/>
        <v>1.1229271413403306</v>
      </c>
      <c r="AB5">
        <f t="shared" ca="1" si="3"/>
        <v>1.1229271413403306</v>
      </c>
      <c r="AC5">
        <f t="shared" ca="1" si="3"/>
        <v>1.1229271413403306</v>
      </c>
      <c r="AD5">
        <f t="shared" ca="1" si="3"/>
        <v>1.1116978699269273</v>
      </c>
      <c r="AE5">
        <f t="shared" ca="1" si="3"/>
        <v>1.1228148486261966</v>
      </c>
      <c r="AF5">
        <f t="shared" ca="1" si="3"/>
        <v>1.1452711455987206</v>
      </c>
      <c r="AG5">
        <f t="shared" ca="1" si="3"/>
        <v>1.1338184341427333</v>
      </c>
      <c r="AH5">
        <f t="shared" ca="1" si="3"/>
        <v>1.1678329871670154</v>
      </c>
      <c r="AI5">
        <f t="shared" ca="1" si="3"/>
        <v>1.1911896469103558</v>
      </c>
      <c r="AJ5">
        <f t="shared" ca="1" si="3"/>
        <v>1.1673658539721485</v>
      </c>
      <c r="AK5">
        <f t="shared" ca="1" si="3"/>
        <v>1.1556921954324271</v>
      </c>
      <c r="AL5">
        <f t="shared" ca="1" si="3"/>
        <v>1.1325783515237786</v>
      </c>
      <c r="AM5">
        <f t="shared" ca="1" si="3"/>
        <v>1.109926784493303</v>
      </c>
      <c r="AN5">
        <f t="shared" ca="1" si="3"/>
        <v>1.121026052338236</v>
      </c>
      <c r="AR5" s="15">
        <f ca="1">E5*Financial_Data[[#This Row],[4/1/2015]]</f>
        <v>277134.89</v>
      </c>
      <c r="AS5" s="15">
        <f ca="1">F5*Financial_Data[[#This Row],[5/1/2015]]</f>
        <v>512952.36</v>
      </c>
      <c r="AT5" s="15">
        <f ca="1">G5*Financial_Data[[#This Row],[6/1/2015]]</f>
        <v>458324.25</v>
      </c>
      <c r="AU5" s="15">
        <f ca="1">H5*Financial_Data[[#This Row],[7/1/2015]]</f>
        <v>437419.41119999997</v>
      </c>
      <c r="AV5" s="15">
        <f ca="1">I5*Financial_Data[[#This Row],[8/1/2015]]</f>
        <v>135585.61374600002</v>
      </c>
      <c r="AW5" s="15">
        <f ca="1">J5*Financial_Data[[#This Row],[9/1/2015]]</f>
        <v>227699.02182852002</v>
      </c>
      <c r="AX5" s="15">
        <f ca="1">K5*Financial_Data[[#This Row],[10/1/2015]]</f>
        <v>273072.49893815763</v>
      </c>
      <c r="AY5" s="15">
        <f ca="1">L5*Financial_Data[[#This Row],[11/1/2015]]</f>
        <v>179348.00421263141</v>
      </c>
      <c r="AZ5" s="15">
        <f ca="1">M5*Financial_Data[[#This Row],[12/1/2015]]</f>
        <v>227956.74190797386</v>
      </c>
      <c r="BA5" s="15">
        <f ca="1">N5*Financial_Data[[#This Row],[1/1/2016]]</f>
        <v>306577.21413156897</v>
      </c>
      <c r="BB5" s="15">
        <f ca="1">O5*Financial_Data[[#This Row],[2/1/2016]]</f>
        <v>226396.65868880023</v>
      </c>
      <c r="BC5" s="15">
        <f ca="1">P5*Financial_Data[[#This Row],[3/1/2016]]</f>
        <v>177832.46422485341</v>
      </c>
      <c r="BD5" s="15">
        <f ca="1">Q5*Financial_Data[[#This Row],[4/1/2016]]</f>
        <v>436135.5594868731</v>
      </c>
      <c r="BE5" s="15">
        <f ca="1">R5*Financial_Data[[#This Row],[5/1/2016]]</f>
        <v>231033.75446416475</v>
      </c>
      <c r="BF5" s="15">
        <f ca="1">S5*Financial_Data[[#This Row],[6/1/2016]]</f>
        <v>378973.83112901705</v>
      </c>
      <c r="BG5" s="15">
        <f ca="1">T5*Financial_Data[[#This Row],[7/1/2016]]</f>
        <v>252354.09715973606</v>
      </c>
      <c r="BH5" s="15">
        <f ca="1">U5*Financial_Data[[#This Row],[8/1/2016]]</f>
        <v>116128.14685828265</v>
      </c>
      <c r="BI5" s="15">
        <f ca="1">V5*Financial_Data[[#This Row],[9/1/2016]]</f>
        <v>510989.9689115592</v>
      </c>
      <c r="BJ5" s="15">
        <f ca="1">W5*Financial_Data[[#This Row],[10/1/2016]]</f>
        <v>504404.71536849428</v>
      </c>
      <c r="BK5" s="15">
        <f ca="1">X5*Financial_Data[[#This Row],[11/1/2016]]</f>
        <v>259034.29735796494</v>
      </c>
      <c r="BL5" s="15">
        <f ca="1">Y5*Financial_Data[[#This Row],[12/1/2016]]</f>
        <v>302262.89576351549</v>
      </c>
      <c r="BM5" s="15">
        <f ca="1">Z5*Financial_Data[[#This Row],[1/1/2017]]</f>
        <v>496081.98856800428</v>
      </c>
      <c r="BN5" s="15">
        <f ca="1">AA5*Financial_Data[[#This Row],[2/1/2017]]</f>
        <v>162670.59447598431</v>
      </c>
      <c r="BO5" s="15">
        <f ca="1">AB5*Financial_Data[[#This Row],[3/1/2017]]</f>
        <v>495945.26368152234</v>
      </c>
      <c r="BP5" s="15">
        <f ca="1">AC5*Financial_Data[[#This Row],[4/1/2017]]</f>
        <v>215385.28619906478</v>
      </c>
      <c r="BQ5" s="15">
        <f ca="1">AD5*Financial_Data[[#This Row],[5/1/2017]]</f>
        <v>184414.00115282834</v>
      </c>
      <c r="BR5" s="15">
        <f ca="1">AE5*Financial_Data[[#This Row],[6/1/2017]]</f>
        <v>174791.95593018591</v>
      </c>
      <c r="BS5" s="15">
        <f ca="1">AF5*Financial_Data[[#This Row],[7/1/2017]]</f>
        <v>349629.52059952304</v>
      </c>
      <c r="BT5" s="15">
        <f ca="1">AG5*Financial_Data[[#This Row],[8/1/2017]]</f>
        <v>401963.57890915009</v>
      </c>
      <c r="BU5" s="15">
        <f ca="1">AH5*Financial_Data[[#This Row],[9/1/2017]]</f>
        <v>249310.15393340163</v>
      </c>
      <c r="BV5" s="15">
        <f ca="1">AI5*Financial_Data[[#This Row],[10/1/2017]]</f>
        <v>173071.51736854631</v>
      </c>
      <c r="BW5" s="15">
        <f ca="1">AJ5*Financial_Data[[#This Row],[11/1/2017]]</f>
        <v>330803.46623521158</v>
      </c>
      <c r="BX5" s="15">
        <f ca="1">AK5*Financial_Data[[#This Row],[12/1/2017]]</f>
        <v>311579.23865736404</v>
      </c>
      <c r="BY5" s="15">
        <f ca="1">AL5*Financial_Data[[#This Row],[1/1/2018]]</f>
        <v>491798.36500381888</v>
      </c>
      <c r="BZ5" s="15">
        <f ca="1">AM5*Financial_Data[[#This Row],[2/1/2018]]</f>
        <v>112324.59059072226</v>
      </c>
      <c r="CA5" s="15">
        <f ca="1">AN5*Financial_Data[[#This Row],[3/1/2018]]</f>
        <v>483925.64729942207</v>
      </c>
    </row>
    <row r="6" spans="1:90" x14ac:dyDescent="0.25">
      <c r="A6" t="s">
        <v>45</v>
      </c>
      <c r="B6" t="s">
        <v>207</v>
      </c>
      <c r="C6" t="s">
        <v>41</v>
      </c>
      <c r="D6">
        <v>1</v>
      </c>
      <c r="E6">
        <f t="shared" ref="E6:AN6" ca="1" si="4">((RANDBETWEEN(-2.5,3.5)/100)+1)*D6</f>
        <v>0.99</v>
      </c>
      <c r="F6">
        <f t="shared" ca="1" si="4"/>
        <v>0.99990000000000001</v>
      </c>
      <c r="G6">
        <f t="shared" ca="1" si="4"/>
        <v>0.99990000000000001</v>
      </c>
      <c r="H6">
        <f t="shared" ca="1" si="4"/>
        <v>1.0298970000000001</v>
      </c>
      <c r="I6">
        <f t="shared" ca="1" si="4"/>
        <v>1.00929906</v>
      </c>
      <c r="J6">
        <f t="shared" ca="1" si="4"/>
        <v>1.0395780318000001</v>
      </c>
      <c r="K6">
        <f t="shared" ca="1" si="4"/>
        <v>1.0603695924360002</v>
      </c>
      <c r="L6">
        <f t="shared" ca="1" si="4"/>
        <v>1.0603695924360002</v>
      </c>
      <c r="M6">
        <f t="shared" ca="1" si="4"/>
        <v>1.0603695924360002</v>
      </c>
      <c r="N6">
        <f t="shared" ca="1" si="4"/>
        <v>1.0815769842847203</v>
      </c>
      <c r="O6">
        <f t="shared" ca="1" si="4"/>
        <v>1.1032085239704148</v>
      </c>
      <c r="P6">
        <f t="shared" ca="1" si="4"/>
        <v>1.0811443534910066</v>
      </c>
      <c r="Q6">
        <f t="shared" ca="1" si="4"/>
        <v>1.1027672405608266</v>
      </c>
      <c r="R6">
        <f t="shared" ca="1" si="4"/>
        <v>1.0917395681552184</v>
      </c>
      <c r="S6">
        <f t="shared" ca="1" si="4"/>
        <v>1.0808221724736662</v>
      </c>
      <c r="T6">
        <f t="shared" ca="1" si="4"/>
        <v>1.0592057290241927</v>
      </c>
      <c r="U6">
        <f t="shared" ca="1" si="4"/>
        <v>1.0380216144437089</v>
      </c>
      <c r="V6">
        <f t="shared" ca="1" si="4"/>
        <v>1.0380216144437089</v>
      </c>
      <c r="W6">
        <f t="shared" ca="1" si="4"/>
        <v>1.0276413982992718</v>
      </c>
      <c r="X6">
        <f t="shared" ca="1" si="4"/>
        <v>1.0070885703332864</v>
      </c>
      <c r="Y6">
        <f t="shared" ca="1" si="4"/>
        <v>0.99701768462995344</v>
      </c>
      <c r="Z6">
        <f t="shared" ca="1" si="4"/>
        <v>1.0169580383225525</v>
      </c>
      <c r="AA6">
        <f t="shared" ca="1" si="4"/>
        <v>1.047466779472229</v>
      </c>
      <c r="AB6">
        <f t="shared" ca="1" si="4"/>
        <v>1.0579414472669513</v>
      </c>
      <c r="AC6">
        <f t="shared" ca="1" si="4"/>
        <v>1.0791002762122903</v>
      </c>
      <c r="AD6">
        <f t="shared" ca="1" si="4"/>
        <v>1.0683092734501674</v>
      </c>
      <c r="AE6">
        <f t="shared" ca="1" si="4"/>
        <v>1.0896754589191706</v>
      </c>
      <c r="AF6">
        <f t="shared" ca="1" si="4"/>
        <v>1.111468968097554</v>
      </c>
      <c r="AG6">
        <f t="shared" ca="1" si="4"/>
        <v>1.111468968097554</v>
      </c>
      <c r="AH6">
        <f t="shared" ca="1" si="4"/>
        <v>1.111468968097554</v>
      </c>
      <c r="AI6">
        <f t="shared" ca="1" si="4"/>
        <v>1.089239588735603</v>
      </c>
      <c r="AJ6">
        <f t="shared" ca="1" si="4"/>
        <v>1.089239588735603</v>
      </c>
      <c r="AK6">
        <f t="shared" ca="1" si="4"/>
        <v>1.1001319846229591</v>
      </c>
      <c r="AL6">
        <f t="shared" ca="1" si="4"/>
        <v>1.1111333044691887</v>
      </c>
      <c r="AM6">
        <f t="shared" ca="1" si="4"/>
        <v>1.1444673036032644</v>
      </c>
      <c r="AN6">
        <f t="shared" ca="1" si="4"/>
        <v>1.1673566496753298</v>
      </c>
      <c r="AR6" s="15">
        <f ca="1">E6*Financial_Data[[#This Row],[4/1/2015]]</f>
        <v>206318.97</v>
      </c>
      <c r="AS6" s="15">
        <f ca="1">F6*Financial_Data[[#This Row],[5/1/2015]]</f>
        <v>208099.18799999999</v>
      </c>
      <c r="AT6" s="15">
        <f ca="1">G6*Financial_Data[[#This Row],[6/1/2015]]</f>
        <v>162366.7617</v>
      </c>
      <c r="AU6" s="15">
        <f ca="1">H6*Financial_Data[[#This Row],[7/1/2015]]</f>
        <v>311235.90329700004</v>
      </c>
      <c r="AV6" s="15">
        <f ca="1">I6*Financial_Data[[#This Row],[8/1/2015]]</f>
        <v>337203.78804881999</v>
      </c>
      <c r="AW6" s="15">
        <f ca="1">J6*Financial_Data[[#This Row],[9/1/2015]]</f>
        <v>411114.64718972344</v>
      </c>
      <c r="AX6" s="15">
        <f ca="1">K6*Financial_Data[[#This Row],[10/1/2015]]</f>
        <v>320582.59925076837</v>
      </c>
      <c r="AY6" s="15">
        <f ca="1">L6*Financial_Data[[#This Row],[11/1/2015]]</f>
        <v>147448.63330659556</v>
      </c>
      <c r="AZ6" s="15">
        <f ca="1">M6*Financial_Data[[#This Row],[12/1/2015]]</f>
        <v>508269.07748153282</v>
      </c>
      <c r="BA6" s="15">
        <f ca="1">N6*Financial_Data[[#This Row],[1/1/2016]]</f>
        <v>366823.32368206861</v>
      </c>
      <c r="BB6" s="15">
        <f ca="1">O6*Financial_Data[[#This Row],[2/1/2016]]</f>
        <v>257814.3160092661</v>
      </c>
      <c r="BC6" s="15">
        <f ca="1">P6*Financial_Data[[#This Row],[3/1/2016]]</f>
        <v>160592.10112320061</v>
      </c>
      <c r="BD6" s="15">
        <f ca="1">Q6*Financial_Data[[#This Row],[4/1/2016]]</f>
        <v>202431.67404802926</v>
      </c>
      <c r="BE6" s="15">
        <f ca="1">R6*Financial_Data[[#This Row],[5/1/2016]]</f>
        <v>345917.68216998095</v>
      </c>
      <c r="BF6" s="15">
        <f ca="1">S6*Financial_Data[[#This Row],[6/1/2016]]</f>
        <v>327672.85802884138</v>
      </c>
      <c r="BG6" s="15">
        <f ca="1">T6*Financial_Data[[#This Row],[7/1/2016]]</f>
        <v>136989.19534615689</v>
      </c>
      <c r="BH6" s="15">
        <f ca="1">U6*Financial_Data[[#This Row],[8/1/2016]]</f>
        <v>129094.5961019063</v>
      </c>
      <c r="BI6" s="15">
        <f ca="1">V6*Financial_Data[[#This Row],[9/1/2016]]</f>
        <v>160660.83339713947</v>
      </c>
      <c r="BJ6" s="15">
        <f ca="1">W6*Financial_Data[[#This Row],[10/1/2016]]</f>
        <v>401850.94767374382</v>
      </c>
      <c r="BK6" s="15">
        <f ca="1">X6*Financial_Data[[#This Row],[11/1/2016]]</f>
        <v>109587.34986938689</v>
      </c>
      <c r="BL6" s="15">
        <f ca="1">Y6*Financial_Data[[#This Row],[12/1/2016]]</f>
        <v>171438.18788980512</v>
      </c>
      <c r="BM6" s="15">
        <f ca="1">Z6*Financial_Data[[#This Row],[1/1/2017]]</f>
        <v>322047.22070187097</v>
      </c>
      <c r="BN6" s="15">
        <f ca="1">AA6*Financial_Data[[#This Row],[2/1/2017]]</f>
        <v>472717.56770869903</v>
      </c>
      <c r="BO6" s="15">
        <f ca="1">AB6*Financial_Data[[#This Row],[3/1/2017]]</f>
        <v>319263.45407332602</v>
      </c>
      <c r="BP6" s="15">
        <f ca="1">AC6*Financial_Data[[#This Row],[4/1/2017]]</f>
        <v>185291.22932813616</v>
      </c>
      <c r="BQ6" s="15">
        <f ca="1">AD6*Financial_Data[[#This Row],[5/1/2017]]</f>
        <v>460352.62718732574</v>
      </c>
      <c r="BR6" s="15">
        <f ca="1">AE6*Financial_Data[[#This Row],[6/1/2017]]</f>
        <v>532761.94602384302</v>
      </c>
      <c r="BS6" s="15">
        <f ca="1">AF6*Financial_Data[[#This Row],[7/1/2017]]</f>
        <v>367500.54548764764</v>
      </c>
      <c r="BT6" s="15">
        <f ca="1">AG6*Financial_Data[[#This Row],[8/1/2017]]</f>
        <v>366032.29498079076</v>
      </c>
      <c r="BU6" s="15">
        <f ca="1">AH6*Financial_Data[[#This Row],[9/1/2017]]</f>
        <v>522255.92726071057</v>
      </c>
      <c r="BV6" s="15">
        <f ca="1">AI6*Financial_Data[[#This Row],[10/1/2017]]</f>
        <v>211095.7215365486</v>
      </c>
      <c r="BW6" s="15">
        <f ca="1">AJ6*Financial_Data[[#This Row],[11/1/2017]]</f>
        <v>261075.48006568174</v>
      </c>
      <c r="BX6" s="15">
        <f ca="1">AK6*Financial_Data[[#This Row],[12/1/2017]]</f>
        <v>526325.14408331609</v>
      </c>
      <c r="BY6" s="15">
        <f ca="1">AL6*Financial_Data[[#This Row],[1/1/2018]]</f>
        <v>448827.85360737069</v>
      </c>
      <c r="BZ6" s="15">
        <f ca="1">AM6*Financial_Data[[#This Row],[2/1/2018]]</f>
        <v>316787.40517008002</v>
      </c>
      <c r="CA6" s="15">
        <f ca="1">AN6*Financial_Data[[#This Row],[3/1/2018]]</f>
        <v>167844.87380361828</v>
      </c>
    </row>
    <row r="7" spans="1:90" x14ac:dyDescent="0.25">
      <c r="A7" t="s">
        <v>46</v>
      </c>
      <c r="B7" t="s">
        <v>207</v>
      </c>
      <c r="C7" t="s">
        <v>41</v>
      </c>
      <c r="D7">
        <v>1</v>
      </c>
      <c r="E7">
        <f t="shared" ref="E7:AN7" ca="1" si="5">((RANDBETWEEN(-2.5,3.5)/100)+1)*D7</f>
        <v>0.98</v>
      </c>
      <c r="F7">
        <f t="shared" ca="1" si="5"/>
        <v>0.99960000000000004</v>
      </c>
      <c r="G7">
        <f t="shared" ca="1" si="5"/>
        <v>0.97960800000000003</v>
      </c>
      <c r="H7">
        <f t="shared" ca="1" si="5"/>
        <v>0.98940408000000002</v>
      </c>
      <c r="I7">
        <f t="shared" ca="1" si="5"/>
        <v>0.99929812080000002</v>
      </c>
      <c r="J7">
        <f t="shared" ca="1" si="5"/>
        <v>0.99929812080000002</v>
      </c>
      <c r="K7">
        <f t="shared" ca="1" si="5"/>
        <v>0.98930513959200006</v>
      </c>
      <c r="L7">
        <f t="shared" ca="1" si="5"/>
        <v>1.0189842937797602</v>
      </c>
      <c r="M7">
        <f t="shared" ca="1" si="5"/>
        <v>1.0087944508419626</v>
      </c>
      <c r="N7">
        <f t="shared" ca="1" si="5"/>
        <v>0.99870650633354296</v>
      </c>
      <c r="O7">
        <f t="shared" ca="1" si="5"/>
        <v>0.9887194412702075</v>
      </c>
      <c r="P7">
        <f t="shared" ca="1" si="5"/>
        <v>1.0183810245083138</v>
      </c>
      <c r="Q7">
        <f t="shared" ca="1" si="5"/>
        <v>0.99801340401814753</v>
      </c>
      <c r="R7">
        <f t="shared" ca="1" si="5"/>
        <v>1.0179736720985104</v>
      </c>
      <c r="S7">
        <f t="shared" ca="1" si="5"/>
        <v>0.99761419865654022</v>
      </c>
      <c r="T7">
        <f t="shared" ca="1" si="5"/>
        <v>0.99761419865654022</v>
      </c>
      <c r="U7">
        <f t="shared" ca="1" si="5"/>
        <v>1.0075903406431057</v>
      </c>
      <c r="V7">
        <f t="shared" ca="1" si="5"/>
        <v>1.0176662440495368</v>
      </c>
      <c r="W7">
        <f t="shared" ca="1" si="5"/>
        <v>1.0481962313710229</v>
      </c>
      <c r="X7">
        <f t="shared" ca="1" si="5"/>
        <v>1.0272323067436024</v>
      </c>
      <c r="Y7">
        <f t="shared" ca="1" si="5"/>
        <v>1.0375046298110384</v>
      </c>
      <c r="Z7">
        <f t="shared" ca="1" si="5"/>
        <v>1.0686297687053696</v>
      </c>
      <c r="AA7">
        <f t="shared" ca="1" si="5"/>
        <v>1.0900023640794771</v>
      </c>
      <c r="AB7">
        <f t="shared" ca="1" si="5"/>
        <v>1.1009023877202719</v>
      </c>
      <c r="AC7">
        <f t="shared" ca="1" si="5"/>
        <v>1.0788843399658665</v>
      </c>
      <c r="AD7">
        <f t="shared" ca="1" si="5"/>
        <v>1.1004620267651839</v>
      </c>
      <c r="AE7">
        <f t="shared" ca="1" si="5"/>
        <v>1.1224712673004875</v>
      </c>
      <c r="AF7">
        <f t="shared" ca="1" si="5"/>
        <v>1.1112465546274826</v>
      </c>
      <c r="AG7">
        <f t="shared" ca="1" si="5"/>
        <v>1.1334714857200323</v>
      </c>
      <c r="AH7">
        <f t="shared" ca="1" si="5"/>
        <v>1.1334714857200323</v>
      </c>
      <c r="AI7">
        <f t="shared" ca="1" si="5"/>
        <v>1.1674756302916334</v>
      </c>
      <c r="AJ7">
        <f t="shared" ca="1" si="5"/>
        <v>1.1791503865945496</v>
      </c>
      <c r="AK7">
        <f t="shared" ca="1" si="5"/>
        <v>1.1673588827286041</v>
      </c>
      <c r="AL7">
        <f t="shared" ca="1" si="5"/>
        <v>1.1440117050740319</v>
      </c>
      <c r="AM7">
        <f t="shared" ca="1" si="5"/>
        <v>1.1783320562262529</v>
      </c>
      <c r="AN7">
        <f t="shared" ca="1" si="5"/>
        <v>1.1665487356639903</v>
      </c>
      <c r="AR7" s="15">
        <f ca="1">E7*Financial_Data[[#This Row],[4/1/2015]]</f>
        <v>333869.33999999997</v>
      </c>
      <c r="AS7" s="15">
        <f ca="1">F7*Financial_Data[[#This Row],[5/1/2015]]</f>
        <v>354496.14480000001</v>
      </c>
      <c r="AT7" s="15">
        <f ca="1">G7*Financial_Data[[#This Row],[6/1/2015]]</f>
        <v>453173.518056</v>
      </c>
      <c r="AU7" s="15">
        <f ca="1">H7*Financial_Data[[#This Row],[7/1/2015]]</f>
        <v>398861.43498264003</v>
      </c>
      <c r="AV7" s="15">
        <f ca="1">I7*Financial_Data[[#This Row],[8/1/2015]]</f>
        <v>275828.26589945762</v>
      </c>
      <c r="AW7" s="15">
        <f ca="1">J7*Financial_Data[[#This Row],[9/1/2015]]</f>
        <v>393389.69402285281</v>
      </c>
      <c r="AX7" s="15">
        <f ca="1">K7*Financial_Data[[#This Row],[10/1/2015]]</f>
        <v>286616.53851689631</v>
      </c>
      <c r="AY7" s="15">
        <f ca="1">L7*Financial_Data[[#This Row],[11/1/2015]]</f>
        <v>413657.69304418744</v>
      </c>
      <c r="AZ7" s="15">
        <f ca="1">M7*Financial_Data[[#This Row],[12/1/2015]]</f>
        <v>439941.31277888495</v>
      </c>
      <c r="BA7" s="15">
        <f ca="1">N7*Financial_Data[[#This Row],[1/1/2016]]</f>
        <v>379409.60046261933</v>
      </c>
      <c r="BB7" s="15">
        <f ca="1">O7*Financial_Data[[#This Row],[2/1/2016]]</f>
        <v>402094.39981465053</v>
      </c>
      <c r="BC7" s="15">
        <f ca="1">P7*Financial_Data[[#This Row],[3/1/2016]]</f>
        <v>469421.71486608277</v>
      </c>
      <c r="BD7" s="15">
        <f ca="1">Q7*Financial_Data[[#This Row],[4/1/2016]]</f>
        <v>328468.16755726078</v>
      </c>
      <c r="BE7" s="15">
        <f ca="1">R7*Financial_Data[[#This Row],[5/1/2016]]</f>
        <v>487528.96901509073</v>
      </c>
      <c r="BF7" s="15">
        <f ca="1">S7*Financial_Data[[#This Row],[6/1/2016]]</f>
        <v>221130.16566001004</v>
      </c>
      <c r="BG7" s="15">
        <f ca="1">T7*Financial_Data[[#This Row],[7/1/2016]]</f>
        <v>147830.46241372076</v>
      </c>
      <c r="BH7" s="15">
        <f ca="1">U7*Financial_Data[[#This Row],[8/1/2016]]</f>
        <v>439900.84405035159</v>
      </c>
      <c r="BI7" s="15">
        <f ca="1">V7*Financial_Data[[#This Row],[9/1/2016]]</f>
        <v>254449.12633219379</v>
      </c>
      <c r="BJ7" s="15">
        <f ca="1">W7*Financial_Data[[#This Row],[10/1/2016]]</f>
        <v>316481.88813785295</v>
      </c>
      <c r="BK7" s="15">
        <f ca="1">X7*Financial_Data[[#This Row],[11/1/2016]]</f>
        <v>472327.57803454885</v>
      </c>
      <c r="BL7" s="15">
        <f ca="1">Y7*Financial_Data[[#This Row],[12/1/2016]]</f>
        <v>190166.29860732486</v>
      </c>
      <c r="BM7" s="15">
        <f ca="1">Z7*Financial_Data[[#This Row],[1/1/2017]]</f>
        <v>526047.96446198004</v>
      </c>
      <c r="BN7" s="15">
        <f ca="1">AA7*Financial_Data[[#This Row],[2/1/2017]]</f>
        <v>119797.79982651901</v>
      </c>
      <c r="BO7" s="15">
        <f ca="1">AB7*Financial_Data[[#This Row],[3/1/2017]]</f>
        <v>167157.71584428294</v>
      </c>
      <c r="BP7" s="15">
        <f ca="1">AC7*Financial_Data[[#This Row],[4/1/2017]]</f>
        <v>147826.5744934431</v>
      </c>
      <c r="BQ7" s="15">
        <f ca="1">AD7*Financial_Data[[#This Row],[5/1/2017]]</f>
        <v>453534.51555276202</v>
      </c>
      <c r="BR7" s="15">
        <f ca="1">AE7*Financial_Data[[#This Row],[6/1/2017]]</f>
        <v>221985.53017768092</v>
      </c>
      <c r="BS7" s="15">
        <f ca="1">AF7*Financial_Data[[#This Row],[7/1/2017]]</f>
        <v>519085.49059758964</v>
      </c>
      <c r="BT7" s="15">
        <f ca="1">AG7*Financial_Data[[#This Row],[8/1/2017]]</f>
        <v>127082.55603595858</v>
      </c>
      <c r="BU7" s="15">
        <f ca="1">AH7*Financial_Data[[#This Row],[9/1/2017]]</f>
        <v>285476.12839344732</v>
      </c>
      <c r="BV7" s="15">
        <f ca="1">AI7*Financial_Data[[#This Row],[10/1/2017]]</f>
        <v>319583.61156040145</v>
      </c>
      <c r="BW7" s="15">
        <f ca="1">AJ7*Financial_Data[[#This Row],[11/1/2017]]</f>
        <v>567967.26246292971</v>
      </c>
      <c r="BX7" s="15">
        <f ca="1">AK7*Financial_Data[[#This Row],[12/1/2017]]</f>
        <v>330216.64395185391</v>
      </c>
      <c r="BY7" s="15">
        <f ca="1">AL7*Financial_Data[[#This Row],[1/1/2018]]</f>
        <v>294715.7194143518</v>
      </c>
      <c r="BZ7" s="15">
        <f ca="1">AM7*Financial_Data[[#This Row],[2/1/2018]]</f>
        <v>162668.74036203421</v>
      </c>
      <c r="CA7" s="15">
        <f ca="1">AN7*Financial_Data[[#This Row],[3/1/2018]]</f>
        <v>235149.39448894016</v>
      </c>
    </row>
    <row r="8" spans="1:90" x14ac:dyDescent="0.25">
      <c r="A8" t="s">
        <v>47</v>
      </c>
      <c r="B8" t="s">
        <v>207</v>
      </c>
      <c r="C8" t="s">
        <v>41</v>
      </c>
      <c r="D8">
        <v>1</v>
      </c>
      <c r="E8">
        <f t="shared" ref="E8:AN8" ca="1" si="6">((RANDBETWEEN(-2.5,3.5)/100)+1)*D8</f>
        <v>1.02</v>
      </c>
      <c r="F8">
        <f t="shared" ca="1" si="6"/>
        <v>1.0302</v>
      </c>
      <c r="G8">
        <f t="shared" ca="1" si="6"/>
        <v>1.0302</v>
      </c>
      <c r="H8">
        <f t="shared" ca="1" si="6"/>
        <v>1.0302</v>
      </c>
      <c r="I8">
        <f t="shared" ca="1" si="6"/>
        <v>1.0302</v>
      </c>
      <c r="J8">
        <f t="shared" ca="1" si="6"/>
        <v>1.040502</v>
      </c>
      <c r="K8">
        <f t="shared" ca="1" si="6"/>
        <v>1.06131204</v>
      </c>
      <c r="L8">
        <f t="shared" ca="1" si="6"/>
        <v>1.0825382808000001</v>
      </c>
      <c r="M8">
        <f t="shared" ca="1" si="6"/>
        <v>1.060887515184</v>
      </c>
      <c r="N8">
        <f t="shared" ca="1" si="6"/>
        <v>1.060887515184</v>
      </c>
      <c r="O8">
        <f t="shared" ca="1" si="6"/>
        <v>1.0396697648803199</v>
      </c>
      <c r="P8">
        <f t="shared" ca="1" si="6"/>
        <v>1.0500664625291232</v>
      </c>
      <c r="Q8">
        <f t="shared" ca="1" si="6"/>
        <v>1.039565797903832</v>
      </c>
      <c r="R8">
        <f t="shared" ca="1" si="6"/>
        <v>1.0187744819457554</v>
      </c>
      <c r="S8">
        <f t="shared" ca="1" si="6"/>
        <v>0.99839899230684026</v>
      </c>
      <c r="T8">
        <f t="shared" ca="1" si="6"/>
        <v>0.98841500238377189</v>
      </c>
      <c r="U8">
        <f t="shared" ca="1" si="6"/>
        <v>1.0180674524552851</v>
      </c>
      <c r="V8">
        <f t="shared" ca="1" si="6"/>
        <v>1.0384288015043908</v>
      </c>
      <c r="W8">
        <f t="shared" ca="1" si="6"/>
        <v>1.0488130895194347</v>
      </c>
      <c r="X8">
        <f t="shared" ca="1" si="6"/>
        <v>1.0488130895194347</v>
      </c>
      <c r="Y8">
        <f t="shared" ca="1" si="6"/>
        <v>1.0383249586242405</v>
      </c>
      <c r="Z8">
        <f t="shared" ca="1" si="6"/>
        <v>1.0694747073829678</v>
      </c>
      <c r="AA8">
        <f t="shared" ca="1" si="6"/>
        <v>1.1015589486044568</v>
      </c>
      <c r="AB8">
        <f t="shared" ca="1" si="6"/>
        <v>1.1235901275765459</v>
      </c>
      <c r="AC8">
        <f t="shared" ca="1" si="6"/>
        <v>1.1011183250250149</v>
      </c>
      <c r="AD8">
        <f t="shared" ca="1" si="6"/>
        <v>1.1011183250250149</v>
      </c>
      <c r="AE8">
        <f t="shared" ca="1" si="6"/>
        <v>1.1341518747757655</v>
      </c>
      <c r="AF8">
        <f t="shared" ca="1" si="6"/>
        <v>1.1681764310190386</v>
      </c>
      <c r="AG8">
        <f t="shared" ca="1" si="6"/>
        <v>1.1915399596394194</v>
      </c>
      <c r="AH8">
        <f t="shared" ca="1" si="6"/>
        <v>1.1915399596394194</v>
      </c>
      <c r="AI8">
        <f t="shared" ca="1" si="6"/>
        <v>1.1796245600430253</v>
      </c>
      <c r="AJ8">
        <f t="shared" ca="1" si="6"/>
        <v>1.2032170512438858</v>
      </c>
      <c r="AK8">
        <f t="shared" ca="1" si="6"/>
        <v>1.2152492217563247</v>
      </c>
      <c r="AL8">
        <f t="shared" ca="1" si="6"/>
        <v>1.2152492217563247</v>
      </c>
      <c r="AM8">
        <f t="shared" ca="1" si="6"/>
        <v>1.2152492217563247</v>
      </c>
      <c r="AN8">
        <f t="shared" ca="1" si="6"/>
        <v>1.2152492217563247</v>
      </c>
      <c r="AR8" s="15">
        <f ca="1">E8*Financial_Data[[#This Row],[4/1/2015]]</f>
        <v>23947.529775523206</v>
      </c>
      <c r="AS8" s="15">
        <f ca="1">F8*Financial_Data[[#This Row],[5/1/2015]]</f>
        <v>24661.022724314698</v>
      </c>
      <c r="AT8" s="15">
        <f ca="1">G8*Financial_Data[[#This Row],[6/1/2015]]</f>
        <v>25654.762309572772</v>
      </c>
      <c r="AU8" s="15">
        <f ca="1">H8*Financial_Data[[#This Row],[7/1/2015]]</f>
        <v>25898.355314154564</v>
      </c>
      <c r="AV8" s="15">
        <f ca="1">I8*Financial_Data[[#This Row],[8/1/2015]]</f>
        <v>26672.534859919935</v>
      </c>
      <c r="AW8" s="15">
        <f ca="1">J8*Financial_Data[[#This Row],[9/1/2015]]</f>
        <v>25864.755509541494</v>
      </c>
      <c r="AX8" s="15">
        <f ca="1">K8*Financial_Data[[#This Row],[10/1/2015]]</f>
        <v>28268.494896509725</v>
      </c>
      <c r="AY8" s="15">
        <f ca="1">L8*Financial_Data[[#This Row],[11/1/2015]]</f>
        <v>31201.761745798107</v>
      </c>
      <c r="AZ8" s="15">
        <f ca="1">M8*Financial_Data[[#This Row],[12/1/2015]]</f>
        <v>30244.829211883018</v>
      </c>
      <c r="BA8" s="15">
        <f ca="1">N8*Financial_Data[[#This Row],[1/1/2016]]</f>
        <v>31454.19379298151</v>
      </c>
      <c r="BB8" s="15">
        <f ca="1">O8*Financial_Data[[#This Row],[2/1/2016]]</f>
        <v>33607.484211597432</v>
      </c>
      <c r="BC8" s="15">
        <f ca="1">P8*Financial_Data[[#This Row],[3/1/2016]]</f>
        <v>33574.018201048078</v>
      </c>
      <c r="BD8" s="15">
        <f ca="1">Q8*Financial_Data[[#This Row],[4/1/2016]]</f>
        <v>33537.297545283589</v>
      </c>
      <c r="BE8" s="15">
        <f ca="1">R8*Financial_Data[[#This Row],[5/1/2016]]</f>
        <v>33162.226980493331</v>
      </c>
      <c r="BF8" s="15">
        <f ca="1">S8*Financial_Data[[#This Row],[6/1/2016]]</f>
        <v>34829.713914535241</v>
      </c>
      <c r="BG8" s="15">
        <f ca="1">T8*Financial_Data[[#This Row],[7/1/2016]]</f>
        <v>37283.973782770969</v>
      </c>
      <c r="BH8" s="15">
        <f ca="1">U8*Financial_Data[[#This Row],[8/1/2016]]</f>
        <v>41967.632980453236</v>
      </c>
      <c r="BI8" s="15">
        <f ca="1">V8*Financial_Data[[#This Row],[9/1/2016]]</f>
        <v>44104.080111941825</v>
      </c>
      <c r="BJ8" s="15">
        <f ca="1">W8*Financial_Data[[#This Row],[10/1/2016]]</f>
        <v>47248.188233546149</v>
      </c>
      <c r="BK8" s="15">
        <f ca="1">X8*Financial_Data[[#This Row],[11/1/2016]]</f>
        <v>48188.332683017245</v>
      </c>
      <c r="BL8" s="15">
        <f ca="1">Y8*Financial_Data[[#This Row],[12/1/2016]]</f>
        <v>49113.075980959969</v>
      </c>
      <c r="BM8" s="15">
        <f ca="1">Z8*Financial_Data[[#This Row],[1/1/2017]]</f>
        <v>56877.415617461862</v>
      </c>
      <c r="BN8" s="15">
        <f ca="1">AA8*Financial_Data[[#This Row],[2/1/2017]]</f>
        <v>60242.194430559488</v>
      </c>
      <c r="BO8" s="15">
        <f ca="1">AB8*Financial_Data[[#This Row],[3/1/2017]]</f>
        <v>65182.644036512866</v>
      </c>
      <c r="BP8" s="15">
        <f ca="1">AC8*Financial_Data[[#This Row],[4/1/2017]]</f>
        <v>63809.125272266145</v>
      </c>
      <c r="BQ8" s="15">
        <f ca="1">AD8*Financial_Data[[#This Row],[5/1/2017]]</f>
        <v>63764.841739327196</v>
      </c>
      <c r="BR8" s="15">
        <f ca="1">AE8*Financial_Data[[#This Row],[6/1/2017]]</f>
        <v>70265.840393812774</v>
      </c>
      <c r="BS8" s="15">
        <f ca="1">AF8*Financial_Data[[#This Row],[7/1/2017]]</f>
        <v>83736.545590340727</v>
      </c>
      <c r="BT8" s="15">
        <f ca="1">AG8*Financial_Data[[#This Row],[8/1/2017]]</f>
        <v>91294.157671571651</v>
      </c>
      <c r="BU8" s="15">
        <f ca="1">AH8*Financial_Data[[#This Row],[9/1/2017]]</f>
        <v>90354.282492459679</v>
      </c>
      <c r="BV8" s="15">
        <f ca="1">AI8*Financial_Data[[#This Row],[10/1/2017]]</f>
        <v>90336.212539504035</v>
      </c>
      <c r="BW8" s="15">
        <f ca="1">AJ8*Financial_Data[[#This Row],[11/1/2017]]</f>
        <v>94841.359279926502</v>
      </c>
      <c r="BX8" s="15">
        <f ca="1">AK8*Financial_Data[[#This Row],[12/1/2017]]</f>
        <v>101429.51836151675</v>
      </c>
      <c r="BY8" s="15">
        <f ca="1">AL8*Financial_Data[[#This Row],[1/1/2018]]</f>
        <v>110824.32607023389</v>
      </c>
      <c r="BZ8" s="15">
        <f ca="1">AM8*Financial_Data[[#This Row],[2/1/2018]]</f>
        <v>109682.94855252306</v>
      </c>
      <c r="CA8" s="15">
        <f ca="1">AN8*Financial_Data[[#This Row],[3/1/2018]]</f>
        <v>109584.68579257381</v>
      </c>
    </row>
    <row r="9" spans="1:90" x14ac:dyDescent="0.25">
      <c r="A9" t="s">
        <v>48</v>
      </c>
      <c r="B9" t="s">
        <v>207</v>
      </c>
      <c r="C9" t="s">
        <v>41</v>
      </c>
      <c r="D9">
        <v>1</v>
      </c>
      <c r="E9">
        <f t="shared" ref="E9:AN9" ca="1" si="7">((RANDBETWEEN(-2.5,3.5)/100)+1)*D9</f>
        <v>1.02</v>
      </c>
      <c r="F9">
        <f t="shared" ca="1" si="7"/>
        <v>1.0098</v>
      </c>
      <c r="G9">
        <f t="shared" ca="1" si="7"/>
        <v>1.0098</v>
      </c>
      <c r="H9">
        <f t="shared" ca="1" si="7"/>
        <v>1.0299960000000001</v>
      </c>
      <c r="I9">
        <f t="shared" ca="1" si="7"/>
        <v>1.0402959600000001</v>
      </c>
      <c r="J9">
        <f t="shared" ca="1" si="7"/>
        <v>1.0506989196000001</v>
      </c>
      <c r="K9">
        <f t="shared" ca="1" si="7"/>
        <v>1.0401919304040002</v>
      </c>
      <c r="L9">
        <f t="shared" ca="1" si="7"/>
        <v>1.0609957690120801</v>
      </c>
      <c r="M9">
        <f t="shared" ca="1" si="7"/>
        <v>1.071605726702201</v>
      </c>
      <c r="N9">
        <f t="shared" ca="1" si="7"/>
        <v>1.1037538985032671</v>
      </c>
      <c r="O9">
        <f t="shared" ca="1" si="7"/>
        <v>1.0927163595182343</v>
      </c>
      <c r="P9">
        <f t="shared" ca="1" si="7"/>
        <v>1.1036435231134167</v>
      </c>
      <c r="Q9">
        <f t="shared" ca="1" si="7"/>
        <v>1.0815706526511484</v>
      </c>
      <c r="R9">
        <f t="shared" ca="1" si="7"/>
        <v>1.1140177722306828</v>
      </c>
      <c r="S9">
        <f t="shared" ca="1" si="7"/>
        <v>1.102877594508376</v>
      </c>
      <c r="T9">
        <f t="shared" ca="1" si="7"/>
        <v>1.1139063704534597</v>
      </c>
      <c r="U9">
        <f t="shared" ca="1" si="7"/>
        <v>1.1139063704534597</v>
      </c>
      <c r="V9">
        <f t="shared" ca="1" si="7"/>
        <v>1.1139063704534597</v>
      </c>
      <c r="W9">
        <f t="shared" ca="1" si="7"/>
        <v>1.1250454341579943</v>
      </c>
      <c r="X9">
        <f t="shared" ca="1" si="7"/>
        <v>1.1250454341579943</v>
      </c>
      <c r="Y9">
        <f t="shared" ca="1" si="7"/>
        <v>1.1137949798164144</v>
      </c>
      <c r="Z9">
        <f t="shared" ca="1" si="7"/>
        <v>1.1137949798164144</v>
      </c>
      <c r="AA9">
        <f t="shared" ca="1" si="7"/>
        <v>1.1360708794127428</v>
      </c>
      <c r="AB9">
        <f t="shared" ca="1" si="7"/>
        <v>1.1474315882068702</v>
      </c>
      <c r="AC9">
        <f t="shared" ca="1" si="7"/>
        <v>1.1359572723248015</v>
      </c>
      <c r="AD9">
        <f t="shared" ca="1" si="7"/>
        <v>1.1700359904945457</v>
      </c>
      <c r="AE9">
        <f t="shared" ca="1" si="7"/>
        <v>1.1583356305896002</v>
      </c>
      <c r="AF9">
        <f t="shared" ca="1" si="7"/>
        <v>1.1583356305896002</v>
      </c>
      <c r="AG9">
        <f t="shared" ca="1" si="7"/>
        <v>1.1467522742837042</v>
      </c>
      <c r="AH9">
        <f t="shared" ca="1" si="7"/>
        <v>1.1582197970265413</v>
      </c>
      <c r="AI9">
        <f t="shared" ca="1" si="7"/>
        <v>1.1350554010860106</v>
      </c>
      <c r="AJ9">
        <f t="shared" ca="1" si="7"/>
        <v>1.1577565091077309</v>
      </c>
      <c r="AK9">
        <f t="shared" ca="1" si="7"/>
        <v>1.1577565091077309</v>
      </c>
      <c r="AL9">
        <f t="shared" ca="1" si="7"/>
        <v>1.1924892043809627</v>
      </c>
      <c r="AM9">
        <f t="shared" ca="1" si="7"/>
        <v>1.1924892043809627</v>
      </c>
      <c r="AN9">
        <f t="shared" ca="1" si="7"/>
        <v>1.1686394202933434</v>
      </c>
      <c r="AR9" s="15">
        <f ca="1">E9*Financial_Data[[#This Row],[4/1/2015]]</f>
        <v>600800.09635897446</v>
      </c>
      <c r="AS9" s="15">
        <f ca="1">F9*Financial_Data[[#This Row],[5/1/2015]]</f>
        <v>623925.15497795353</v>
      </c>
      <c r="AT9" s="15">
        <f ca="1">G9*Financial_Data[[#This Row],[6/1/2015]]</f>
        <v>668671.23275301675</v>
      </c>
      <c r="AU9" s="15">
        <f ca="1">H9*Financial_Data[[#This Row],[7/1/2015]]</f>
        <v>695340.43595959025</v>
      </c>
      <c r="AV9" s="15">
        <f ca="1">I9*Financial_Data[[#This Row],[8/1/2015]]</f>
        <v>737185.83495838009</v>
      </c>
      <c r="AW9" s="15">
        <f ca="1">J9*Financial_Data[[#This Row],[9/1/2015]]</f>
        <v>743890.65896168328</v>
      </c>
      <c r="AX9" s="15">
        <f ca="1">K9*Financial_Data[[#This Row],[10/1/2015]]</f>
        <v>781375.22781519871</v>
      </c>
      <c r="AY9" s="15">
        <f ca="1">L9*Financial_Data[[#This Row],[11/1/2015]]</f>
        <v>837331.07062950067</v>
      </c>
      <c r="AZ9" s="15">
        <f ca="1">M9*Financial_Data[[#This Row],[12/1/2015]]</f>
        <v>853734.37860303617</v>
      </c>
      <c r="BA9" s="15">
        <f ca="1">N9*Financial_Data[[#This Row],[1/1/2016]]</f>
        <v>942223.93325475662</v>
      </c>
      <c r="BB9" s="15">
        <f ca="1">O9*Financial_Data[[#This Row],[2/1/2016]]</f>
        <v>1007582.7360089204</v>
      </c>
      <c r="BC9" s="15">
        <f ca="1">P9*Financial_Data[[#This Row],[3/1/2016]]</f>
        <v>1100682.3989630416</v>
      </c>
      <c r="BD9" s="15">
        <f ca="1">Q9*Financial_Data[[#This Row],[4/1/2016]]</f>
        <v>1178919.3401918376</v>
      </c>
      <c r="BE9" s="15">
        <f ca="1">R9*Financial_Data[[#This Row],[5/1/2016]]</f>
        <v>1339230.5670143575</v>
      </c>
      <c r="BF9" s="15">
        <f ca="1">S9*Financial_Data[[#This Row],[6/1/2016]]</f>
        <v>1299454.0799434639</v>
      </c>
      <c r="BG9" s="15">
        <f ca="1">T9*Financial_Data[[#This Row],[7/1/2016]]</f>
        <v>1349875.6393137064</v>
      </c>
      <c r="BH9" s="15">
        <f ca="1">U9*Financial_Data[[#This Row],[8/1/2016]]</f>
        <v>1446398.2793028799</v>
      </c>
      <c r="BI9" s="15">
        <f ca="1">V9*Financial_Data[[#This Row],[9/1/2016]]</f>
        <v>1445816.8708758282</v>
      </c>
      <c r="BJ9" s="15">
        <f ca="1">W9*Financial_Data[[#This Row],[10/1/2016]]</f>
        <v>1503331.3092900689</v>
      </c>
      <c r="BK9" s="15">
        <f ca="1">X9*Financial_Data[[#This Row],[11/1/2016]]</f>
        <v>1579241.9335527925</v>
      </c>
      <c r="BL9" s="15">
        <f ca="1">Y9*Financial_Data[[#This Row],[12/1/2016]]</f>
        <v>1561757.7367669207</v>
      </c>
      <c r="BM9" s="15">
        <f ca="1">Z9*Financial_Data[[#This Row],[1/1/2017]]</f>
        <v>1719578.8534544508</v>
      </c>
      <c r="BN9" s="15">
        <f ca="1">AA9*Financial_Data[[#This Row],[2/1/2017]]</f>
        <v>1842164.8324650698</v>
      </c>
      <c r="BO9" s="15">
        <f ca="1">AB9*Financial_Data[[#This Row],[3/1/2017]]</f>
        <v>1877508.8147590442</v>
      </c>
      <c r="BP9" s="15">
        <f ca="1">AC9*Financial_Data[[#This Row],[4/1/2017]]</f>
        <v>1952004.5389167222</v>
      </c>
      <c r="BQ9" s="15">
        <f ca="1">AD9*Financial_Data[[#This Row],[5/1/2017]]</f>
        <v>2090753.7953175223</v>
      </c>
      <c r="BR9" s="15">
        <f ca="1">AE9*Financial_Data[[#This Row],[6/1/2017]]</f>
        <v>2067188.819839688</v>
      </c>
      <c r="BS9" s="15">
        <f ca="1">AF9*Financial_Data[[#This Row],[7/1/2017]]</f>
        <v>2237595.9397080941</v>
      </c>
      <c r="BT9" s="15">
        <f ca="1">AG9*Financial_Data[[#This Row],[8/1/2017]]</f>
        <v>2372706.3485448668</v>
      </c>
      <c r="BU9" s="15">
        <f ca="1">AH9*Financial_Data[[#This Row],[9/1/2017]]</f>
        <v>2538949.4086525356</v>
      </c>
      <c r="BV9" s="15">
        <f ca="1">AI9*Financial_Data[[#This Row],[10/1/2017]]</f>
        <v>2462544.8030823753</v>
      </c>
      <c r="BW9" s="15">
        <f ca="1">AJ9*Financial_Data[[#This Row],[11/1/2017]]</f>
        <v>2484688.7978272992</v>
      </c>
      <c r="BX9" s="15">
        <f ca="1">AK9*Financial_Data[[#This Row],[12/1/2017]]</f>
        <v>2710704.6382071353</v>
      </c>
      <c r="BY9" s="15">
        <f ca="1">AL9*Financial_Data[[#This Row],[1/1/2018]]</f>
        <v>2706667.2952019153</v>
      </c>
      <c r="BZ9" s="15">
        <f ca="1">AM9*Financial_Data[[#This Row],[2/1/2018]]</f>
        <v>3040701.5656078202</v>
      </c>
      <c r="CA9" s="15">
        <f ca="1">AN9*Financial_Data[[#This Row],[3/1/2018]]</f>
        <v>3007904.5849935221</v>
      </c>
    </row>
    <row r="10" spans="1:90" x14ac:dyDescent="0.25">
      <c r="A10" t="s">
        <v>49</v>
      </c>
      <c r="B10" t="s">
        <v>207</v>
      </c>
      <c r="C10" t="s">
        <v>41</v>
      </c>
      <c r="D10">
        <v>1</v>
      </c>
      <c r="E10">
        <f t="shared" ref="E10:AN10" ca="1" si="8">((RANDBETWEEN(-2.5,3.5)/100)+1)*D10</f>
        <v>1</v>
      </c>
      <c r="F10">
        <f t="shared" ca="1" si="8"/>
        <v>0.99</v>
      </c>
      <c r="G10">
        <f t="shared" ca="1" si="8"/>
        <v>0.99</v>
      </c>
      <c r="H10">
        <f t="shared" ca="1" si="8"/>
        <v>0.99990000000000001</v>
      </c>
      <c r="I10">
        <f t="shared" ca="1" si="8"/>
        <v>1.019898</v>
      </c>
      <c r="J10">
        <f t="shared" ca="1" si="8"/>
        <v>1.0300969799999999</v>
      </c>
      <c r="K10">
        <f t="shared" ca="1" si="8"/>
        <v>1.0197960101999999</v>
      </c>
      <c r="L10">
        <f t="shared" ca="1" si="8"/>
        <v>0.99940008999599983</v>
      </c>
      <c r="M10">
        <f t="shared" ca="1" si="8"/>
        <v>1.0193880917959199</v>
      </c>
      <c r="N10">
        <f t="shared" ca="1" si="8"/>
        <v>1.0295819727138791</v>
      </c>
      <c r="O10">
        <f t="shared" ca="1" si="8"/>
        <v>1.0398777924410179</v>
      </c>
      <c r="P10">
        <f t="shared" ca="1" si="8"/>
        <v>1.0294790145166077</v>
      </c>
      <c r="Q10">
        <f t="shared" ca="1" si="8"/>
        <v>1.0088894342262755</v>
      </c>
      <c r="R10">
        <f t="shared" ca="1" si="8"/>
        <v>1.0088894342262755</v>
      </c>
      <c r="S10">
        <f t="shared" ca="1" si="8"/>
        <v>1.0290672229108011</v>
      </c>
      <c r="T10">
        <f t="shared" ca="1" si="8"/>
        <v>1.0290672229108011</v>
      </c>
      <c r="U10">
        <f t="shared" ca="1" si="8"/>
        <v>1.0290672229108011</v>
      </c>
      <c r="V10">
        <f t="shared" ca="1" si="8"/>
        <v>1.0599392395981251</v>
      </c>
      <c r="W10">
        <f t="shared" ca="1" si="8"/>
        <v>1.0599392395981251</v>
      </c>
      <c r="X10">
        <f t="shared" ca="1" si="8"/>
        <v>1.0493398472021438</v>
      </c>
      <c r="Y10">
        <f t="shared" ca="1" si="8"/>
        <v>1.0808200426182082</v>
      </c>
      <c r="Z10">
        <f t="shared" ca="1" si="8"/>
        <v>1.0808200426182082</v>
      </c>
      <c r="AA10">
        <f t="shared" ca="1" si="8"/>
        <v>1.0916282430443902</v>
      </c>
      <c r="AB10">
        <f t="shared" ca="1" si="8"/>
        <v>1.124377090335722</v>
      </c>
      <c r="AC10">
        <f t="shared" ca="1" si="8"/>
        <v>1.1356208612390792</v>
      </c>
      <c r="AD10">
        <f t="shared" ca="1" si="8"/>
        <v>1.1356208612390792</v>
      </c>
      <c r="AE10">
        <f t="shared" ca="1" si="8"/>
        <v>1.1696894870762518</v>
      </c>
      <c r="AF10">
        <f t="shared" ca="1" si="8"/>
        <v>1.1462956973347267</v>
      </c>
      <c r="AG10">
        <f t="shared" ca="1" si="8"/>
        <v>1.157758654308074</v>
      </c>
      <c r="AH10">
        <f t="shared" ca="1" si="8"/>
        <v>1.1924914139373162</v>
      </c>
      <c r="AI10">
        <f t="shared" ca="1" si="8"/>
        <v>1.1924914139373162</v>
      </c>
      <c r="AJ10">
        <f t="shared" ca="1" si="8"/>
        <v>1.180566499797943</v>
      </c>
      <c r="AK10">
        <f t="shared" ca="1" si="8"/>
        <v>1.2041778297939019</v>
      </c>
      <c r="AL10">
        <f t="shared" ca="1" si="8"/>
        <v>1.2041778297939019</v>
      </c>
      <c r="AM10">
        <f t="shared" ca="1" si="8"/>
        <v>1.2041778297939019</v>
      </c>
      <c r="AN10">
        <f t="shared" ca="1" si="8"/>
        <v>1.22826138638978</v>
      </c>
      <c r="AR10" s="15">
        <f ca="1">E10*Financial_Data[[#This Row],[4/1/2015]]</f>
        <v>701932.68779200013</v>
      </c>
      <c r="AS10" s="15">
        <f ca="1">F10*Financial_Data[[#This Row],[5/1/2015]]</f>
        <v>789282.27566606621</v>
      </c>
      <c r="AT10" s="15">
        <f ca="1">G10*Financial_Data[[#This Row],[6/1/2015]]</f>
        <v>854180.29253583751</v>
      </c>
      <c r="AU10" s="15">
        <f ca="1">H10*Financial_Data[[#This Row],[7/1/2015]]</f>
        <v>930905.13598953909</v>
      </c>
      <c r="AV10" s="15">
        <f ca="1">I10*Financial_Data[[#This Row],[8/1/2015]]</f>
        <v>987393.90961922414</v>
      </c>
      <c r="AW10" s="15">
        <f ca="1">J10*Financial_Data[[#This Row],[9/1/2015]]</f>
        <v>1034863.6044151551</v>
      </c>
      <c r="AX10" s="15">
        <f ca="1">K10*Financial_Data[[#This Row],[10/1/2015]]</f>
        <v>1087118.9800282822</v>
      </c>
      <c r="AY10" s="15">
        <f ca="1">L10*Financial_Data[[#This Row],[11/1/2015]]</f>
        <v>1075492.3942899925</v>
      </c>
      <c r="AZ10" s="15">
        <f ca="1">M10*Financial_Data[[#This Row],[12/1/2015]]</f>
        <v>1096453.7849347945</v>
      </c>
      <c r="BA10" s="15">
        <f ca="1">N10*Financial_Data[[#This Row],[1/1/2016]]</f>
        <v>1186373.727608385</v>
      </c>
      <c r="BB10" s="15">
        <f ca="1">O10*Financial_Data[[#This Row],[2/1/2016]]</f>
        <v>1258865.7998966002</v>
      </c>
      <c r="BC10" s="15">
        <f ca="1">P10*Financial_Data[[#This Row],[3/1/2016]]</f>
        <v>1335132.7389536239</v>
      </c>
      <c r="BD10" s="15">
        <f ca="1">Q10*Financial_Data[[#This Row],[4/1/2016]]</f>
        <v>1428821.3530796207</v>
      </c>
      <c r="BE10" s="15">
        <f ca="1">R10*Financial_Data[[#This Row],[5/1/2016]]</f>
        <v>1442246.6728188654</v>
      </c>
      <c r="BF10" s="15">
        <f ca="1">S10*Financial_Data[[#This Row],[6/1/2016]]</f>
        <v>1592359.9109806602</v>
      </c>
      <c r="BG10" s="15">
        <f ca="1">T10*Financial_Data[[#This Row],[7/1/2016]]</f>
        <v>1559732.5188251755</v>
      </c>
      <c r="BH10" s="15">
        <f ca="1">U10*Financial_Data[[#This Row],[8/1/2016]]</f>
        <v>1543063.5638125394</v>
      </c>
      <c r="BI10" s="15">
        <f ca="1">V10*Financial_Data[[#This Row],[9/1/2016]]</f>
        <v>1718854.9389426806</v>
      </c>
      <c r="BJ10" s="15">
        <f ca="1">W10*Financial_Data[[#This Row],[10/1/2016]]</f>
        <v>1892933.6917390395</v>
      </c>
      <c r="BK10" s="15">
        <f ca="1">X10*Financial_Data[[#This Row],[11/1/2016]]</f>
        <v>1947248.3158263694</v>
      </c>
      <c r="BL10" s="15">
        <f ca="1">Y10*Financial_Data[[#This Row],[12/1/2016]]</f>
        <v>2168308.9728610707</v>
      </c>
      <c r="BM10" s="15">
        <f ca="1">Z10*Financial_Data[[#This Row],[1/1/2017]]</f>
        <v>2210569.4032091387</v>
      </c>
      <c r="BN10" s="15">
        <f ca="1">AA10*Financial_Data[[#This Row],[2/1/2017]]</f>
        <v>2391374.5281855455</v>
      </c>
      <c r="BO10" s="15">
        <f ca="1">AB10*Financial_Data[[#This Row],[3/1/2017]]</f>
        <v>2537248.1099188421</v>
      </c>
      <c r="BP10" s="15">
        <f ca="1">AC10*Financial_Data[[#This Row],[4/1/2017]]</f>
        <v>2743267.2505834284</v>
      </c>
      <c r="BQ10" s="15">
        <f ca="1">AD10*Financial_Data[[#This Row],[5/1/2017]]</f>
        <v>2741073.0757057215</v>
      </c>
      <c r="BR10" s="15">
        <f ca="1">AE10*Financial_Data[[#This Row],[6/1/2017]]</f>
        <v>2875515.7352880384</v>
      </c>
      <c r="BS10" s="15">
        <f ca="1">AF10*Financial_Data[[#This Row],[7/1/2017]]</f>
        <v>2706688.5704584364</v>
      </c>
      <c r="BT10" s="15">
        <f ca="1">AG10*Financial_Data[[#This Row],[8/1/2017]]</f>
        <v>2679080.347039761</v>
      </c>
      <c r="BU10" s="15">
        <f ca="1">AH10*Financial_Data[[#This Row],[9/1/2017]]</f>
        <v>3070376.1709014336</v>
      </c>
      <c r="BV10" s="15">
        <f ca="1">AI10*Financial_Data[[#This Row],[10/1/2017]]</f>
        <v>3351237.7368525746</v>
      </c>
      <c r="BW10" s="15">
        <f ca="1">AJ10*Financial_Data[[#This Row],[11/1/2017]]</f>
        <v>3625026.3531809007</v>
      </c>
      <c r="BX10" s="15">
        <f ca="1">AK10*Financial_Data[[#This Row],[12/1/2017]]</f>
        <v>3622482.022584151</v>
      </c>
      <c r="BY10" s="15">
        <f ca="1">AL10*Financial_Data[[#This Row],[1/1/2018]]</f>
        <v>3801052.4912363589</v>
      </c>
      <c r="BZ10" s="15">
        <f ca="1">AM10*Financial_Data[[#This Row],[2/1/2018]]</f>
        <v>3875902.6648516846</v>
      </c>
      <c r="CA10" s="15">
        <f ca="1">AN10*Financial_Data[[#This Row],[3/1/2018]]</f>
        <v>4354041.1703801146</v>
      </c>
    </row>
    <row r="11" spans="1:90" x14ac:dyDescent="0.25">
      <c r="A11" t="s">
        <v>50</v>
      </c>
      <c r="B11" t="s">
        <v>207</v>
      </c>
      <c r="C11" t="s">
        <v>41</v>
      </c>
      <c r="D11">
        <v>1</v>
      </c>
      <c r="E11">
        <f t="shared" ref="E11:AN11" ca="1" si="9">((RANDBETWEEN(-2.5,3.5)/100)+1)*D11</f>
        <v>1.03</v>
      </c>
      <c r="F11">
        <f t="shared" ca="1" si="9"/>
        <v>1.0506</v>
      </c>
      <c r="G11">
        <f t="shared" ca="1" si="9"/>
        <v>1.071612</v>
      </c>
      <c r="H11">
        <f t="shared" ca="1" si="9"/>
        <v>1.1037603600000001</v>
      </c>
      <c r="I11">
        <f t="shared" ca="1" si="9"/>
        <v>1.0927227564000002</v>
      </c>
      <c r="J11">
        <f t="shared" ca="1" si="9"/>
        <v>1.1255044390920002</v>
      </c>
      <c r="K11">
        <f t="shared" ca="1" si="9"/>
        <v>1.1480145278738403</v>
      </c>
      <c r="L11">
        <f t="shared" ca="1" si="9"/>
        <v>1.1709748184313171</v>
      </c>
      <c r="M11">
        <f t="shared" ca="1" si="9"/>
        <v>1.1943943147999434</v>
      </c>
      <c r="N11">
        <f t="shared" ca="1" si="9"/>
        <v>1.2182822010959422</v>
      </c>
      <c r="O11">
        <f t="shared" ca="1" si="9"/>
        <v>1.2182822010959422</v>
      </c>
      <c r="P11">
        <f t="shared" ca="1" si="9"/>
        <v>1.2548306671288205</v>
      </c>
      <c r="Q11">
        <f t="shared" ca="1" si="9"/>
        <v>1.2548306671288205</v>
      </c>
      <c r="R11">
        <f t="shared" ca="1" si="9"/>
        <v>1.2422823604575324</v>
      </c>
      <c r="S11">
        <f t="shared" ca="1" si="9"/>
        <v>1.2671280076666831</v>
      </c>
      <c r="T11">
        <f t="shared" ca="1" si="9"/>
        <v>1.2544567275900163</v>
      </c>
      <c r="U11">
        <f t="shared" ca="1" si="9"/>
        <v>1.2670012948659164</v>
      </c>
      <c r="V11">
        <f t="shared" ca="1" si="9"/>
        <v>1.2796713078145756</v>
      </c>
      <c r="W11">
        <f t="shared" ca="1" si="9"/>
        <v>1.2668745947364299</v>
      </c>
      <c r="X11">
        <f t="shared" ca="1" si="9"/>
        <v>1.2922120866311586</v>
      </c>
      <c r="Y11">
        <f t="shared" ca="1" si="9"/>
        <v>1.3180563283637818</v>
      </c>
      <c r="Z11">
        <f t="shared" ca="1" si="9"/>
        <v>1.3180563283637818</v>
      </c>
      <c r="AA11">
        <f t="shared" ca="1" si="9"/>
        <v>1.2916952017965062</v>
      </c>
      <c r="AB11">
        <f t="shared" ca="1" si="9"/>
        <v>1.3046121538144713</v>
      </c>
      <c r="AC11">
        <f t="shared" ca="1" si="9"/>
        <v>1.3437505184289054</v>
      </c>
      <c r="AD11">
        <f t="shared" ca="1" si="9"/>
        <v>1.3840630339817726</v>
      </c>
      <c r="AE11">
        <f t="shared" ca="1" si="9"/>
        <v>1.3563817733021371</v>
      </c>
      <c r="AF11">
        <f t="shared" ca="1" si="9"/>
        <v>1.3292541378360943</v>
      </c>
      <c r="AG11">
        <f t="shared" ca="1" si="9"/>
        <v>1.3691317619711771</v>
      </c>
      <c r="AH11">
        <f t="shared" ca="1" si="9"/>
        <v>1.3828230795908889</v>
      </c>
      <c r="AI11">
        <f t="shared" ca="1" si="9"/>
        <v>1.3828230795908889</v>
      </c>
      <c r="AJ11">
        <f t="shared" ca="1" si="9"/>
        <v>1.3828230795908889</v>
      </c>
      <c r="AK11">
        <f t="shared" ca="1" si="9"/>
        <v>1.3551666179990711</v>
      </c>
      <c r="AL11">
        <f t="shared" ca="1" si="9"/>
        <v>1.3822699503590525</v>
      </c>
      <c r="AM11">
        <f t="shared" ca="1" si="9"/>
        <v>1.4099153493662335</v>
      </c>
      <c r="AN11">
        <f t="shared" ca="1" si="9"/>
        <v>1.4240145028598958</v>
      </c>
      <c r="AR11" s="15">
        <f ca="1">E11*Financial_Data[[#This Row],[4/1/2015]]</f>
        <v>21497.150364573317</v>
      </c>
      <c r="AS11" s="15">
        <f ca="1">F11*Financial_Data[[#This Row],[5/1/2015]]</f>
        <v>20846.10785032859</v>
      </c>
      <c r="AT11" s="15">
        <f ca="1">G11*Financial_Data[[#This Row],[6/1/2015]]</f>
        <v>20835.685630247735</v>
      </c>
      <c r="AU11" s="15">
        <f ca="1">H11*Financial_Data[[#This Row],[7/1/2015]]</f>
        <v>23910.473465788225</v>
      </c>
      <c r="AV11" s="15">
        <f ca="1">I11*Financial_Data[[#This Row],[8/1/2015]]</f>
        <v>26092.403246700822</v>
      </c>
      <c r="AW11" s="15">
        <f ca="1">J11*Financial_Data[[#This Row],[9/1/2015]]</f>
        <v>28506.002844755061</v>
      </c>
      <c r="AX11" s="15">
        <f ca="1">K11*Financial_Data[[#This Row],[10/1/2015]]</f>
        <v>29954.162785842909</v>
      </c>
      <c r="AY11" s="15">
        <f ca="1">L11*Financial_Data[[#This Row],[11/1/2015]]</f>
        <v>31448.003351471118</v>
      </c>
      <c r="AZ11" s="15">
        <f ca="1">M11*Financial_Data[[#This Row],[12/1/2015]]</f>
        <v>35044.951820420487</v>
      </c>
      <c r="BA11" s="15">
        <f ca="1">N11*Financial_Data[[#This Row],[1/1/2016]]</f>
        <v>35707.170986533733</v>
      </c>
      <c r="BB11" s="15">
        <f ca="1">O11*Financial_Data[[#This Row],[2/1/2016]]</f>
        <v>38245.696608618862</v>
      </c>
      <c r="BC11" s="15">
        <f ca="1">P11*Financial_Data[[#This Row],[3/1/2016]]</f>
        <v>39365.575841411272</v>
      </c>
      <c r="BD11" s="15">
        <f ca="1">Q11*Financial_Data[[#This Row],[4/1/2016]]</f>
        <v>45596.77724800531</v>
      </c>
      <c r="BE11" s="15">
        <f ca="1">R11*Financial_Data[[#This Row],[5/1/2016]]</f>
        <v>47401.407947904372</v>
      </c>
      <c r="BF11" s="15">
        <f ca="1">S11*Financial_Data[[#This Row],[6/1/2016]]</f>
        <v>51679.605129897551</v>
      </c>
      <c r="BG11" s="15">
        <f ca="1">T11*Financial_Data[[#This Row],[7/1/2016]]</f>
        <v>53142.611278241107</v>
      </c>
      <c r="BH11" s="15">
        <f ca="1">U11*Financial_Data[[#This Row],[8/1/2016]]</f>
        <v>59220.497718862316</v>
      </c>
      <c r="BI11" s="15">
        <f ca="1">V11*Financial_Data[[#This Row],[9/1/2016]]</f>
        <v>59144.465611498235</v>
      </c>
      <c r="BJ11" s="15">
        <f ca="1">W11*Financial_Data[[#This Row],[10/1/2016]]</f>
        <v>60285.487739411139</v>
      </c>
      <c r="BK11" s="15">
        <f ca="1">X11*Financial_Data[[#This Row],[11/1/2016]]</f>
        <v>64477.50028296985</v>
      </c>
      <c r="BL11" s="15">
        <f ca="1">Y11*Financial_Data[[#This Row],[12/1/2016]]</f>
        <v>69771.992690959582</v>
      </c>
      <c r="BM11" s="15">
        <f ca="1">Z11*Financial_Data[[#This Row],[1/1/2017]]</f>
        <v>70968.316841314154</v>
      </c>
      <c r="BN11" s="15">
        <f ca="1">AA11*Financial_Data[[#This Row],[2/1/2017]]</f>
        <v>69472.883259424634</v>
      </c>
      <c r="BO11" s="15">
        <f ca="1">AB11*Financial_Data[[#This Row],[3/1/2017]]</f>
        <v>71563.807237425863</v>
      </c>
      <c r="BP11" s="15">
        <f ca="1">AC11*Financial_Data[[#This Row],[4/1/2017]]</f>
        <v>75906.410528379027</v>
      </c>
      <c r="BQ11" s="15">
        <f ca="1">AD11*Financial_Data[[#This Row],[5/1/2017]]</f>
        <v>82098.94541801812</v>
      </c>
      <c r="BR11" s="15">
        <f ca="1">AE11*Financial_Data[[#This Row],[6/1/2017]]</f>
        <v>90367.8605843025</v>
      </c>
      <c r="BS11" s="15">
        <f ca="1">AF11*Financial_Data[[#This Row],[7/1/2017]]</f>
        <v>95777.812443370538</v>
      </c>
      <c r="BT11" s="15">
        <f ca="1">AG11*Financial_Data[[#This Row],[8/1/2017]]</f>
        <v>104401.9325533862</v>
      </c>
      <c r="BU11" s="15">
        <f ca="1">AH11*Financial_Data[[#This Row],[9/1/2017]]</f>
        <v>111603.99546864901</v>
      </c>
      <c r="BV11" s="15">
        <f ca="1">AI11*Financial_Data[[#This Row],[10/1/2017]]</f>
        <v>107184.69489820248</v>
      </c>
      <c r="BW11" s="15">
        <f ca="1">AJ11*Financial_Data[[#This Row],[11/1/2017]]</f>
        <v>102929.88696213563</v>
      </c>
      <c r="BX11" s="15">
        <f ca="1">AK11*Financial_Data[[#This Row],[12/1/2017]]</f>
        <v>111337.73050632441</v>
      </c>
      <c r="BY11" s="15">
        <f ca="1">AL11*Financial_Data[[#This Row],[1/1/2018]]</f>
        <v>111259.58486910679</v>
      </c>
      <c r="BZ11" s="15">
        <f ca="1">AM11*Financial_Data[[#This Row],[2/1/2018]]</f>
        <v>121344.43940076043</v>
      </c>
      <c r="CA11" s="15">
        <f ca="1">AN11*Financial_Data[[#This Row],[3/1/2018]]</f>
        <v>123660.44393127786</v>
      </c>
    </row>
    <row r="12" spans="1:90" x14ac:dyDescent="0.25">
      <c r="A12" t="s">
        <v>51</v>
      </c>
      <c r="B12" t="s">
        <v>207</v>
      </c>
      <c r="C12" t="s">
        <v>41</v>
      </c>
      <c r="D12">
        <v>1</v>
      </c>
      <c r="E12">
        <f t="shared" ref="E12:AN12" ca="1" si="10">((RANDBETWEEN(-2.5,3.5)/100)+1)*D12</f>
        <v>1</v>
      </c>
      <c r="F12">
        <f t="shared" ca="1" si="10"/>
        <v>1.02</v>
      </c>
      <c r="G12">
        <f t="shared" ca="1" si="10"/>
        <v>1.0404</v>
      </c>
      <c r="H12">
        <f t="shared" ca="1" si="10"/>
        <v>1.0195920000000001</v>
      </c>
      <c r="I12">
        <f t="shared" ca="1" si="10"/>
        <v>0.99920016</v>
      </c>
      <c r="J12">
        <f t="shared" ca="1" si="10"/>
        <v>1.0291761648</v>
      </c>
      <c r="K12">
        <f t="shared" ca="1" si="10"/>
        <v>1.0188844031519999</v>
      </c>
      <c r="L12">
        <f t="shared" ca="1" si="10"/>
        <v>0.99850671508895994</v>
      </c>
      <c r="M12">
        <f t="shared" ca="1" si="10"/>
        <v>1.0184768493907392</v>
      </c>
      <c r="N12">
        <f t="shared" ca="1" si="10"/>
        <v>0.99810731240292438</v>
      </c>
      <c r="O12">
        <f t="shared" ca="1" si="10"/>
        <v>1.0080883855269536</v>
      </c>
      <c r="P12">
        <f t="shared" ca="1" si="10"/>
        <v>1.0282501532374926</v>
      </c>
      <c r="Q12">
        <f t="shared" ca="1" si="10"/>
        <v>1.0076851501727426</v>
      </c>
      <c r="R12">
        <f t="shared" ca="1" si="10"/>
        <v>1.037915704677925</v>
      </c>
      <c r="S12">
        <f t="shared" ca="1" si="10"/>
        <v>1.0171573905843665</v>
      </c>
      <c r="T12">
        <f t="shared" ca="1" si="10"/>
        <v>0.99681424277267916</v>
      </c>
      <c r="U12">
        <f t="shared" ca="1" si="10"/>
        <v>0.99681424277267916</v>
      </c>
      <c r="V12">
        <f t="shared" ca="1" si="10"/>
        <v>0.98684610034495235</v>
      </c>
      <c r="W12">
        <f t="shared" ca="1" si="10"/>
        <v>1.0065830223518515</v>
      </c>
      <c r="X12">
        <f t="shared" ca="1" si="10"/>
        <v>1.0065830223518515</v>
      </c>
      <c r="Y12">
        <f t="shared" ca="1" si="10"/>
        <v>1.0166488525753701</v>
      </c>
      <c r="Z12">
        <f t="shared" ca="1" si="10"/>
        <v>1.0268153411011238</v>
      </c>
      <c r="AA12">
        <f t="shared" ca="1" si="10"/>
        <v>1.0268153411011238</v>
      </c>
      <c r="AB12">
        <f t="shared" ca="1" si="10"/>
        <v>1.0165471876901127</v>
      </c>
      <c r="AC12">
        <f t="shared" ca="1" si="10"/>
        <v>1.0165471876901127</v>
      </c>
      <c r="AD12">
        <f t="shared" ca="1" si="10"/>
        <v>0.99621624393631036</v>
      </c>
      <c r="AE12">
        <f t="shared" ca="1" si="10"/>
        <v>1.0061784063756736</v>
      </c>
      <c r="AF12">
        <f t="shared" ca="1" si="10"/>
        <v>1.0162401904394303</v>
      </c>
      <c r="AG12">
        <f t="shared" ca="1" si="10"/>
        <v>1.0264025923438245</v>
      </c>
      <c r="AH12">
        <f t="shared" ca="1" si="10"/>
        <v>1.0264025923438245</v>
      </c>
      <c r="AI12">
        <f t="shared" ca="1" si="10"/>
        <v>1.0571946701141393</v>
      </c>
      <c r="AJ12">
        <f t="shared" ca="1" si="10"/>
        <v>1.0360507767118565</v>
      </c>
      <c r="AK12">
        <f t="shared" ca="1" si="10"/>
        <v>1.0671323000132122</v>
      </c>
      <c r="AL12">
        <f t="shared" ca="1" si="10"/>
        <v>1.0884749460134766</v>
      </c>
      <c r="AM12">
        <f t="shared" ca="1" si="10"/>
        <v>1.0775901965533419</v>
      </c>
      <c r="AN12">
        <f t="shared" ca="1" si="10"/>
        <v>1.1099179024499422</v>
      </c>
      <c r="AR12" s="15">
        <f ca="1">E12*Financial_Data[[#This Row],[4/1/2015]]</f>
        <v>138126.50035200003</v>
      </c>
      <c r="AS12" s="15">
        <f ca="1">F12*Financial_Data[[#This Row],[5/1/2015]]</f>
        <v>149409.3846389823</v>
      </c>
      <c r="AT12" s="15">
        <f ca="1">G12*Financial_Data[[#This Row],[6/1/2015]]</f>
        <v>150738.43197071482</v>
      </c>
      <c r="AU12" s="15">
        <f ca="1">H12*Financial_Data[[#This Row],[7/1/2015]]</f>
        <v>161251.48663652351</v>
      </c>
      <c r="AV12" s="15">
        <f ca="1">I12*Financial_Data[[#This Row],[8/1/2015]]</f>
        <v>169082.61993461003</v>
      </c>
      <c r="AW12" s="15">
        <f ca="1">J12*Financial_Data[[#This Row],[9/1/2015]]</f>
        <v>181119.559285911</v>
      </c>
      <c r="AX12" s="15">
        <f ca="1">K12*Financial_Data[[#This Row],[10/1/2015]]</f>
        <v>188052.9322129912</v>
      </c>
      <c r="AY12" s="15">
        <f ca="1">L12*Financial_Data[[#This Row],[11/1/2015]]</f>
        <v>186079.324136312</v>
      </c>
      <c r="AZ12" s="15">
        <f ca="1">M12*Financial_Data[[#This Row],[12/1/2015]]</f>
        <v>193198.18520874321</v>
      </c>
      <c r="BA12" s="15">
        <f ca="1">N12*Financial_Data[[#This Row],[1/1/2016]]</f>
        <v>198516.01108322339</v>
      </c>
      <c r="BB12" s="15">
        <f ca="1">O12*Financial_Data[[#This Row],[2/1/2016]]</f>
        <v>208581.36839317603</v>
      </c>
      <c r="BC12" s="15">
        <f ca="1">P12*Financial_Data[[#This Row],[3/1/2016]]</f>
        <v>216793.67048206649</v>
      </c>
      <c r="BD12" s="15">
        <f ca="1">Q12*Financial_Data[[#This Row],[4/1/2016]]</f>
        <v>227172.07595654487</v>
      </c>
      <c r="BE12" s="15">
        <f ca="1">R12*Financial_Data[[#This Row],[5/1/2016]]</f>
        <v>247996.05418838508</v>
      </c>
      <c r="BF12" s="15">
        <f ca="1">S12*Financial_Data[[#This Row],[6/1/2016]]</f>
        <v>267649.8605209206</v>
      </c>
      <c r="BG12" s="15">
        <f ca="1">T12*Financial_Data[[#This Row],[7/1/2016]]</f>
        <v>298057.18341636582</v>
      </c>
      <c r="BH12" s="15">
        <f ca="1">U12*Financial_Data[[#This Row],[8/1/2016]]</f>
        <v>318878.56515128876</v>
      </c>
      <c r="BI12" s="15">
        <f ca="1">V12*Financial_Data[[#This Row],[9/1/2016]]</f>
        <v>354543.16980517708</v>
      </c>
      <c r="BJ12" s="15">
        <f ca="1">W12*Financial_Data[[#This Row],[10/1/2016]]</f>
        <v>383541.68124440004</v>
      </c>
      <c r="BK12" s="15">
        <f ca="1">X12*Financial_Data[[#This Row],[11/1/2016]]</f>
        <v>414397.47418700682</v>
      </c>
      <c r="BL12" s="15">
        <f ca="1">Y12*Financial_Data[[#This Row],[12/1/2016]]</f>
        <v>447911.23903316638</v>
      </c>
      <c r="BM12" s="15">
        <f ca="1">Z12*Financial_Data[[#This Row],[1/1/2017]]</f>
        <v>544564.00933640299</v>
      </c>
      <c r="BN12" s="15">
        <f ca="1">AA12*Financial_Data[[#This Row],[2/1/2017]]</f>
        <v>571721.89765876811</v>
      </c>
      <c r="BO12" s="15">
        <f ca="1">AB12*Financial_Data[[#This Row],[3/1/2017]]</f>
        <v>565779.42568700435</v>
      </c>
      <c r="BP12" s="15">
        <f ca="1">AC12*Financial_Data[[#This Row],[4/1/2017]]</f>
        <v>582128.81032902421</v>
      </c>
      <c r="BQ12" s="15">
        <f ca="1">AD12*Financial_Data[[#This Row],[5/1/2017]]</f>
        <v>610580.55500793736</v>
      </c>
      <c r="BR12" s="15">
        <f ca="1">AE12*Financial_Data[[#This Row],[6/1/2017]]</f>
        <v>604292.1980835218</v>
      </c>
      <c r="BS12" s="15">
        <f ca="1">AF12*Financial_Data[[#This Row],[7/1/2017]]</f>
        <v>685318.79336265102</v>
      </c>
      <c r="BT12" s="15">
        <f ca="1">AG12*Financial_Data[[#This Row],[8/1/2017]]</f>
        <v>761967.48191768955</v>
      </c>
      <c r="BU12" s="15">
        <f ca="1">AH12*Financial_Data[[#This Row],[9/1/2017]]</f>
        <v>776519.59784475202</v>
      </c>
      <c r="BV12" s="15">
        <f ca="1">AI12*Financial_Data[[#This Row],[10/1/2017]]</f>
        <v>935682.61169686762</v>
      </c>
      <c r="BW12" s="15">
        <f ca="1">AJ12*Financial_Data[[#This Row],[11/1/2017]]</f>
        <v>888935.16436167923</v>
      </c>
      <c r="BX12" s="15">
        <f ca="1">AK12*Financial_Data[[#This Row],[12/1/2017]]</f>
        <v>933821.89215001243</v>
      </c>
      <c r="BY12" s="15">
        <f ca="1">AL12*Financial_Data[[#This Row],[1/1/2018]]</f>
        <v>1000594.6760161099</v>
      </c>
      <c r="BZ12" s="15">
        <f ca="1">AM12*Financial_Data[[#This Row],[2/1/2018]]</f>
        <v>979898.45259907341</v>
      </c>
      <c r="CA12" s="15">
        <f ca="1">AN12*Financial_Data[[#This Row],[3/1/2018]]</f>
        <v>1123875.3001834855</v>
      </c>
    </row>
    <row r="13" spans="1:90" x14ac:dyDescent="0.25">
      <c r="A13" t="s">
        <v>52</v>
      </c>
      <c r="B13" t="s">
        <v>207</v>
      </c>
      <c r="C13" t="s">
        <v>41</v>
      </c>
      <c r="D13">
        <v>1</v>
      </c>
      <c r="E13">
        <f t="shared" ref="E13:AN13" ca="1" si="11">((RANDBETWEEN(-2.5,3.5)/100)+1)*D13</f>
        <v>1.02</v>
      </c>
      <c r="F13">
        <f t="shared" ca="1" si="11"/>
        <v>1.02</v>
      </c>
      <c r="G13">
        <f t="shared" ca="1" si="11"/>
        <v>1.0302</v>
      </c>
      <c r="H13">
        <f t="shared" ca="1" si="11"/>
        <v>1.040502</v>
      </c>
      <c r="I13">
        <f t="shared" ca="1" si="11"/>
        <v>1.0717170600000001</v>
      </c>
      <c r="J13">
        <f t="shared" ca="1" si="11"/>
        <v>1.0609998894000001</v>
      </c>
      <c r="K13">
        <f t="shared" ca="1" si="11"/>
        <v>1.0822198871880002</v>
      </c>
      <c r="L13">
        <f t="shared" ca="1" si="11"/>
        <v>1.0713976883161203</v>
      </c>
      <c r="M13">
        <f t="shared" ca="1" si="11"/>
        <v>1.060683711432959</v>
      </c>
      <c r="N13">
        <f t="shared" ca="1" si="11"/>
        <v>1.0818973856616183</v>
      </c>
      <c r="O13">
        <f t="shared" ca="1" si="11"/>
        <v>1.0602594379483858</v>
      </c>
      <c r="P13">
        <f t="shared" ca="1" si="11"/>
        <v>1.0602594379483858</v>
      </c>
      <c r="Q13">
        <f t="shared" ca="1" si="11"/>
        <v>1.0814646267073535</v>
      </c>
      <c r="R13">
        <f t="shared" ca="1" si="11"/>
        <v>1.1030939192415006</v>
      </c>
      <c r="S13">
        <f t="shared" ca="1" si="11"/>
        <v>1.1030939192415006</v>
      </c>
      <c r="T13">
        <f t="shared" ca="1" si="11"/>
        <v>1.1361867368187457</v>
      </c>
      <c r="U13">
        <f t="shared" ca="1" si="11"/>
        <v>1.1475486041869332</v>
      </c>
      <c r="V13">
        <f t="shared" ca="1" si="11"/>
        <v>1.1590240902288025</v>
      </c>
      <c r="W13">
        <f t="shared" ca="1" si="11"/>
        <v>1.1822045720333785</v>
      </c>
      <c r="X13">
        <f t="shared" ca="1" si="11"/>
        <v>1.1703825263130447</v>
      </c>
      <c r="Y13">
        <f t="shared" ca="1" si="11"/>
        <v>1.1820863515761753</v>
      </c>
      <c r="Z13">
        <f t="shared" ca="1" si="11"/>
        <v>1.2057280786076987</v>
      </c>
      <c r="AA13">
        <f t="shared" ca="1" si="11"/>
        <v>1.2177853593937757</v>
      </c>
      <c r="AB13">
        <f t="shared" ca="1" si="11"/>
        <v>1.2056075057998379</v>
      </c>
      <c r="AC13">
        <f t="shared" ca="1" si="11"/>
        <v>1.1935514307418396</v>
      </c>
      <c r="AD13">
        <f t="shared" ca="1" si="11"/>
        <v>1.1696804021270026</v>
      </c>
      <c r="AE13">
        <f t="shared" ca="1" si="11"/>
        <v>1.2047708141908127</v>
      </c>
      <c r="AF13">
        <f t="shared" ca="1" si="11"/>
        <v>1.2168185223327208</v>
      </c>
      <c r="AG13">
        <f t="shared" ca="1" si="11"/>
        <v>1.2533230780027025</v>
      </c>
      <c r="AH13">
        <f t="shared" ca="1" si="11"/>
        <v>1.2909227703427837</v>
      </c>
      <c r="AI13">
        <f t="shared" ca="1" si="11"/>
        <v>1.2780135426393557</v>
      </c>
      <c r="AJ13">
        <f t="shared" ca="1" si="11"/>
        <v>1.3163539489185365</v>
      </c>
      <c r="AK13">
        <f t="shared" ca="1" si="11"/>
        <v>1.2900268699401658</v>
      </c>
      <c r="AL13">
        <f t="shared" ca="1" si="11"/>
        <v>1.2642263325413625</v>
      </c>
      <c r="AM13">
        <f t="shared" ca="1" si="11"/>
        <v>1.3021531225176035</v>
      </c>
      <c r="AN13">
        <f t="shared" ca="1" si="11"/>
        <v>1.3281961849679556</v>
      </c>
      <c r="AR13" s="15">
        <f ca="1">E13*Financial_Data[[#This Row],[4/1/2015]]</f>
        <v>328813.3162631116</v>
      </c>
      <c r="AS13" s="15">
        <f ca="1">F13*Financial_Data[[#This Row],[5/1/2015]]</f>
        <v>359166.32272785326</v>
      </c>
      <c r="AT13" s="15">
        <f ca="1">G13*Financial_Data[[#This Row],[6/1/2015]]</f>
        <v>377375.66724686034</v>
      </c>
      <c r="AU13" s="15">
        <f ca="1">H13*Financial_Data[[#This Row],[7/1/2015]]</f>
        <v>377076.05715693766</v>
      </c>
      <c r="AV13" s="15">
        <f ca="1">I13*Financial_Data[[#This Row],[8/1/2015]]</f>
        <v>420404.02856364753</v>
      </c>
      <c r="AW13" s="15">
        <f ca="1">J13*Financial_Data[[#This Row],[9/1/2015]]</f>
        <v>411873.17319987295</v>
      </c>
      <c r="AX13" s="15">
        <f ca="1">K13*Financial_Data[[#This Row],[10/1/2015]]</f>
        <v>458370.27921279409</v>
      </c>
      <c r="AY13" s="15">
        <f ca="1">L13*Financial_Data[[#This Row],[11/1/2015]]</f>
        <v>449024.10427107965</v>
      </c>
      <c r="AZ13" s="15">
        <f ca="1">M13*Financial_Data[[#This Row],[12/1/2015]]</f>
        <v>466307.23853742157</v>
      </c>
      <c r="BA13" s="15">
        <f ca="1">N13*Financial_Data[[#This Row],[1/1/2016]]</f>
        <v>514191.74504616688</v>
      </c>
      <c r="BB13" s="15">
        <f ca="1">O13*Financial_Data[[#This Row],[2/1/2016]]</f>
        <v>555499.44840317883</v>
      </c>
      <c r="BC13" s="15">
        <f ca="1">P13*Financial_Data[[#This Row],[3/1/2016]]</f>
        <v>589558.25280365243</v>
      </c>
      <c r="BD13" s="15">
        <f ca="1">Q13*Financial_Data[[#This Row],[4/1/2016]]</f>
        <v>612539.40540133417</v>
      </c>
      <c r="BE13" s="15">
        <f ca="1">R13*Financial_Data[[#This Row],[5/1/2016]]</f>
        <v>654957.14010484773</v>
      </c>
      <c r="BF13" s="15">
        <f ca="1">S13*Financial_Data[[#This Row],[6/1/2016]]</f>
        <v>674533.07520860177</v>
      </c>
      <c r="BG13" s="15">
        <f ca="1">T13*Financial_Data[[#This Row],[7/1/2016]]</f>
        <v>722049.95804256049</v>
      </c>
      <c r="BH13" s="15">
        <f ca="1">U13*Financial_Data[[#This Row],[8/1/2016]]</f>
        <v>750773.02711194288</v>
      </c>
      <c r="BI13" s="15">
        <f ca="1">V13*Financial_Data[[#This Row],[9/1/2016]]</f>
        <v>742890.72146244603</v>
      </c>
      <c r="BJ13" s="15">
        <f ca="1">W13*Financial_Data[[#This Row],[10/1/2016]]</f>
        <v>803498.11901516013</v>
      </c>
      <c r="BK13" s="15">
        <f ca="1">X13*Financial_Data[[#This Row],[11/1/2016]]</f>
        <v>756170.37703195342</v>
      </c>
      <c r="BL13" s="15">
        <f ca="1">Y13*Financial_Data[[#This Row],[12/1/2016]]</f>
        <v>763125.73053312243</v>
      </c>
      <c r="BM13" s="15">
        <f ca="1">Z13*Financial_Data[[#This Row],[1/1/2017]]</f>
        <v>824814.35143934202</v>
      </c>
      <c r="BN13" s="15">
        <f ca="1">AA13*Financial_Data[[#This Row],[2/1/2017]]</f>
        <v>909786.46775773133</v>
      </c>
      <c r="BO13" s="15">
        <f ca="1">AB13*Financial_Data[[#This Row],[3/1/2017]]</f>
        <v>963067.97195288946</v>
      </c>
      <c r="BP13" s="15">
        <f ca="1">AC13*Financial_Data[[#This Row],[4/1/2017]]</f>
        <v>998825.02619277115</v>
      </c>
      <c r="BQ13" s="15">
        <f ca="1">AD13*Financial_Data[[#This Row],[5/1/2017]]</f>
        <v>1101089.7056879997</v>
      </c>
      <c r="BR13" s="15">
        <f ca="1">AE13*Financial_Data[[#This Row],[6/1/2017]]</f>
        <v>1133779.8918947882</v>
      </c>
      <c r="BS13" s="15">
        <f ca="1">AF13*Financial_Data[[#This Row],[7/1/2017]]</f>
        <v>1250800.4985222497</v>
      </c>
      <c r="BT13" s="15">
        <f ca="1">AG13*Financial_Data[[#This Row],[8/1/2017]]</f>
        <v>1325660.4711990294</v>
      </c>
      <c r="BU13" s="15">
        <f ca="1">AH13*Financial_Data[[#This Row],[9/1/2017]]</f>
        <v>1390182.6416959183</v>
      </c>
      <c r="BV13" s="15">
        <f ca="1">AI13*Financial_Data[[#This Row],[10/1/2017]]</f>
        <v>1320862.7796079866</v>
      </c>
      <c r="BW13" s="15">
        <f ca="1">AJ13*Financial_Data[[#This Row],[11/1/2017]]</f>
        <v>1333145.561847328</v>
      </c>
      <c r="BX13" s="15">
        <f ca="1">AK13*Financial_Data[[#This Row],[12/1/2017]]</f>
        <v>1439868.9374919569</v>
      </c>
      <c r="BY13" s="15">
        <f ca="1">AL13*Financial_Data[[#This Row],[1/1/2018]]</f>
        <v>1541633.9179650056</v>
      </c>
      <c r="BZ13" s="15">
        <f ca="1">AM13*Financial_Data[[#This Row],[2/1/2018]]</f>
        <v>1684743.618949845</v>
      </c>
      <c r="CA13" s="15">
        <f ca="1">AN13*Financial_Data[[#This Row],[3/1/2018]]</f>
        <v>1859546.0017938681</v>
      </c>
    </row>
    <row r="14" spans="1:90" x14ac:dyDescent="0.25">
      <c r="A14" t="s">
        <v>53</v>
      </c>
      <c r="B14" t="s">
        <v>207</v>
      </c>
      <c r="C14" t="s">
        <v>41</v>
      </c>
      <c r="D14">
        <v>1</v>
      </c>
      <c r="E14">
        <f t="shared" ref="E14:AN14" ca="1" si="12">((RANDBETWEEN(-2.5,3.5)/100)+1)*D14</f>
        <v>0.99</v>
      </c>
      <c r="F14">
        <f t="shared" ca="1" si="12"/>
        <v>0.99</v>
      </c>
      <c r="G14">
        <f t="shared" ca="1" si="12"/>
        <v>1.0197000000000001</v>
      </c>
      <c r="H14">
        <f t="shared" ca="1" si="12"/>
        <v>1.009503</v>
      </c>
      <c r="I14">
        <f t="shared" ca="1" si="12"/>
        <v>1.01959803</v>
      </c>
      <c r="J14">
        <f t="shared" ca="1" si="12"/>
        <v>1.0094020497</v>
      </c>
      <c r="K14">
        <f t="shared" ca="1" si="12"/>
        <v>1.0194960701969999</v>
      </c>
      <c r="L14">
        <f t="shared" ca="1" si="12"/>
        <v>0.99910614879305992</v>
      </c>
      <c r="M14">
        <f t="shared" ca="1" si="12"/>
        <v>1.0290793332568517</v>
      </c>
      <c r="N14">
        <f t="shared" ca="1" si="12"/>
        <v>1.0187885399242833</v>
      </c>
      <c r="O14">
        <f t="shared" ca="1" si="12"/>
        <v>1.0493521961220118</v>
      </c>
      <c r="P14">
        <f t="shared" ca="1" si="12"/>
        <v>1.0808327620056721</v>
      </c>
      <c r="Q14">
        <f t="shared" ca="1" si="12"/>
        <v>1.1132577448658423</v>
      </c>
      <c r="R14">
        <f t="shared" ca="1" si="12"/>
        <v>1.0909925899685253</v>
      </c>
      <c r="S14">
        <f t="shared" ca="1" si="12"/>
        <v>1.1019025158682105</v>
      </c>
      <c r="T14">
        <f t="shared" ca="1" si="12"/>
        <v>1.1239405661855748</v>
      </c>
      <c r="U14">
        <f t="shared" ca="1" si="12"/>
        <v>1.157658783171142</v>
      </c>
      <c r="V14">
        <f t="shared" ca="1" si="12"/>
        <v>1.1923885466662763</v>
      </c>
      <c r="W14">
        <f t="shared" ca="1" si="12"/>
        <v>1.1804646611996135</v>
      </c>
      <c r="X14">
        <f t="shared" ca="1" si="12"/>
        <v>1.1922693078116096</v>
      </c>
      <c r="Y14">
        <f t="shared" ca="1" si="12"/>
        <v>1.1922693078116096</v>
      </c>
      <c r="Z14">
        <f t="shared" ca="1" si="12"/>
        <v>1.1803466147334936</v>
      </c>
      <c r="AA14">
        <f t="shared" ca="1" si="12"/>
        <v>1.2157570131754984</v>
      </c>
      <c r="AB14">
        <f t="shared" ca="1" si="12"/>
        <v>1.2279145833072533</v>
      </c>
      <c r="AC14">
        <f t="shared" ca="1" si="12"/>
        <v>1.2156354374741809</v>
      </c>
      <c r="AD14">
        <f t="shared" ca="1" si="12"/>
        <v>1.2521045005984064</v>
      </c>
      <c r="AE14">
        <f t="shared" ca="1" si="12"/>
        <v>1.2771465906103745</v>
      </c>
      <c r="AF14">
        <f t="shared" ca="1" si="12"/>
        <v>1.2899180565164783</v>
      </c>
      <c r="AG14">
        <f t="shared" ca="1" si="12"/>
        <v>1.3157164176468079</v>
      </c>
      <c r="AH14">
        <f t="shared" ca="1" si="12"/>
        <v>1.3025592534703399</v>
      </c>
      <c r="AI14">
        <f t="shared" ca="1" si="12"/>
        <v>1.2895336609356365</v>
      </c>
      <c r="AJ14">
        <f t="shared" ca="1" si="12"/>
        <v>1.2766383243262802</v>
      </c>
      <c r="AK14">
        <f t="shared" ca="1" si="12"/>
        <v>1.2511055578397545</v>
      </c>
      <c r="AL14">
        <f t="shared" ca="1" si="12"/>
        <v>1.2385945022613569</v>
      </c>
      <c r="AM14">
        <f t="shared" ca="1" si="12"/>
        <v>1.2509804472839705</v>
      </c>
      <c r="AN14">
        <f t="shared" ca="1" si="12"/>
        <v>1.2384706428111307</v>
      </c>
      <c r="AR14" s="15">
        <f ca="1">E14*Financial_Data[[#This Row],[4/1/2015]]</f>
        <v>39954.515572857606</v>
      </c>
      <c r="AS14" s="15">
        <f ca="1">F14*Financial_Data[[#This Row],[5/1/2015]]</f>
        <v>37984.794729251858</v>
      </c>
      <c r="AT14" s="15">
        <f ca="1">G14*Financial_Data[[#This Row],[6/1/2015]]</f>
        <v>40250.355814889059</v>
      </c>
      <c r="AU14" s="15">
        <f ca="1">H14*Financial_Data[[#This Row],[7/1/2015]]</f>
        <v>41362.476636323794</v>
      </c>
      <c r="AV14" s="15">
        <f ca="1">I14*Financial_Data[[#This Row],[8/1/2015]]</f>
        <v>42569.526831443342</v>
      </c>
      <c r="AW14" s="15">
        <f ca="1">J14*Financial_Data[[#This Row],[9/1/2015]]</f>
        <v>45148.552736195626</v>
      </c>
      <c r="AX14" s="15">
        <f ca="1">K14*Financial_Data[[#This Row],[10/1/2015]]</f>
        <v>52310.427508568413</v>
      </c>
      <c r="AY14" s="15">
        <f ca="1">L14*Financial_Data[[#This Row],[11/1/2015]]</f>
        <v>56450.408392227924</v>
      </c>
      <c r="AZ14" s="15">
        <f ca="1">M14*Financial_Data[[#This Row],[12/1/2015]]</f>
        <v>64695.330603527633</v>
      </c>
      <c r="BA14" s="15">
        <f ca="1">N14*Financial_Data[[#This Row],[1/1/2016]]</f>
        <v>72801.020202406013</v>
      </c>
      <c r="BB14" s="15">
        <f ca="1">O14*Financial_Data[[#This Row],[2/1/2016]]</f>
        <v>78755.81814966214</v>
      </c>
      <c r="BC14" s="15">
        <f ca="1">P14*Financial_Data[[#This Row],[3/1/2016]]</f>
        <v>92058.807524744596</v>
      </c>
      <c r="BD14" s="15">
        <f ca="1">Q14*Financial_Data[[#This Row],[4/1/2016]]</f>
        <v>101560.45557738616</v>
      </c>
      <c r="BE14" s="15">
        <f ca="1">R14*Financial_Data[[#This Row],[5/1/2016]]</f>
        <v>102524.77620613585</v>
      </c>
      <c r="BF14" s="15">
        <f ca="1">S14*Financial_Data[[#This Row],[6/1/2016]]</f>
        <v>107722.67159201873</v>
      </c>
      <c r="BG14" s="15">
        <f ca="1">T14*Financial_Data[[#This Row],[7/1/2016]]</f>
        <v>117676.14147525586</v>
      </c>
      <c r="BH14" s="15">
        <f ca="1">U14*Financial_Data[[#This Row],[8/1/2016]]</f>
        <v>129600.87005226873</v>
      </c>
      <c r="BI14" s="15">
        <f ca="1">V14*Financial_Data[[#This Row],[9/1/2016]]</f>
        <v>145783.04995404015</v>
      </c>
      <c r="BJ14" s="15">
        <f ca="1">W14*Financial_Data[[#This Row],[10/1/2016]]</f>
        <v>142767.68454726154</v>
      </c>
      <c r="BK14" s="15">
        <f ca="1">X14*Financial_Data[[#This Row],[11/1/2016]]</f>
        <v>156051.69376547288</v>
      </c>
      <c r="BL14" s="15">
        <f ca="1">Y14*Financial_Data[[#This Row],[12/1/2016]]</f>
        <v>163866.57844824914</v>
      </c>
      <c r="BM14" s="15">
        <f ca="1">Z14*Financial_Data[[#This Row],[1/1/2017]]</f>
        <v>175153.9342454563</v>
      </c>
      <c r="BN14" s="15">
        <f ca="1">AA14*Financial_Data[[#This Row],[2/1/2017]]</f>
        <v>194960.96278627595</v>
      </c>
      <c r="BO14" s="15">
        <f ca="1">AB14*Financial_Data[[#This Row],[3/1/2017]]</f>
        <v>204703.90531090167</v>
      </c>
      <c r="BP14" s="15">
        <f ca="1">AC14*Financial_Data[[#This Row],[4/1/2017]]</f>
        <v>208714.88804189963</v>
      </c>
      <c r="BQ14" s="15">
        <f ca="1">AD14*Financial_Data[[#This Row],[5/1/2017]]</f>
        <v>219123.68392902424</v>
      </c>
      <c r="BR14" s="15">
        <f ca="1">AE14*Financial_Data[[#This Row],[6/1/2017]]</f>
        <v>229895.84104375399</v>
      </c>
      <c r="BS14" s="15">
        <f ca="1">AF14*Financial_Data[[#This Row],[7/1/2017]]</f>
        <v>246028.03682647448</v>
      </c>
      <c r="BT14" s="15">
        <f ca="1">AG14*Financial_Data[[#This Row],[8/1/2017]]</f>
        <v>258400.02932735818</v>
      </c>
      <c r="BU14" s="15">
        <f ca="1">AH14*Financial_Data[[#This Row],[9/1/2017]]</f>
        <v>263489.486640991</v>
      </c>
      <c r="BV14" s="15">
        <f ca="1">AI14*Financial_Data[[#This Row],[10/1/2017]]</f>
        <v>281849.73444815003</v>
      </c>
      <c r="BW14" s="15">
        <f ca="1">AJ14*Financial_Data[[#This Row],[11/1/2017]]</f>
        <v>281737.56665296166</v>
      </c>
      <c r="BX14" s="15">
        <f ca="1">AK14*Financial_Data[[#This Row],[12/1/2017]]</f>
        <v>298102.17961541214</v>
      </c>
      <c r="BY14" s="15">
        <f ca="1">AL14*Financial_Data[[#This Row],[1/1/2018]]</f>
        <v>297833.95919351169</v>
      </c>
      <c r="BZ14" s="15">
        <f ca="1">AM14*Financial_Data[[#This Row],[2/1/2018]]</f>
        <v>312624.03277288063</v>
      </c>
      <c r="CA14" s="15">
        <f ca="1">AN14*Financial_Data[[#This Row],[3/1/2018]]</f>
        <v>328118.33573670604</v>
      </c>
    </row>
    <row r="15" spans="1:90" x14ac:dyDescent="0.25">
      <c r="A15" t="s">
        <v>54</v>
      </c>
      <c r="B15" t="s">
        <v>207</v>
      </c>
      <c r="C15" t="s">
        <v>41</v>
      </c>
      <c r="D15">
        <v>1</v>
      </c>
      <c r="E15">
        <f t="shared" ref="E15:AN15" ca="1" si="13">((RANDBETWEEN(-2.5,3.5)/100)+1)*D15</f>
        <v>0.98</v>
      </c>
      <c r="F15">
        <f t="shared" ca="1" si="13"/>
        <v>0.96039999999999992</v>
      </c>
      <c r="G15">
        <f t="shared" ca="1" si="13"/>
        <v>0.96039999999999992</v>
      </c>
      <c r="H15">
        <f t="shared" ca="1" si="13"/>
        <v>0.94119199999999992</v>
      </c>
      <c r="I15">
        <f t="shared" ca="1" si="13"/>
        <v>0.92236815999999988</v>
      </c>
      <c r="J15">
        <f t="shared" ca="1" si="13"/>
        <v>0.95003920479999993</v>
      </c>
      <c r="K15">
        <f t="shared" ca="1" si="13"/>
        <v>0.94053881275199991</v>
      </c>
      <c r="L15">
        <f t="shared" ca="1" si="13"/>
        <v>0.9311334246244799</v>
      </c>
      <c r="M15">
        <f t="shared" ca="1" si="13"/>
        <v>0.91251075613199029</v>
      </c>
      <c r="N15">
        <f t="shared" ca="1" si="13"/>
        <v>0.93076097125463009</v>
      </c>
      <c r="O15">
        <f t="shared" ca="1" si="13"/>
        <v>0.93076097125463009</v>
      </c>
      <c r="P15">
        <f t="shared" ca="1" si="13"/>
        <v>0.93076097125463009</v>
      </c>
      <c r="Q15">
        <f t="shared" ca="1" si="13"/>
        <v>0.94937619067972268</v>
      </c>
      <c r="R15">
        <f t="shared" ca="1" si="13"/>
        <v>0.94937619067972268</v>
      </c>
      <c r="S15">
        <f t="shared" ca="1" si="13"/>
        <v>0.94937619067972268</v>
      </c>
      <c r="T15">
        <f t="shared" ca="1" si="13"/>
        <v>0.96836371449331715</v>
      </c>
      <c r="U15">
        <f t="shared" ca="1" si="13"/>
        <v>0.9780473516382503</v>
      </c>
      <c r="V15">
        <f t="shared" ca="1" si="13"/>
        <v>0.9976082986710153</v>
      </c>
      <c r="W15">
        <f t="shared" ca="1" si="13"/>
        <v>1.0075843816577255</v>
      </c>
      <c r="X15">
        <f t="shared" ca="1" si="13"/>
        <v>1.0176602254743028</v>
      </c>
      <c r="Y15">
        <f t="shared" ca="1" si="13"/>
        <v>1.0481900322385318</v>
      </c>
      <c r="Z15">
        <f t="shared" ca="1" si="13"/>
        <v>1.0796357332056878</v>
      </c>
      <c r="AA15">
        <f t="shared" ca="1" si="13"/>
        <v>1.1120248052018584</v>
      </c>
      <c r="AB15">
        <f t="shared" ca="1" si="13"/>
        <v>1.0897843090978212</v>
      </c>
      <c r="AC15">
        <f t="shared" ca="1" si="13"/>
        <v>1.0897843090978212</v>
      </c>
      <c r="AD15">
        <f t="shared" ca="1" si="13"/>
        <v>1.1115799952797776</v>
      </c>
      <c r="AE15">
        <f t="shared" ca="1" si="13"/>
        <v>1.1226957952325753</v>
      </c>
      <c r="AF15">
        <f t="shared" ca="1" si="13"/>
        <v>1.1451497111372269</v>
      </c>
      <c r="AG15">
        <f t="shared" ca="1" si="13"/>
        <v>1.1795042024713438</v>
      </c>
      <c r="AH15">
        <f t="shared" ca="1" si="13"/>
        <v>1.214889328545484</v>
      </c>
      <c r="AI15">
        <f t="shared" ca="1" si="13"/>
        <v>1.214889328545484</v>
      </c>
      <c r="AJ15">
        <f t="shared" ca="1" si="13"/>
        <v>1.2513360084018486</v>
      </c>
      <c r="AK15">
        <f t="shared" ca="1" si="13"/>
        <v>1.2888760886539041</v>
      </c>
      <c r="AL15">
        <f t="shared" ca="1" si="13"/>
        <v>1.275987327767365</v>
      </c>
      <c r="AM15">
        <f t="shared" ca="1" si="13"/>
        <v>1.2887472010450387</v>
      </c>
      <c r="AN15">
        <f t="shared" ca="1" si="13"/>
        <v>1.2887472010450387</v>
      </c>
      <c r="AR15" s="15">
        <f ca="1">E15*Financial_Data[[#This Row],[4/1/2015]]</f>
        <v>9106.0747346688022</v>
      </c>
      <c r="AS15" s="15">
        <f ca="1">F15*Financial_Data[[#This Row],[5/1/2015]]</f>
        <v>9173.829599189834</v>
      </c>
      <c r="AT15" s="15">
        <f ca="1">G15*Financial_Data[[#This Row],[6/1/2015]]</f>
        <v>9166.4920033232156</v>
      </c>
      <c r="AU15" s="15">
        <f ca="1">H15*Financial_Data[[#This Row],[7/1/2015]]</f>
        <v>9625.5017256546853</v>
      </c>
      <c r="AV15" s="15">
        <f ca="1">I15*Financial_Data[[#This Row],[8/1/2015]]</f>
        <v>10500.717167302175</v>
      </c>
      <c r="AW15" s="15">
        <f ca="1">J15*Financial_Data[[#This Row],[9/1/2015]]</f>
        <v>12030.224567443129</v>
      </c>
      <c r="AX15" s="15">
        <f ca="1">K15*Financial_Data[[#This Row],[10/1/2015]]</f>
        <v>13145.700149447453</v>
      </c>
      <c r="AY15" s="15">
        <f ca="1">L15*Financial_Data[[#This Row],[11/1/2015]]</f>
        <v>14354.966403596991</v>
      </c>
      <c r="AZ15" s="15">
        <f ca="1">M15*Financial_Data[[#This Row],[12/1/2015]]</f>
        <v>15364.740839850274</v>
      </c>
      <c r="BA15" s="15">
        <f ca="1">N15*Financial_Data[[#This Row],[1/1/2016]]</f>
        <v>17632.363617139396</v>
      </c>
      <c r="BB15" s="15">
        <f ca="1">O15*Financial_Data[[#This Row],[2/1/2016]]</f>
        <v>17264.235792517629</v>
      </c>
      <c r="BC15" s="15">
        <f ca="1">P15*Financial_Data[[#This Row],[3/1/2016]]</f>
        <v>19235.143394097973</v>
      </c>
      <c r="BD15" s="15">
        <f ca="1">Q15*Financial_Data[[#This Row],[4/1/2016]]</f>
        <v>20410.446802158825</v>
      </c>
      <c r="BE15" s="15">
        <f ca="1">R15*Financial_Data[[#This Row],[5/1/2016]]</f>
        <v>22952.649593154918</v>
      </c>
      <c r="BF15" s="15">
        <f ca="1">S15*Financial_Data[[#This Row],[6/1/2016]]</f>
        <v>24113.960015758217</v>
      </c>
      <c r="BG15" s="15">
        <f ca="1">T15*Financial_Data[[#This Row],[7/1/2016]]</f>
        <v>25037.057875520717</v>
      </c>
      <c r="BH15" s="15">
        <f ca="1">U15*Financial_Data[[#This Row],[8/1/2016]]</f>
        <v>24769.290036515005</v>
      </c>
      <c r="BI15" s="15">
        <f ca="1">V15*Financial_Data[[#This Row],[9/1/2016]]</f>
        <v>26545.567606237862</v>
      </c>
      <c r="BJ15" s="15">
        <f ca="1">W15*Financial_Data[[#This Row],[10/1/2016]]</f>
        <v>27344.509023571452</v>
      </c>
      <c r="BK15" s="15">
        <f ca="1">X15*Financial_Data[[#This Row],[11/1/2016]]</f>
        <v>31093.275034621682</v>
      </c>
      <c r="BL15" s="15">
        <f ca="1">Y15*Financial_Data[[#This Row],[12/1/2016]]</f>
        <v>35695.670082884149</v>
      </c>
      <c r="BM15" s="15">
        <f ca="1">Z15*Financial_Data[[#This Row],[1/1/2017]]</f>
        <v>36031.282547078226</v>
      </c>
      <c r="BN15" s="15">
        <f ca="1">AA15*Financial_Data[[#This Row],[2/1/2017]]</f>
        <v>39376.062401311858</v>
      </c>
      <c r="BO15" s="15">
        <f ca="1">AB15*Financial_Data[[#This Row],[3/1/2017]]</f>
        <v>42492.384583701074</v>
      </c>
      <c r="BP15" s="15">
        <f ca="1">AC15*Financial_Data[[#This Row],[4/1/2017]]</f>
        <v>47352.211413412842</v>
      </c>
      <c r="BQ15" s="15">
        <f ca="1">AD15*Financial_Data[[#This Row],[5/1/2017]]</f>
        <v>49260.314230439253</v>
      </c>
      <c r="BR15" s="15">
        <f ca="1">AE15*Financial_Data[[#This Row],[6/1/2017]]</f>
        <v>52249.815836202266</v>
      </c>
      <c r="BS15" s="15">
        <f ca="1">AF15*Financial_Data[[#This Row],[7/1/2017]]</f>
        <v>54328.307846913347</v>
      </c>
      <c r="BT15" s="15">
        <f ca="1">AG15*Financial_Data[[#This Row],[8/1/2017]]</f>
        <v>55886.313434072865</v>
      </c>
      <c r="BU15" s="15">
        <f ca="1">AH15*Financial_Data[[#This Row],[9/1/2017]]</f>
        <v>62746.038422299462</v>
      </c>
      <c r="BV15" s="15">
        <f ca="1">AI15*Financial_Data[[#This Row],[10/1/2017]]</f>
        <v>67074.511136823377</v>
      </c>
      <c r="BW15" s="15">
        <f ca="1">AJ15*Financial_Data[[#This Row],[11/1/2017]]</f>
        <v>71842.193976764989</v>
      </c>
      <c r="BX15" s="15">
        <f ca="1">AK15*Financial_Data[[#This Row],[12/1/2017]]</f>
        <v>79211.068274768098</v>
      </c>
      <c r="BY15" s="15">
        <f ca="1">AL15*Financial_Data[[#This Row],[1/1/2018]]</f>
        <v>81530.462042803789</v>
      </c>
      <c r="BZ15" s="15">
        <f ca="1">AM15*Financial_Data[[#This Row],[2/1/2018]]</f>
        <v>79883.87363038586</v>
      </c>
      <c r="CA15" s="15">
        <f ca="1">AN15*Financial_Data[[#This Row],[3/1/2018]]</f>
        <v>85562.051034001182</v>
      </c>
    </row>
    <row r="16" spans="1:90" x14ac:dyDescent="0.25">
      <c r="A16" t="s">
        <v>55</v>
      </c>
      <c r="B16" t="s">
        <v>207</v>
      </c>
      <c r="C16" t="s">
        <v>41</v>
      </c>
      <c r="D16">
        <v>1</v>
      </c>
      <c r="E16">
        <f t="shared" ref="E16:AN16" ca="1" si="14">((RANDBETWEEN(-2.5,3.5)/100)+1)*D16</f>
        <v>1.01</v>
      </c>
      <c r="F16">
        <f t="shared" ca="1" si="14"/>
        <v>0.99990000000000001</v>
      </c>
      <c r="G16">
        <f t="shared" ca="1" si="14"/>
        <v>1.0298970000000001</v>
      </c>
      <c r="H16">
        <f t="shared" ca="1" si="14"/>
        <v>1.0298970000000001</v>
      </c>
      <c r="I16">
        <f t="shared" ca="1" si="14"/>
        <v>1.0504949400000001</v>
      </c>
      <c r="J16">
        <f t="shared" ca="1" si="14"/>
        <v>1.0294850412000001</v>
      </c>
      <c r="K16">
        <f t="shared" ca="1" si="14"/>
        <v>1.039779891612</v>
      </c>
      <c r="L16">
        <f t="shared" ca="1" si="14"/>
        <v>1.0293820926958801</v>
      </c>
      <c r="M16">
        <f t="shared" ca="1" si="14"/>
        <v>1.0396759136228388</v>
      </c>
      <c r="N16">
        <f t="shared" ca="1" si="14"/>
        <v>1.0396759136228388</v>
      </c>
      <c r="O16">
        <f t="shared" ca="1" si="14"/>
        <v>1.070866191031524</v>
      </c>
      <c r="P16">
        <f t="shared" ca="1" si="14"/>
        <v>1.0815748529418392</v>
      </c>
      <c r="Q16">
        <f t="shared" ca="1" si="14"/>
        <v>1.1140220985300944</v>
      </c>
      <c r="R16">
        <f t="shared" ca="1" si="14"/>
        <v>1.1028818775447935</v>
      </c>
      <c r="S16">
        <f t="shared" ca="1" si="14"/>
        <v>1.1359683338711373</v>
      </c>
      <c r="T16">
        <f t="shared" ca="1" si="14"/>
        <v>1.1359683338711373</v>
      </c>
      <c r="U16">
        <f t="shared" ca="1" si="14"/>
        <v>1.1700473838872714</v>
      </c>
      <c r="V16">
        <f t="shared" ca="1" si="14"/>
        <v>1.1700473838872714</v>
      </c>
      <c r="W16">
        <f t="shared" ca="1" si="14"/>
        <v>1.1700473838872714</v>
      </c>
      <c r="X16">
        <f t="shared" ca="1" si="14"/>
        <v>1.181747857726144</v>
      </c>
      <c r="Y16">
        <f t="shared" ca="1" si="14"/>
        <v>1.1581129005716211</v>
      </c>
      <c r="Z16">
        <f t="shared" ca="1" si="14"/>
        <v>1.1349506425601887</v>
      </c>
      <c r="AA16">
        <f t="shared" ca="1" si="14"/>
        <v>1.1463001489857907</v>
      </c>
      <c r="AB16">
        <f t="shared" ca="1" si="14"/>
        <v>1.1348371474959327</v>
      </c>
      <c r="AC16">
        <f t="shared" ca="1" si="14"/>
        <v>1.1121404045460139</v>
      </c>
      <c r="AD16">
        <f t="shared" ca="1" si="14"/>
        <v>1.1343832126369342</v>
      </c>
      <c r="AE16">
        <f t="shared" ca="1" si="14"/>
        <v>1.1457270447633034</v>
      </c>
      <c r="AF16">
        <f t="shared" ca="1" si="14"/>
        <v>1.1342697743156704</v>
      </c>
      <c r="AG16">
        <f t="shared" ca="1" si="14"/>
        <v>1.1682978675451405</v>
      </c>
      <c r="AH16">
        <f t="shared" ca="1" si="14"/>
        <v>1.1916638248960434</v>
      </c>
      <c r="AI16">
        <f t="shared" ca="1" si="14"/>
        <v>1.1916638248960434</v>
      </c>
      <c r="AJ16">
        <f t="shared" ca="1" si="14"/>
        <v>1.2154971013939644</v>
      </c>
      <c r="AK16">
        <f t="shared" ca="1" si="14"/>
        <v>1.2398070434218438</v>
      </c>
      <c r="AL16">
        <f t="shared" ca="1" si="14"/>
        <v>1.2274089729876254</v>
      </c>
      <c r="AM16">
        <f t="shared" ca="1" si="14"/>
        <v>1.2028607935278728</v>
      </c>
      <c r="AN16">
        <f t="shared" ca="1" si="14"/>
        <v>1.2389466173337089</v>
      </c>
      <c r="AR16" s="15">
        <f ca="1">E16*Financial_Data[[#This Row],[4/1/2015]]</f>
        <v>73622.822533444822</v>
      </c>
      <c r="AS16" s="15">
        <f ca="1">F16*Financial_Data[[#This Row],[5/1/2015]]</f>
        <v>76544.026117708694</v>
      </c>
      <c r="AT16" s="15">
        <f ca="1">G16*Financial_Data[[#This Row],[6/1/2015]]</f>
        <v>85272.235795718065</v>
      </c>
      <c r="AU16" s="15">
        <f ca="1">H16*Financial_Data[[#This Row],[7/1/2015]]</f>
        <v>86056.071967145617</v>
      </c>
      <c r="AV16" s="15">
        <f ca="1">I16*Financial_Data[[#This Row],[8/1/2015]]</f>
        <v>89506.056518910496</v>
      </c>
      <c r="AW16" s="15">
        <f ca="1">J16*Financial_Data[[#This Row],[9/1/2015]]</f>
        <v>87637.352436336383</v>
      </c>
      <c r="AX16" s="15">
        <f ca="1">K16*Financial_Data[[#This Row],[10/1/2015]]</f>
        <v>100474.12615109846</v>
      </c>
      <c r="AY16" s="15">
        <f ca="1">L16*Financial_Data[[#This Row],[11/1/2015]]</f>
        <v>101348.19844036057</v>
      </c>
      <c r="AZ16" s="15">
        <f ca="1">M16*Financial_Data[[#This Row],[12/1/2015]]</f>
        <v>102310.50367901902</v>
      </c>
      <c r="BA16" s="15">
        <f ca="1">N16*Financial_Data[[#This Row],[1/1/2016]]</f>
        <v>108291.25242290283</v>
      </c>
      <c r="BB16" s="15">
        <f ca="1">O16*Financial_Data[[#This Row],[2/1/2016]]</f>
        <v>125411.13438263872</v>
      </c>
      <c r="BC16" s="15">
        <f ca="1">P16*Financial_Data[[#This Row],[3/1/2016]]</f>
        <v>135437.75384914613</v>
      </c>
      <c r="BD16" s="15">
        <f ca="1">Q16*Financial_Data[[#This Row],[4/1/2016]]</f>
        <v>136615.99139242579</v>
      </c>
      <c r="BE16" s="15">
        <f ca="1">R16*Financial_Data[[#This Row],[5/1/2016]]</f>
        <v>151985.93776528735</v>
      </c>
      <c r="BF16" s="15">
        <f ca="1">S16*Financial_Data[[#This Row],[6/1/2016]]</f>
        <v>165921.6530274555</v>
      </c>
      <c r="BG16" s="15">
        <f ca="1">T16*Financial_Data[[#This Row],[7/1/2016]]</f>
        <v>174179.89279915503</v>
      </c>
      <c r="BH16" s="15">
        <f ca="1">U16*Financial_Data[[#This Row],[8/1/2016]]</f>
        <v>179387.34905417141</v>
      </c>
      <c r="BI16" s="15">
        <f ca="1">V16*Financial_Data[[#This Row],[9/1/2016]]</f>
        <v>184730.92505680915</v>
      </c>
      <c r="BJ16" s="15">
        <f ca="1">W16*Financial_Data[[#This Row],[10/1/2016]]</f>
        <v>173849.88208918669</v>
      </c>
      <c r="BK16" s="15">
        <f ca="1">X16*Financial_Data[[#This Row],[11/1/2016]]</f>
        <v>180819.86293947374</v>
      </c>
      <c r="BL16" s="15">
        <f ca="1">Y16*Financial_Data[[#This Row],[12/1/2016]]</f>
        <v>193557.55743827997</v>
      </c>
      <c r="BM16" s="15">
        <f ca="1">Z16*Financial_Data[[#This Row],[1/1/2017]]</f>
        <v>193384.15309372218</v>
      </c>
      <c r="BN16" s="15">
        <f ca="1">AA16*Financial_Data[[#This Row],[2/1/2017]]</f>
        <v>199086.09281511762</v>
      </c>
      <c r="BO16" s="15">
        <f ca="1">AB16*Financial_Data[[#This Row],[3/1/2017]]</f>
        <v>202906.59291947726</v>
      </c>
      <c r="BP16" s="15">
        <f ca="1">AC16*Financial_Data[[#This Row],[4/1/2017]]</f>
        <v>214648.96836725523</v>
      </c>
      <c r="BQ16" s="15">
        <f ca="1">AD16*Financial_Data[[#This Row],[5/1/2017]]</f>
        <v>239011.50220983502</v>
      </c>
      <c r="BR16" s="15">
        <f ca="1">AE16*Financial_Data[[#This Row],[6/1/2017]]</f>
        <v>246106.54460096985</v>
      </c>
      <c r="BS16" s="15">
        <f ca="1">AF16*Financial_Data[[#This Row],[7/1/2017]]</f>
        <v>255776.59012036302</v>
      </c>
      <c r="BT16" s="15">
        <f ca="1">AG16*Financial_Data[[#This Row],[8/1/2017]]</f>
        <v>271244.84310490976</v>
      </c>
      <c r="BU16" s="15">
        <f ca="1">AH16*Financial_Data[[#This Row],[9/1/2017]]</f>
        <v>282062.04448709032</v>
      </c>
      <c r="BV16" s="15">
        <f ca="1">AI16*Financial_Data[[#This Row],[10/1/2017]]</f>
        <v>290154.19074039522</v>
      </c>
      <c r="BW16" s="15">
        <f ca="1">AJ16*Financial_Data[[#This Row],[11/1/2017]]</f>
        <v>289950.53754912171</v>
      </c>
      <c r="BX16" s="15">
        <f ca="1">AK16*Financial_Data[[#This Row],[12/1/2017]]</f>
        <v>329043.03800150112</v>
      </c>
      <c r="BY16" s="15">
        <f ca="1">AL16*Financial_Data[[#This Row],[1/1/2018]]</f>
        <v>328781.80066491477</v>
      </c>
      <c r="BZ16" s="15">
        <f ca="1">AM16*Financial_Data[[#This Row],[2/1/2018]]</f>
        <v>341726.6551799163</v>
      </c>
      <c r="CA16" s="15">
        <f ca="1">AN16*Financial_Data[[#This Row],[3/1/2018]]</f>
        <v>380144.3556386361</v>
      </c>
    </row>
    <row r="17" spans="1:79" x14ac:dyDescent="0.25">
      <c r="A17" t="s">
        <v>56</v>
      </c>
      <c r="B17" t="s">
        <v>207</v>
      </c>
      <c r="C17" t="s">
        <v>41</v>
      </c>
      <c r="D17">
        <v>1</v>
      </c>
      <c r="E17">
        <f t="shared" ref="E17:AN17" ca="1" si="15">((RANDBETWEEN(-2.5,3.5)/100)+1)*D17</f>
        <v>1</v>
      </c>
      <c r="F17">
        <f t="shared" ca="1" si="15"/>
        <v>1.03</v>
      </c>
      <c r="G17">
        <f t="shared" ca="1" si="15"/>
        <v>1.0506</v>
      </c>
      <c r="H17">
        <f t="shared" ca="1" si="15"/>
        <v>1.0400940000000001</v>
      </c>
      <c r="I17">
        <f t="shared" ca="1" si="15"/>
        <v>1.0504949400000001</v>
      </c>
      <c r="J17">
        <f t="shared" ca="1" si="15"/>
        <v>1.0609998894000001</v>
      </c>
      <c r="K17">
        <f t="shared" ca="1" si="15"/>
        <v>1.0503898905060001</v>
      </c>
      <c r="L17">
        <f t="shared" ca="1" si="15"/>
        <v>1.03988599160094</v>
      </c>
      <c r="M17">
        <f t="shared" ca="1" si="15"/>
        <v>1.0190882717689211</v>
      </c>
      <c r="N17">
        <f t="shared" ca="1" si="15"/>
        <v>1.0292791544866104</v>
      </c>
      <c r="O17">
        <f t="shared" ca="1" si="15"/>
        <v>1.0086935713968783</v>
      </c>
      <c r="P17">
        <f t="shared" ca="1" si="15"/>
        <v>0.99860663568290953</v>
      </c>
      <c r="Q17">
        <f t="shared" ca="1" si="15"/>
        <v>0.99860663568290953</v>
      </c>
      <c r="R17">
        <f t="shared" ca="1" si="15"/>
        <v>0.98862056932608045</v>
      </c>
      <c r="S17">
        <f t="shared" ca="1" si="15"/>
        <v>0.98862056932608045</v>
      </c>
      <c r="T17">
        <f t="shared" ca="1" si="15"/>
        <v>0.96884815793955881</v>
      </c>
      <c r="U17">
        <f t="shared" ca="1" si="15"/>
        <v>0.95915967636016319</v>
      </c>
      <c r="V17">
        <f t="shared" ca="1" si="15"/>
        <v>0.95915967636016319</v>
      </c>
      <c r="W17">
        <f t="shared" ca="1" si="15"/>
        <v>0.96875127312376486</v>
      </c>
      <c r="X17">
        <f t="shared" ca="1" si="15"/>
        <v>0.95906376039252716</v>
      </c>
      <c r="Y17">
        <f t="shared" ca="1" si="15"/>
        <v>0.94947312278860185</v>
      </c>
      <c r="Z17">
        <f t="shared" ca="1" si="15"/>
        <v>0.94947312278860185</v>
      </c>
      <c r="AA17">
        <f t="shared" ca="1" si="15"/>
        <v>0.94947312278860185</v>
      </c>
      <c r="AB17">
        <f t="shared" ca="1" si="15"/>
        <v>0.95896785401648788</v>
      </c>
      <c r="AC17">
        <f t="shared" ca="1" si="15"/>
        <v>0.95896785401648788</v>
      </c>
      <c r="AD17">
        <f t="shared" ca="1" si="15"/>
        <v>0.97814721109681768</v>
      </c>
      <c r="AE17">
        <f t="shared" ca="1" si="15"/>
        <v>0.98792868320778582</v>
      </c>
      <c r="AF17">
        <f t="shared" ca="1" si="15"/>
        <v>1.0175665437040193</v>
      </c>
      <c r="AG17">
        <f t="shared" ca="1" si="15"/>
        <v>1.0277422091410595</v>
      </c>
      <c r="AH17">
        <f t="shared" ca="1" si="15"/>
        <v>1.0380196312324701</v>
      </c>
      <c r="AI17">
        <f t="shared" ca="1" si="15"/>
        <v>1.0483998275447948</v>
      </c>
      <c r="AJ17">
        <f t="shared" ca="1" si="15"/>
        <v>1.0274318309938988</v>
      </c>
      <c r="AK17">
        <f t="shared" ca="1" si="15"/>
        <v>1.0068831943740209</v>
      </c>
      <c r="AL17">
        <f t="shared" ca="1" si="15"/>
        <v>1.0169520263177612</v>
      </c>
      <c r="AM17">
        <f t="shared" ca="1" si="15"/>
        <v>1.0271215465809387</v>
      </c>
      <c r="AN17">
        <f t="shared" ca="1" si="15"/>
        <v>1.0476639775125576</v>
      </c>
      <c r="AR17" s="15">
        <f ca="1">E17*Financial_Data[[#This Row],[4/1/2015]]</f>
        <v>59560.389110879994</v>
      </c>
      <c r="AS17" s="15">
        <f ca="1">F17*Financial_Data[[#This Row],[5/1/2015]]</f>
        <v>66221.852008718532</v>
      </c>
      <c r="AT17" s="15">
        <f ca="1">G17*Financial_Data[[#This Row],[6/1/2015]]</f>
        <v>73044.006475217029</v>
      </c>
      <c r="AU17" s="15">
        <f ca="1">H17*Financial_Data[[#This Row],[7/1/2015]]</f>
        <v>79049.67644736894</v>
      </c>
      <c r="AV17" s="15">
        <f ca="1">I17*Financial_Data[[#This Row],[8/1/2015]]</f>
        <v>87277.397218576487</v>
      </c>
      <c r="AW17" s="15">
        <f ca="1">J17*Financial_Data[[#This Row],[9/1/2015]]</f>
        <v>97231.374235830997</v>
      </c>
      <c r="AX17" s="15">
        <f ca="1">K17*Financial_Data[[#This Row],[10/1/2015]]</f>
        <v>99116.889964919741</v>
      </c>
      <c r="AY17" s="15">
        <f ca="1">L17*Financial_Data[[#This Row],[11/1/2015]]</f>
        <v>96134.550008385268</v>
      </c>
      <c r="AZ17" s="15">
        <f ca="1">M17*Financial_Data[[#This Row],[12/1/2015]]</f>
        <v>93186.181923089563</v>
      </c>
      <c r="BA17" s="15">
        <f ca="1">N17*Financial_Data[[#This Row],[1/1/2016]]</f>
        <v>91286.114667639747</v>
      </c>
      <c r="BB17" s="15">
        <f ca="1">O17*Financial_Data[[#This Row],[2/1/2016]]</f>
        <v>99616.350890779213</v>
      </c>
      <c r="BC17" s="15">
        <f ca="1">P17*Financial_Data[[#This Row],[3/1/2016]]</f>
        <v>113088.52960719337</v>
      </c>
      <c r="BD17" s="15">
        <f ca="1">Q17*Financial_Data[[#This Row],[4/1/2016]]</f>
        <v>119927.63081184738</v>
      </c>
      <c r="BE17" s="15">
        <f ca="1">R17*Financial_Data[[#This Row],[5/1/2016]]</f>
        <v>129712.47706632117</v>
      </c>
      <c r="BF17" s="15">
        <f ca="1">S17*Financial_Data[[#This Row],[6/1/2016]]</f>
        <v>130892.23295489069</v>
      </c>
      <c r="BG17" s="15">
        <f ca="1">T17*Financial_Data[[#This Row],[7/1/2016]]</f>
        <v>133443.32791558458</v>
      </c>
      <c r="BH17" s="15">
        <f ca="1">U17*Financial_Data[[#This Row],[8/1/2016]]</f>
        <v>145582.6530575302</v>
      </c>
      <c r="BI17" s="15">
        <f ca="1">V17*Financial_Data[[#This Row],[9/1/2016]]</f>
        <v>168505.28595556165</v>
      </c>
      <c r="BJ17" s="15">
        <f ca="1">W17*Financial_Data[[#This Row],[10/1/2016]]</f>
        <v>191369.0874532678</v>
      </c>
      <c r="BK17" s="15">
        <f ca="1">X17*Financial_Data[[#This Row],[11/1/2016]]</f>
        <v>206669.04488521582</v>
      </c>
      <c r="BL17" s="15">
        <f ca="1">Y17*Financial_Data[[#This Row],[12/1/2016]]</f>
        <v>225484.66816901392</v>
      </c>
      <c r="BM17" s="15">
        <f ca="1">Z17*Financial_Data[[#This Row],[1/1/2017]]</f>
        <v>223095.4506638684</v>
      </c>
      <c r="BN17" s="15">
        <f ca="1">AA17*Financial_Data[[#This Row],[2/1/2017]]</f>
        <v>245848.90882703173</v>
      </c>
      <c r="BO17" s="15">
        <f ca="1">AB17*Financial_Data[[#This Row],[3/1/2017]]</f>
        <v>268775.91306943988</v>
      </c>
      <c r="BP17" s="15">
        <f ca="1">AC17*Financial_Data[[#This Row],[4/1/2017]]</f>
        <v>263295.03465012787</v>
      </c>
      <c r="BQ17" s="15">
        <f ca="1">AD17*Financial_Data[[#This Row],[5/1/2017]]</f>
        <v>287681.3567260704</v>
      </c>
      <c r="BR17" s="15">
        <f ca="1">AE17*Financial_Data[[#This Row],[6/1/2017]]</f>
        <v>293229.02794886765</v>
      </c>
      <c r="BS17" s="15">
        <f ca="1">AF17*Financial_Data[[#This Row],[7/1/2017]]</f>
        <v>329663.3827076662</v>
      </c>
      <c r="BT17" s="15">
        <f ca="1">AG17*Financial_Data[[#This Row],[8/1/2017]]</f>
        <v>367261.45322166692</v>
      </c>
      <c r="BU17" s="15">
        <f ca="1">AH17*Financial_Data[[#This Row],[9/1/2017]]</f>
        <v>374383.40590597095</v>
      </c>
      <c r="BV17" s="15">
        <f ca="1">AI17*Financial_Data[[#This Row],[10/1/2017]]</f>
        <v>392679.95170545741</v>
      </c>
      <c r="BW17" s="15">
        <f ca="1">AJ17*Financial_Data[[#This Row],[11/1/2017]]</f>
        <v>396291.87298654992</v>
      </c>
      <c r="BX17" s="15">
        <f ca="1">AK17*Financial_Data[[#This Row],[12/1/2017]]</f>
        <v>449515.98626255052</v>
      </c>
      <c r="BY17" s="15">
        <f ca="1">AL17*Financial_Data[[#This Row],[1/1/2018]]</f>
        <v>476060.0703136244</v>
      </c>
      <c r="BZ17" s="15">
        <f ca="1">AM17*Financial_Data[[#This Row],[2/1/2018]]</f>
        <v>525205.59162038658</v>
      </c>
      <c r="CA17" s="15">
        <f ca="1">AN17*Financial_Data[[#This Row],[3/1/2018]]</f>
        <v>596016.2892019829</v>
      </c>
    </row>
    <row r="18" spans="1:79" x14ac:dyDescent="0.25">
      <c r="A18" t="s">
        <v>57</v>
      </c>
      <c r="B18" t="s">
        <v>207</v>
      </c>
      <c r="C18" t="s">
        <v>41</v>
      </c>
      <c r="D18">
        <v>1</v>
      </c>
      <c r="E18">
        <f t="shared" ref="E18:AN18" ca="1" si="16">((RANDBETWEEN(-2.5,3.5)/100)+1)*D18</f>
        <v>1</v>
      </c>
      <c r="F18">
        <f t="shared" ca="1" si="16"/>
        <v>1.03</v>
      </c>
      <c r="G18">
        <f t="shared" ca="1" si="16"/>
        <v>1.0506</v>
      </c>
      <c r="H18">
        <f t="shared" ca="1" si="16"/>
        <v>1.0611059999999999</v>
      </c>
      <c r="I18">
        <f t="shared" ca="1" si="16"/>
        <v>1.0929391799999999</v>
      </c>
      <c r="J18">
        <f t="shared" ca="1" si="16"/>
        <v>1.1038685717999999</v>
      </c>
      <c r="K18">
        <f t="shared" ca="1" si="16"/>
        <v>1.136984628954</v>
      </c>
      <c r="L18">
        <f t="shared" ca="1" si="16"/>
        <v>1.1597243215330799</v>
      </c>
      <c r="M18">
        <f t="shared" ca="1" si="16"/>
        <v>1.1481270783177491</v>
      </c>
      <c r="N18">
        <f t="shared" ca="1" si="16"/>
        <v>1.1596083491009266</v>
      </c>
      <c r="O18">
        <f t="shared" ca="1" si="16"/>
        <v>1.136416182118908</v>
      </c>
      <c r="P18">
        <f t="shared" ca="1" si="16"/>
        <v>1.11368785847653</v>
      </c>
      <c r="Q18">
        <f t="shared" ca="1" si="16"/>
        <v>1.0914141013069993</v>
      </c>
      <c r="R18">
        <f t="shared" ca="1" si="16"/>
        <v>1.1023282423200693</v>
      </c>
      <c r="S18">
        <f t="shared" ca="1" si="16"/>
        <v>1.0913049598968687</v>
      </c>
      <c r="T18">
        <f t="shared" ca="1" si="16"/>
        <v>1.113131059094806</v>
      </c>
      <c r="U18">
        <f t="shared" ca="1" si="16"/>
        <v>1.1353936802767022</v>
      </c>
      <c r="V18">
        <f t="shared" ca="1" si="16"/>
        <v>1.1467476170794693</v>
      </c>
      <c r="W18">
        <f t="shared" ca="1" si="16"/>
        <v>1.1696825694210586</v>
      </c>
      <c r="X18">
        <f t="shared" ca="1" si="16"/>
        <v>1.2047730465036903</v>
      </c>
      <c r="Y18">
        <f t="shared" ca="1" si="16"/>
        <v>1.1927253160386535</v>
      </c>
      <c r="Z18">
        <f t="shared" ca="1" si="16"/>
        <v>1.1807980628782671</v>
      </c>
      <c r="AA18">
        <f t="shared" ca="1" si="16"/>
        <v>1.1571821016207018</v>
      </c>
      <c r="AB18">
        <f t="shared" ca="1" si="16"/>
        <v>1.1456102806044948</v>
      </c>
      <c r="AC18">
        <f t="shared" ca="1" si="16"/>
        <v>1.1799785890226295</v>
      </c>
      <c r="AD18">
        <f t="shared" ca="1" si="16"/>
        <v>1.1563790172421768</v>
      </c>
      <c r="AE18">
        <f t="shared" ca="1" si="16"/>
        <v>1.1448152270697551</v>
      </c>
      <c r="AF18">
        <f t="shared" ca="1" si="16"/>
        <v>1.1448152270697551</v>
      </c>
      <c r="AG18">
        <f t="shared" ca="1" si="16"/>
        <v>1.1791596838818479</v>
      </c>
      <c r="AH18">
        <f t="shared" ca="1" si="16"/>
        <v>1.1555764902042109</v>
      </c>
      <c r="AI18">
        <f t="shared" ca="1" si="16"/>
        <v>1.1440207253021688</v>
      </c>
      <c r="AJ18">
        <f t="shared" ca="1" si="16"/>
        <v>1.1440207253021688</v>
      </c>
      <c r="AK18">
        <f t="shared" ca="1" si="16"/>
        <v>1.1783413470612338</v>
      </c>
      <c r="AL18">
        <f t="shared" ca="1" si="16"/>
        <v>1.154774520120009</v>
      </c>
      <c r="AM18">
        <f t="shared" ca="1" si="16"/>
        <v>1.1778700105224091</v>
      </c>
      <c r="AN18">
        <f t="shared" ca="1" si="16"/>
        <v>1.2132061108380814</v>
      </c>
      <c r="AR18" s="15">
        <f ca="1">E18*Financial_Data[[#This Row],[4/1/2015]]</f>
        <v>16091.987731200001</v>
      </c>
      <c r="AS18" s="15">
        <f ca="1">F18*Financial_Data[[#This Row],[5/1/2015]]</f>
        <v>17582.39106260323</v>
      </c>
      <c r="AT18" s="15">
        <f ca="1">G18*Financial_Data[[#This Row],[6/1/2015]]</f>
        <v>19401.038422364156</v>
      </c>
      <c r="AU18" s="15">
        <f ca="1">H18*Financial_Data[[#This Row],[7/1/2015]]</f>
        <v>20766.597792343589</v>
      </c>
      <c r="AV18" s="15">
        <f ca="1">I18*Financial_Data[[#This Row],[8/1/2015]]</f>
        <v>22015.993887080374</v>
      </c>
      <c r="AW18" s="15">
        <f ca="1">J18*Financial_Data[[#This Row],[9/1/2015]]</f>
        <v>22669.625408634271</v>
      </c>
      <c r="AX18" s="15">
        <f ca="1">K18*Financial_Data[[#This Row],[10/1/2015]]</f>
        <v>24031.2493640676</v>
      </c>
      <c r="AY18" s="15">
        <f ca="1">L18*Financial_Data[[#This Row],[11/1/2015]]</f>
        <v>25678.745461770352</v>
      </c>
      <c r="AZ18" s="15">
        <f ca="1">M18*Financial_Data[[#This Row],[12/1/2015]]</f>
        <v>25152.58897386551</v>
      </c>
      <c r="BA18" s="15">
        <f ca="1">N18*Financial_Data[[#This Row],[1/1/2016]]</f>
        <v>25901.832282011892</v>
      </c>
      <c r="BB18" s="15">
        <f ca="1">O18*Financial_Data[[#This Row],[2/1/2016]]</f>
        <v>27708.321676689295</v>
      </c>
      <c r="BC18" s="15">
        <f ca="1">P18*Financial_Data[[#This Row],[3/1/2016]]</f>
        <v>28245.642852684738</v>
      </c>
      <c r="BD18" s="15">
        <f ca="1">Q18*Financial_Data[[#This Row],[4/1/2016]]</f>
        <v>30233.052977519212</v>
      </c>
      <c r="BE18" s="15">
        <f ca="1">R18*Financial_Data[[#This Row],[5/1/2016]]</f>
        <v>31130.519377695218</v>
      </c>
      <c r="BF18" s="15">
        <f ca="1">S18*Financial_Data[[#This Row],[6/1/2016]]</f>
        <v>31691.68021234202</v>
      </c>
      <c r="BG18" s="15">
        <f ca="1">T18*Financial_Data[[#This Row],[7/1/2016]]</f>
        <v>33281.961119394087</v>
      </c>
      <c r="BH18" s="15">
        <f ca="1">U18*Financial_Data[[#This Row],[8/1/2016]]</f>
        <v>36717.085791991922</v>
      </c>
      <c r="BI18" s="15">
        <f ca="1">V18*Financial_Data[[#This Row],[9/1/2016]]</f>
        <v>40114.411260776142</v>
      </c>
      <c r="BJ18" s="15">
        <f ca="1">W18*Financial_Data[[#This Row],[10/1/2016]]</f>
        <v>43391.326675425909</v>
      </c>
      <c r="BK18" s="15">
        <f ca="1">X18*Financial_Data[[#This Row],[11/1/2016]]</f>
        <v>47898.321805709646</v>
      </c>
      <c r="BL18" s="15">
        <f ca="1">Y18*Financial_Data[[#This Row],[12/1/2016]]</f>
        <v>47879.25970100097</v>
      </c>
      <c r="BM18" s="15">
        <f ca="1">Z18*Financial_Data[[#This Row],[1/1/2017]]</f>
        <v>52786.866583820076</v>
      </c>
      <c r="BN18" s="15">
        <f ca="1">AA18*Financial_Data[[#This Row],[2/1/2017]]</f>
        <v>52197.123264446986</v>
      </c>
      <c r="BO18" s="15">
        <f ca="1">AB18*Financial_Data[[#This Row],[3/1/2017]]</f>
        <v>57042.576270893711</v>
      </c>
      <c r="BP18" s="15">
        <f ca="1">AC18*Financial_Data[[#This Row],[4/1/2017]]</f>
        <v>64856.532415942347</v>
      </c>
      <c r="BQ18" s="15">
        <f ca="1">AD18*Financial_Data[[#This Row],[5/1/2017]]</f>
        <v>65339.105390048971</v>
      </c>
      <c r="BR18" s="15">
        <f ca="1">AE18*Financial_Data[[#This Row],[6/1/2017]]</f>
        <v>66580.564557877282</v>
      </c>
      <c r="BS18" s="15">
        <f ca="1">AF18*Financial_Data[[#This Row],[7/1/2017]]</f>
        <v>71355.52690110846</v>
      </c>
      <c r="BT18" s="15">
        <f ca="1">AG18*Financial_Data[[#This Row],[8/1/2017]]</f>
        <v>77163.285243314444</v>
      </c>
      <c r="BU18" s="15">
        <f ca="1">AH18*Financial_Data[[#This Row],[9/1/2017]]</f>
        <v>76330.551291632961</v>
      </c>
      <c r="BV18" s="15">
        <f ca="1">AI18*Financial_Data[[#This Row],[10/1/2017]]</f>
        <v>76950.316503657523</v>
      </c>
      <c r="BW18" s="15">
        <f ca="1">AJ18*Financial_Data[[#This Row],[11/1/2017]]</f>
        <v>80819.58762998195</v>
      </c>
      <c r="BX18" s="15">
        <f ca="1">AK18*Financial_Data[[#This Row],[12/1/2017]]</f>
        <v>89899.546588012745</v>
      </c>
      <c r="BY18" s="15">
        <f ca="1">AL18*Financial_Data[[#This Row],[1/1/2018]]</f>
        <v>87150.77762289664</v>
      </c>
      <c r="BZ18" s="15">
        <f ca="1">AM18*Financial_Data[[#This Row],[2/1/2018]]</f>
        <v>93382.479928116503</v>
      </c>
      <c r="CA18" s="15">
        <f ca="1">AN18*Financial_Data[[#This Row],[3/1/2018]]</f>
        <v>103071.87966315067</v>
      </c>
    </row>
    <row r="19" spans="1:79" x14ac:dyDescent="0.25">
      <c r="A19" t="s">
        <v>58</v>
      </c>
      <c r="B19" t="s">
        <v>207</v>
      </c>
      <c r="C19" t="s">
        <v>41</v>
      </c>
      <c r="D19">
        <v>1</v>
      </c>
      <c r="E19">
        <f t="shared" ref="E19:AN19" ca="1" si="17">((RANDBETWEEN(-2.5,3.5)/100)+1)*D19</f>
        <v>1.03</v>
      </c>
      <c r="F19">
        <f t="shared" ca="1" si="17"/>
        <v>1.0609</v>
      </c>
      <c r="G19">
        <f t="shared" ca="1" si="17"/>
        <v>1.092727</v>
      </c>
      <c r="H19">
        <f t="shared" ca="1" si="17"/>
        <v>1.08179973</v>
      </c>
      <c r="I19">
        <f t="shared" ca="1" si="17"/>
        <v>1.0926177273</v>
      </c>
      <c r="J19">
        <f t="shared" ca="1" si="17"/>
        <v>1.114470081846</v>
      </c>
      <c r="K19">
        <f t="shared" ca="1" si="17"/>
        <v>1.13675948348292</v>
      </c>
      <c r="L19">
        <f t="shared" ca="1" si="17"/>
        <v>1.1481270783177493</v>
      </c>
      <c r="M19">
        <f t="shared" ca="1" si="17"/>
        <v>1.1596083491009268</v>
      </c>
      <c r="N19">
        <f t="shared" ca="1" si="17"/>
        <v>1.1828005160829453</v>
      </c>
      <c r="O19">
        <f t="shared" ca="1" si="17"/>
        <v>1.1828005160829453</v>
      </c>
      <c r="P19">
        <f t="shared" ca="1" si="17"/>
        <v>1.1709725109221159</v>
      </c>
      <c r="Q19">
        <f t="shared" ca="1" si="17"/>
        <v>1.1592627858128948</v>
      </c>
      <c r="R19">
        <f t="shared" ca="1" si="17"/>
        <v>1.1940406693872816</v>
      </c>
      <c r="S19">
        <f t="shared" ca="1" si="17"/>
        <v>1.2298618894689002</v>
      </c>
      <c r="T19">
        <f t="shared" ca="1" si="17"/>
        <v>1.2667577461529673</v>
      </c>
      <c r="U19">
        <f t="shared" ca="1" si="17"/>
        <v>1.2920929010760267</v>
      </c>
      <c r="V19">
        <f t="shared" ca="1" si="17"/>
        <v>1.3179347590975472</v>
      </c>
      <c r="W19">
        <f t="shared" ca="1" si="17"/>
        <v>1.3047554115065718</v>
      </c>
      <c r="X19">
        <f t="shared" ca="1" si="17"/>
        <v>1.3308505197367033</v>
      </c>
      <c r="Y19">
        <f t="shared" ca="1" si="17"/>
        <v>1.3175420145393362</v>
      </c>
      <c r="Z19">
        <f t="shared" ca="1" si="17"/>
        <v>1.3307174346847295</v>
      </c>
      <c r="AA19">
        <f t="shared" ca="1" si="17"/>
        <v>1.3440246090315768</v>
      </c>
      <c r="AB19">
        <f t="shared" ca="1" si="17"/>
        <v>1.330584362941261</v>
      </c>
      <c r="AC19">
        <f t="shared" ca="1" si="17"/>
        <v>1.3705018938294988</v>
      </c>
      <c r="AD19">
        <f t="shared" ca="1" si="17"/>
        <v>1.4116169506443839</v>
      </c>
      <c r="AE19">
        <f t="shared" ca="1" si="17"/>
        <v>1.4398492896572717</v>
      </c>
      <c r="AF19">
        <f t="shared" ca="1" si="17"/>
        <v>1.4254507967606989</v>
      </c>
      <c r="AG19">
        <f t="shared" ca="1" si="17"/>
        <v>1.4254507967606989</v>
      </c>
      <c r="AH19">
        <f t="shared" ca="1" si="17"/>
        <v>1.4254507967606989</v>
      </c>
      <c r="AI19">
        <f t="shared" ca="1" si="17"/>
        <v>1.3969417808254849</v>
      </c>
      <c r="AJ19">
        <f t="shared" ca="1" si="17"/>
        <v>1.4248806164419947</v>
      </c>
      <c r="AK19">
        <f t="shared" ca="1" si="17"/>
        <v>1.4533782287708346</v>
      </c>
      <c r="AL19">
        <f t="shared" ca="1" si="17"/>
        <v>1.4533782287708346</v>
      </c>
      <c r="AM19">
        <f t="shared" ca="1" si="17"/>
        <v>1.4679120110585429</v>
      </c>
      <c r="AN19">
        <f t="shared" ca="1" si="17"/>
        <v>1.4532328909479575</v>
      </c>
      <c r="AR19" s="15">
        <f ca="1">E19*Financial_Data[[#This Row],[4/1/2015]]</f>
        <v>30994.897937600002</v>
      </c>
      <c r="AS19" s="15">
        <f ca="1">F19*Financial_Data[[#This Row],[5/1/2015]]</f>
        <v>36246.826019631531</v>
      </c>
      <c r="AT19" s="15">
        <f ca="1">G19*Financial_Data[[#This Row],[6/1/2015]]</f>
        <v>37673.942388316769</v>
      </c>
      <c r="AU19" s="15">
        <f ca="1">H19*Financial_Data[[#This Row],[7/1/2015]]</f>
        <v>41123.253022102588</v>
      </c>
      <c r="AV19" s="15">
        <f ca="1">I19*Financial_Data[[#This Row],[8/1/2015]]</f>
        <v>45278.902493836693</v>
      </c>
      <c r="AW19" s="15">
        <f ca="1">J19*Financial_Data[[#This Row],[9/1/2015]]</f>
        <v>45713.398842167546</v>
      </c>
      <c r="AX19" s="15">
        <f ca="1">K19*Financial_Data[[#This Row],[10/1/2015]]</f>
        <v>46585.894024861089</v>
      </c>
      <c r="AY19" s="15">
        <f ca="1">L19*Financial_Data[[#This Row],[11/1/2015]]</f>
        <v>50900.57365368239</v>
      </c>
      <c r="AZ19" s="15">
        <f ca="1">M19*Financial_Data[[#This Row],[12/1/2015]]</f>
        <v>55091.122189511603</v>
      </c>
      <c r="BA19" s="15">
        <f ca="1">N19*Financial_Data[[#This Row],[1/1/2016]]</f>
        <v>60142.238794788653</v>
      </c>
      <c r="BB19" s="15">
        <f ca="1">O19*Financial_Data[[#This Row],[2/1/2016]]</f>
        <v>63742.95463143268</v>
      </c>
      <c r="BC19" s="15">
        <f ca="1">P19*Financial_Data[[#This Row],[3/1/2016]]</f>
        <v>73757.865015951538</v>
      </c>
      <c r="BD19" s="15">
        <f ca="1">Q19*Financial_Data[[#This Row],[4/1/2016]]</f>
        <v>76699.316990722014</v>
      </c>
      <c r="BE19" s="15">
        <f ca="1">R19*Financial_Data[[#This Row],[5/1/2016]]</f>
        <v>81322.131733553717</v>
      </c>
      <c r="BF19" s="15">
        <f ca="1">S19*Financial_Data[[#This Row],[6/1/2016]]</f>
        <v>87965.462726367608</v>
      </c>
      <c r="BG19" s="15">
        <f ca="1">T19*Financial_Data[[#This Row],[7/1/2016]]</f>
        <v>100833.7189227872</v>
      </c>
      <c r="BH19" s="15">
        <f ca="1">U19*Financial_Data[[#This Row],[8/1/2016]]</f>
        <v>97750.626652228864</v>
      </c>
      <c r="BI19" s="15">
        <f ca="1">V19*Financial_Data[[#This Row],[9/1/2016]]</f>
        <v>96676.182884739057</v>
      </c>
      <c r="BJ19" s="15">
        <f ca="1">W19*Financial_Data[[#This Row],[10/1/2016]]</f>
        <v>94676.540144228769</v>
      </c>
      <c r="BK19" s="15">
        <f ca="1">X19*Financial_Data[[#This Row],[11/1/2016]]</f>
        <v>105504.2257207989</v>
      </c>
      <c r="BL19" s="15">
        <f ca="1">Y19*Financial_Data[[#This Row],[12/1/2016]]</f>
        <v>106548.6120512091</v>
      </c>
      <c r="BM19" s="15">
        <f ca="1">Z19*Financial_Data[[#This Row],[1/1/2017]]</f>
        <v>108294.48684386016</v>
      </c>
      <c r="BN19" s="15">
        <f ca="1">AA19*Financial_Data[[#This Row],[2/1/2017]]</f>
        <v>122887.69235151869</v>
      </c>
      <c r="BO19" s="15">
        <f ca="1">AB19*Financial_Data[[#This Row],[3/1/2017]]</f>
        <v>136838.47294375996</v>
      </c>
      <c r="BP19" s="15">
        <f ca="1">AC19*Financial_Data[[#This Row],[4/1/2017]]</f>
        <v>154028.29225148619</v>
      </c>
      <c r="BQ19" s="15">
        <f ca="1">AD19*Financial_Data[[#This Row],[5/1/2017]]</f>
        <v>161741.84737405577</v>
      </c>
      <c r="BR19" s="15">
        <f ca="1">AE19*Financial_Data[[#This Row],[6/1/2017]]</f>
        <v>174885.81168517697</v>
      </c>
      <c r="BS19" s="15">
        <f ca="1">AF19*Financial_Data[[#This Row],[7/1/2017]]</f>
        <v>189086.166982303</v>
      </c>
      <c r="BT19" s="15">
        <f ca="1">AG19*Financial_Data[[#This Row],[8/1/2017]]</f>
        <v>206459.03982467941</v>
      </c>
      <c r="BU19" s="15">
        <f ca="1">AH19*Financial_Data[[#This Row],[9/1/2017]]</f>
        <v>212609.02518625374</v>
      </c>
      <c r="BV19" s="15">
        <f ca="1">AI19*Financial_Data[[#This Row],[10/1/2017]]</f>
        <v>220371.84014220641</v>
      </c>
      <c r="BW19" s="15">
        <f ca="1">AJ19*Financial_Data[[#This Row],[11/1/2017]]</f>
        <v>231293.43505723836</v>
      </c>
      <c r="BX19" s="15">
        <f ca="1">AK19*Financial_Data[[#This Row],[12/1/2017]]</f>
        <v>260373.8306029393</v>
      </c>
      <c r="BY19" s="15">
        <f ca="1">AL19*Financial_Data[[#This Row],[1/1/2018]]</f>
        <v>278884.55609713442</v>
      </c>
      <c r="BZ19" s="15">
        <f ca="1">AM19*Financial_Data[[#This Row],[2/1/2018]]</f>
        <v>292907.6298090294</v>
      </c>
      <c r="CA19" s="15">
        <f ca="1">AN19*Financial_Data[[#This Row],[3/1/2018]]</f>
        <v>295516.58712417539</v>
      </c>
    </row>
    <row r="20" spans="1:79" x14ac:dyDescent="0.25">
      <c r="A20" t="s">
        <v>59</v>
      </c>
      <c r="B20" t="s">
        <v>207</v>
      </c>
      <c r="C20" t="s">
        <v>41</v>
      </c>
      <c r="D20">
        <v>1</v>
      </c>
      <c r="E20">
        <f t="shared" ref="E20:AN20" ca="1" si="18">((RANDBETWEEN(-2.5,3.5)/100)+1)*D20</f>
        <v>1</v>
      </c>
      <c r="F20">
        <f t="shared" ca="1" si="18"/>
        <v>1</v>
      </c>
      <c r="G20">
        <f t="shared" ca="1" si="18"/>
        <v>0.98</v>
      </c>
      <c r="H20">
        <f t="shared" ca="1" si="18"/>
        <v>0.96039999999999992</v>
      </c>
      <c r="I20">
        <f t="shared" ca="1" si="18"/>
        <v>0.94119199999999992</v>
      </c>
      <c r="J20">
        <f t="shared" ca="1" si="18"/>
        <v>0.9317800799999999</v>
      </c>
      <c r="K20">
        <f t="shared" ca="1" si="18"/>
        <v>0.9504156815999999</v>
      </c>
      <c r="L20">
        <f t="shared" ca="1" si="18"/>
        <v>0.96942399523199996</v>
      </c>
      <c r="M20">
        <f t="shared" ca="1" si="18"/>
        <v>0.96942399523199996</v>
      </c>
      <c r="N20">
        <f t="shared" ca="1" si="18"/>
        <v>0.95003551532735997</v>
      </c>
      <c r="O20">
        <f t="shared" ca="1" si="18"/>
        <v>0.94053516017408634</v>
      </c>
      <c r="P20">
        <f t="shared" ca="1" si="18"/>
        <v>0.94053516017408634</v>
      </c>
      <c r="Q20">
        <f t="shared" ca="1" si="18"/>
        <v>0.95934586337756811</v>
      </c>
      <c r="R20">
        <f t="shared" ca="1" si="18"/>
        <v>0.9881262392788952</v>
      </c>
      <c r="S20">
        <f t="shared" ca="1" si="18"/>
        <v>0.97824497688610623</v>
      </c>
      <c r="T20">
        <f t="shared" ca="1" si="18"/>
        <v>0.96846252711724512</v>
      </c>
      <c r="U20">
        <f t="shared" ca="1" si="18"/>
        <v>0.97814715238841754</v>
      </c>
      <c r="V20">
        <f t="shared" ca="1" si="18"/>
        <v>0.97814715238841754</v>
      </c>
      <c r="W20">
        <f t="shared" ca="1" si="18"/>
        <v>0.97814715238841754</v>
      </c>
      <c r="X20">
        <f t="shared" ca="1" si="18"/>
        <v>0.96836568086453334</v>
      </c>
      <c r="Y20">
        <f t="shared" ca="1" si="18"/>
        <v>0.98773299448182406</v>
      </c>
      <c r="Z20">
        <f t="shared" ca="1" si="18"/>
        <v>0.99761032442664233</v>
      </c>
      <c r="AA20">
        <f t="shared" ca="1" si="18"/>
        <v>0.97765811793810942</v>
      </c>
      <c r="AB20">
        <f t="shared" ca="1" si="18"/>
        <v>1.0069878614762526</v>
      </c>
      <c r="AC20">
        <f t="shared" ca="1" si="18"/>
        <v>1.0069878614762526</v>
      </c>
      <c r="AD20">
        <f t="shared" ca="1" si="18"/>
        <v>1.0271276187057776</v>
      </c>
      <c r="AE20">
        <f t="shared" ca="1" si="18"/>
        <v>1.0168563425187198</v>
      </c>
      <c r="AF20">
        <f t="shared" ca="1" si="18"/>
        <v>1.0066877790935327</v>
      </c>
      <c r="AG20">
        <f t="shared" ca="1" si="18"/>
        <v>1.0368884124663387</v>
      </c>
      <c r="AH20">
        <f t="shared" ca="1" si="18"/>
        <v>1.0472572965910021</v>
      </c>
      <c r="AI20">
        <f t="shared" ca="1" si="18"/>
        <v>1.0263121506591821</v>
      </c>
      <c r="AJ20">
        <f t="shared" ca="1" si="18"/>
        <v>1.0468383936723658</v>
      </c>
      <c r="AK20">
        <f t="shared" ca="1" si="18"/>
        <v>1.0573067776090894</v>
      </c>
      <c r="AL20">
        <f t="shared" ca="1" si="18"/>
        <v>1.0573067776090894</v>
      </c>
      <c r="AM20">
        <f t="shared" ca="1" si="18"/>
        <v>1.0467337098329985</v>
      </c>
      <c r="AN20">
        <f t="shared" ca="1" si="18"/>
        <v>1.0257990356363385</v>
      </c>
      <c r="AR20" s="15">
        <f ca="1">E20*Financial_Data[[#This Row],[4/1/2015]]</f>
        <v>-41903.160828480002</v>
      </c>
      <c r="AS20" s="15">
        <f ca="1">F20*Financial_Data[[#This Row],[5/1/2015]]</f>
        <v>-44424.211508988323</v>
      </c>
      <c r="AT20" s="15">
        <f ca="1">G20*Financial_Data[[#This Row],[6/1/2015]]</f>
        <v>-44784.913487409758</v>
      </c>
      <c r="AU20" s="15">
        <f ca="1">H20*Financial_Data[[#This Row],[7/1/2015]]</f>
        <v>-46557.412217574732</v>
      </c>
      <c r="AV20" s="15">
        <f ca="1">I20*Financial_Data[[#This Row],[8/1/2015]]</f>
        <v>-45608.106079824545</v>
      </c>
      <c r="AW20" s="15">
        <f ca="1">J20*Financial_Data[[#This Row],[9/1/2015]]</f>
        <v>-43793.265112067929</v>
      </c>
      <c r="AX20" s="15">
        <f ca="1">K20*Financial_Data[[#This Row],[10/1/2015]]</f>
        <v>-50693.580989148089</v>
      </c>
      <c r="AY20" s="15">
        <f ca="1">L20*Financial_Data[[#This Row],[11/1/2015]]</f>
        <v>-52152.364048695497</v>
      </c>
      <c r="AZ20" s="15">
        <f ca="1">M20*Financial_Data[[#This Row],[12/1/2015]]</f>
        <v>-51599.761771424652</v>
      </c>
      <c r="BA20" s="15">
        <f ca="1">N20*Financial_Data[[#This Row],[1/1/2016]]</f>
        <v>-52018.72556447392</v>
      </c>
      <c r="BB20" s="15">
        <f ca="1">O20*Financial_Data[[#This Row],[2/1/2016]]</f>
        <v>-57377.678390264926</v>
      </c>
      <c r="BC20" s="15">
        <f ca="1">P20*Financial_Data[[#This Row],[3/1/2016]]</f>
        <v>-62596.949395857097</v>
      </c>
      <c r="BD20" s="15">
        <f ca="1">Q20*Financial_Data[[#This Row],[4/1/2016]]</f>
        <v>-62546.881851852304</v>
      </c>
      <c r="BE20" s="15">
        <f ca="1">R20*Financial_Data[[#This Row],[5/1/2016]]</f>
        <v>-69016.463897669251</v>
      </c>
      <c r="BF20" s="15">
        <f ca="1">S20*Financial_Data[[#This Row],[6/1/2016]]</f>
        <v>-73937.118301217895</v>
      </c>
      <c r="BG20" s="15">
        <f ca="1">T20*Financial_Data[[#This Row],[7/1/2016]]</f>
        <v>-77595.160334529588</v>
      </c>
      <c r="BH20" s="15">
        <f ca="1">U20*Financial_Data[[#This Row],[8/1/2016]]</f>
        <v>-79883.056833913812</v>
      </c>
      <c r="BI20" s="15">
        <f ca="1">V20*Financial_Data[[#This Row],[9/1/2016]]</f>
        <v>-82191.445515549101</v>
      </c>
      <c r="BJ20" s="15">
        <f ca="1">W20*Financial_Data[[#This Row],[10/1/2016]]</f>
        <v>-86223.702435507657</v>
      </c>
      <c r="BK20" s="15">
        <f ca="1">X20*Financial_Data[[#This Row],[11/1/2016]]</f>
        <v>-99770.652963703178</v>
      </c>
      <c r="BL20" s="15">
        <f ca="1">Y20*Financial_Data[[#This Row],[12/1/2016]]</f>
        <v>-109996.24168392662</v>
      </c>
      <c r="BM20" s="15">
        <f ca="1">Z20*Financial_Data[[#This Row],[1/1/2017]]</f>
        <v>-118901.4596719135</v>
      </c>
      <c r="BN20" s="15">
        <f ca="1">AA20*Financial_Data[[#This Row],[2/1/2017]]</f>
        <v>-126092.10154250669</v>
      </c>
      <c r="BO20" s="15">
        <f ca="1">AB20*Financial_Data[[#This Row],[3/1/2017]]</f>
        <v>-132355.22514268756</v>
      </c>
      <c r="BP20" s="15">
        <f ca="1">AC20*Financial_Data[[#This Row],[4/1/2017]]</f>
        <v>-134908.63802876737</v>
      </c>
      <c r="BQ20" s="15">
        <f ca="1">AD20*Financial_Data[[#This Row],[5/1/2017]]</f>
        <v>-134827.70498718793</v>
      </c>
      <c r="BR20" s="15">
        <f ca="1">AE20*Financial_Data[[#This Row],[6/1/2017]]</f>
        <v>-129449.94028839009</v>
      </c>
      <c r="BS20" s="15">
        <f ca="1">AF20*Financial_Data[[#This Row],[7/1/2017]]</f>
        <v>-151242.02328869631</v>
      </c>
      <c r="BT20" s="15">
        <f ca="1">AG20*Financial_Data[[#This Row],[8/1/2017]]</f>
        <v>-158661.85501411604</v>
      </c>
      <c r="BU20" s="15">
        <f ca="1">AH20*Financial_Data[[#This Row],[9/1/2017]]</f>
        <v>-168307.52954827723</v>
      </c>
      <c r="BV20" s="15">
        <f ca="1">AI20*Financial_Data[[#This Row],[10/1/2017]]</f>
        <v>-176632.55294794092</v>
      </c>
      <c r="BW20" s="15">
        <f ca="1">AJ20*Financial_Data[[#This Row],[11/1/2017]]</f>
        <v>-200465.45378054451</v>
      </c>
      <c r="BX20" s="15">
        <f ca="1">AK20*Financial_Data[[#This Row],[12/1/2017]]</f>
        <v>-214553.50008637609</v>
      </c>
      <c r="BY20" s="15">
        <f ca="1">AL20*Financial_Data[[#This Row],[1/1/2018]]</f>
        <v>-234493.92645053385</v>
      </c>
      <c r="BZ20" s="15">
        <f ca="1">AM20*Financial_Data[[#This Row],[2/1/2018]]</f>
        <v>-265883.41342237178</v>
      </c>
      <c r="CA20" s="15">
        <f ca="1">AN20*Financial_Data[[#This Row],[3/1/2018]]</f>
        <v>-276541.56254343153</v>
      </c>
    </row>
    <row r="21" spans="1:79" x14ac:dyDescent="0.25">
      <c r="A21" t="s">
        <v>60</v>
      </c>
      <c r="B21" t="s">
        <v>207</v>
      </c>
      <c r="C21" t="s">
        <v>41</v>
      </c>
      <c r="D21">
        <v>1</v>
      </c>
      <c r="E21">
        <f t="shared" ref="E21:AN21" ca="1" si="19">((RANDBETWEEN(-2.5,3.5)/100)+1)*D21</f>
        <v>1</v>
      </c>
      <c r="F21">
        <f t="shared" ca="1" si="19"/>
        <v>1.01</v>
      </c>
      <c r="G21">
        <f t="shared" ca="1" si="19"/>
        <v>0.99990000000000001</v>
      </c>
      <c r="H21">
        <f t="shared" ca="1" si="19"/>
        <v>1.019898</v>
      </c>
      <c r="I21">
        <f t="shared" ca="1" si="19"/>
        <v>1.0402959599999999</v>
      </c>
      <c r="J21">
        <f t="shared" ca="1" si="19"/>
        <v>1.0611018792</v>
      </c>
      <c r="K21">
        <f t="shared" ca="1" si="19"/>
        <v>1.082323916784</v>
      </c>
      <c r="L21">
        <f t="shared" ca="1" si="19"/>
        <v>1.09314715595184</v>
      </c>
      <c r="M21">
        <f t="shared" ca="1" si="19"/>
        <v>1.1040786275113583</v>
      </c>
      <c r="N21">
        <f t="shared" ca="1" si="19"/>
        <v>1.0819970549611311</v>
      </c>
      <c r="O21">
        <f t="shared" ca="1" si="19"/>
        <v>1.0928170255107423</v>
      </c>
      <c r="P21">
        <f t="shared" ca="1" si="19"/>
        <v>1.1037451957658497</v>
      </c>
      <c r="Q21">
        <f t="shared" ca="1" si="19"/>
        <v>1.1368575516388253</v>
      </c>
      <c r="R21">
        <f t="shared" ca="1" si="19"/>
        <v>1.1141204006060488</v>
      </c>
      <c r="S21">
        <f t="shared" ca="1" si="19"/>
        <v>1.1364028086181697</v>
      </c>
      <c r="T21">
        <f t="shared" ca="1" si="19"/>
        <v>1.1704948928767147</v>
      </c>
      <c r="U21">
        <f t="shared" ca="1" si="19"/>
        <v>1.1704948928767147</v>
      </c>
      <c r="V21">
        <f t="shared" ca="1" si="19"/>
        <v>1.1821998418054818</v>
      </c>
      <c r="W21">
        <f t="shared" ca="1" si="19"/>
        <v>1.170377843387427</v>
      </c>
      <c r="X21">
        <f t="shared" ca="1" si="19"/>
        <v>1.1937854002551755</v>
      </c>
      <c r="Y21">
        <f t="shared" ca="1" si="19"/>
        <v>1.2295989622628309</v>
      </c>
      <c r="Z21">
        <f t="shared" ca="1" si="19"/>
        <v>1.2664869311307159</v>
      </c>
      <c r="AA21">
        <f t="shared" ca="1" si="19"/>
        <v>1.2664869311307159</v>
      </c>
      <c r="AB21">
        <f t="shared" ca="1" si="19"/>
        <v>1.2538220618194087</v>
      </c>
      <c r="AC21">
        <f t="shared" ca="1" si="19"/>
        <v>1.2788985030557969</v>
      </c>
      <c r="AD21">
        <f t="shared" ca="1" si="19"/>
        <v>1.3044764731169129</v>
      </c>
      <c r="AE21">
        <f t="shared" ca="1" si="19"/>
        <v>1.3305660025792512</v>
      </c>
      <c r="AF21">
        <f t="shared" ca="1" si="19"/>
        <v>1.3039546825276662</v>
      </c>
      <c r="AG21">
        <f t="shared" ca="1" si="19"/>
        <v>1.3039546825276662</v>
      </c>
      <c r="AH21">
        <f t="shared" ca="1" si="19"/>
        <v>1.2778755888771129</v>
      </c>
      <c r="AI21">
        <f t="shared" ca="1" si="19"/>
        <v>1.2650968329883419</v>
      </c>
      <c r="AJ21">
        <f t="shared" ca="1" si="19"/>
        <v>1.2524458646584584</v>
      </c>
      <c r="AK21">
        <f t="shared" ca="1" si="19"/>
        <v>1.2649703233050431</v>
      </c>
      <c r="AL21">
        <f t="shared" ca="1" si="19"/>
        <v>1.3029194330041944</v>
      </c>
      <c r="AM21">
        <f t="shared" ca="1" si="19"/>
        <v>1.2768610443441106</v>
      </c>
      <c r="AN21">
        <f t="shared" ca="1" si="19"/>
        <v>1.3023982652309929</v>
      </c>
      <c r="AR21" s="15">
        <f ca="1">E21*Financial_Data[[#This Row],[4/1/2015]]</f>
        <v>12373.096396953601</v>
      </c>
      <c r="AS21" s="15">
        <f ca="1">F21*Financial_Data[[#This Row],[5/1/2015]]</f>
        <v>12613.036108362003</v>
      </c>
      <c r="AT21" s="15">
        <f ca="1">G21*Financial_Data[[#This Row],[6/1/2015]]</f>
        <v>13772.209428085933</v>
      </c>
      <c r="AU21" s="15">
        <f ca="1">H21*Financial_Data[[#This Row],[7/1/2015]]</f>
        <v>15198.325019694495</v>
      </c>
      <c r="AV21" s="15">
        <f ca="1">I21*Financial_Data[[#This Row],[8/1/2015]]</f>
        <v>17097.394622081596</v>
      </c>
      <c r="AW21" s="15">
        <f ca="1">J21*Financial_Data[[#This Row],[9/1/2015]]</f>
        <v>16747.069676493007</v>
      </c>
      <c r="AX21" s="15">
        <f ca="1">K21*Financial_Data[[#This Row],[10/1/2015]]</f>
        <v>18843.605692338901</v>
      </c>
      <c r="AY21" s="15">
        <f ca="1">L21*Financial_Data[[#This Row],[11/1/2015]]</f>
        <v>19598.966686325977</v>
      </c>
      <c r="AZ21" s="15">
        <f ca="1">M21*Financial_Data[[#This Row],[12/1/2015]]</f>
        <v>22919.912079530466</v>
      </c>
      <c r="BA21" s="15">
        <f ca="1">N21*Financial_Data[[#This Row],[1/1/2016]]</f>
        <v>23822.318863501248</v>
      </c>
      <c r="BB21" s="15">
        <f ca="1">O21*Financial_Data[[#This Row],[2/1/2016]]</f>
        <v>26258.792092597367</v>
      </c>
      <c r="BC21" s="15">
        <f ca="1">P21*Financial_Data[[#This Row],[3/1/2016]]</f>
        <v>27305.988562277631</v>
      </c>
      <c r="BD21" s="15">
        <f ca="1">Q21*Financial_Data[[#This Row],[4/1/2016]]</f>
        <v>28105.54020424905</v>
      </c>
      <c r="BE21" s="15">
        <f ca="1">R21*Financial_Data[[#This Row],[5/1/2016]]</f>
        <v>27510.817979754269</v>
      </c>
      <c r="BF21" s="15">
        <f ca="1">S21*Financial_Data[[#This Row],[6/1/2016]]</f>
        <v>30908.94422468443</v>
      </c>
      <c r="BG21" s="15">
        <f ca="1">T21*Financial_Data[[#This Row],[7/1/2016]]</f>
        <v>33433.746056564458</v>
      </c>
      <c r="BH21" s="15">
        <f ca="1">U21*Financial_Data[[#This Row],[8/1/2016]]</f>
        <v>36867.015580063002</v>
      </c>
      <c r="BI21" s="15">
        <f ca="1">V21*Financial_Data[[#This Row],[9/1/2016]]</f>
        <v>38668.903574173091</v>
      </c>
      <c r="BJ21" s="15">
        <f ca="1">W21*Financial_Data[[#This Row],[10/1/2016]]</f>
        <v>41398.074801811192</v>
      </c>
      <c r="BK21" s="15">
        <f ca="1">X21*Financial_Data[[#This Row],[11/1/2016]]</f>
        <v>42585.924582610343</v>
      </c>
      <c r="BL21" s="15">
        <f ca="1">Y21*Financial_Data[[#This Row],[12/1/2016]]</f>
        <v>44718.403769938093</v>
      </c>
      <c r="BM21" s="15">
        <f ca="1">Z21*Financial_Data[[#This Row],[1/1/2017]]</f>
        <v>50724.723975046625</v>
      </c>
      <c r="BN21" s="15">
        <f ca="1">AA21*Financial_Data[[#This Row],[2/1/2017]]</f>
        <v>51206.761026981483</v>
      </c>
      <c r="BO21" s="15">
        <f ca="1">AB21*Financial_Data[[#This Row],[3/1/2017]]</f>
        <v>51703.416426317403</v>
      </c>
      <c r="BP21" s="15">
        <f ca="1">AC21*Financial_Data[[#This Row],[4/1/2017]]</f>
        <v>59266.984992695063</v>
      </c>
      <c r="BQ21" s="15">
        <f ca="1">AD21*Financial_Data[[#This Row],[5/1/2017]]</f>
        <v>64108.459430393741</v>
      </c>
      <c r="BR21" s="15">
        <f ca="1">AE21*Financial_Data[[#This Row],[6/1/2017]]</f>
        <v>64063.463036175483</v>
      </c>
      <c r="BS21" s="15">
        <f ca="1">AF21*Financial_Data[[#This Row],[7/1/2017]]</f>
        <v>62148.15640051369</v>
      </c>
      <c r="BT21" s="15">
        <f ca="1">AG21*Financial_Data[[#This Row],[8/1/2017]]</f>
        <v>62750.932612405413</v>
      </c>
      <c r="BU21" s="15">
        <f ca="1">AH21*Financial_Data[[#This Row],[9/1/2017]]</f>
        <v>65129.461532407156</v>
      </c>
      <c r="BV21" s="15">
        <f ca="1">AI21*Financial_Data[[#This Row],[10/1/2017]]</f>
        <v>68250.6555070678</v>
      </c>
      <c r="BW21" s="15">
        <f ca="1">AJ21*Financial_Data[[#This Row],[11/1/2017]]</f>
        <v>70979.998579239269</v>
      </c>
      <c r="BX21" s="15">
        <f ca="1">AK21*Financial_Data[[#This Row],[12/1/2017]]</f>
        <v>82193.402876561799</v>
      </c>
      <c r="BY21" s="15">
        <f ca="1">AL21*Financial_Data[[#This Row],[1/1/2018]]</f>
        <v>91350.029312261875</v>
      </c>
      <c r="BZ21" s="15">
        <f ca="1">AM21*Financial_Data[[#This Row],[2/1/2018]]</f>
        <v>94846.967040129253</v>
      </c>
      <c r="CA21" s="15">
        <f ca="1">AN21*Financial_Data[[#This Row],[3/1/2018]]</f>
        <v>104657.53180203735</v>
      </c>
    </row>
    <row r="22" spans="1:79" x14ac:dyDescent="0.25">
      <c r="A22" t="s">
        <v>61</v>
      </c>
      <c r="B22" t="s">
        <v>207</v>
      </c>
      <c r="C22" t="s">
        <v>41</v>
      </c>
      <c r="D22">
        <v>1</v>
      </c>
      <c r="E22">
        <f t="shared" ref="E22:AN22" ca="1" si="20">((RANDBETWEEN(-2.5,3.5)/100)+1)*D22</f>
        <v>1.02</v>
      </c>
      <c r="F22">
        <f t="shared" ca="1" si="20"/>
        <v>1.0098</v>
      </c>
      <c r="G22">
        <f t="shared" ca="1" si="20"/>
        <v>1.0299960000000001</v>
      </c>
      <c r="H22">
        <f t="shared" ca="1" si="20"/>
        <v>1.0505959200000001</v>
      </c>
      <c r="I22">
        <f t="shared" ca="1" si="20"/>
        <v>1.0400899608</v>
      </c>
      <c r="J22">
        <f t="shared" ca="1" si="20"/>
        <v>1.0400899608</v>
      </c>
      <c r="K22">
        <f t="shared" ca="1" si="20"/>
        <v>1.0504908604080001</v>
      </c>
      <c r="L22">
        <f t="shared" ca="1" si="20"/>
        <v>1.0399859518039201</v>
      </c>
      <c r="M22">
        <f t="shared" ca="1" si="20"/>
        <v>1.0399859518039201</v>
      </c>
      <c r="N22">
        <f t="shared" ca="1" si="20"/>
        <v>1.0191862327678416</v>
      </c>
      <c r="O22">
        <f t="shared" ca="1" si="20"/>
        <v>1.0395699574231985</v>
      </c>
      <c r="P22">
        <f t="shared" ca="1" si="20"/>
        <v>1.0707570561458943</v>
      </c>
      <c r="Q22">
        <f t="shared" ca="1" si="20"/>
        <v>1.0814646267073533</v>
      </c>
      <c r="R22">
        <f t="shared" ca="1" si="20"/>
        <v>1.1139085655085739</v>
      </c>
      <c r="S22">
        <f t="shared" ca="1" si="20"/>
        <v>1.0916303941984025</v>
      </c>
      <c r="T22">
        <f t="shared" ca="1" si="20"/>
        <v>1.1134630020823706</v>
      </c>
      <c r="U22">
        <f t="shared" ca="1" si="20"/>
        <v>1.1023283720615469</v>
      </c>
      <c r="V22">
        <f t="shared" ca="1" si="20"/>
        <v>1.1243749395027778</v>
      </c>
      <c r="W22">
        <f t="shared" ca="1" si="20"/>
        <v>1.1018874407127222</v>
      </c>
      <c r="X22">
        <f t="shared" ca="1" si="20"/>
        <v>1.090868566305595</v>
      </c>
      <c r="Y22">
        <f t="shared" ca="1" si="20"/>
        <v>1.1235946232947629</v>
      </c>
      <c r="Z22">
        <f t="shared" ca="1" si="20"/>
        <v>1.1348305695277106</v>
      </c>
      <c r="AA22">
        <f t="shared" ca="1" si="20"/>
        <v>1.1121339581371563</v>
      </c>
      <c r="AB22">
        <f t="shared" ca="1" si="20"/>
        <v>1.145497976881271</v>
      </c>
      <c r="AC22">
        <f t="shared" ca="1" si="20"/>
        <v>1.1569529566500838</v>
      </c>
      <c r="AD22">
        <f t="shared" ca="1" si="20"/>
        <v>1.1685224862165846</v>
      </c>
      <c r="AE22">
        <f t="shared" ca="1" si="20"/>
        <v>1.1802077110787506</v>
      </c>
      <c r="AF22">
        <f t="shared" ca="1" si="20"/>
        <v>1.1684056339679629</v>
      </c>
      <c r="AG22">
        <f t="shared" ca="1" si="20"/>
        <v>1.1567215776282833</v>
      </c>
      <c r="AH22">
        <f t="shared" ca="1" si="20"/>
        <v>1.1914232249571319</v>
      </c>
      <c r="AI22">
        <f t="shared" ca="1" si="20"/>
        <v>1.1795089927075606</v>
      </c>
      <c r="AJ22">
        <f t="shared" ca="1" si="20"/>
        <v>1.1559188128534095</v>
      </c>
      <c r="AK22">
        <f t="shared" ca="1" si="20"/>
        <v>1.1790371891104776</v>
      </c>
      <c r="AL22">
        <f t="shared" ca="1" si="20"/>
        <v>1.1554564453282681</v>
      </c>
      <c r="AM22">
        <f t="shared" ca="1" si="20"/>
        <v>1.1785655742348335</v>
      </c>
      <c r="AN22">
        <f t="shared" ca="1" si="20"/>
        <v>1.2139225414618786</v>
      </c>
      <c r="AR22" s="15">
        <f ca="1">E22*Financial_Data[[#This Row],[4/1/2015]]</f>
        <v>10435.119833779201</v>
      </c>
      <c r="AS22" s="15">
        <f ca="1">F22*Financial_Data[[#This Row],[5/1/2015]]</f>
        <v>10322.56672210021</v>
      </c>
      <c r="AT22" s="15">
        <f ca="1">G22*Financial_Data[[#This Row],[6/1/2015]]</f>
        <v>10109.055544958577</v>
      </c>
      <c r="AU22" s="15">
        <f ca="1">H22*Financial_Data[[#This Row],[7/1/2015]]</f>
        <v>10724.570817948146</v>
      </c>
      <c r="AV22" s="15">
        <f ca="1">I22*Financial_Data[[#This Row],[8/1/2015]]</f>
        <v>11707.870042760831</v>
      </c>
      <c r="AW22" s="15">
        <f ca="1">J22*Financial_Data[[#This Row],[9/1/2015]]</f>
        <v>12399.641252107394</v>
      </c>
      <c r="AX22" s="15">
        <f ca="1">K22*Financial_Data[[#This Row],[10/1/2015]]</f>
        <v>12627.823785095266</v>
      </c>
      <c r="AY22" s="15">
        <f ca="1">L22*Financial_Data[[#This Row],[11/1/2015]]</f>
        <v>12491.546311053808</v>
      </c>
      <c r="AZ22" s="15">
        <f ca="1">M22*Financial_Data[[#This Row],[12/1/2015]]</f>
        <v>12737.529341349227</v>
      </c>
      <c r="BA22" s="15">
        <f ca="1">N22*Financial_Data[[#This Row],[1/1/2016]]</f>
        <v>13109.161596557266</v>
      </c>
      <c r="BB22" s="15">
        <f ca="1">O22*Financial_Data[[#This Row],[2/1/2016]]</f>
        <v>13910.210025076494</v>
      </c>
      <c r="BC22" s="15">
        <f ca="1">P22*Financial_Data[[#This Row],[3/1/2016]]</f>
        <v>15022.331235902142</v>
      </c>
      <c r="BD22" s="15">
        <f ca="1">Q22*Financial_Data[[#This Row],[4/1/2016]]</f>
        <v>15011.78737407215</v>
      </c>
      <c r="BE22" s="15">
        <f ca="1">R22*Financial_Data[[#This Row],[5/1/2016]]</f>
        <v>15448.288772419452</v>
      </c>
      <c r="BF22" s="15">
        <f ca="1">S22*Financial_Data[[#This Row],[6/1/2016]]</f>
        <v>16349.711782770832</v>
      </c>
      <c r="BG22" s="15">
        <f ca="1">T22*Financial_Data[[#This Row],[7/1/2016]]</f>
        <v>16673.370843989625</v>
      </c>
      <c r="BH22" s="15">
        <f ca="1">U22*Financial_Data[[#This Row],[8/1/2016]]</f>
        <v>16826.734678118151</v>
      </c>
      <c r="BI22" s="15">
        <f ca="1">V22*Financial_Data[[#This Row],[9/1/2016]]</f>
        <v>17499.635639724787</v>
      </c>
      <c r="BJ22" s="15">
        <f ca="1">W22*Financial_Data[[#This Row],[10/1/2016]]</f>
        <v>18715.248578422674</v>
      </c>
      <c r="BK22" s="15">
        <f ca="1">X22*Financial_Data[[#This Row],[11/1/2016]]</f>
        <v>19080.009536798276</v>
      </c>
      <c r="BL22" s="15">
        <f ca="1">Y22*Financial_Data[[#This Row],[12/1/2016]]</f>
        <v>20632.492865639681</v>
      </c>
      <c r="BM22" s="15">
        <f ca="1">Z22*Financial_Data[[#This Row],[1/1/2017]]</f>
        <v>21678.537962582315</v>
      </c>
      <c r="BN22" s="15">
        <f ca="1">AA22*Financial_Data[[#This Row],[2/1/2017]]</f>
        <v>22980.365595565727</v>
      </c>
      <c r="BO22" s="15">
        <f ca="1">AB22*Financial_Data[[#This Row],[3/1/2017]]</f>
        <v>23414.336084052749</v>
      </c>
      <c r="BP22" s="15">
        <f ca="1">AC22*Financial_Data[[#This Row],[4/1/2017]]</f>
        <v>25329.422738093544</v>
      </c>
      <c r="BQ22" s="15">
        <f ca="1">AD22*Financial_Data[[#This Row],[5/1/2017]]</f>
        <v>27662.745351069349</v>
      </c>
      <c r="BR22" s="15">
        <f ca="1">AE22*Financial_Data[[#This Row],[6/1/2017]]</f>
        <v>29916.684685806838</v>
      </c>
      <c r="BS22" s="15">
        <f ca="1">AF22*Financial_Data[[#This Row],[7/1/2017]]</f>
        <v>29303.692989328698</v>
      </c>
      <c r="BT22" s="15">
        <f ca="1">AG22*Financial_Data[[#This Row],[8/1/2017]]</f>
        <v>29289.042314981747</v>
      </c>
      <c r="BU22" s="15">
        <f ca="1">AH22*Financial_Data[[#This Row],[9/1/2017]]</f>
        <v>29848.354859028233</v>
      </c>
      <c r="BV22" s="15">
        <f ca="1">AI22*Financial_Data[[#This Row],[10/1/2017]]</f>
        <v>29245.537776809178</v>
      </c>
      <c r="BW22" s="15">
        <f ca="1">AJ22*Financial_Data[[#This Row],[11/1/2017]]</f>
        <v>28649.220945805202</v>
      </c>
      <c r="BX22" s="15">
        <f ca="1">AK22*Financial_Data[[#This Row],[12/1/2017]]</f>
        <v>28906.84395322256</v>
      </c>
      <c r="BY22" s="15">
        <f ca="1">AL22*Financial_Data[[#This Row],[1/1/2018]]</f>
        <v>28609.132945485206</v>
      </c>
      <c r="BZ22" s="15">
        <f ca="1">AM22*Financial_Data[[#This Row],[2/1/2018]]</f>
        <v>34110.459133809927</v>
      </c>
      <c r="CA22" s="15">
        <f ca="1">AN22*Financial_Data[[#This Row],[3/1/2018]]</f>
        <v>38355.21735543642</v>
      </c>
    </row>
    <row r="23" spans="1:79" x14ac:dyDescent="0.25">
      <c r="A23" t="s">
        <v>198</v>
      </c>
      <c r="B23" t="s">
        <v>207</v>
      </c>
      <c r="C23" t="s">
        <v>41</v>
      </c>
      <c r="D23">
        <v>1</v>
      </c>
      <c r="E23">
        <f t="shared" ref="E23:AN23" ca="1" si="21">((RANDBETWEEN(-2.5,3.5)/100)+1)*D23</f>
        <v>1</v>
      </c>
      <c r="F23">
        <f t="shared" ca="1" si="21"/>
        <v>1.02</v>
      </c>
      <c r="G23">
        <f t="shared" ca="1" si="21"/>
        <v>0.99960000000000004</v>
      </c>
      <c r="H23">
        <f t="shared" ca="1" si="21"/>
        <v>1.0295880000000002</v>
      </c>
      <c r="I23">
        <f t="shared" ca="1" si="21"/>
        <v>1.0192921200000002</v>
      </c>
      <c r="J23">
        <f t="shared" ca="1" si="21"/>
        <v>1.0192921200000002</v>
      </c>
      <c r="K23">
        <f t="shared" ca="1" si="21"/>
        <v>1.0294850412000003</v>
      </c>
      <c r="L23">
        <f t="shared" ca="1" si="21"/>
        <v>1.0500747420240004</v>
      </c>
      <c r="M23">
        <f t="shared" ca="1" si="21"/>
        <v>1.0395739946037603</v>
      </c>
      <c r="N23">
        <f t="shared" ca="1" si="21"/>
        <v>1.0395739946037603</v>
      </c>
      <c r="O23">
        <f t="shared" ca="1" si="21"/>
        <v>1.049969734549798</v>
      </c>
      <c r="P23">
        <f t="shared" ca="1" si="21"/>
        <v>1.0604694318952961</v>
      </c>
      <c r="Q23">
        <f t="shared" ca="1" si="21"/>
        <v>1.0604694318952961</v>
      </c>
      <c r="R23">
        <f t="shared" ca="1" si="21"/>
        <v>1.092283514852155</v>
      </c>
      <c r="S23">
        <f t="shared" ca="1" si="21"/>
        <v>1.1141291851491981</v>
      </c>
      <c r="T23">
        <f t="shared" ca="1" si="21"/>
        <v>1.1475530607036741</v>
      </c>
      <c r="U23">
        <f t="shared" ca="1" si="21"/>
        <v>1.1475530607036741</v>
      </c>
      <c r="V23">
        <f t="shared" ca="1" si="21"/>
        <v>1.1705041219177477</v>
      </c>
      <c r="W23">
        <f t="shared" ca="1" si="21"/>
        <v>1.1939142043561026</v>
      </c>
      <c r="X23">
        <f t="shared" ca="1" si="21"/>
        <v>1.2297316304867858</v>
      </c>
      <c r="Y23">
        <f t="shared" ca="1" si="21"/>
        <v>1.2051369978770501</v>
      </c>
      <c r="Z23">
        <f t="shared" ca="1" si="21"/>
        <v>1.2412911078133617</v>
      </c>
      <c r="AA23">
        <f t="shared" ca="1" si="21"/>
        <v>1.2412911078133617</v>
      </c>
      <c r="AB23">
        <f t="shared" ca="1" si="21"/>
        <v>1.2164652856570946</v>
      </c>
      <c r="AC23">
        <f t="shared" ca="1" si="21"/>
        <v>1.2043006328005237</v>
      </c>
      <c r="AD23">
        <f t="shared" ca="1" si="21"/>
        <v>1.2283866454565342</v>
      </c>
      <c r="AE23">
        <f t="shared" ca="1" si="21"/>
        <v>1.2529543783656649</v>
      </c>
      <c r="AF23">
        <f t="shared" ca="1" si="21"/>
        <v>1.2404248345820084</v>
      </c>
      <c r="AG23">
        <f t="shared" ca="1" si="21"/>
        <v>1.2528290829278284</v>
      </c>
      <c r="AH23">
        <f t="shared" ca="1" si="21"/>
        <v>1.2904139554156633</v>
      </c>
      <c r="AI23">
        <f t="shared" ca="1" si="21"/>
        <v>1.2904139554156633</v>
      </c>
      <c r="AJ23">
        <f t="shared" ca="1" si="21"/>
        <v>1.3291263740781332</v>
      </c>
      <c r="AK23">
        <f t="shared" ca="1" si="21"/>
        <v>1.3690001653004773</v>
      </c>
      <c r="AL23">
        <f t="shared" ca="1" si="21"/>
        <v>1.3416201619944677</v>
      </c>
      <c r="AM23">
        <f t="shared" ca="1" si="21"/>
        <v>1.3416201619944677</v>
      </c>
      <c r="AN23">
        <f t="shared" ca="1" si="21"/>
        <v>1.3550363636144123</v>
      </c>
      <c r="AR23" s="15">
        <f ca="1">E23*Financial_Data[[#This Row],[4/1/2015]]</f>
        <v>171285.50897568002</v>
      </c>
      <c r="AS23" s="15">
        <f ca="1">F23*Financial_Data[[#This Row],[5/1/2015]]</f>
        <v>172877.63182872414</v>
      </c>
      <c r="AT23" s="15">
        <f ca="1">G23*Financial_Data[[#This Row],[6/1/2015]]</f>
        <v>166048.61961622591</v>
      </c>
      <c r="AU23" s="15">
        <f ca="1">H23*Financial_Data[[#This Row],[7/1/2015]]</f>
        <v>182838.23568272818</v>
      </c>
      <c r="AV23" s="15">
        <f ca="1">I23*Financial_Data[[#This Row],[8/1/2015]]</f>
        <v>184291.17822581049</v>
      </c>
      <c r="AW23" s="15">
        <f ca="1">J23*Financial_Data[[#This Row],[9/1/2015]]</f>
        <v>201054.93775888332</v>
      </c>
      <c r="AX23" s="15">
        <f ca="1">K23*Financial_Data[[#This Row],[10/1/2015]]</f>
        <v>207045.17064533741</v>
      </c>
      <c r="AY23" s="15">
        <f ca="1">L23*Financial_Data[[#This Row],[11/1/2015]]</f>
        <v>200714.55652049422</v>
      </c>
      <c r="AZ23" s="15">
        <f ca="1">M23*Financial_Data[[#This Row],[12/1/2015]]</f>
        <v>192766.65151581075</v>
      </c>
      <c r="BA23" s="15">
        <f ca="1">N23*Financial_Data[[#This Row],[1/1/2016]]</f>
        <v>212561.61761612169</v>
      </c>
      <c r="BB23" s="15">
        <f ca="1">O23*Financial_Data[[#This Row],[2/1/2016]]</f>
        <v>232271.79245679485</v>
      </c>
      <c r="BC23" s="15">
        <f ca="1">P23*Financial_Data[[#This Row],[3/1/2016]]</f>
        <v>258936.12123255685</v>
      </c>
      <c r="BD23" s="15">
        <f ca="1">Q23*Financial_Data[[#This Row],[4/1/2016]]</f>
        <v>266623.66019966296</v>
      </c>
      <c r="BE23" s="15">
        <f ca="1">R23*Financial_Data[[#This Row],[5/1/2016]]</f>
        <v>293671.97029661416</v>
      </c>
      <c r="BF23" s="15">
        <f ca="1">S23*Financial_Data[[#This Row],[6/1/2016]]</f>
        <v>308377.51844889688</v>
      </c>
      <c r="BG23" s="15">
        <f ca="1">T23*Financial_Data[[#This Row],[7/1/2016]]</f>
        <v>346434.89608347474</v>
      </c>
      <c r="BH23" s="15">
        <f ca="1">U23*Financial_Data[[#This Row],[8/1/2016]]</f>
        <v>332716.74981590349</v>
      </c>
      <c r="BI23" s="15">
        <f ca="1">V23*Financial_Data[[#This Row],[9/1/2016]]</f>
        <v>353012.43475620105</v>
      </c>
      <c r="BJ23" s="15">
        <f ca="1">W23*Financial_Data[[#This Row],[10/1/2016]]</f>
        <v>416996.96588125394</v>
      </c>
      <c r="BK23" s="15">
        <f ca="1">X23*Financial_Data[[#This Row],[11/1/2016]]</f>
        <v>442215.12427098089</v>
      </c>
      <c r="BL23" s="15">
        <f ca="1">Y23*Financial_Data[[#This Row],[12/1/2016]]</f>
        <v>473464.00964654889</v>
      </c>
      <c r="BM23" s="15">
        <f ca="1">Z23*Financial_Data[[#This Row],[1/1/2017]]</f>
        <v>521941.70079825795</v>
      </c>
      <c r="BN23" s="15">
        <f ca="1">AA23*Financial_Data[[#This Row],[2/1/2017]]</f>
        <v>559209.3033576525</v>
      </c>
      <c r="BO23" s="15">
        <f ca="1">AB23*Financial_Data[[#This Row],[3/1/2017]]</f>
        <v>586700.12665787758</v>
      </c>
      <c r="BP23" s="15">
        <f ca="1">AC23*Financial_Data[[#This Row],[4/1/2017]]</f>
        <v>610223.28153609857</v>
      </c>
      <c r="BQ23" s="15">
        <f ca="1">AD23*Financial_Data[[#This Row],[5/1/2017]]</f>
        <v>672590.40059654682</v>
      </c>
      <c r="BR23" s="15">
        <f ca="1">AE23*Financial_Data[[#This Row],[6/1/2017]]</f>
        <v>825821.97988590575</v>
      </c>
      <c r="BS23" s="15">
        <f ca="1">AF23*Financial_Data[[#This Row],[7/1/2017]]</f>
        <v>809388.1224861762</v>
      </c>
      <c r="BT23" s="15">
        <f ca="1">AG23*Financial_Data[[#This Row],[8/1/2017]]</f>
        <v>955474.61496215907</v>
      </c>
      <c r="BU23" s="15">
        <f ca="1">AH23*Financial_Data[[#This Row],[9/1/2017]]</f>
        <v>1096902.9988086929</v>
      </c>
      <c r="BV23" s="15">
        <f ca="1">AI23*Financial_Data[[#This Row],[10/1/2017]]</f>
        <v>1117735.740565632</v>
      </c>
      <c r="BW23" s="15">
        <f ca="1">AJ23*Financial_Data[[#This Row],[11/1/2017]]</f>
        <v>1269518.8097867225</v>
      </c>
      <c r="BX23" s="15">
        <f ca="1">AK23*Financial_Data[[#This Row],[12/1/2017]]</f>
        <v>1441390.6080099791</v>
      </c>
      <c r="BY23" s="15">
        <f ca="1">AL23*Financial_Data[[#This Row],[1/1/2018]]</f>
        <v>1620273.2051705341</v>
      </c>
      <c r="BZ23" s="15">
        <f ca="1">AM23*Financial_Data[[#This Row],[2/1/2018]]</f>
        <v>1685563.6694351581</v>
      </c>
      <c r="CA23" s="15">
        <f ca="1">AN23*Financial_Data[[#This Row],[3/1/2018]]</f>
        <v>1753130.8362269509</v>
      </c>
    </row>
    <row r="24" spans="1:79" x14ac:dyDescent="0.25">
      <c r="A24" t="s">
        <v>63</v>
      </c>
      <c r="B24" t="s">
        <v>207</v>
      </c>
      <c r="C24" t="s">
        <v>41</v>
      </c>
      <c r="D24">
        <v>1</v>
      </c>
      <c r="E24">
        <f t="shared" ref="E24:AN24" ca="1" si="22">((RANDBETWEEN(-2.5,3.5)/100)+1)*D24</f>
        <v>0.99</v>
      </c>
      <c r="F24">
        <f t="shared" ca="1" si="22"/>
        <v>0.97019999999999995</v>
      </c>
      <c r="G24">
        <f t="shared" ca="1" si="22"/>
        <v>0.98960399999999993</v>
      </c>
      <c r="H24">
        <f t="shared" ca="1" si="22"/>
        <v>0.98960399999999993</v>
      </c>
      <c r="I24">
        <f t="shared" ca="1" si="22"/>
        <v>1.0093960799999999</v>
      </c>
      <c r="J24">
        <f t="shared" ca="1" si="22"/>
        <v>1.0194900407999998</v>
      </c>
      <c r="K24">
        <f t="shared" ca="1" si="22"/>
        <v>0.99910023998399977</v>
      </c>
      <c r="L24">
        <f t="shared" ca="1" si="22"/>
        <v>1.0190822447836798</v>
      </c>
      <c r="M24">
        <f t="shared" ca="1" si="22"/>
        <v>1.0190822447836798</v>
      </c>
      <c r="N24">
        <f t="shared" ca="1" si="22"/>
        <v>1.0088914223358429</v>
      </c>
      <c r="O24">
        <f t="shared" ca="1" si="22"/>
        <v>0.98871359388912605</v>
      </c>
      <c r="P24">
        <f t="shared" ca="1" si="22"/>
        <v>0.96893932201134347</v>
      </c>
      <c r="Q24">
        <f t="shared" ca="1" si="22"/>
        <v>0.98831810845157031</v>
      </c>
      <c r="R24">
        <f t="shared" ca="1" si="22"/>
        <v>1.0080844706206018</v>
      </c>
      <c r="S24">
        <f t="shared" ca="1" si="22"/>
        <v>1.0282461600330139</v>
      </c>
      <c r="T24">
        <f t="shared" ca="1" si="22"/>
        <v>1.0590935448340044</v>
      </c>
      <c r="U24">
        <f t="shared" ca="1" si="22"/>
        <v>1.0590935448340044</v>
      </c>
      <c r="V24">
        <f t="shared" ca="1" si="22"/>
        <v>1.0485026093856644</v>
      </c>
      <c r="W24">
        <f t="shared" ca="1" si="22"/>
        <v>1.0485026093856644</v>
      </c>
      <c r="X24">
        <f t="shared" ca="1" si="22"/>
        <v>1.0485026093856644</v>
      </c>
      <c r="Y24">
        <f t="shared" ca="1" si="22"/>
        <v>1.027532557197951</v>
      </c>
      <c r="Z24">
        <f t="shared" ca="1" si="22"/>
        <v>1.0583585339138895</v>
      </c>
      <c r="AA24">
        <f t="shared" ca="1" si="22"/>
        <v>1.0477749485747505</v>
      </c>
      <c r="AB24">
        <f t="shared" ca="1" si="22"/>
        <v>1.037297199089003</v>
      </c>
      <c r="AC24">
        <f t="shared" ca="1" si="22"/>
        <v>1.0269242270981129</v>
      </c>
      <c r="AD24">
        <f t="shared" ca="1" si="22"/>
        <v>1.0371934693690941</v>
      </c>
      <c r="AE24">
        <f t="shared" ca="1" si="22"/>
        <v>1.0683092734501669</v>
      </c>
      <c r="AF24">
        <f t="shared" ca="1" si="22"/>
        <v>1.0896754589191702</v>
      </c>
      <c r="AG24">
        <f t="shared" ca="1" si="22"/>
        <v>1.0678819497407868</v>
      </c>
      <c r="AH24">
        <f t="shared" ca="1" si="22"/>
        <v>1.0572031302433789</v>
      </c>
      <c r="AI24">
        <f t="shared" ca="1" si="22"/>
        <v>1.0677751615458126</v>
      </c>
      <c r="AJ24">
        <f t="shared" ca="1" si="22"/>
        <v>1.0998084163921871</v>
      </c>
      <c r="AK24">
        <f t="shared" ca="1" si="22"/>
        <v>1.0778122480643433</v>
      </c>
      <c r="AL24">
        <f t="shared" ca="1" si="22"/>
        <v>1.0670341255836999</v>
      </c>
      <c r="AM24">
        <f t="shared" ca="1" si="22"/>
        <v>1.0883748080953739</v>
      </c>
      <c r="AN24">
        <f t="shared" ca="1" si="22"/>
        <v>1.0666073119334665</v>
      </c>
      <c r="AR24" s="15">
        <f ca="1">E24*Financial_Data[[#This Row],[4/1/2015]]</f>
        <v>17182.942788033793</v>
      </c>
      <c r="AS24" s="15">
        <f ca="1">F24*Financial_Data[[#This Row],[5/1/2015]]</f>
        <v>16161.224609442843</v>
      </c>
      <c r="AT24" s="15">
        <f ca="1">G24*Financial_Data[[#This Row],[6/1/2015]]</f>
        <v>16812.456669855965</v>
      </c>
      <c r="AU24" s="15">
        <f ca="1">H24*Financial_Data[[#This Row],[7/1/2015]]</f>
        <v>17987.52970388221</v>
      </c>
      <c r="AV24" s="15">
        <f ca="1">I24*Financial_Data[[#This Row],[8/1/2015]]</f>
        <v>19857.777392003929</v>
      </c>
      <c r="AW24" s="15">
        <f ca="1">J24*Financial_Data[[#This Row],[9/1/2015]]</f>
        <v>20048.332623857601</v>
      </c>
      <c r="AX24" s="15">
        <f ca="1">K24*Financial_Data[[#This Row],[10/1/2015]]</f>
        <v>22069.916059647934</v>
      </c>
      <c r="AY24" s="15">
        <f ca="1">L24*Financial_Data[[#This Row],[11/1/2015]]</f>
        <v>24099.973854799842</v>
      </c>
      <c r="AZ24" s="15">
        <f ca="1">M24*Financial_Data[[#This Row],[12/1/2015]]</f>
        <v>24085.70594727858</v>
      </c>
      <c r="BA24" s="15">
        <f ca="1">N24*Financial_Data[[#This Row],[1/1/2016]]</f>
        <v>25044.12460882403</v>
      </c>
      <c r="BB24" s="15">
        <f ca="1">O24*Financial_Data[[#This Row],[2/1/2016]]</f>
        <v>24526.113859204586</v>
      </c>
      <c r="BC24" s="15">
        <f ca="1">P24*Financial_Data[[#This Row],[3/1/2016]]</f>
        <v>25475.179304234029</v>
      </c>
      <c r="BD24" s="15">
        <f ca="1">Q24*Financial_Data[[#This Row],[4/1/2016]]</f>
        <v>28629.070422278197</v>
      </c>
      <c r="BE24" s="15">
        <f ca="1">R24*Financial_Data[[#This Row],[5/1/2016]]</f>
        <v>28901.020241093425</v>
      </c>
      <c r="BF24" s="15">
        <f ca="1">S24*Financial_Data[[#This Row],[6/1/2016]]</f>
        <v>28883.682229924987</v>
      </c>
      <c r="BG24" s="15">
        <f ca="1">T24*Financial_Data[[#This Row],[7/1/2016]]</f>
        <v>29726.573108484841</v>
      </c>
      <c r="BH24" s="15">
        <f ca="1">U24*Financial_Data[[#This Row],[8/1/2016]]</f>
        <v>30250.259916247305</v>
      </c>
      <c r="BI24" s="15">
        <f ca="1">V24*Financial_Data[[#This Row],[9/1/2016]]</f>
        <v>30830.768175426681</v>
      </c>
      <c r="BJ24" s="15">
        <f ca="1">W24*Financial_Data[[#This Row],[10/1/2016]]</f>
        <v>32070.040808083089</v>
      </c>
      <c r="BK24" s="15">
        <f ca="1">X24*Financial_Data[[#This Row],[11/1/2016]]</f>
        <v>34356.662272278481</v>
      </c>
      <c r="BL24" s="15">
        <f ca="1">Y24*Financial_Data[[#This Row],[12/1/2016]]</f>
        <v>32986.305597039252</v>
      </c>
      <c r="BM24" s="15">
        <f ca="1">Z24*Financial_Data[[#This Row],[1/1/2017]]</f>
        <v>32627.18628732517</v>
      </c>
      <c r="BN24" s="15">
        <f ca="1">AA24*Financial_Data[[#This Row],[2/1/2017]]</f>
        <v>34560.681384484662</v>
      </c>
      <c r="BO24" s="15">
        <f ca="1">AB24*Financial_Data[[#This Row],[3/1/2017]]</f>
        <v>34875.155895065538</v>
      </c>
      <c r="BP24" s="15">
        <f ca="1">AC24*Financial_Data[[#This Row],[4/1/2017]]</f>
        <v>38460.366116968347</v>
      </c>
      <c r="BQ24" s="15">
        <f ca="1">AD24*Financial_Data[[#This Row],[5/1/2017]]</f>
        <v>38448.751086401026</v>
      </c>
      <c r="BR24" s="15">
        <f ca="1">AE24*Financial_Data[[#This Row],[6/1/2017]]</f>
        <v>44938.977828606214</v>
      </c>
      <c r="BS24" s="15">
        <f ca="1">AF24*Financial_Data[[#This Row],[7/1/2017]]</f>
        <v>47661.554201417974</v>
      </c>
      <c r="BT24" s="15">
        <f ca="1">AG24*Financial_Data[[#This Row],[8/1/2017]]</f>
        <v>47609.425691969082</v>
      </c>
      <c r="BU24" s="15">
        <f ca="1">AH24*Financial_Data[[#This Row],[9/1/2017]]</f>
        <v>48537.622397298554</v>
      </c>
      <c r="BV24" s="15">
        <f ca="1">AI24*Financial_Data[[#This Row],[10/1/2017]]</f>
        <v>55691.110992059585</v>
      </c>
      <c r="BW24" s="15">
        <f ca="1">AJ24*Financial_Data[[#This Row],[11/1/2017]]</f>
        <v>60771.779502192287</v>
      </c>
      <c r="BX24" s="15">
        <f ca="1">AK24*Financial_Data[[#This Row],[12/1/2017]]</f>
        <v>65587.972198195188</v>
      </c>
      <c r="BY24" s="15">
        <f ca="1">AL24*Financial_Data[[#This Row],[1/1/2018]]</f>
        <v>73054.087550949509</v>
      </c>
      <c r="BZ24" s="15">
        <f ca="1">AM24*Financial_Data[[#This Row],[2/1/2018]]</f>
        <v>78149.149281013888</v>
      </c>
      <c r="CA24" s="15">
        <f ca="1">AN24*Financial_Data[[#This Row],[3/1/2018]]</f>
        <v>73531.435210571202</v>
      </c>
    </row>
    <row r="25" spans="1:79" x14ac:dyDescent="0.25">
      <c r="A25" t="s">
        <v>64</v>
      </c>
      <c r="B25" t="s">
        <v>207</v>
      </c>
      <c r="C25" t="s">
        <v>41</v>
      </c>
      <c r="D25">
        <v>1</v>
      </c>
      <c r="E25">
        <f t="shared" ref="E25:AN25" ca="1" si="23">((RANDBETWEEN(-2.5,3.5)/100)+1)*D25</f>
        <v>0.99</v>
      </c>
      <c r="F25">
        <f t="shared" ca="1" si="23"/>
        <v>0.97019999999999995</v>
      </c>
      <c r="G25">
        <f t="shared" ca="1" si="23"/>
        <v>0.97019999999999995</v>
      </c>
      <c r="H25">
        <f t="shared" ca="1" si="23"/>
        <v>0.99930600000000003</v>
      </c>
      <c r="I25">
        <f t="shared" ca="1" si="23"/>
        <v>0.98931294000000003</v>
      </c>
      <c r="J25">
        <f t="shared" ca="1" si="23"/>
        <v>0.96952668119999996</v>
      </c>
      <c r="K25">
        <f t="shared" ca="1" si="23"/>
        <v>0.97922194801200002</v>
      </c>
      <c r="L25">
        <f t="shared" ca="1" si="23"/>
        <v>0.96942972853188003</v>
      </c>
      <c r="M25">
        <f t="shared" ca="1" si="23"/>
        <v>0.9985126203878365</v>
      </c>
      <c r="N25">
        <f t="shared" ca="1" si="23"/>
        <v>1.0284679989994716</v>
      </c>
      <c r="O25">
        <f t="shared" ca="1" si="23"/>
        <v>1.0284679989994716</v>
      </c>
      <c r="P25">
        <f t="shared" ca="1" si="23"/>
        <v>1.049037358979461</v>
      </c>
      <c r="Q25">
        <f t="shared" ca="1" si="23"/>
        <v>1.0385469853896665</v>
      </c>
      <c r="R25">
        <f t="shared" ca="1" si="23"/>
        <v>1.0489324552435633</v>
      </c>
      <c r="S25">
        <f t="shared" ca="1" si="23"/>
        <v>1.0489324552435633</v>
      </c>
      <c r="T25">
        <f t="shared" ca="1" si="23"/>
        <v>1.0489324552435633</v>
      </c>
      <c r="U25">
        <f t="shared" ca="1" si="23"/>
        <v>1.0279538061386919</v>
      </c>
      <c r="V25">
        <f t="shared" ca="1" si="23"/>
        <v>1.0485128822614658</v>
      </c>
      <c r="W25">
        <f t="shared" ca="1" si="23"/>
        <v>1.0589980110840804</v>
      </c>
      <c r="X25">
        <f t="shared" ca="1" si="23"/>
        <v>1.0378180508623989</v>
      </c>
      <c r="Y25">
        <f t="shared" ca="1" si="23"/>
        <v>1.0274398703537748</v>
      </c>
      <c r="Z25">
        <f t="shared" ca="1" si="23"/>
        <v>1.0479886677608503</v>
      </c>
      <c r="AA25">
        <f t="shared" ca="1" si="23"/>
        <v>1.0375087810832417</v>
      </c>
      <c r="AB25">
        <f t="shared" ca="1" si="23"/>
        <v>1.0167586054615769</v>
      </c>
      <c r="AC25">
        <f t="shared" ca="1" si="23"/>
        <v>1.0370937775708085</v>
      </c>
      <c r="AD25">
        <f t="shared" ca="1" si="23"/>
        <v>1.0474647153465166</v>
      </c>
      <c r="AE25">
        <f t="shared" ca="1" si="23"/>
        <v>1.0369900681930515</v>
      </c>
      <c r="AF25">
        <f t="shared" ca="1" si="23"/>
        <v>1.0577298695569126</v>
      </c>
      <c r="AG25">
        <f t="shared" ca="1" si="23"/>
        <v>1.0788844669480508</v>
      </c>
      <c r="AH25">
        <f t="shared" ca="1" si="23"/>
        <v>1.1112510009564924</v>
      </c>
      <c r="AI25">
        <f t="shared" ca="1" si="23"/>
        <v>1.1223635109660575</v>
      </c>
      <c r="AJ25">
        <f t="shared" ca="1" si="23"/>
        <v>1.0999162407467362</v>
      </c>
      <c r="AK25">
        <f t="shared" ca="1" si="23"/>
        <v>1.0889170783392688</v>
      </c>
      <c r="AL25">
        <f t="shared" ca="1" si="23"/>
        <v>1.0889170783392688</v>
      </c>
      <c r="AM25">
        <f t="shared" ca="1" si="23"/>
        <v>1.0780279075558761</v>
      </c>
      <c r="AN25">
        <f t="shared" ca="1" si="23"/>
        <v>1.1103687447825523</v>
      </c>
      <c r="AR25" s="15">
        <f ca="1">E25*Financial_Data[[#This Row],[4/1/2015]]</f>
        <v>2060.1971913600005</v>
      </c>
      <c r="AS25" s="15">
        <f ca="1">F25*Financial_Data[[#This Row],[5/1/2015]]</f>
        <v>1998.3995164079652</v>
      </c>
      <c r="AT25" s="15">
        <f ca="1">G25*Financial_Data[[#This Row],[6/1/2015]]</f>
        <v>2140.6522990159415</v>
      </c>
      <c r="AU25" s="15">
        <f ca="1">H25*Financial_Data[[#This Row],[7/1/2015]]</f>
        <v>2408.1737730181399</v>
      </c>
      <c r="AV25" s="15">
        <f ca="1">I25*Financial_Data[[#This Row],[8/1/2015]]</f>
        <v>2684.0956088054213</v>
      </c>
      <c r="AW25" s="15">
        <f ca="1">J25*Financial_Data[[#This Row],[9/1/2015]]</f>
        <v>2603.067915839154</v>
      </c>
      <c r="AX25" s="15">
        <f ca="1">K25*Financial_Data[[#This Row],[10/1/2015]]</f>
        <v>2474.9915878462243</v>
      </c>
      <c r="AY25" s="15">
        <f ca="1">L25*Financial_Data[[#This Row],[11/1/2015]]</f>
        <v>2645.3445584942597</v>
      </c>
      <c r="AZ25" s="15">
        <f ca="1">M25*Financial_Data[[#This Row],[12/1/2015]]</f>
        <v>2642.451285894917</v>
      </c>
      <c r="BA25" s="15">
        <f ca="1">N25*Financial_Data[[#This Row],[1/1/2016]]</f>
        <v>2944.9329008653758</v>
      </c>
      <c r="BB25" s="15">
        <f ca="1">O25*Financial_Data[[#This Row],[2/1/2016]]</f>
        <v>2800.3161398012385</v>
      </c>
      <c r="BC25" s="15">
        <f ca="1">P25*Financial_Data[[#This Row],[3/1/2016]]</f>
        <v>2826.0570982893796</v>
      </c>
      <c r="BD25" s="15">
        <f ca="1">Q25*Financial_Data[[#This Row],[4/1/2016]]</f>
        <v>3147.134048846006</v>
      </c>
      <c r="BE25" s="15">
        <f ca="1">R25*Financial_Data[[#This Row],[5/1/2016]]</f>
        <v>3684.5274854925788</v>
      </c>
      <c r="BF25" s="15">
        <f ca="1">S25*Financial_Data[[#This Row],[6/1/2016]]</f>
        <v>3869.4612890444218</v>
      </c>
      <c r="BG25" s="15">
        <f ca="1">T25*Financial_Data[[#This Row],[7/1/2016]]</f>
        <v>3829.6097846177781</v>
      </c>
      <c r="BH25" s="15">
        <f ca="1">U25*Financial_Data[[#This Row],[8/1/2016]]</f>
        <v>4140.8233335648547</v>
      </c>
      <c r="BI25" s="15">
        <f ca="1">V25*Financial_Data[[#This Row],[9/1/2016]]</f>
        <v>4479.0671202849062</v>
      </c>
      <c r="BJ25" s="15">
        <f ca="1">W25*Financial_Data[[#This Row],[10/1/2016]]</f>
        <v>4798.8807949162583</v>
      </c>
      <c r="BK25" s="15">
        <f ca="1">X25*Financial_Data[[#This Row],[11/1/2016]]</f>
        <v>4796.4815464740332</v>
      </c>
      <c r="BL25" s="15">
        <f ca="1">Y25*Financial_Data[[#This Row],[12/1/2016]]</f>
        <v>4988.2927984306034</v>
      </c>
      <c r="BM25" s="15">
        <f ca="1">Z25*Financial_Data[[#This Row],[1/1/2017]]</f>
        <v>5671.0776326882969</v>
      </c>
      <c r="BN25" s="15">
        <f ca="1">AA25*Financial_Data[[#This Row],[2/1/2017]]</f>
        <v>6015.2430314313733</v>
      </c>
      <c r="BO25" s="15">
        <f ca="1">AB25*Financial_Data[[#This Row],[3/1/2017]]</f>
        <v>6825.5500127586174</v>
      </c>
      <c r="BP25" s="15">
        <f ca="1">AC25*Financial_Data[[#This Row],[4/1/2017]]</f>
        <v>6956.5336197364913</v>
      </c>
      <c r="BQ25" s="15">
        <f ca="1">AD25*Financial_Data[[#This Row],[5/1/2017]]</f>
        <v>7018.4961547756202</v>
      </c>
      <c r="BR25" s="15">
        <f ca="1">AE25*Financial_Data[[#This Row],[6/1/2017]]</f>
        <v>7806.5640681887444</v>
      </c>
      <c r="BS25" s="15">
        <f ca="1">AF25*Financial_Data[[#This Row],[7/1/2017]]</f>
        <v>8869.1176706901697</v>
      </c>
      <c r="BT25" s="15">
        <f ca="1">AG25*Financial_Data[[#This Row],[8/1/2017]]</f>
        <v>10183.892547760599</v>
      </c>
      <c r="BU25" s="15">
        <f ca="1">AH25*Financial_Data[[#This Row],[9/1/2017]]</f>
        <v>11675.93645273688</v>
      </c>
      <c r="BV25" s="15">
        <f ca="1">AI25*Financial_Data[[#This Row],[10/1/2017]]</f>
        <v>12391.811935564545</v>
      </c>
      <c r="BW25" s="15">
        <f ca="1">AJ25*Financial_Data[[#This Row],[11/1/2017]]</f>
        <v>12870.039844542858</v>
      </c>
      <c r="BX25" s="15">
        <f ca="1">AK25*Financial_Data[[#This Row],[12/1/2017]]</f>
        <v>13771.775876385384</v>
      </c>
      <c r="BY25" s="15">
        <f ca="1">AL25*Financial_Data[[#This Row],[1/1/2018]]</f>
        <v>13886.345455841618</v>
      </c>
      <c r="BZ25" s="15">
        <f ca="1">AM25*Financial_Data[[#This Row],[2/1/2018]]</f>
        <v>16227.174641991005</v>
      </c>
      <c r="CA25" s="15">
        <f ca="1">AN25*Financial_Data[[#This Row],[3/1/2018]]</f>
        <v>18800.92641976089</v>
      </c>
    </row>
    <row r="26" spans="1:79" x14ac:dyDescent="0.25">
      <c r="A26" t="s">
        <v>65</v>
      </c>
      <c r="B26" t="s">
        <v>207</v>
      </c>
      <c r="C26" t="s">
        <v>41</v>
      </c>
      <c r="D26">
        <v>1</v>
      </c>
      <c r="E26">
        <f t="shared" ref="E26:AN26" ca="1" si="24">((RANDBETWEEN(-2.5,3.5)/100)+1)*D26</f>
        <v>1.02</v>
      </c>
      <c r="F26">
        <f t="shared" ca="1" si="24"/>
        <v>1.02</v>
      </c>
      <c r="G26">
        <f t="shared" ca="1" si="24"/>
        <v>1.0506</v>
      </c>
      <c r="H26">
        <f t="shared" ca="1" si="24"/>
        <v>1.071612</v>
      </c>
      <c r="I26">
        <f t="shared" ca="1" si="24"/>
        <v>1.0823281200000001</v>
      </c>
      <c r="J26">
        <f t="shared" ca="1" si="24"/>
        <v>1.1147979636000001</v>
      </c>
      <c r="K26">
        <f t="shared" ca="1" si="24"/>
        <v>1.1482419025080002</v>
      </c>
      <c r="L26">
        <f t="shared" ca="1" si="24"/>
        <v>1.1712067405581601</v>
      </c>
      <c r="M26">
        <f t="shared" ca="1" si="24"/>
        <v>1.1594946731525786</v>
      </c>
      <c r="N26">
        <f t="shared" ca="1" si="24"/>
        <v>1.1594946731525786</v>
      </c>
      <c r="O26">
        <f t="shared" ca="1" si="24"/>
        <v>1.1826845666156303</v>
      </c>
      <c r="P26">
        <f t="shared" ca="1" si="24"/>
        <v>1.1590308752833176</v>
      </c>
      <c r="Q26">
        <f t="shared" ca="1" si="24"/>
        <v>1.182211492788984</v>
      </c>
      <c r="R26">
        <f t="shared" ca="1" si="24"/>
        <v>1.2058557226447637</v>
      </c>
      <c r="S26">
        <f t="shared" ca="1" si="24"/>
        <v>1.1937971654183162</v>
      </c>
      <c r="T26">
        <f t="shared" ca="1" si="24"/>
        <v>1.1937971654183162</v>
      </c>
      <c r="U26">
        <f t="shared" ca="1" si="24"/>
        <v>1.2176731087266826</v>
      </c>
      <c r="V26">
        <f t="shared" ca="1" si="24"/>
        <v>1.2298498398139495</v>
      </c>
      <c r="W26">
        <f t="shared" ca="1" si="24"/>
        <v>1.2175513414158099</v>
      </c>
      <c r="X26">
        <f t="shared" ca="1" si="24"/>
        <v>1.2419023682441261</v>
      </c>
      <c r="Y26">
        <f t="shared" ca="1" si="24"/>
        <v>1.2170643208792435</v>
      </c>
      <c r="Z26">
        <f t="shared" ca="1" si="24"/>
        <v>1.2048936776704511</v>
      </c>
      <c r="AA26">
        <f t="shared" ca="1" si="24"/>
        <v>1.2048936776704511</v>
      </c>
      <c r="AB26">
        <f t="shared" ca="1" si="24"/>
        <v>1.2410404880005645</v>
      </c>
      <c r="AC26">
        <f t="shared" ca="1" si="24"/>
        <v>1.2534508928805701</v>
      </c>
      <c r="AD26">
        <f t="shared" ca="1" si="24"/>
        <v>1.2283818750229587</v>
      </c>
      <c r="AE26">
        <f t="shared" ca="1" si="24"/>
        <v>1.2529495125234178</v>
      </c>
      <c r="AF26">
        <f t="shared" ca="1" si="24"/>
        <v>1.2278905222729495</v>
      </c>
      <c r="AG26">
        <f t="shared" ca="1" si="24"/>
        <v>1.2524483327184084</v>
      </c>
      <c r="AH26">
        <f t="shared" ca="1" si="24"/>
        <v>1.2900217826999607</v>
      </c>
      <c r="AI26">
        <f t="shared" ca="1" si="24"/>
        <v>1.3158222183539598</v>
      </c>
      <c r="AJ26">
        <f t="shared" ca="1" si="24"/>
        <v>1.3158222183539598</v>
      </c>
      <c r="AK26">
        <f t="shared" ca="1" si="24"/>
        <v>1.3289804405374994</v>
      </c>
      <c r="AL26">
        <f t="shared" ca="1" si="24"/>
        <v>1.3024008317267495</v>
      </c>
      <c r="AM26">
        <f t="shared" ca="1" si="24"/>
        <v>1.2763528150922145</v>
      </c>
      <c r="AN26">
        <f t="shared" ca="1" si="24"/>
        <v>1.2891163432431367</v>
      </c>
      <c r="AR26" s="15">
        <f ca="1">E26*Financial_Data[[#This Row],[4/1/2015]]</f>
        <v>3211.5236387351038</v>
      </c>
      <c r="AS26" s="15">
        <f ca="1">F26*Financial_Data[[#This Row],[5/1/2015]]</f>
        <v>3442.1755233909512</v>
      </c>
      <c r="AT26" s="15">
        <f ca="1">G26*Financial_Data[[#This Row],[6/1/2015]]</f>
        <v>3904.7185370352431</v>
      </c>
      <c r="AU26" s="15">
        <f ca="1">H26*Financial_Data[[#This Row],[7/1/2015]]</f>
        <v>4393.037195957877</v>
      </c>
      <c r="AV26" s="15">
        <f ca="1">I26*Financial_Data[[#This Row],[8/1/2015]]</f>
        <v>4749.6349043707614</v>
      </c>
      <c r="AW26" s="15">
        <f ca="1">J26*Financial_Data[[#This Row],[9/1/2015]]</f>
        <v>5183.5771280365598</v>
      </c>
      <c r="AX26" s="15">
        <f ca="1">K26*Financial_Data[[#This Row],[10/1/2015]]</f>
        <v>5831.9393737333921</v>
      </c>
      <c r="AY26" s="15">
        <f ca="1">L26*Financial_Data[[#This Row],[11/1/2015]]</f>
        <v>6184.6056218219328</v>
      </c>
      <c r="AZ26" s="15">
        <f ca="1">M26*Financial_Data[[#This Row],[12/1/2015]]</f>
        <v>6819.8494571291267</v>
      </c>
      <c r="BA26" s="15">
        <f ca="1">N26*Financial_Data[[#This Row],[1/1/2016]]</f>
        <v>7231.727104250509</v>
      </c>
      <c r="BB26" s="15">
        <f ca="1">O26*Financial_Data[[#This Row],[2/1/2016]]</f>
        <v>7523.1364903743051</v>
      </c>
      <c r="BC26" s="15">
        <f ca="1">P26*Financial_Data[[#This Row],[3/1/2016]]</f>
        <v>7511.2234051309961</v>
      </c>
      <c r="BD26" s="15">
        <f ca="1">Q26*Financial_Data[[#This Row],[4/1/2016]]</f>
        <v>8456.4024626815717</v>
      </c>
      <c r="BE26" s="15">
        <f ca="1">R26*Financial_Data[[#This Row],[5/1/2016]]</f>
        <v>9057.5572930763137</v>
      </c>
      <c r="BF26" s="15">
        <f ca="1">S26*Financial_Data[[#This Row],[6/1/2016]]</f>
        <v>9421.6345943020951</v>
      </c>
      <c r="BG26" s="15">
        <f ca="1">T26*Financial_Data[[#This Row],[7/1/2016]]</f>
        <v>9513.0152166649204</v>
      </c>
      <c r="BH26" s="15">
        <f ca="1">U26*Financial_Data[[#This Row],[8/1/2016]]</f>
        <v>9993.374349249505</v>
      </c>
      <c r="BI26" s="15">
        <f ca="1">V26*Financial_Data[[#This Row],[9/1/2016]]</f>
        <v>9690.68562111555</v>
      </c>
      <c r="BJ26" s="15">
        <f ca="1">W26*Financial_Data[[#This Row],[10/1/2016]]</f>
        <v>9493.0924366803629</v>
      </c>
      <c r="BK26" s="15">
        <f ca="1">X26*Financial_Data[[#This Row],[11/1/2016]]</f>
        <v>9869.7590014426878</v>
      </c>
      <c r="BL26" s="15">
        <f ca="1">Y26*Financial_Data[[#This Row],[12/1/2016]]</f>
        <v>10351.090614122772</v>
      </c>
      <c r="BM26" s="15">
        <f ca="1">Z26*Financial_Data[[#This Row],[1/1/2017]]</f>
        <v>11193.458368638669</v>
      </c>
      <c r="BN26" s="15">
        <f ca="1">AA26*Financial_Data[[#This Row],[2/1/2017]]</f>
        <v>11635.376570680395</v>
      </c>
      <c r="BO26" s="15">
        <f ca="1">AB26*Financial_Data[[#This Row],[3/1/2017]]</f>
        <v>12589.591338869137</v>
      </c>
      <c r="BP26" s="15">
        <f ca="1">AC26*Financial_Data[[#This Row],[4/1/2017]]</f>
        <v>13892.01441279621</v>
      </c>
      <c r="BQ26" s="15">
        <f ca="1">AD26*Financial_Data[[#This Row],[5/1/2017]]</f>
        <v>13882.263896833771</v>
      </c>
      <c r="BR26" s="15">
        <f ca="1">AE26*Financial_Data[[#This Row],[6/1/2017]]</f>
        <v>14438.80331227309</v>
      </c>
      <c r="BS26" s="15">
        <f ca="1">AF26*Financial_Data[[#This Row],[7/1/2017]]</f>
        <v>14861.646266257603</v>
      </c>
      <c r="BT26" s="15">
        <f ca="1">AG26*Financial_Data[[#This Row],[8/1/2017]]</f>
        <v>15765.082627960686</v>
      </c>
      <c r="BU26" s="15">
        <f ca="1">AH26*Financial_Data[[#This Row],[9/1/2017]]</f>
        <v>17203.322186136138</v>
      </c>
      <c r="BV26" s="15">
        <f ca="1">AI26*Financial_Data[[#This Row],[10/1/2017]]</f>
        <v>18966.506971154249</v>
      </c>
      <c r="BW26" s="15">
        <f ca="1">AJ26*Financial_Data[[#This Row],[11/1/2017]]</f>
        <v>20316.6065737852</v>
      </c>
      <c r="BX26" s="15">
        <f ca="1">AK26*Financial_Data[[#This Row],[12/1/2017]]</f>
        <v>20099.323302514313</v>
      </c>
      <c r="BY26" s="15">
        <f ca="1">AL26*Financial_Data[[#This Row],[1/1/2018]]</f>
        <v>21300.539521656981</v>
      </c>
      <c r="BZ26" s="15">
        <f ca="1">AM26*Financial_Data[[#This Row],[2/1/2018]]</f>
        <v>21481.50248817684</v>
      </c>
      <c r="CA26" s="15">
        <f ca="1">AN26*Financial_Data[[#This Row],[3/1/2018]]</f>
        <v>23002.08805707132</v>
      </c>
    </row>
    <row r="27" spans="1:79" x14ac:dyDescent="0.25">
      <c r="A27" t="s">
        <v>66</v>
      </c>
      <c r="B27" t="s">
        <v>207</v>
      </c>
      <c r="C27" t="s">
        <v>41</v>
      </c>
      <c r="D27">
        <v>1</v>
      </c>
      <c r="E27">
        <f t="shared" ref="E27:AN27" ca="1" si="25">((RANDBETWEEN(-2.5,3.5)/100)+1)*D27</f>
        <v>1.02</v>
      </c>
      <c r="F27">
        <f t="shared" ca="1" si="25"/>
        <v>1.02</v>
      </c>
      <c r="G27">
        <f t="shared" ca="1" si="25"/>
        <v>0.99960000000000004</v>
      </c>
      <c r="H27">
        <f t="shared" ca="1" si="25"/>
        <v>0.97960800000000003</v>
      </c>
      <c r="I27">
        <f t="shared" ca="1" si="25"/>
        <v>0.97960800000000003</v>
      </c>
      <c r="J27">
        <f t="shared" ca="1" si="25"/>
        <v>1.0089962400000001</v>
      </c>
      <c r="K27">
        <f t="shared" ca="1" si="25"/>
        <v>1.0291761648000002</v>
      </c>
      <c r="L27">
        <f t="shared" ca="1" si="25"/>
        <v>1.0188844031520001</v>
      </c>
      <c r="M27">
        <f t="shared" ca="1" si="25"/>
        <v>0.99850671508896016</v>
      </c>
      <c r="N27">
        <f t="shared" ca="1" si="25"/>
        <v>0.97853658078718098</v>
      </c>
      <c r="O27">
        <f t="shared" ca="1" si="25"/>
        <v>0.95896584917143735</v>
      </c>
      <c r="P27">
        <f t="shared" ca="1" si="25"/>
        <v>0.93978653218800856</v>
      </c>
      <c r="Q27">
        <f t="shared" ca="1" si="25"/>
        <v>0.93038866686612842</v>
      </c>
      <c r="R27">
        <f t="shared" ca="1" si="25"/>
        <v>0.93969255353478975</v>
      </c>
      <c r="S27">
        <f t="shared" ca="1" si="25"/>
        <v>0.92089870246409389</v>
      </c>
      <c r="T27">
        <f t="shared" ca="1" si="25"/>
        <v>0.91168971543945299</v>
      </c>
      <c r="U27">
        <f t="shared" ca="1" si="25"/>
        <v>0.90257281828505842</v>
      </c>
      <c r="V27">
        <f t="shared" ca="1" si="25"/>
        <v>0.92062427465075958</v>
      </c>
      <c r="W27">
        <f t="shared" ca="1" si="25"/>
        <v>0.92983051739726719</v>
      </c>
      <c r="X27">
        <f t="shared" ca="1" si="25"/>
        <v>0.93912882257123986</v>
      </c>
      <c r="Y27">
        <f t="shared" ca="1" si="25"/>
        <v>0.95791139902266464</v>
      </c>
      <c r="Z27">
        <f t="shared" ca="1" si="25"/>
        <v>0.93875317104221134</v>
      </c>
      <c r="AA27">
        <f t="shared" ca="1" si="25"/>
        <v>0.95752823446305557</v>
      </c>
      <c r="AB27">
        <f t="shared" ca="1" si="25"/>
        <v>0.95752823446305557</v>
      </c>
      <c r="AC27">
        <f t="shared" ca="1" si="25"/>
        <v>0.95752823446305557</v>
      </c>
      <c r="AD27">
        <f t="shared" ca="1" si="25"/>
        <v>0.95752823446305557</v>
      </c>
      <c r="AE27">
        <f t="shared" ca="1" si="25"/>
        <v>0.96710351680768614</v>
      </c>
      <c r="AF27">
        <f t="shared" ca="1" si="25"/>
        <v>0.95743248163960926</v>
      </c>
      <c r="AG27">
        <f t="shared" ca="1" si="25"/>
        <v>0.95743248163960926</v>
      </c>
      <c r="AH27">
        <f t="shared" ca="1" si="25"/>
        <v>0.94785815682321317</v>
      </c>
      <c r="AI27">
        <f t="shared" ca="1" si="25"/>
        <v>0.92890099368674894</v>
      </c>
      <c r="AJ27">
        <f t="shared" ca="1" si="25"/>
        <v>0.94747901356048392</v>
      </c>
      <c r="AK27">
        <f t="shared" ca="1" si="25"/>
        <v>0.9380042234248791</v>
      </c>
      <c r="AL27">
        <f t="shared" ca="1" si="25"/>
        <v>0.9380042234248791</v>
      </c>
      <c r="AM27">
        <f t="shared" ca="1" si="25"/>
        <v>0.94738426565912792</v>
      </c>
      <c r="AN27">
        <f t="shared" ca="1" si="25"/>
        <v>0.97580579362890174</v>
      </c>
      <c r="AR27" s="15">
        <f ca="1">E27*Financial_Data[[#This Row],[4/1/2015]]</f>
        <v>868.67439120000006</v>
      </c>
      <c r="AS27" s="15">
        <f ca="1">F27*Financial_Data[[#This Row],[5/1/2015]]</f>
        <v>930.69934899749683</v>
      </c>
      <c r="AT27" s="15">
        <f ca="1">G27*Financial_Data[[#This Row],[6/1/2015]]</f>
        <v>1004.2547983898944</v>
      </c>
      <c r="AU27" s="15">
        <f ca="1">H27*Financial_Data[[#This Row],[7/1/2015]]</f>
        <v>1021.2716743216284</v>
      </c>
      <c r="AV27" s="15">
        <f ca="1">I27*Financial_Data[[#This Row],[8/1/2015]]</f>
        <v>1050.2880451324545</v>
      </c>
      <c r="AW27" s="15">
        <f ca="1">J27*Financial_Data[[#This Row],[9/1/2015]]</f>
        <v>1113.9140834037225</v>
      </c>
      <c r="AX27" s="15">
        <f ca="1">K27*Financial_Data[[#This Row],[10/1/2015]]</f>
        <v>1159.0298316097403</v>
      </c>
      <c r="AY27" s="15">
        <f ca="1">L27*Financial_Data[[#This Row],[11/1/2015]]</f>
        <v>1251.6270429167057</v>
      </c>
      <c r="AZ27" s="15">
        <f ca="1">M27*Financial_Data[[#This Row],[12/1/2015]]</f>
        <v>1366.6086610640018</v>
      </c>
      <c r="BA27" s="15">
        <f ca="1">N27*Financial_Data[[#This Row],[1/1/2016]]</f>
        <v>1404.2248886193631</v>
      </c>
      <c r="BB27" s="15">
        <f ca="1">O27*Financial_Data[[#This Row],[2/1/2016]]</f>
        <v>1473.9569953304301</v>
      </c>
      <c r="BC27" s="15">
        <f ca="1">P27*Financial_Data[[#This Row],[3/1/2016]]</f>
        <v>1386.7216217360983</v>
      </c>
      <c r="BD27" s="15">
        <f ca="1">Q27*Financial_Data[[#This Row],[4/1/2016]]</f>
        <v>1425.9785443372189</v>
      </c>
      <c r="BE27" s="15">
        <f ca="1">R27*Financial_Data[[#This Row],[5/1/2016]]</f>
        <v>1511.4941816364956</v>
      </c>
      <c r="BF27" s="15">
        <f ca="1">S27*Financial_Data[[#This Row],[6/1/2016]]</f>
        <v>1632.0083674123357</v>
      </c>
      <c r="BG27" s="15">
        <f ca="1">T27*Financial_Data[[#This Row],[7/1/2016]]</f>
        <v>1765.8490279644498</v>
      </c>
      <c r="BH27" s="15">
        <f ca="1">U27*Financial_Data[[#This Row],[8/1/2016]]</f>
        <v>1798.0435823565301</v>
      </c>
      <c r="BI27" s="15">
        <f ca="1">V27*Financial_Data[[#This Row],[9/1/2016]]</f>
        <v>1907.5370285824833</v>
      </c>
      <c r="BJ27" s="15">
        <f ca="1">W27*Financial_Data[[#This Row],[10/1/2016]]</f>
        <v>2000.7685531863353</v>
      </c>
      <c r="BK27" s="15">
        <f ca="1">X27*Financial_Data[[#This Row],[11/1/2016]]</f>
        <v>2040.3757878730516</v>
      </c>
      <c r="BL27" s="15">
        <f ca="1">Y27*Financial_Data[[#This Row],[12/1/2016]]</f>
        <v>2208.1352549731005</v>
      </c>
      <c r="BM27" s="15">
        <f ca="1">Z27*Financial_Data[[#This Row],[1/1/2017]]</f>
        <v>2247.8883476645246</v>
      </c>
      <c r="BN27" s="15">
        <f ca="1">AA27*Financial_Data[[#This Row],[2/1/2017]]</f>
        <v>2551.7097708089136</v>
      </c>
      <c r="BO27" s="15">
        <f ca="1">AB27*Financial_Data[[#This Row],[3/1/2017]]</f>
        <v>2573.4577380145415</v>
      </c>
      <c r="BP27" s="15">
        <f ca="1">AC27*Financial_Data[[#This Row],[4/1/2017]]</f>
        <v>2546.4494009630043</v>
      </c>
      <c r="BQ27" s="15">
        <f ca="1">AD27*Financial_Data[[#This Row],[5/1/2017]]</f>
        <v>2622.5805987035956</v>
      </c>
      <c r="BR27" s="15">
        <f ca="1">AE27*Financial_Data[[#This Row],[6/1/2017]]</f>
        <v>2949.014547011951</v>
      </c>
      <c r="BS27" s="15">
        <f ca="1">AF27*Financial_Data[[#This Row],[7/1/2017]]</f>
        <v>3031.8981733410537</v>
      </c>
      <c r="BT27" s="15">
        <f ca="1">AG27*Financial_Data[[#This Row],[8/1/2017]]</f>
        <v>3341.1208313414927</v>
      </c>
      <c r="BU27" s="15">
        <f ca="1">AH27*Financial_Data[[#This Row],[9/1/2017]]</f>
        <v>3577.5564923875277</v>
      </c>
      <c r="BV27" s="15">
        <f ca="1">AI27*Financial_Data[[#This Row],[10/1/2017]]</f>
        <v>3643.0347773303542</v>
      </c>
      <c r="BW27" s="15">
        <f ca="1">AJ27*Financial_Data[[#This Row],[11/1/2017]]</f>
        <v>3750.4498078329716</v>
      </c>
      <c r="BX27" s="15">
        <f ca="1">AK27*Financial_Data[[#This Row],[12/1/2017]]</f>
        <v>4093.2328541765032</v>
      </c>
      <c r="BY27" s="15">
        <f ca="1">AL27*Financial_Data[[#This Row],[1/1/2018]]</f>
        <v>4213.1039150929764</v>
      </c>
      <c r="BZ27" s="15">
        <f ca="1">AM27*Financial_Data[[#This Row],[2/1/2018]]</f>
        <v>4381.1388460700755</v>
      </c>
      <c r="CA27" s="15">
        <f ca="1">AN27*Financial_Data[[#This Row],[3/1/2018]]</f>
        <v>4872.1265258703461</v>
      </c>
    </row>
    <row r="28" spans="1:79" x14ac:dyDescent="0.25">
      <c r="A28" t="s">
        <v>67</v>
      </c>
      <c r="B28" t="s">
        <v>207</v>
      </c>
      <c r="C28" t="s">
        <v>41</v>
      </c>
      <c r="D28">
        <v>1</v>
      </c>
      <c r="E28">
        <f t="shared" ref="E28:AN28" ca="1" si="26">((RANDBETWEEN(-2.5,3.5)/100)+1)*D28</f>
        <v>1</v>
      </c>
      <c r="F28">
        <f t="shared" ca="1" si="26"/>
        <v>0.98</v>
      </c>
      <c r="G28">
        <f t="shared" ca="1" si="26"/>
        <v>0.99960000000000004</v>
      </c>
      <c r="H28">
        <f t="shared" ca="1" si="26"/>
        <v>1.0095960000000002</v>
      </c>
      <c r="I28">
        <f t="shared" ca="1" si="26"/>
        <v>1.0398838800000001</v>
      </c>
      <c r="J28">
        <f t="shared" ca="1" si="26"/>
        <v>1.0606815576000002</v>
      </c>
      <c r="K28">
        <f t="shared" ca="1" si="26"/>
        <v>1.0925020043280003</v>
      </c>
      <c r="L28">
        <f t="shared" ca="1" si="26"/>
        <v>1.1252770644578403</v>
      </c>
      <c r="M28">
        <f t="shared" ca="1" si="26"/>
        <v>1.1590353763915755</v>
      </c>
      <c r="N28">
        <f t="shared" ca="1" si="26"/>
        <v>1.1590353763915755</v>
      </c>
      <c r="O28">
        <f t="shared" ca="1" si="26"/>
        <v>1.1590353763915755</v>
      </c>
      <c r="P28">
        <f t="shared" ca="1" si="26"/>
        <v>1.1474450226276598</v>
      </c>
      <c r="Q28">
        <f t="shared" ca="1" si="26"/>
        <v>1.1474450226276598</v>
      </c>
      <c r="R28">
        <f t="shared" ca="1" si="26"/>
        <v>1.170393923080213</v>
      </c>
      <c r="S28">
        <f t="shared" ca="1" si="26"/>
        <v>1.1586899838494109</v>
      </c>
      <c r="T28">
        <f t="shared" ca="1" si="26"/>
        <v>1.1818637835263992</v>
      </c>
      <c r="U28">
        <f t="shared" ca="1" si="26"/>
        <v>1.2173196970321911</v>
      </c>
      <c r="V28">
        <f t="shared" ca="1" si="26"/>
        <v>1.2294928940025129</v>
      </c>
      <c r="W28">
        <f t="shared" ca="1" si="26"/>
        <v>1.2049030361224626</v>
      </c>
      <c r="X28">
        <f t="shared" ca="1" si="26"/>
        <v>1.2049030361224626</v>
      </c>
      <c r="Y28">
        <f t="shared" ca="1" si="26"/>
        <v>1.2410501272061365</v>
      </c>
      <c r="Z28">
        <f t="shared" ca="1" si="26"/>
        <v>1.2658711297502592</v>
      </c>
      <c r="AA28">
        <f t="shared" ca="1" si="26"/>
        <v>1.2911885523452644</v>
      </c>
      <c r="AB28">
        <f t="shared" ca="1" si="26"/>
        <v>1.2653647812983591</v>
      </c>
      <c r="AC28">
        <f t="shared" ca="1" si="26"/>
        <v>1.2780184291113426</v>
      </c>
      <c r="AD28">
        <f t="shared" ca="1" si="26"/>
        <v>1.3035787976935693</v>
      </c>
      <c r="AE28">
        <f t="shared" ca="1" si="26"/>
        <v>1.3035787976935693</v>
      </c>
      <c r="AF28">
        <f t="shared" ca="1" si="26"/>
        <v>1.2775072217396979</v>
      </c>
      <c r="AG28">
        <f t="shared" ca="1" si="26"/>
        <v>1.2519570773049038</v>
      </c>
      <c r="AH28">
        <f t="shared" ca="1" si="26"/>
        <v>1.2769962188510018</v>
      </c>
      <c r="AI28">
        <f t="shared" ca="1" si="26"/>
        <v>1.2514562944739818</v>
      </c>
      <c r="AJ28">
        <f t="shared" ca="1" si="26"/>
        <v>1.2639708574187216</v>
      </c>
      <c r="AK28">
        <f t="shared" ca="1" si="26"/>
        <v>1.2766105659929088</v>
      </c>
      <c r="AL28">
        <f t="shared" ca="1" si="26"/>
        <v>1.2893766716528379</v>
      </c>
      <c r="AM28">
        <f t="shared" ca="1" si="26"/>
        <v>1.328057971802423</v>
      </c>
      <c r="AN28">
        <f t="shared" ca="1" si="26"/>
        <v>1.3014968123663746</v>
      </c>
      <c r="AR28" s="15">
        <f ca="1">E28*Financial_Data[[#This Row],[4/1/2015]]</f>
        <v>3880.4072160000001</v>
      </c>
      <c r="AS28" s="15">
        <f ca="1">F28*Financial_Data[[#This Row],[5/1/2015]]</f>
        <v>3994.014148054187</v>
      </c>
      <c r="AT28" s="15">
        <f ca="1">G28*Financial_Data[[#This Row],[6/1/2015]]</f>
        <v>4112.1730690006452</v>
      </c>
      <c r="AU28" s="15">
        <f ca="1">H28*Financial_Data[[#This Row],[7/1/2015]]</f>
        <v>4232.5654248644159</v>
      </c>
      <c r="AV28" s="15">
        <f ca="1">I28*Financial_Data[[#This Row],[8/1/2015]]</f>
        <v>4356.4999466812487</v>
      </c>
      <c r="AW28" s="15">
        <f ca="1">J28*Financial_Data[[#This Row],[9/1/2015]]</f>
        <v>4484.9515270969441</v>
      </c>
      <c r="AX28" s="15">
        <f ca="1">K28*Financial_Data[[#This Row],[10/1/2015]]</f>
        <v>4711.4188853606129</v>
      </c>
      <c r="AY28" s="15">
        <f ca="1">L28*Financial_Data[[#This Row],[11/1/2015]]</f>
        <v>4896.4180586056646</v>
      </c>
      <c r="AZ28" s="15">
        <f ca="1">M28*Financial_Data[[#This Row],[12/1/2015]]</f>
        <v>4843.1111410393669</v>
      </c>
      <c r="BA28" s="15">
        <f ca="1">N28*Financial_Data[[#This Row],[1/1/2016]]</f>
        <v>4793.2512149801451</v>
      </c>
      <c r="BB28" s="15">
        <f ca="1">O28*Financial_Data[[#This Row],[2/1/2016]]</f>
        <v>5185.8558691772951</v>
      </c>
      <c r="BC28" s="15">
        <f ca="1">P28*Financial_Data[[#This Row],[3/1/2016]]</f>
        <v>5716.7030377751844</v>
      </c>
      <c r="BD28" s="15">
        <f ca="1">Q28*Financial_Data[[#This Row],[4/1/2016]]</f>
        <v>5828.1444467935735</v>
      </c>
      <c r="BE28" s="15">
        <f ca="1">R28*Financial_Data[[#This Row],[5/1/2016]]</f>
        <v>6556.3860091291917</v>
      </c>
      <c r="BF28" s="15">
        <f ca="1">S28*Financial_Data[[#This Row],[6/1/2016]]</f>
        <v>6551.8104332160319</v>
      </c>
      <c r="BG28" s="15">
        <f ca="1">T28*Financial_Data[[#This Row],[7/1/2016]]</f>
        <v>7228.7359909613151</v>
      </c>
      <c r="BH28" s="15">
        <f ca="1">U28*Financial_Data[[#This Row],[8/1/2016]]</f>
        <v>8361.9620035233784</v>
      </c>
      <c r="BI28" s="15">
        <f ca="1">V28*Financial_Data[[#This Row],[9/1/2016]]</f>
        <v>9773.4780574678807</v>
      </c>
      <c r="BJ28" s="15">
        <f ca="1">W28*Financial_Data[[#This Row],[10/1/2016]]</f>
        <v>9948.4149876932515</v>
      </c>
      <c r="BK28" s="15">
        <f ca="1">X28*Financial_Data[[#This Row],[11/1/2016]]</f>
        <v>11302.685604861534</v>
      </c>
      <c r="BL28" s="15">
        <f ca="1">Y28*Financial_Data[[#This Row],[12/1/2016]]</f>
        <v>12965.960961874018</v>
      </c>
      <c r="BM28" s="15">
        <f ca="1">Z28*Financial_Data[[#This Row],[1/1/2017]]</f>
        <v>14015.993372767764</v>
      </c>
      <c r="BN28" s="15">
        <f ca="1">AA28*Financial_Data[[#This Row],[2/1/2017]]</f>
        <v>15589.771345727613</v>
      </c>
      <c r="BO28" s="15">
        <f ca="1">AB28*Financial_Data[[#This Row],[3/1/2017]]</f>
        <v>15274.920476409054</v>
      </c>
      <c r="BP28" s="15">
        <f ca="1">AC28*Financial_Data[[#This Row],[4/1/2017]]</f>
        <v>15563.49735347334</v>
      </c>
      <c r="BQ28" s="15">
        <f ca="1">AD28*Financial_Data[[#This Row],[5/1/2017]]</f>
        <v>17136.176996033879</v>
      </c>
      <c r="BR28" s="15">
        <f ca="1">AE28*Financial_Data[[#This Row],[6/1/2017]]</f>
        <v>16623.856369659919</v>
      </c>
      <c r="BS28" s="15">
        <f ca="1">AF28*Financial_Data[[#This Row],[7/1/2017]]</f>
        <v>17237.588465686513</v>
      </c>
      <c r="BT28" s="15">
        <f ca="1">AG28*Financial_Data[[#This Row],[8/1/2017]]</f>
        <v>17218.735329059611</v>
      </c>
      <c r="BU28" s="15">
        <f ca="1">AH28*Financial_Data[[#This Row],[9/1/2017]]</f>
        <v>18446.445952358954</v>
      </c>
      <c r="BV28" s="15">
        <f ca="1">AI28*Financial_Data[[#This Row],[10/1/2017]]</f>
        <v>17189.784765907272</v>
      </c>
      <c r="BW28" s="15">
        <f ca="1">AJ28*Financial_Data[[#This Row],[11/1/2017]]</f>
        <v>17882.463645242882</v>
      </c>
      <c r="BX28" s="15">
        <f ca="1">AK28*Financial_Data[[#This Row],[12/1/2017]]</f>
        <v>20295.331350468903</v>
      </c>
      <c r="BY28" s="15">
        <f ca="1">AL28*Financial_Data[[#This Row],[1/1/2018]]</f>
        <v>21493.778119159761</v>
      </c>
      <c r="BZ28" s="15">
        <f ca="1">AM28*Financial_Data[[#This Row],[2/1/2018]]</f>
        <v>22333.5031641471</v>
      </c>
      <c r="CA28" s="15">
        <f ca="1">AN28*Financial_Data[[#This Row],[3/1/2018]]</f>
        <v>23458.747205114876</v>
      </c>
    </row>
    <row r="29" spans="1:79" x14ac:dyDescent="0.25">
      <c r="A29" t="s">
        <v>68</v>
      </c>
      <c r="B29" t="s">
        <v>207</v>
      </c>
      <c r="C29" t="s">
        <v>41</v>
      </c>
      <c r="D29">
        <v>1</v>
      </c>
      <c r="E29">
        <f t="shared" ref="E29:AN29" ca="1" si="27">((RANDBETWEEN(-2.5,3.5)/100)+1)*D29</f>
        <v>1.02</v>
      </c>
      <c r="F29">
        <f t="shared" ca="1" si="27"/>
        <v>1.0098</v>
      </c>
      <c r="G29">
        <f t="shared" ca="1" si="27"/>
        <v>1.0299960000000001</v>
      </c>
      <c r="H29">
        <f t="shared" ca="1" si="27"/>
        <v>1.0505959200000001</v>
      </c>
      <c r="I29">
        <f t="shared" ca="1" si="27"/>
        <v>1.0611018792000002</v>
      </c>
      <c r="J29">
        <f t="shared" ca="1" si="27"/>
        <v>1.0398798416160002</v>
      </c>
      <c r="K29">
        <f t="shared" ca="1" si="27"/>
        <v>1.0502786400321602</v>
      </c>
      <c r="L29">
        <f t="shared" ca="1" si="27"/>
        <v>1.0607814264324817</v>
      </c>
      <c r="M29">
        <f t="shared" ca="1" si="27"/>
        <v>1.0713892406968066</v>
      </c>
      <c r="N29">
        <f t="shared" ca="1" si="27"/>
        <v>1.0713892406968066</v>
      </c>
      <c r="O29">
        <f t="shared" ca="1" si="27"/>
        <v>1.0928170255107428</v>
      </c>
      <c r="P29">
        <f t="shared" ca="1" si="27"/>
        <v>1.1037451957658502</v>
      </c>
      <c r="Q29">
        <f t="shared" ca="1" si="27"/>
        <v>1.1037451957658502</v>
      </c>
      <c r="R29">
        <f t="shared" ca="1" si="27"/>
        <v>1.1147826477235088</v>
      </c>
      <c r="S29">
        <f t="shared" ca="1" si="27"/>
        <v>1.1147826477235088</v>
      </c>
      <c r="T29">
        <f t="shared" ca="1" si="27"/>
        <v>1.1147826477235088</v>
      </c>
      <c r="U29">
        <f t="shared" ca="1" si="27"/>
        <v>1.1036348212462737</v>
      </c>
      <c r="V29">
        <f t="shared" ca="1" si="27"/>
        <v>1.1367438658836619</v>
      </c>
      <c r="W29">
        <f t="shared" ca="1" si="27"/>
        <v>1.1367438658836619</v>
      </c>
      <c r="X29">
        <f t="shared" ca="1" si="27"/>
        <v>1.1594787432013351</v>
      </c>
      <c r="Y29">
        <f t="shared" ca="1" si="27"/>
        <v>1.1710735306333484</v>
      </c>
      <c r="Z29">
        <f t="shared" ca="1" si="27"/>
        <v>1.1476520600206814</v>
      </c>
      <c r="AA29">
        <f t="shared" ca="1" si="27"/>
        <v>1.1706051012210952</v>
      </c>
      <c r="AB29">
        <f t="shared" ca="1" si="27"/>
        <v>1.2057232542577281</v>
      </c>
      <c r="AC29">
        <f t="shared" ca="1" si="27"/>
        <v>1.2298377193428827</v>
      </c>
      <c r="AD29">
        <f t="shared" ca="1" si="27"/>
        <v>1.2175393421494538</v>
      </c>
      <c r="AE29">
        <f t="shared" ca="1" si="27"/>
        <v>1.2053639487279593</v>
      </c>
      <c r="AF29">
        <f t="shared" ca="1" si="27"/>
        <v>1.2053639487279593</v>
      </c>
      <c r="AG29">
        <f t="shared" ca="1" si="27"/>
        <v>1.2174175882152389</v>
      </c>
      <c r="AH29">
        <f t="shared" ca="1" si="27"/>
        <v>1.2539401158616961</v>
      </c>
      <c r="AI29">
        <f t="shared" ca="1" si="27"/>
        <v>1.2539401158616961</v>
      </c>
      <c r="AJ29">
        <f t="shared" ca="1" si="27"/>
        <v>1.2539401158616961</v>
      </c>
      <c r="AK29">
        <f t="shared" ca="1" si="27"/>
        <v>1.27901891817893</v>
      </c>
      <c r="AL29">
        <f t="shared" ca="1" si="27"/>
        <v>1.2534385398153514</v>
      </c>
      <c r="AM29">
        <f t="shared" ca="1" si="27"/>
        <v>1.2785073106116585</v>
      </c>
      <c r="AN29">
        <f t="shared" ca="1" si="27"/>
        <v>1.3040774568238918</v>
      </c>
      <c r="AR29" s="15">
        <f ca="1">E29*Financial_Data[[#This Row],[4/1/2015]]</f>
        <v>10172.45515049568</v>
      </c>
      <c r="AS29" s="15">
        <f ca="1">F29*Financial_Data[[#This Row],[5/1/2015]]</f>
        <v>11000.285620006349</v>
      </c>
      <c r="AT29" s="15">
        <f ca="1">G29*Financial_Data[[#This Row],[6/1/2015]]</f>
        <v>12731.764825940627</v>
      </c>
      <c r="AU29" s="15">
        <f ca="1">H29*Financial_Data[[#This Row],[7/1/2015]]</f>
        <v>14310.880343805056</v>
      </c>
      <c r="AV29" s="15">
        <f ca="1">I29*Financial_Data[[#This Row],[8/1/2015]]</f>
        <v>15918.686198617839</v>
      </c>
      <c r="AW29" s="15">
        <f ca="1">J29*Financial_Data[[#This Row],[9/1/2015]]</f>
        <v>16388.049317033961</v>
      </c>
      <c r="AX29" s="15">
        <f ca="1">K29*Financial_Data[[#This Row],[10/1/2015]]</f>
        <v>18968.42019584158</v>
      </c>
      <c r="AY29" s="15">
        <f ca="1">L29*Financial_Data[[#This Row],[11/1/2015]]</f>
        <v>20479.707071577832</v>
      </c>
      <c r="AZ29" s="15">
        <f ca="1">M29*Financial_Data[[#This Row],[12/1/2015]]</f>
        <v>22585.467964760592</v>
      </c>
      <c r="BA29" s="15">
        <f ca="1">N29*Financial_Data[[#This Row],[1/1/2016]]</f>
        <v>22802.198115350431</v>
      </c>
      <c r="BB29" s="15">
        <f ca="1">O29*Financial_Data[[#This Row],[2/1/2016]]</f>
        <v>21890.471377554557</v>
      </c>
      <c r="BC29" s="15">
        <f ca="1">P29*Financial_Data[[#This Row],[3/1/2016]]</f>
        <v>22763.459908991023</v>
      </c>
      <c r="BD29" s="15">
        <f ca="1">Q29*Financial_Data[[#This Row],[4/1/2016]]</f>
        <v>22747.662067814181</v>
      </c>
      <c r="BE29" s="15">
        <f ca="1">R29*Financial_Data[[#This Row],[5/1/2016]]</f>
        <v>22923.796660708264</v>
      </c>
      <c r="BF29" s="15">
        <f ca="1">S29*Financial_Data[[#This Row],[6/1/2016]]</f>
        <v>23130.024637179191</v>
      </c>
      <c r="BG29" s="15">
        <f ca="1">T29*Financial_Data[[#This Row],[7/1/2016]]</f>
        <v>23816.825846532432</v>
      </c>
      <c r="BH29" s="15">
        <f ca="1">U29*Financial_Data[[#This Row],[8/1/2016]]</f>
        <v>24028.68461911325</v>
      </c>
      <c r="BI29" s="15">
        <f ca="1">V29*Financial_Data[[#This Row],[9/1/2016]]</f>
        <v>24472.754045699716</v>
      </c>
      <c r="BJ29" s="15">
        <f ca="1">W29*Financial_Data[[#This Row],[10/1/2016]]</f>
        <v>24925.320737516318</v>
      </c>
      <c r="BK29" s="15">
        <f ca="1">X29*Financial_Data[[#This Row],[11/1/2016]]</f>
        <v>26710.272806171339</v>
      </c>
      <c r="BL29" s="15">
        <f ca="1">Y29*Financial_Data[[#This Row],[12/1/2016]]</f>
        <v>29770.889245373019</v>
      </c>
      <c r="BM29" s="15">
        <f ca="1">Z29*Financial_Data[[#This Row],[1/1/2017]]</f>
        <v>30952.137469465491</v>
      </c>
      <c r="BN29" s="15">
        <f ca="1">AA29*Financial_Data[[#This Row],[2/1/2017]]</f>
        <v>34794.597719199875</v>
      </c>
      <c r="BO29" s="15">
        <f ca="1">AB29*Financial_Data[[#This Row],[3/1/2017]]</f>
        <v>38390.13226911112</v>
      </c>
      <c r="BP29" s="15">
        <f ca="1">AC29*Financial_Data[[#This Row],[4/1/2017]]</f>
        <v>40720.179885841979</v>
      </c>
      <c r="BQ29" s="15">
        <f ca="1">AD29*Financial_Data[[#This Row],[5/1/2017]]</f>
        <v>46189.481528679346</v>
      </c>
      <c r="BR29" s="15">
        <f ca="1">AE29*Financial_Data[[#This Row],[6/1/2017]]</f>
        <v>45229.75408017767</v>
      </c>
      <c r="BS29" s="15">
        <f ca="1">AF29*Financial_Data[[#This Row],[7/1/2017]]</f>
        <v>48463.900354644415</v>
      </c>
      <c r="BT29" s="15">
        <f ca="1">AG29*Financial_Data[[#This Row],[8/1/2017]]</f>
        <v>52417.642755912661</v>
      </c>
      <c r="BU29" s="15">
        <f ca="1">AH29*Financial_Data[[#This Row],[9/1/2017]]</f>
        <v>56165.757851450195</v>
      </c>
      <c r="BV29" s="15">
        <f ca="1">AI29*Financial_Data[[#This Row],[10/1/2017]]</f>
        <v>56644.452989042336</v>
      </c>
      <c r="BW29" s="15">
        <f ca="1">AJ29*Financial_Data[[#This Row],[11/1/2017]]</f>
        <v>62515.892413170819</v>
      </c>
      <c r="BX29" s="15">
        <f ca="1">AK29*Financial_Data[[#This Row],[12/1/2017]]</f>
        <v>63734.329706951939</v>
      </c>
      <c r="BY29" s="15">
        <f ca="1">AL29*Financial_Data[[#This Row],[1/1/2018]]</f>
        <v>63040.459081697518</v>
      </c>
      <c r="BZ29" s="15">
        <f ca="1">AM29*Financial_Data[[#This Row],[2/1/2018]]</f>
        <v>65567.748615096774</v>
      </c>
      <c r="CA29" s="15">
        <f ca="1">AN29*Financial_Data[[#This Row],[3/1/2018]]</f>
        <v>66819.187936076836</v>
      </c>
    </row>
    <row r="30" spans="1:79" x14ac:dyDescent="0.25">
      <c r="A30" t="s">
        <v>69</v>
      </c>
      <c r="B30" t="s">
        <v>207</v>
      </c>
      <c r="C30" t="s">
        <v>41</v>
      </c>
      <c r="D30">
        <v>1</v>
      </c>
      <c r="E30">
        <f t="shared" ref="E30:AN30" ca="1" si="28">((RANDBETWEEN(-2.5,3.5)/100)+1)*D30</f>
        <v>0.98</v>
      </c>
      <c r="F30">
        <f t="shared" ca="1" si="28"/>
        <v>0.96039999999999992</v>
      </c>
      <c r="G30">
        <f t="shared" ca="1" si="28"/>
        <v>0.94119199999999992</v>
      </c>
      <c r="H30">
        <f t="shared" ca="1" si="28"/>
        <v>0.96942775999999997</v>
      </c>
      <c r="I30">
        <f t="shared" ca="1" si="28"/>
        <v>0.9597334824</v>
      </c>
      <c r="J30">
        <f t="shared" ca="1" si="28"/>
        <v>0.96933081722400005</v>
      </c>
      <c r="K30">
        <f t="shared" ca="1" si="28"/>
        <v>0.98871743356848008</v>
      </c>
      <c r="L30">
        <f t="shared" ca="1" si="28"/>
        <v>0.97883025923279532</v>
      </c>
      <c r="M30">
        <f t="shared" ca="1" si="28"/>
        <v>0.96904195664046733</v>
      </c>
      <c r="N30">
        <f t="shared" ca="1" si="28"/>
        <v>0.95935153707406262</v>
      </c>
      <c r="O30">
        <f t="shared" ca="1" si="28"/>
        <v>0.98813208318628454</v>
      </c>
      <c r="P30">
        <f t="shared" ca="1" si="28"/>
        <v>1.0078947248500103</v>
      </c>
      <c r="Q30">
        <f t="shared" ca="1" si="28"/>
        <v>1.0179736720985104</v>
      </c>
      <c r="R30">
        <f t="shared" ca="1" si="28"/>
        <v>1.0281534088194955</v>
      </c>
      <c r="S30">
        <f t="shared" ca="1" si="28"/>
        <v>1.0178718747313005</v>
      </c>
      <c r="T30">
        <f t="shared" ca="1" si="28"/>
        <v>1.0484080309732395</v>
      </c>
      <c r="U30">
        <f t="shared" ca="1" si="28"/>
        <v>1.0274398703537748</v>
      </c>
      <c r="V30">
        <f t="shared" ca="1" si="28"/>
        <v>1.0068910729466993</v>
      </c>
      <c r="W30">
        <f t="shared" ca="1" si="28"/>
        <v>0.9968221622172323</v>
      </c>
      <c r="X30">
        <f t="shared" ca="1" si="28"/>
        <v>1.0167586054615769</v>
      </c>
      <c r="Y30">
        <f t="shared" ca="1" si="28"/>
        <v>1.0370937775708085</v>
      </c>
      <c r="Z30">
        <f t="shared" ca="1" si="28"/>
        <v>1.0578356531222246</v>
      </c>
      <c r="AA30">
        <f t="shared" ca="1" si="28"/>
        <v>1.0789923661846692</v>
      </c>
      <c r="AB30">
        <f t="shared" ca="1" si="28"/>
        <v>1.0574125188609758</v>
      </c>
      <c r="AC30">
        <f t="shared" ca="1" si="28"/>
        <v>1.0785607692381953</v>
      </c>
      <c r="AD30">
        <f t="shared" ca="1" si="28"/>
        <v>1.1109175923153412</v>
      </c>
      <c r="AE30">
        <f t="shared" ca="1" si="28"/>
        <v>1.0998084163921877</v>
      </c>
      <c r="AF30">
        <f t="shared" ca="1" si="28"/>
        <v>1.0998084163921877</v>
      </c>
      <c r="AG30">
        <f t="shared" ca="1" si="28"/>
        <v>1.0998084163921877</v>
      </c>
      <c r="AH30">
        <f t="shared" ca="1" si="28"/>
        <v>1.0888103322282658</v>
      </c>
      <c r="AI30">
        <f t="shared" ca="1" si="28"/>
        <v>1.0996984355505486</v>
      </c>
      <c r="AJ30">
        <f t="shared" ca="1" si="28"/>
        <v>1.0777044668395377</v>
      </c>
      <c r="AK30">
        <f t="shared" ca="1" si="28"/>
        <v>1.0992585561763284</v>
      </c>
      <c r="AL30">
        <f t="shared" ca="1" si="28"/>
        <v>1.0882659706145652</v>
      </c>
      <c r="AM30">
        <f t="shared" ca="1" si="28"/>
        <v>1.0882659706145652</v>
      </c>
      <c r="AN30">
        <f t="shared" ca="1" si="28"/>
        <v>1.0665006512022739</v>
      </c>
      <c r="AR30" s="15">
        <f ca="1">E30*Financial_Data[[#This Row],[4/1/2015]]</f>
        <v>6186.9446984545193</v>
      </c>
      <c r="AS30" s="15">
        <f ca="1">F30*Financial_Data[[#This Row],[5/1/2015]]</f>
        <v>6486.9814477783311</v>
      </c>
      <c r="AT30" s="15">
        <f ca="1">G30*Financial_Data[[#This Row],[6/1/2015]]</f>
        <v>7219.3084933536666</v>
      </c>
      <c r="AU30" s="15">
        <f ca="1">H30*Financial_Data[[#This Row],[7/1/2015]]</f>
        <v>7656.6820092134858</v>
      </c>
      <c r="AV30" s="15">
        <f ca="1">I30*Financial_Data[[#This Row],[8/1/2015]]</f>
        <v>7805.1607741642629</v>
      </c>
      <c r="AW30" s="15">
        <f ca="1">J30*Financial_Data[[#This Row],[9/1/2015]]</f>
        <v>8610.0900378282549</v>
      </c>
      <c r="AX30" s="15">
        <f ca="1">K30*Financial_Data[[#This Row],[10/1/2015]]</f>
        <v>8772.686449277624</v>
      </c>
      <c r="AY30" s="15">
        <f ca="1">L30*Financial_Data[[#This Row],[11/1/2015]]</f>
        <v>9116.4900401700088</v>
      </c>
      <c r="AZ30" s="15">
        <f ca="1">M30*Financial_Data[[#This Row],[12/1/2015]]</f>
        <v>10038.767708309719</v>
      </c>
      <c r="BA30" s="15">
        <f ca="1">N30*Financial_Data[[#This Row],[1/1/2016]]</f>
        <v>10723.834550150186</v>
      </c>
      <c r="BB30" s="15">
        <f ca="1">O30*Financial_Data[[#This Row],[2/1/2016]]</f>
        <v>11485.074210680572</v>
      </c>
      <c r="BC30" s="15">
        <f ca="1">P30*Financial_Data[[#This Row],[3/1/2016]]</f>
        <v>12681.693140708381</v>
      </c>
      <c r="BD30" s="15">
        <f ca="1">Q30*Financial_Data[[#This Row],[4/1/2016]]</f>
        <v>13584.498948103314</v>
      </c>
      <c r="BE30" s="15">
        <f ca="1">R30*Financial_Data[[#This Row],[5/1/2016]]</f>
        <v>14133.284854666948</v>
      </c>
      <c r="BF30" s="15">
        <f ca="1">S30*Financial_Data[[#This Row],[6/1/2016]]</f>
        <v>16214.391456049199</v>
      </c>
      <c r="BG30" s="15">
        <f ca="1">T30*Financial_Data[[#This Row],[7/1/2016]]</f>
        <v>17198.407698161929</v>
      </c>
      <c r="BH30" s="15">
        <f ca="1">U30*Financial_Data[[#This Row],[8/1/2016]]</f>
        <v>17875.474888216824</v>
      </c>
      <c r="BI30" s="15">
        <f ca="1">V30*Financial_Data[[#This Row],[9/1/2016]]</f>
        <v>18588.41818360148</v>
      </c>
      <c r="BJ30" s="15">
        <f ca="1">W30*Financial_Data[[#This Row],[10/1/2016]]</f>
        <v>18386.047539603966</v>
      </c>
      <c r="BK30" s="15">
        <f ca="1">X30*Financial_Data[[#This Row],[11/1/2016]]</f>
        <v>19111.706711566487</v>
      </c>
      <c r="BL30" s="15">
        <f ca="1">Y30*Financial_Data[[#This Row],[12/1/2016]]</f>
        <v>19864.176168252594</v>
      </c>
      <c r="BM30" s="15">
        <f ca="1">Z30*Financial_Data[[#This Row],[1/1/2017]]</f>
        <v>21486.784433802426</v>
      </c>
      <c r="BN30" s="15">
        <f ca="1">AA30*Financial_Data[[#This Row],[2/1/2017]]</f>
        <v>24172.434001707843</v>
      </c>
      <c r="BO30" s="15">
        <f ca="1">AB30*Financial_Data[[#This Row],[3/1/2017]]</f>
        <v>23199.094262543229</v>
      </c>
      <c r="BP30" s="15">
        <f ca="1">AC30*Financial_Data[[#This Row],[4/1/2017]]</f>
        <v>24602.074335490866</v>
      </c>
      <c r="BQ30" s="15">
        <f ca="1">AD30*Financial_Data[[#This Row],[5/1/2017]]</f>
        <v>26872.597542044969</v>
      </c>
      <c r="BR30" s="15">
        <f ca="1">AE30*Financial_Data[[#This Row],[6/1/2017]]</f>
        <v>28180.532988542713</v>
      </c>
      <c r="BS30" s="15">
        <f ca="1">AF30*Financial_Data[[#This Row],[7/1/2017]]</f>
        <v>28459.492084596302</v>
      </c>
      <c r="BT30" s="15">
        <f ca="1">AG30*Financial_Data[[#This Row],[8/1/2017]]</f>
        <v>27879.146122007216</v>
      </c>
      <c r="BU30" s="15">
        <f ca="1">AH30*Financial_Data[[#This Row],[9/1/2017]]</f>
        <v>28408.636015092139</v>
      </c>
      <c r="BV30" s="15">
        <f ca="1">AI30*Financial_Data[[#This Row],[10/1/2017]]</f>
        <v>32595.508871435217</v>
      </c>
      <c r="BW30" s="15">
        <f ca="1">AJ30*Financial_Data[[#This Row],[11/1/2017]]</f>
        <v>34155.929925068776</v>
      </c>
      <c r="BX30" s="15">
        <f ca="1">AK30*Financial_Data[[#This Row],[12/1/2017]]</f>
        <v>34142.336882805314</v>
      </c>
      <c r="BY30" s="15">
        <f ca="1">AL30*Financial_Data[[#This Row],[1/1/2018]]</f>
        <v>35166.401121309049</v>
      </c>
      <c r="BZ30" s="15">
        <f ca="1">AM30*Financial_Data[[#This Row],[2/1/2018]]</f>
        <v>40308.326906595976</v>
      </c>
      <c r="CA30" s="15">
        <f ca="1">AN30*Financial_Data[[#This Row],[3/1/2018]]</f>
        <v>39459.415870772544</v>
      </c>
    </row>
    <row r="31" spans="1:79" x14ac:dyDescent="0.25">
      <c r="A31" t="s">
        <v>70</v>
      </c>
      <c r="B31" t="s">
        <v>207</v>
      </c>
      <c r="C31" t="s">
        <v>41</v>
      </c>
      <c r="D31">
        <v>1</v>
      </c>
      <c r="E31">
        <f t="shared" ref="E31:AN31" ca="1" si="29">((RANDBETWEEN(-2.5,3.5)/100)+1)*D31</f>
        <v>1</v>
      </c>
      <c r="F31">
        <f t="shared" ca="1" si="29"/>
        <v>1.03</v>
      </c>
      <c r="G31">
        <f t="shared" ca="1" si="29"/>
        <v>1.03</v>
      </c>
      <c r="H31">
        <f t="shared" ca="1" si="29"/>
        <v>1.0506</v>
      </c>
      <c r="I31">
        <f t="shared" ca="1" si="29"/>
        <v>1.0400940000000001</v>
      </c>
      <c r="J31">
        <f t="shared" ca="1" si="29"/>
        <v>1.01929212</v>
      </c>
      <c r="K31">
        <f t="shared" ca="1" si="29"/>
        <v>1.0498708836000001</v>
      </c>
      <c r="L31">
        <f t="shared" ca="1" si="29"/>
        <v>1.0288734659280001</v>
      </c>
      <c r="M31">
        <f t="shared" ca="1" si="29"/>
        <v>1.0597396699058401</v>
      </c>
      <c r="N31">
        <f t="shared" ca="1" si="29"/>
        <v>1.0385448765077232</v>
      </c>
      <c r="O31">
        <f t="shared" ca="1" si="29"/>
        <v>1.0593157740378776</v>
      </c>
      <c r="P31">
        <f t="shared" ca="1" si="29"/>
        <v>1.0805020895186352</v>
      </c>
      <c r="Q31">
        <f t="shared" ca="1" si="29"/>
        <v>1.0696970686234488</v>
      </c>
      <c r="R31">
        <f t="shared" ca="1" si="29"/>
        <v>1.0910910099959179</v>
      </c>
      <c r="S31">
        <f t="shared" ca="1" si="29"/>
        <v>1.1129128301958362</v>
      </c>
      <c r="T31">
        <f t="shared" ca="1" si="29"/>
        <v>1.1463002151017112</v>
      </c>
      <c r="U31">
        <f t="shared" ca="1" si="29"/>
        <v>1.1806892215547626</v>
      </c>
      <c r="V31">
        <f t="shared" ca="1" si="29"/>
        <v>1.1806892215547626</v>
      </c>
      <c r="W31">
        <f t="shared" ca="1" si="29"/>
        <v>1.1570754371236673</v>
      </c>
      <c r="X31">
        <f t="shared" ca="1" si="29"/>
        <v>1.1917877002373773</v>
      </c>
      <c r="Y31">
        <f t="shared" ca="1" si="29"/>
        <v>1.1917877002373773</v>
      </c>
      <c r="Z31">
        <f t="shared" ca="1" si="29"/>
        <v>1.2156234542421249</v>
      </c>
      <c r="AA31">
        <f t="shared" ca="1" si="29"/>
        <v>1.2034672196997036</v>
      </c>
      <c r="AB31">
        <f t="shared" ca="1" si="29"/>
        <v>1.2155018918967007</v>
      </c>
      <c r="AC31">
        <f t="shared" ca="1" si="29"/>
        <v>1.2276569108156676</v>
      </c>
      <c r="AD31">
        <f t="shared" ca="1" si="29"/>
        <v>1.2153803417075109</v>
      </c>
      <c r="AE31">
        <f t="shared" ca="1" si="29"/>
        <v>1.2153803417075109</v>
      </c>
      <c r="AF31">
        <f t="shared" ca="1" si="29"/>
        <v>1.1910727348733605</v>
      </c>
      <c r="AG31">
        <f t="shared" ca="1" si="29"/>
        <v>1.1672512801758932</v>
      </c>
      <c r="AH31">
        <f t="shared" ca="1" si="29"/>
        <v>1.1439062545723753</v>
      </c>
      <c r="AI31">
        <f t="shared" ca="1" si="29"/>
        <v>1.1782234422095466</v>
      </c>
      <c r="AJ31">
        <f t="shared" ca="1" si="29"/>
        <v>1.2017879110537375</v>
      </c>
      <c r="AK31">
        <f t="shared" ca="1" si="29"/>
        <v>1.1777521528326627</v>
      </c>
      <c r="AL31">
        <f t="shared" ca="1" si="29"/>
        <v>1.201307195889316</v>
      </c>
      <c r="AM31">
        <f t="shared" ca="1" si="29"/>
        <v>1.1772810519715298</v>
      </c>
      <c r="AN31">
        <f t="shared" ca="1" si="29"/>
        <v>1.1655082414518145</v>
      </c>
      <c r="AR31" s="15">
        <f ca="1">E31*Financial_Data[[#This Row],[4/1/2015]]</f>
        <v>191898.07250302081</v>
      </c>
      <c r="AS31" s="15">
        <f ca="1">F31*Financial_Data[[#This Row],[5/1/2015]]</f>
        <v>226719.21212385554</v>
      </c>
      <c r="AT31" s="15">
        <f ca="1">G31*Financial_Data[[#This Row],[6/1/2015]]</f>
        <v>242978.84746289483</v>
      </c>
      <c r="AU31" s="15">
        <f ca="1">H31*Financial_Data[[#This Row],[7/1/2015]]</f>
        <v>276185.59899341007</v>
      </c>
      <c r="AV31" s="15">
        <f ca="1">I31*Financial_Data[[#This Row],[8/1/2015]]</f>
        <v>281512.71145396883</v>
      </c>
      <c r="AW31" s="15">
        <f ca="1">J31*Financial_Data[[#This Row],[9/1/2015]]</f>
        <v>295265.0554303453</v>
      </c>
      <c r="AX31" s="15">
        <f ca="1">K31*Financial_Data[[#This Row],[10/1/2015]]</f>
        <v>338390.29549634038</v>
      </c>
      <c r="AY31" s="15">
        <f ca="1">L31*Financial_Data[[#This Row],[11/1/2015]]</f>
        <v>344918.56168389122</v>
      </c>
      <c r="AZ31" s="15">
        <f ca="1">M31*Financial_Data[[#This Row],[12/1/2015]]</f>
        <v>347986.72969206981</v>
      </c>
      <c r="BA31" s="15">
        <f ca="1">N31*Financial_Data[[#This Row],[1/1/2016]]</f>
        <v>337514.76489625161</v>
      </c>
      <c r="BB31" s="15">
        <f ca="1">O31*Financial_Data[[#This Row],[2/1/2016]]</f>
        <v>360745.81065818254</v>
      </c>
      <c r="BC31" s="15">
        <f ca="1">P31*Financial_Data[[#This Row],[3/1/2016]]</f>
        <v>371308.87467574119</v>
      </c>
      <c r="BD31" s="15">
        <f ca="1">Q31*Financial_Data[[#This Row],[4/1/2016]]</f>
        <v>386116.61378842487</v>
      </c>
      <c r="BE31" s="15">
        <f ca="1">R31*Financial_Data[[#This Row],[5/1/2016]]</f>
        <v>413561.93575313181</v>
      </c>
      <c r="BF31" s="15">
        <f ca="1">S31*Financial_Data[[#This Row],[6/1/2016]]</f>
        <v>483418.48942142783</v>
      </c>
      <c r="BG31" s="15">
        <f ca="1">T31*Financial_Data[[#This Row],[7/1/2016]]</f>
        <v>468451.84762106137</v>
      </c>
      <c r="BH31" s="15">
        <f ca="1">U31*Financial_Data[[#This Row],[8/1/2016]]</f>
        <v>467939.49134199682</v>
      </c>
      <c r="BI31" s="15">
        <f ca="1">V31*Financial_Data[[#This Row],[9/1/2016]]</f>
        <v>526325.40601393755</v>
      </c>
      <c r="BJ31" s="15">
        <f ca="1">W31*Financial_Data[[#This Row],[10/1/2016]]</f>
        <v>568993.23823343182</v>
      </c>
      <c r="BK31" s="15">
        <f ca="1">X31*Financial_Data[[#This Row],[11/1/2016]]</f>
        <v>602998.55752012681</v>
      </c>
      <c r="BL31" s="15">
        <f ca="1">Y31*Financial_Data[[#This Row],[12/1/2016]]</f>
        <v>579120.99061011651</v>
      </c>
      <c r="BM31" s="15">
        <f ca="1">Z31*Financial_Data[[#This Row],[1/1/2017]]</f>
        <v>608302.83391668659</v>
      </c>
      <c r="BN31" s="15">
        <f ca="1">AA31*Financial_Data[[#This Row],[2/1/2017]]</f>
        <v>676912.87862385588</v>
      </c>
      <c r="BO31" s="15">
        <f ca="1">AB31*Financial_Data[[#This Row],[3/1/2017]]</f>
        <v>709065.94222439628</v>
      </c>
      <c r="BP31" s="15">
        <f ca="1">AC31*Financial_Data[[#This Row],[4/1/2017]]</f>
        <v>737272.50855184358</v>
      </c>
      <c r="BQ31" s="15">
        <f ca="1">AD31*Financial_Data[[#This Row],[5/1/2017]]</f>
        <v>728685.08424668037</v>
      </c>
      <c r="BR31" s="15">
        <f ca="1">AE31*Financial_Data[[#This Row],[6/1/2017]]</f>
        <v>756655.28228924563</v>
      </c>
      <c r="BS31" s="15">
        <f ca="1">AF31*Financial_Data[[#This Row],[7/1/2017]]</f>
        <v>786134.92067227</v>
      </c>
      <c r="BT31" s="15">
        <f ca="1">AG31*Financial_Data[[#This Row],[8/1/2017]]</f>
        <v>873713.04184417392</v>
      </c>
      <c r="BU31" s="15">
        <f ca="1">AH31*Financial_Data[[#This Row],[9/1/2017]]</f>
        <v>881230.81554553611</v>
      </c>
      <c r="BV31" s="15">
        <f ca="1">AI31*Financial_Data[[#This Row],[10/1/2017]]</f>
        <v>982299.89395673724</v>
      </c>
      <c r="BW31" s="15">
        <f ca="1">AJ31*Financial_Data[[#This Row],[11/1/2017]]</f>
        <v>1052644.3539627674</v>
      </c>
      <c r="BX31" s="15">
        <f ca="1">AK31*Financial_Data[[#This Row],[12/1/2017]]</f>
        <v>1114007.3723557696</v>
      </c>
      <c r="BY31" s="15">
        <f ca="1">AL31*Financial_Data[[#This Row],[1/1/2018]]</f>
        <v>1239338.4803583266</v>
      </c>
      <c r="BZ31" s="15">
        <f ca="1">AM31*Financial_Data[[#This Row],[2/1/2018]]</f>
        <v>1213704.0984316198</v>
      </c>
      <c r="CA31" s="15">
        <f ca="1">AN31*Financial_Data[[#This Row],[3/1/2018]]</f>
        <v>1223558.757741306</v>
      </c>
    </row>
    <row r="32" spans="1:79" x14ac:dyDescent="0.25">
      <c r="A32" t="s">
        <v>71</v>
      </c>
      <c r="B32" t="s">
        <v>207</v>
      </c>
      <c r="C32" t="s">
        <v>41</v>
      </c>
      <c r="D32">
        <v>1</v>
      </c>
      <c r="E32">
        <f t="shared" ref="E32:AN32" ca="1" si="30">((RANDBETWEEN(-2.5,3.5)/100)+1)*D32</f>
        <v>1.02</v>
      </c>
      <c r="F32">
        <f t="shared" ca="1" si="30"/>
        <v>1.0506</v>
      </c>
      <c r="G32">
        <f t="shared" ca="1" si="30"/>
        <v>1.0821179999999999</v>
      </c>
      <c r="H32">
        <f t="shared" ca="1" si="30"/>
        <v>1.0712968199999999</v>
      </c>
      <c r="I32">
        <f t="shared" ca="1" si="30"/>
        <v>1.0712968199999999</v>
      </c>
      <c r="J32">
        <f t="shared" ca="1" si="30"/>
        <v>1.0605838517999999</v>
      </c>
      <c r="K32">
        <f t="shared" ca="1" si="30"/>
        <v>1.0605838517999999</v>
      </c>
      <c r="L32">
        <f t="shared" ca="1" si="30"/>
        <v>1.049978013282</v>
      </c>
      <c r="M32">
        <f t="shared" ca="1" si="30"/>
        <v>1.0394782331491801</v>
      </c>
      <c r="N32">
        <f t="shared" ca="1" si="30"/>
        <v>1.0394782331491801</v>
      </c>
      <c r="O32">
        <f t="shared" ca="1" si="30"/>
        <v>1.0186886684861964</v>
      </c>
      <c r="P32">
        <f t="shared" ca="1" si="30"/>
        <v>0.99831489511647253</v>
      </c>
      <c r="Q32">
        <f t="shared" ca="1" si="30"/>
        <v>0.98833174616530783</v>
      </c>
      <c r="R32">
        <f t="shared" ca="1" si="30"/>
        <v>0.96856511124200162</v>
      </c>
      <c r="S32">
        <f t="shared" ca="1" si="30"/>
        <v>0.97825076235442165</v>
      </c>
      <c r="T32">
        <f t="shared" ca="1" si="30"/>
        <v>0.97825076235442165</v>
      </c>
      <c r="U32">
        <f t="shared" ca="1" si="30"/>
        <v>1.0075982852250542</v>
      </c>
      <c r="V32">
        <f t="shared" ca="1" si="30"/>
        <v>1.0378262337818058</v>
      </c>
      <c r="W32">
        <f t="shared" ca="1" si="30"/>
        <v>1.06896102079526</v>
      </c>
      <c r="X32">
        <f t="shared" ca="1" si="30"/>
        <v>1.06896102079526</v>
      </c>
      <c r="Y32">
        <f t="shared" ca="1" si="30"/>
        <v>1.1010298514191179</v>
      </c>
      <c r="Z32">
        <f t="shared" ca="1" si="30"/>
        <v>1.0790092543907355</v>
      </c>
      <c r="AA32">
        <f t="shared" ca="1" si="30"/>
        <v>1.0682191618468282</v>
      </c>
      <c r="AB32">
        <f t="shared" ca="1" si="30"/>
        <v>1.0789013534652965</v>
      </c>
      <c r="AC32">
        <f t="shared" ca="1" si="30"/>
        <v>1.0896903669999494</v>
      </c>
      <c r="AD32">
        <f t="shared" ca="1" si="30"/>
        <v>1.0678965596599503</v>
      </c>
      <c r="AE32">
        <f t="shared" ca="1" si="30"/>
        <v>1.0999334564497489</v>
      </c>
      <c r="AF32">
        <f t="shared" ca="1" si="30"/>
        <v>1.1329314601432414</v>
      </c>
      <c r="AG32">
        <f t="shared" ca="1" si="30"/>
        <v>1.1329314601432414</v>
      </c>
      <c r="AH32">
        <f t="shared" ca="1" si="30"/>
        <v>1.1442607747446738</v>
      </c>
      <c r="AI32">
        <f t="shared" ca="1" si="30"/>
        <v>1.1671459902395673</v>
      </c>
      <c r="AJ32">
        <f t="shared" ca="1" si="30"/>
        <v>1.1438030704347759</v>
      </c>
      <c r="AK32">
        <f t="shared" ca="1" si="30"/>
        <v>1.1209270090260803</v>
      </c>
      <c r="AL32">
        <f t="shared" ca="1" si="30"/>
        <v>1.1321362791163412</v>
      </c>
      <c r="AM32">
        <f t="shared" ca="1" si="30"/>
        <v>1.1434576419075047</v>
      </c>
      <c r="AN32">
        <f t="shared" ca="1" si="30"/>
        <v>1.1663267947456548</v>
      </c>
      <c r="AR32" s="15">
        <f ca="1">E32*Financial_Data[[#This Row],[4/1/2015]]</f>
        <v>21653.997537199102</v>
      </c>
      <c r="AS32" s="15">
        <f ca="1">F32*Financial_Data[[#This Row],[5/1/2015]]</f>
        <v>23886.766876339163</v>
      </c>
      <c r="AT32" s="15">
        <f ca="1">G32*Financial_Data[[#This Row],[6/1/2015]]</f>
        <v>24824.997038532059</v>
      </c>
      <c r="AU32" s="15">
        <f ca="1">H32*Financial_Data[[#This Row],[7/1/2015]]</f>
        <v>26554.8311326736</v>
      </c>
      <c r="AV32" s="15">
        <f ca="1">I32*Financial_Data[[#This Row],[8/1/2015]]</f>
        <v>27354.05135417706</v>
      </c>
      <c r="AW32" s="15">
        <f ca="1">J32*Financial_Data[[#This Row],[9/1/2015]]</f>
        <v>27557.582524039684</v>
      </c>
      <c r="AX32" s="15">
        <f ca="1">K32*Financial_Data[[#This Row],[10/1/2015]]</f>
        <v>27532.894237008048</v>
      </c>
      <c r="AY32" s="15">
        <f ca="1">L32*Financial_Data[[#This Row],[11/1/2015]]</f>
        <v>26447.988347821924</v>
      </c>
      <c r="AZ32" s="15">
        <f ca="1">M32*Financial_Data[[#This Row],[12/1/2015]]</f>
        <v>25652.19166324491</v>
      </c>
      <c r="BA32" s="15">
        <f ca="1">N32*Financial_Data[[#This Row],[1/1/2016]]</f>
        <v>28030.842439602628</v>
      </c>
      <c r="BB32" s="15">
        <f ca="1">O32*Financial_Data[[#This Row],[2/1/2016]]</f>
        <v>26918.128996886462</v>
      </c>
      <c r="BC32" s="15">
        <f ca="1">P32*Financial_Data[[#This Row],[3/1/2016]]</f>
        <v>28820.609702186393</v>
      </c>
      <c r="BD32" s="15">
        <f ca="1">Q32*Financial_Data[[#This Row],[4/1/2016]]</f>
        <v>32364.712852061606</v>
      </c>
      <c r="BE32" s="15">
        <f ca="1">R32*Financial_Data[[#This Row],[5/1/2016]]</f>
        <v>31698.640931689562</v>
      </c>
      <c r="BF32" s="15">
        <f ca="1">S32*Financial_Data[[#This Row],[6/1/2016]]</f>
        <v>32304.024112094237</v>
      </c>
      <c r="BG32" s="15">
        <f ca="1">T32*Financial_Data[[#This Row],[7/1/2016]]</f>
        <v>33901.619973441324</v>
      </c>
      <c r="BH32" s="15">
        <f ca="1">U32*Financial_Data[[#This Row],[8/1/2016]]</f>
        <v>36674.620907566059</v>
      </c>
      <c r="BI32" s="15">
        <f ca="1">V32*Financial_Data[[#This Row],[9/1/2016]]</f>
        <v>38904.214510304744</v>
      </c>
      <c r="BJ32" s="15">
        <f ca="1">W32*Financial_Data[[#This Row],[10/1/2016]]</f>
        <v>41621.946363406285</v>
      </c>
      <c r="BK32" s="15">
        <f ca="1">X32*Financial_Data[[#This Row],[11/1/2016]]</f>
        <v>46772.335909818343</v>
      </c>
      <c r="BL32" s="15">
        <f ca="1">Y32*Financial_Data[[#This Row],[12/1/2016]]</f>
        <v>50578.061038567306</v>
      </c>
      <c r="BM32" s="15">
        <f ca="1">Z32*Financial_Data[[#This Row],[1/1/2017]]</f>
        <v>48575.268458774663</v>
      </c>
      <c r="BN32" s="15">
        <f ca="1">AA32*Financial_Data[[#This Row],[2/1/2017]]</f>
        <v>53089.607903577788</v>
      </c>
      <c r="BO32" s="15">
        <f ca="1">AB32*Financial_Data[[#This Row],[3/1/2017]]</f>
        <v>56908.086467615743</v>
      </c>
      <c r="BP32" s="15">
        <f ca="1">AC32*Financial_Data[[#This Row],[4/1/2017]]</f>
        <v>63398.447120511228</v>
      </c>
      <c r="BQ32" s="15">
        <f ca="1">AD32*Financial_Data[[#This Row],[5/1/2017]]</f>
        <v>65825.380349684943</v>
      </c>
      <c r="BR32" s="15">
        <f ca="1">AE32*Financial_Data[[#This Row],[6/1/2017]]</f>
        <v>71223.705850347076</v>
      </c>
      <c r="BS32" s="15">
        <f ca="1">AF32*Financial_Data[[#This Row],[7/1/2017]]</f>
        <v>81549.493246801561</v>
      </c>
      <c r="BT32" s="15">
        <f ca="1">AG32*Financial_Data[[#This Row],[8/1/2017]]</f>
        <v>83928.794701126739</v>
      </c>
      <c r="BU32" s="15">
        <f ca="1">AH32*Financial_Data[[#This Row],[9/1/2017]]</f>
        <v>91476.30428450575</v>
      </c>
      <c r="BV32" s="15">
        <f ca="1">AI32*Financial_Data[[#This Row],[10/1/2017]]</f>
        <v>95133.878198808758</v>
      </c>
      <c r="BW32" s="15">
        <f ca="1">AJ32*Financial_Data[[#This Row],[11/1/2017]]</f>
        <v>99764.207338533321</v>
      </c>
      <c r="BX32" s="15">
        <f ca="1">AK32*Financial_Data[[#This Row],[12/1/2017]]</f>
        <v>106662.95158525051</v>
      </c>
      <c r="BY32" s="15">
        <f ca="1">AL32*Financial_Data[[#This Row],[1/1/2018]]</f>
        <v>119992.82773684627</v>
      </c>
      <c r="BZ32" s="15">
        <f ca="1">AM32*Financial_Data[[#This Row],[2/1/2018]]</f>
        <v>121096.5373767167</v>
      </c>
      <c r="CA32" s="15">
        <f ca="1">AN32*Financial_Data[[#This Row],[3/1/2018]]</f>
        <v>123383.37320884989</v>
      </c>
    </row>
    <row r="33" spans="1:79" x14ac:dyDescent="0.25">
      <c r="A33" t="s">
        <v>201</v>
      </c>
      <c r="B33" t="s">
        <v>207</v>
      </c>
      <c r="C33" t="s">
        <v>41</v>
      </c>
      <c r="D33">
        <v>1</v>
      </c>
      <c r="E33">
        <f t="shared" ref="E33:AN33" ca="1" si="31">((RANDBETWEEN(-2.5,3.5)/100)+1)*D33</f>
        <v>1.02</v>
      </c>
      <c r="F33">
        <f t="shared" ca="1" si="31"/>
        <v>1.0404</v>
      </c>
      <c r="G33">
        <f t="shared" ca="1" si="31"/>
        <v>1.0195920000000001</v>
      </c>
      <c r="H33">
        <f t="shared" ca="1" si="31"/>
        <v>1.05017976</v>
      </c>
      <c r="I33">
        <f t="shared" ca="1" si="31"/>
        <v>1.0606815575999999</v>
      </c>
      <c r="J33">
        <f t="shared" ca="1" si="31"/>
        <v>1.092502004328</v>
      </c>
      <c r="K33">
        <f t="shared" ca="1" si="31"/>
        <v>1.12527706445784</v>
      </c>
      <c r="L33">
        <f t="shared" ca="1" si="31"/>
        <v>1.12527706445784</v>
      </c>
      <c r="M33">
        <f t="shared" ca="1" si="31"/>
        <v>1.1140242938132616</v>
      </c>
      <c r="N33">
        <f t="shared" ca="1" si="31"/>
        <v>1.1140242938132616</v>
      </c>
      <c r="O33">
        <f t="shared" ca="1" si="31"/>
        <v>1.1363047796895269</v>
      </c>
      <c r="P33">
        <f t="shared" ca="1" si="31"/>
        <v>1.1135786840957365</v>
      </c>
      <c r="Q33">
        <f t="shared" ca="1" si="31"/>
        <v>1.1247144709366939</v>
      </c>
      <c r="R33">
        <f t="shared" ca="1" si="31"/>
        <v>1.1472087603554277</v>
      </c>
      <c r="S33">
        <f t="shared" ca="1" si="31"/>
        <v>1.1701529355625364</v>
      </c>
      <c r="T33">
        <f t="shared" ca="1" si="31"/>
        <v>1.1584514062069111</v>
      </c>
      <c r="U33">
        <f t="shared" ca="1" si="31"/>
        <v>1.1352823780827728</v>
      </c>
      <c r="V33">
        <f t="shared" ca="1" si="31"/>
        <v>1.1579880256444282</v>
      </c>
      <c r="W33">
        <f t="shared" ca="1" si="31"/>
        <v>1.1811477861573167</v>
      </c>
      <c r="X33">
        <f t="shared" ca="1" si="31"/>
        <v>1.1811477861573167</v>
      </c>
      <c r="Y33">
        <f t="shared" ca="1" si="31"/>
        <v>1.1693363082957435</v>
      </c>
      <c r="Z33">
        <f t="shared" ca="1" si="31"/>
        <v>1.1693363082957435</v>
      </c>
      <c r="AA33">
        <f t="shared" ca="1" si="31"/>
        <v>1.1693363082957435</v>
      </c>
      <c r="AB33">
        <f t="shared" ca="1" si="31"/>
        <v>1.1693363082957435</v>
      </c>
      <c r="AC33">
        <f t="shared" ca="1" si="31"/>
        <v>1.1459495821298287</v>
      </c>
      <c r="AD33">
        <f t="shared" ca="1" si="31"/>
        <v>1.1803280695937235</v>
      </c>
      <c r="AE33">
        <f t="shared" ca="1" si="31"/>
        <v>1.2039346309855981</v>
      </c>
      <c r="AF33">
        <f t="shared" ca="1" si="31"/>
        <v>1.2400526699151659</v>
      </c>
      <c r="AG33">
        <f t="shared" ca="1" si="31"/>
        <v>1.2772542500126209</v>
      </c>
      <c r="AH33">
        <f t="shared" ca="1" si="31"/>
        <v>1.2644817075124948</v>
      </c>
      <c r="AI33">
        <f t="shared" ca="1" si="31"/>
        <v>1.2644817075124948</v>
      </c>
      <c r="AJ33">
        <f t="shared" ca="1" si="31"/>
        <v>1.2771265245876198</v>
      </c>
      <c r="AK33">
        <f t="shared" ca="1" si="31"/>
        <v>1.3154403203252485</v>
      </c>
      <c r="AL33">
        <f t="shared" ca="1" si="31"/>
        <v>1.3417491267317534</v>
      </c>
      <c r="AM33">
        <f t="shared" ca="1" si="31"/>
        <v>1.3149141441971184</v>
      </c>
      <c r="AN33">
        <f t="shared" ca="1" si="31"/>
        <v>1.3149141441971184</v>
      </c>
      <c r="AR33" s="15">
        <f ca="1">E33*Financial_Data[[#This Row],[4/1/2015]]</f>
        <v>4594.580952192001</v>
      </c>
      <c r="AS33" s="15">
        <f ca="1">F33*Financial_Data[[#This Row],[5/1/2015]]</f>
        <v>4545.4607375378046</v>
      </c>
      <c r="AT33" s="15">
        <f ca="1">G33*Financial_Data[[#This Row],[6/1/2015]]</f>
        <v>4913.0679546767478</v>
      </c>
      <c r="AU33" s="15">
        <f ca="1">H33*Financial_Data[[#This Row],[7/1/2015]]</f>
        <v>5260.2471643683439</v>
      </c>
      <c r="AV33" s="15">
        <f ca="1">I33*Financial_Data[[#This Row],[8/1/2015]]</f>
        <v>5745.8245673785359</v>
      </c>
      <c r="AW33" s="15">
        <f ca="1">J33*Financial_Data[[#This Row],[9/1/2015]]</f>
        <v>6093.904368456263</v>
      </c>
      <c r="AX33" s="15">
        <f ca="1">K33*Financial_Data[[#This Row],[10/1/2015]]</f>
        <v>6658.9479787375303</v>
      </c>
      <c r="AY33" s="15">
        <f ca="1">L33*Financial_Data[[#This Row],[11/1/2015]]</f>
        <v>6651.0637843307049</v>
      </c>
      <c r="AZ33" s="15">
        <f ca="1">M33*Financial_Data[[#This Row],[12/1/2015]]</f>
        <v>7256.8078408562933</v>
      </c>
      <c r="BA33" s="15">
        <f ca="1">N33*Financial_Data[[#This Row],[1/1/2016]]</f>
        <v>8314.6149435414281</v>
      </c>
      <c r="BB33" s="15">
        <f ca="1">O33*Financial_Data[[#This Row],[2/1/2016]]</f>
        <v>8466.7933165794366</v>
      </c>
      <c r="BC33" s="15">
        <f ca="1">P33*Financial_Data[[#This Row],[3/1/2016]]</f>
        <v>8295.7980417323706</v>
      </c>
      <c r="BD33" s="15">
        <f ca="1">Q33*Financial_Data[[#This Row],[4/1/2016]]</f>
        <v>8627.5469274407496</v>
      </c>
      <c r="BE33" s="15">
        <f ca="1">R33*Financial_Data[[#This Row],[5/1/2016]]</f>
        <v>9059.5691141322986</v>
      </c>
      <c r="BF33" s="15">
        <f ca="1">S33*Financial_Data[[#This Row],[6/1/2016]]</f>
        <v>9233.4239738895685</v>
      </c>
      <c r="BG33" s="15">
        <f ca="1">T33*Financial_Data[[#This Row],[7/1/2016]]</f>
        <v>9312.8720175835479</v>
      </c>
      <c r="BH33" s="15">
        <f ca="1">U33*Financial_Data[[#This Row],[8/1/2016]]</f>
        <v>9397.611691470498</v>
      </c>
      <c r="BI33" s="15">
        <f ca="1">V33*Financial_Data[[#This Row],[9/1/2016]]</f>
        <v>9763.9333353596376</v>
      </c>
      <c r="BJ33" s="15">
        <f ca="1">W33*Financial_Data[[#This Row],[10/1/2016]]</f>
        <v>11086.500642326842</v>
      </c>
      <c r="BK33" s="15">
        <f ca="1">X33*Financial_Data[[#This Row],[11/1/2016]]</f>
        <v>10970.148257111046</v>
      </c>
      <c r="BL33" s="15">
        <f ca="1">Y33*Financial_Data[[#This Row],[12/1/2016]]</f>
        <v>11634.762093343888</v>
      </c>
      <c r="BM33" s="15">
        <f ca="1">Z33*Financial_Data[[#This Row],[1/1/2017]]</f>
        <v>11982.560041254126</v>
      </c>
      <c r="BN33" s="15">
        <f ca="1">AA33*Financial_Data[[#This Row],[2/1/2017]]</f>
        <v>13731.947663545805</v>
      </c>
      <c r="BO33" s="15">
        <f ca="1">AB33*Financial_Data[[#This Row],[3/1/2017]]</f>
        <v>14146.624605757937</v>
      </c>
      <c r="BP33" s="15">
        <f ca="1">AC33*Financial_Data[[#This Row],[4/1/2017]]</f>
        <v>15005.063821617818</v>
      </c>
      <c r="BQ33" s="15">
        <f ca="1">AD33*Financial_Data[[#This Row],[5/1/2017]]</f>
        <v>16397.982186831734</v>
      </c>
      <c r="BR33" s="15">
        <f ca="1">AE33*Financial_Data[[#This Row],[6/1/2017]]</f>
        <v>17913.483700538723</v>
      </c>
      <c r="BS33" s="15">
        <f ca="1">AF33*Financial_Data[[#This Row],[7/1/2017]]</f>
        <v>17897.435368761082</v>
      </c>
      <c r="BT33" s="15">
        <f ca="1">AG33*Financial_Data[[#This Row],[8/1/2017]]</f>
        <v>19938.255227869944</v>
      </c>
      <c r="BU33" s="15">
        <f ca="1">AH33*Financial_Data[[#This Row],[9/1/2017]]</f>
        <v>21565.00930169339</v>
      </c>
      <c r="BV33" s="15">
        <f ca="1">AI33*Financial_Data[[#This Row],[10/1/2017]]</f>
        <v>22429.636784635488</v>
      </c>
      <c r="BW33" s="15">
        <f ca="1">AJ33*Financial_Data[[#This Row],[11/1/2017]]</f>
        <v>23532.420670127547</v>
      </c>
      <c r="BX33" s="15">
        <f ca="1">AK33*Financial_Data[[#This Row],[12/1/2017]]</f>
        <v>22580.289442671732</v>
      </c>
      <c r="BY33" s="15">
        <f ca="1">AL33*Financial_Data[[#This Row],[1/1/2018]]</f>
        <v>23471.486645569643</v>
      </c>
      <c r="BZ33" s="15">
        <f ca="1">AM33*Financial_Data[[#This Row],[2/1/2018]]</f>
        <v>24391.241987738493</v>
      </c>
      <c r="CA33" s="15">
        <f ca="1">AN33*Financial_Data[[#This Row],[3/1/2018]]</f>
        <v>26652.865176861018</v>
      </c>
    </row>
    <row r="34" spans="1:79" x14ac:dyDescent="0.25">
      <c r="A34" t="s">
        <v>73</v>
      </c>
      <c r="B34" t="s">
        <v>207</v>
      </c>
      <c r="C34" t="s">
        <v>41</v>
      </c>
      <c r="D34">
        <v>1</v>
      </c>
      <c r="E34">
        <f t="shared" ref="E34:AN34" ca="1" si="32">((RANDBETWEEN(-2.5,3.5)/100)+1)*D34</f>
        <v>0.99</v>
      </c>
      <c r="F34">
        <f t="shared" ca="1" si="32"/>
        <v>0.99990000000000001</v>
      </c>
      <c r="G34">
        <f t="shared" ca="1" si="32"/>
        <v>0.98990100000000003</v>
      </c>
      <c r="H34">
        <f t="shared" ca="1" si="32"/>
        <v>1.00969902</v>
      </c>
      <c r="I34">
        <f t="shared" ca="1" si="32"/>
        <v>1.00969902</v>
      </c>
      <c r="J34">
        <f t="shared" ca="1" si="32"/>
        <v>0.99960202980000001</v>
      </c>
      <c r="K34">
        <f t="shared" ca="1" si="32"/>
        <v>0.98960600950199995</v>
      </c>
      <c r="L34">
        <f t="shared" ca="1" si="32"/>
        <v>1.00939812969204</v>
      </c>
      <c r="M34">
        <f t="shared" ca="1" si="32"/>
        <v>1.0396800735828013</v>
      </c>
      <c r="N34">
        <f t="shared" ca="1" si="32"/>
        <v>1.0500768743186293</v>
      </c>
      <c r="O34">
        <f t="shared" ca="1" si="32"/>
        <v>1.0710784118050019</v>
      </c>
      <c r="P34">
        <f t="shared" ca="1" si="32"/>
        <v>1.0817891959230519</v>
      </c>
      <c r="Q34">
        <f t="shared" ca="1" si="32"/>
        <v>1.1142428718007436</v>
      </c>
      <c r="R34">
        <f t="shared" ca="1" si="32"/>
        <v>1.1253853005187511</v>
      </c>
      <c r="S34">
        <f t="shared" ca="1" si="32"/>
        <v>1.102877594508376</v>
      </c>
      <c r="T34">
        <f t="shared" ca="1" si="32"/>
        <v>1.102877594508376</v>
      </c>
      <c r="U34">
        <f t="shared" ca="1" si="32"/>
        <v>1.102877594508376</v>
      </c>
      <c r="V34">
        <f t="shared" ca="1" si="32"/>
        <v>1.102877594508376</v>
      </c>
      <c r="W34">
        <f t="shared" ca="1" si="32"/>
        <v>1.0918488185632922</v>
      </c>
      <c r="X34">
        <f t="shared" ca="1" si="32"/>
        <v>1.113685794934558</v>
      </c>
      <c r="Y34">
        <f t="shared" ca="1" si="32"/>
        <v>1.0914120790358668</v>
      </c>
      <c r="Z34">
        <f t="shared" ca="1" si="32"/>
        <v>1.0914120790358668</v>
      </c>
      <c r="AA34">
        <f t="shared" ca="1" si="32"/>
        <v>1.1241544414069429</v>
      </c>
      <c r="AB34">
        <f t="shared" ca="1" si="32"/>
        <v>1.1466375302350817</v>
      </c>
      <c r="AC34">
        <f t="shared" ca="1" si="32"/>
        <v>1.1810366561421342</v>
      </c>
      <c r="AD34">
        <f t="shared" ca="1" si="32"/>
        <v>1.1810366561421342</v>
      </c>
      <c r="AE34">
        <f t="shared" ca="1" si="32"/>
        <v>1.1692262895807128</v>
      </c>
      <c r="AF34">
        <f t="shared" ca="1" si="32"/>
        <v>1.1575340266849057</v>
      </c>
      <c r="AG34">
        <f t="shared" ca="1" si="32"/>
        <v>1.1691093669517547</v>
      </c>
      <c r="AH34">
        <f t="shared" ca="1" si="32"/>
        <v>1.1574182732822371</v>
      </c>
      <c r="AI34">
        <f t="shared" ca="1" si="32"/>
        <v>1.1805666387478819</v>
      </c>
      <c r="AJ34">
        <f t="shared" ca="1" si="32"/>
        <v>1.2159836379103184</v>
      </c>
      <c r="AK34">
        <f t="shared" ca="1" si="32"/>
        <v>1.2159836379103184</v>
      </c>
      <c r="AL34">
        <f t="shared" ca="1" si="32"/>
        <v>1.2159836379103184</v>
      </c>
      <c r="AM34">
        <f t="shared" ca="1" si="32"/>
        <v>1.2038238015312153</v>
      </c>
      <c r="AN34">
        <f t="shared" ca="1" si="32"/>
        <v>1.2158620395465274</v>
      </c>
      <c r="AR34" s="15">
        <f ca="1">E34*Financial_Data[[#This Row],[4/1/2015]]</f>
        <v>30137.217831982802</v>
      </c>
      <c r="AS34" s="15">
        <f ca="1">F34*Financial_Data[[#This Row],[5/1/2015]]</f>
        <v>31633.795557435817</v>
      </c>
      <c r="AT34" s="15">
        <f ca="1">G34*Financial_Data[[#This Row],[6/1/2015]]</f>
        <v>32560.196954418534</v>
      </c>
      <c r="AU34" s="15">
        <f ca="1">H34*Financial_Data[[#This Row],[7/1/2015]]</f>
        <v>36646.646209907885</v>
      </c>
      <c r="AV34" s="15">
        <f ca="1">I34*Financial_Data[[#This Row],[8/1/2015]]</f>
        <v>39652.029903822768</v>
      </c>
      <c r="AW34" s="15">
        <f ca="1">J34*Financial_Data[[#This Row],[9/1/2015]]</f>
        <v>40805.318757010617</v>
      </c>
      <c r="AX34" s="15">
        <f ca="1">K34*Financial_Data[[#This Row],[10/1/2015]]</f>
        <v>40381.188661582397</v>
      </c>
      <c r="AY34" s="15">
        <f ca="1">L34*Financial_Data[[#This Row],[11/1/2015]]</f>
        <v>38382.831161426802</v>
      </c>
      <c r="AZ34" s="15">
        <f ca="1">M34*Financial_Data[[#This Row],[12/1/2015]]</f>
        <v>44467.106016587153</v>
      </c>
      <c r="BA34" s="15">
        <f ca="1">N34*Financial_Data[[#This Row],[1/1/2016]]</f>
        <v>46254.139774422154</v>
      </c>
      <c r="BB34" s="15">
        <f ca="1">O34*Financial_Data[[#This Row],[2/1/2016]]</f>
        <v>48103.842389212383</v>
      </c>
      <c r="BC34" s="15">
        <f ca="1">P34*Financial_Data[[#This Row],[3/1/2016]]</f>
        <v>49507.620815064889</v>
      </c>
      <c r="BD34" s="15">
        <f ca="1">Q34*Financial_Data[[#This Row],[4/1/2016]]</f>
        <v>51986.702155601277</v>
      </c>
      <c r="BE34" s="15">
        <f ca="1">R34*Financial_Data[[#This Row],[5/1/2016]]</f>
        <v>57386.48666109558</v>
      </c>
      <c r="BF34" s="15">
        <f ca="1">S34*Financial_Data[[#This Row],[6/1/2016]]</f>
        <v>61453.369486735719</v>
      </c>
      <c r="BG34" s="15">
        <f ca="1">T34*Financial_Data[[#This Row],[7/1/2016]]</f>
        <v>58978.85630271877</v>
      </c>
      <c r="BH34" s="15">
        <f ca="1">U34*Financial_Data[[#This Row],[8/1/2016]]</f>
        <v>61981.294120098413</v>
      </c>
      <c r="BI34" s="15">
        <f ca="1">V34*Financial_Data[[#This Row],[9/1/2016]]</f>
        <v>67653.016401146248</v>
      </c>
      <c r="BJ34" s="15">
        <f ca="1">W34*Financial_Data[[#This Row],[10/1/2016]]</f>
        <v>73109.871038110519</v>
      </c>
      <c r="BK34" s="15">
        <f ca="1">X34*Financial_Data[[#This Row],[11/1/2016]]</f>
        <v>76747.795417705711</v>
      </c>
      <c r="BL34" s="15">
        <f ca="1">Y34*Financial_Data[[#This Row],[12/1/2016]]</f>
        <v>79808.485343340973</v>
      </c>
      <c r="BM34" s="15">
        <f ca="1">Z34*Financial_Data[[#This Row],[1/1/2017]]</f>
        <v>82178.243487149914</v>
      </c>
      <c r="BN34" s="15">
        <f ca="1">AA34*Financial_Data[[#This Row],[2/1/2017]]</f>
        <v>89591.58763570404</v>
      </c>
      <c r="BO34" s="15">
        <f ca="1">AB34*Financial_Data[[#This Row],[3/1/2017]]</f>
        <v>93220.226118125327</v>
      </c>
      <c r="BP34" s="15">
        <f ca="1">AC34*Financial_Data[[#This Row],[4/1/2017]]</f>
        <v>97869.201164028011</v>
      </c>
      <c r="BQ34" s="15">
        <f ca="1">AD34*Financial_Data[[#This Row],[5/1/2017]]</f>
        <v>103748.77171931794</v>
      </c>
      <c r="BR34" s="15">
        <f ca="1">AE34*Financial_Data[[#This Row],[6/1/2017]]</f>
        <v>112066.12503775432</v>
      </c>
      <c r="BS34" s="15">
        <f ca="1">AF34*Financial_Data[[#This Row],[7/1/2017]]</f>
        <v>129660.57005328206</v>
      </c>
      <c r="BT34" s="15">
        <f ca="1">AG34*Financial_Data[[#This Row],[8/1/2017]]</f>
        <v>140349.03938478176</v>
      </c>
      <c r="BU34" s="15">
        <f ca="1">AH34*Financial_Data[[#This Row],[9/1/2017]]</f>
        <v>144351.36451997526</v>
      </c>
      <c r="BV34" s="15">
        <f ca="1">AI34*Financial_Data[[#This Row],[10/1/2017]]</f>
        <v>157797.896390143</v>
      </c>
      <c r="BW34" s="15">
        <f ca="1">AJ34*Financial_Data[[#This Row],[11/1/2017]]</f>
        <v>169048.38460544965</v>
      </c>
      <c r="BX34" s="15">
        <f ca="1">AK34*Financial_Data[[#This Row],[12/1/2017]]</f>
        <v>179342.73474857697</v>
      </c>
      <c r="BY34" s="15">
        <f ca="1">AL34*Financial_Data[[#This Row],[1/1/2018]]</f>
        <v>178941.96155651161</v>
      </c>
      <c r="BZ34" s="15">
        <f ca="1">AM34*Financial_Data[[#This Row],[2/1/2018]]</f>
        <v>189373.23289420077</v>
      </c>
      <c r="CA34" s="15">
        <f ca="1">AN34*Financial_Data[[#This Row],[3/1/2018]]</f>
        <v>204881.98954664773</v>
      </c>
    </row>
    <row r="35" spans="1:79" x14ac:dyDescent="0.25">
      <c r="A35" t="s">
        <v>74</v>
      </c>
      <c r="B35" t="s">
        <v>207</v>
      </c>
      <c r="C35" t="s">
        <v>41</v>
      </c>
      <c r="D35">
        <v>1</v>
      </c>
      <c r="E35">
        <f t="shared" ref="E35:AN35" ca="1" si="33">((RANDBETWEEN(-2.5,3.5)/100)+1)*D35</f>
        <v>1.01</v>
      </c>
      <c r="F35">
        <f t="shared" ca="1" si="33"/>
        <v>1.0201</v>
      </c>
      <c r="G35">
        <f t="shared" ca="1" si="33"/>
        <v>1.0507029999999999</v>
      </c>
      <c r="H35">
        <f t="shared" ca="1" si="33"/>
        <v>1.0717170599999999</v>
      </c>
      <c r="I35">
        <f t="shared" ca="1" si="33"/>
        <v>1.0931514011999999</v>
      </c>
      <c r="J35">
        <f t="shared" ca="1" si="33"/>
        <v>1.0822198871879998</v>
      </c>
      <c r="K35">
        <f t="shared" ca="1" si="33"/>
        <v>1.1146864838036399</v>
      </c>
      <c r="L35">
        <f t="shared" ca="1" si="33"/>
        <v>1.1369802134797127</v>
      </c>
      <c r="M35">
        <f t="shared" ca="1" si="33"/>
        <v>1.1256104113449155</v>
      </c>
      <c r="N35">
        <f t="shared" ca="1" si="33"/>
        <v>1.1481226195718137</v>
      </c>
      <c r="O35">
        <f t="shared" ca="1" si="33"/>
        <v>1.1596038457675319</v>
      </c>
      <c r="P35">
        <f t="shared" ca="1" si="33"/>
        <v>1.1827959226828826</v>
      </c>
      <c r="Q35">
        <f t="shared" ca="1" si="33"/>
        <v>1.1827959226828826</v>
      </c>
      <c r="R35">
        <f t="shared" ca="1" si="33"/>
        <v>1.2064518411365404</v>
      </c>
      <c r="S35">
        <f t="shared" ca="1" si="33"/>
        <v>1.2426453963706365</v>
      </c>
      <c r="T35">
        <f t="shared" ca="1" si="33"/>
        <v>1.2426453963706365</v>
      </c>
      <c r="U35">
        <f t="shared" ca="1" si="33"/>
        <v>1.2674983042980492</v>
      </c>
      <c r="V35">
        <f t="shared" ca="1" si="33"/>
        <v>1.2928482703840103</v>
      </c>
      <c r="W35">
        <f t="shared" ca="1" si="33"/>
        <v>1.2799197876801702</v>
      </c>
      <c r="X35">
        <f t="shared" ca="1" si="33"/>
        <v>1.3183173813105753</v>
      </c>
      <c r="Y35">
        <f t="shared" ca="1" si="33"/>
        <v>1.3446837289367868</v>
      </c>
      <c r="Z35">
        <f t="shared" ca="1" si="33"/>
        <v>1.3850242408048905</v>
      </c>
      <c r="AA35">
        <f t="shared" ca="1" si="33"/>
        <v>1.3850242408048905</v>
      </c>
      <c r="AB35">
        <f t="shared" ca="1" si="33"/>
        <v>1.3711739983968416</v>
      </c>
      <c r="AC35">
        <f t="shared" ca="1" si="33"/>
        <v>1.38488573838081</v>
      </c>
      <c r="AD35">
        <f t="shared" ca="1" si="33"/>
        <v>1.3710368809970019</v>
      </c>
      <c r="AE35">
        <f t="shared" ca="1" si="33"/>
        <v>1.398457618616942</v>
      </c>
      <c r="AF35">
        <f t="shared" ca="1" si="33"/>
        <v>1.398457618616942</v>
      </c>
      <c r="AG35">
        <f t="shared" ca="1" si="33"/>
        <v>1.3844730424307725</v>
      </c>
      <c r="AH35">
        <f t="shared" ca="1" si="33"/>
        <v>1.3983177728550802</v>
      </c>
      <c r="AI35">
        <f t="shared" ca="1" si="33"/>
        <v>1.4262841283121819</v>
      </c>
      <c r="AJ35">
        <f t="shared" ca="1" si="33"/>
        <v>1.41202128702906</v>
      </c>
      <c r="AK35">
        <f t="shared" ca="1" si="33"/>
        <v>1.3837808612884788</v>
      </c>
      <c r="AL35">
        <f t="shared" ca="1" si="33"/>
        <v>1.3561052440627093</v>
      </c>
      <c r="AM35">
        <f t="shared" ca="1" si="33"/>
        <v>1.3425441916220822</v>
      </c>
      <c r="AN35">
        <f t="shared" ca="1" si="33"/>
        <v>1.3693950754545239</v>
      </c>
      <c r="AR35" s="15">
        <f ca="1">E35*Financial_Data[[#This Row],[4/1/2015]]</f>
        <v>65209.100902400001</v>
      </c>
      <c r="AS35" s="15">
        <f ca="1">F35*Financial_Data[[#This Row],[5/1/2015]]</f>
        <v>67066.617430161903</v>
      </c>
      <c r="AT35" s="15">
        <f ca="1">G35*Financial_Data[[#This Row],[6/1/2015]]</f>
        <v>68340.368639659384</v>
      </c>
      <c r="AU35" s="15">
        <f ca="1">H35*Financial_Data[[#This Row],[7/1/2015]]</f>
        <v>71066.047701639342</v>
      </c>
      <c r="AV35" s="15">
        <f ca="1">I35*Financial_Data[[#This Row],[8/1/2015]]</f>
        <v>76155.07943904979</v>
      </c>
      <c r="AW35" s="15">
        <f ca="1">J35*Financial_Data[[#This Row],[9/1/2015]]</f>
        <v>81416.8684351384</v>
      </c>
      <c r="AX35" s="15">
        <f ca="1">K35*Financial_Data[[#This Row],[10/1/2015]]</f>
        <v>94232.137017923436</v>
      </c>
      <c r="AY35" s="15">
        <f ca="1">L35*Financial_Data[[#This Row],[11/1/2015]]</f>
        <v>99009.604556331309</v>
      </c>
      <c r="AZ35" s="15">
        <f ca="1">M35*Financial_Data[[#This Row],[12/1/2015]]</f>
        <v>95992.453312424288</v>
      </c>
      <c r="BA35" s="15">
        <f ca="1">N35*Financial_Data[[#This Row],[1/1/2016]]</f>
        <v>96865.907728413775</v>
      </c>
      <c r="BB35" s="15">
        <f ca="1">O35*Financial_Data[[#This Row],[2/1/2016]]</f>
        <v>100462.37196303757</v>
      </c>
      <c r="BC35" s="15">
        <f ca="1">P35*Financial_Data[[#This Row],[3/1/2016]]</f>
        <v>106580.11651061408</v>
      </c>
      <c r="BD35" s="15">
        <f ca="1">Q35*Financial_Data[[#This Row],[4/1/2016]]</f>
        <v>116508.20370363706</v>
      </c>
      <c r="BE35" s="15">
        <f ca="1">R35*Financial_Data[[#This Row],[5/1/2016]]</f>
        <v>127311.16549425098</v>
      </c>
      <c r="BF35" s="15">
        <f ca="1">S35*Financial_Data[[#This Row],[6/1/2016]]</f>
        <v>151861.06399909095</v>
      </c>
      <c r="BG35" s="15">
        <f ca="1">T35*Financial_Data[[#This Row],[7/1/2016]]</f>
        <v>154496.11466050526</v>
      </c>
      <c r="BH35" s="15">
        <f ca="1">U35*Financial_Data[[#This Row],[8/1/2016]]</f>
        <v>149801.90446546665</v>
      </c>
      <c r="BI35" s="15">
        <f ca="1">V35*Financial_Data[[#This Row],[9/1/2016]]</f>
        <v>148214.61546990293</v>
      </c>
      <c r="BJ35" s="15">
        <f ca="1">W35*Financial_Data[[#This Row],[10/1/2016]]</f>
        <v>146615.10681694682</v>
      </c>
      <c r="BK35" s="15">
        <f ca="1">X35*Financial_Data[[#This Row],[11/1/2016]]</f>
        <v>155528.41242541667</v>
      </c>
      <c r="BL35" s="15">
        <f ca="1">Y35*Financial_Data[[#This Row],[12/1/2016]]</f>
        <v>164934.0927050277</v>
      </c>
      <c r="BM35" s="15">
        <f ca="1">Z35*Financial_Data[[#This Row],[1/1/2017]]</f>
        <v>166401.23759924568</v>
      </c>
      <c r="BN35" s="15">
        <f ca="1">AA35*Financial_Data[[#This Row],[2/1/2017]]</f>
        <v>166351.65003044112</v>
      </c>
      <c r="BO35" s="15">
        <f ca="1">AB35*Financial_Data[[#This Row],[3/1/2017]]</f>
        <v>161346.27533701784</v>
      </c>
      <c r="BP35" s="15">
        <f ca="1">AC35*Financial_Data[[#This Row],[4/1/2017]]</f>
        <v>174245.90911440403</v>
      </c>
      <c r="BQ35" s="15">
        <f ca="1">AD35*Financial_Data[[#This Row],[5/1/2017]]</f>
        <v>188352.73476975239</v>
      </c>
      <c r="BR35" s="15">
        <f ca="1">AE35*Financial_Data[[#This Row],[6/1/2017]]</f>
        <v>209933.66590334356</v>
      </c>
      <c r="BS35" s="15">
        <f ca="1">AF35*Financial_Data[[#This Row],[7/1/2017]]</f>
        <v>213861.52479239512</v>
      </c>
      <c r="BT35" s="15">
        <f ca="1">AG35*Financial_Data[[#This Row],[8/1/2017]]</f>
        <v>222370.66638837216</v>
      </c>
      <c r="BU35" s="15">
        <f ca="1">AH35*Financial_Data[[#This Row],[9/1/2017]]</f>
        <v>242464.89812727773</v>
      </c>
      <c r="BV35" s="15">
        <f ca="1">AI35*Financial_Data[[#This Row],[10/1/2017]]</f>
        <v>259802.31158252721</v>
      </c>
      <c r="BW35" s="15">
        <f ca="1">AJ35*Financial_Data[[#This Row],[11/1/2017]]</f>
        <v>267383.92797473341</v>
      </c>
      <c r="BX35" s="15">
        <f ca="1">AK35*Financial_Data[[#This Row],[12/1/2017]]</f>
        <v>278048.23647200636</v>
      </c>
      <c r="BY35" s="15">
        <f ca="1">AL35*Financial_Data[[#This Row],[1/1/2018]]</f>
        <v>259053.9000429427</v>
      </c>
      <c r="BZ35" s="15">
        <f ca="1">AM35*Financial_Data[[#This Row],[2/1/2018]]</f>
        <v>266588.54520534747</v>
      </c>
      <c r="CA35" s="15">
        <f ca="1">AN35*Financial_Data[[#This Row],[3/1/2018]]</f>
        <v>285373.58516962291</v>
      </c>
    </row>
    <row r="36" spans="1:79" x14ac:dyDescent="0.25">
      <c r="A36" t="s">
        <v>75</v>
      </c>
      <c r="B36" t="s">
        <v>207</v>
      </c>
      <c r="C36" t="s">
        <v>41</v>
      </c>
      <c r="D36">
        <v>1</v>
      </c>
      <c r="E36">
        <f t="shared" ref="E36:AN36" ca="1" si="34">((RANDBETWEEN(-2.5,3.5)/100)+1)*D36</f>
        <v>0.98</v>
      </c>
      <c r="F36">
        <f t="shared" ca="1" si="34"/>
        <v>0.98</v>
      </c>
      <c r="G36">
        <f t="shared" ca="1" si="34"/>
        <v>0.98980000000000001</v>
      </c>
      <c r="H36">
        <f t="shared" ca="1" si="34"/>
        <v>1.0194940000000001</v>
      </c>
      <c r="I36">
        <f t="shared" ca="1" si="34"/>
        <v>0.99910412000000015</v>
      </c>
      <c r="J36">
        <f t="shared" ca="1" si="34"/>
        <v>0.9891130788000001</v>
      </c>
      <c r="K36">
        <f t="shared" ca="1" si="34"/>
        <v>1.0187864711640002</v>
      </c>
      <c r="L36">
        <f t="shared" ca="1" si="34"/>
        <v>1.0187864711640002</v>
      </c>
      <c r="M36">
        <f t="shared" ca="1" si="34"/>
        <v>0.9984107417407202</v>
      </c>
      <c r="N36">
        <f t="shared" ca="1" si="34"/>
        <v>1.0283630639929418</v>
      </c>
      <c r="O36">
        <f t="shared" ca="1" si="34"/>
        <v>1.0180794333530123</v>
      </c>
      <c r="P36">
        <f t="shared" ca="1" si="34"/>
        <v>1.0180794333530123</v>
      </c>
      <c r="Q36">
        <f t="shared" ca="1" si="34"/>
        <v>0.99771784468595204</v>
      </c>
      <c r="R36">
        <f t="shared" ca="1" si="34"/>
        <v>0.97776348779223299</v>
      </c>
      <c r="S36">
        <f t="shared" ca="1" si="34"/>
        <v>1.0070963924259999</v>
      </c>
      <c r="T36">
        <f t="shared" ca="1" si="34"/>
        <v>0.98695446457747993</v>
      </c>
      <c r="U36">
        <f t="shared" ca="1" si="34"/>
        <v>1.0066935538690296</v>
      </c>
      <c r="V36">
        <f t="shared" ca="1" si="34"/>
        <v>1.0368943604851004</v>
      </c>
      <c r="W36">
        <f t="shared" ca="1" si="34"/>
        <v>1.0161564732753985</v>
      </c>
      <c r="X36">
        <f t="shared" ca="1" si="34"/>
        <v>1.0059949085426445</v>
      </c>
      <c r="Y36">
        <f t="shared" ca="1" si="34"/>
        <v>0.98587501037179159</v>
      </c>
      <c r="Z36">
        <f t="shared" ca="1" si="34"/>
        <v>0.99573376047550954</v>
      </c>
      <c r="AA36">
        <f t="shared" ca="1" si="34"/>
        <v>0.97581908526599936</v>
      </c>
      <c r="AB36">
        <f t="shared" ca="1" si="34"/>
        <v>0.96606089441333931</v>
      </c>
      <c r="AC36">
        <f t="shared" ca="1" si="34"/>
        <v>0.96606089441333931</v>
      </c>
      <c r="AD36">
        <f t="shared" ca="1" si="34"/>
        <v>0.95640028546920586</v>
      </c>
      <c r="AE36">
        <f t="shared" ca="1" si="34"/>
        <v>0.97552829117858997</v>
      </c>
      <c r="AF36">
        <f t="shared" ca="1" si="34"/>
        <v>0.96577300826680401</v>
      </c>
      <c r="AG36">
        <f t="shared" ca="1" si="34"/>
        <v>0.956115278184136</v>
      </c>
      <c r="AH36">
        <f t="shared" ca="1" si="34"/>
        <v>0.9847987365296601</v>
      </c>
      <c r="AI36">
        <f t="shared" ca="1" si="34"/>
        <v>1.0044947112602534</v>
      </c>
      <c r="AJ36">
        <f t="shared" ca="1" si="34"/>
        <v>0.98440481703504823</v>
      </c>
      <c r="AK36">
        <f t="shared" ca="1" si="34"/>
        <v>0.96471672069434722</v>
      </c>
      <c r="AL36">
        <f t="shared" ca="1" si="34"/>
        <v>0.95506955348740374</v>
      </c>
      <c r="AM36">
        <f t="shared" ca="1" si="34"/>
        <v>0.94551885795252966</v>
      </c>
      <c r="AN36">
        <f t="shared" ca="1" si="34"/>
        <v>0.94551885795252966</v>
      </c>
      <c r="AR36" s="15">
        <f ca="1">E36*Financial_Data[[#This Row],[4/1/2015]]</f>
        <v>194011.74718799998</v>
      </c>
      <c r="AS36" s="15">
        <f ca="1">F36*Financial_Data[[#This Row],[5/1/2015]]</f>
        <v>218261.42338358419</v>
      </c>
      <c r="AT36" s="15">
        <f ca="1">G36*Financial_Data[[#This Row],[6/1/2015]]</f>
        <v>233936.97627190707</v>
      </c>
      <c r="AU36" s="15">
        <f ca="1">H36*Financial_Data[[#This Row],[7/1/2015]]</f>
        <v>258235.67588848062</v>
      </c>
      <c r="AV36" s="15">
        <f ca="1">I36*Financial_Data[[#This Row],[8/1/2015]]</f>
        <v>263008.07896978577</v>
      </c>
      <c r="AW36" s="15">
        <f ca="1">J36*Financial_Data[[#This Row],[9/1/2015]]</f>
        <v>262903.40959199652</v>
      </c>
      <c r="AX36" s="15">
        <f ca="1">K36*Financial_Data[[#This Row],[10/1/2015]]</f>
        <v>270736.35648528568</v>
      </c>
      <c r="AY36" s="15">
        <f ca="1">L36*Financial_Data[[#This Row],[11/1/2015]]</f>
        <v>301643.97089890932</v>
      </c>
      <c r="AZ36" s="15">
        <f ca="1">M36*Financial_Data[[#This Row],[12/1/2015]]</f>
        <v>316811.44986533461</v>
      </c>
      <c r="BA36" s="15">
        <f ca="1">N36*Financial_Data[[#This Row],[1/1/2016]]</f>
        <v>316371.86816072091</v>
      </c>
      <c r="BB36" s="15">
        <f ca="1">O36*Financial_Data[[#This Row],[2/1/2016]]</f>
        <v>328958.42301116779</v>
      </c>
      <c r="BC36" s="15">
        <f ca="1">P36*Financial_Data[[#This Row],[3/1/2016]]</f>
        <v>345636.25965115376</v>
      </c>
      <c r="BD36" s="15">
        <f ca="1">Q36*Financial_Data[[#This Row],[4/1/2016]]</f>
        <v>366469.05661266507</v>
      </c>
      <c r="BE36" s="15">
        <f ca="1">R36*Financial_Data[[#This Row],[5/1/2016]]</f>
        <v>384896.11713522114</v>
      </c>
      <c r="BF36" s="15">
        <f ca="1">S36*Financial_Data[[#This Row],[6/1/2016]]</f>
        <v>433247.24648843426</v>
      </c>
      <c r="BG36" s="15">
        <f ca="1">T36*Financial_Data[[#This Row],[7/1/2016]]</f>
        <v>468637.11401802115</v>
      </c>
      <c r="BH36" s="15">
        <f ca="1">U36*Financial_Data[[#This Row],[8/1/2016]]</f>
        <v>532186.12630305137</v>
      </c>
      <c r="BI36" s="15">
        <f ca="1">V36*Financial_Data[[#This Row],[9/1/2016]]</f>
        <v>564594.06878806674</v>
      </c>
      <c r="BJ36" s="15">
        <f ca="1">W36*Financial_Data[[#This Row],[10/1/2016]]</f>
        <v>598170.50199768168</v>
      </c>
      <c r="BK36" s="15">
        <f ca="1">X36*Financial_Data[[#This Row],[11/1/2016]]</f>
        <v>579942.26159355033</v>
      </c>
      <c r="BL36" s="15">
        <f ca="1">Y36*Financial_Data[[#This Row],[12/1/2016]]</f>
        <v>615074.93657950975</v>
      </c>
      <c r="BM36" s="15">
        <f ca="1">Z36*Financial_Data[[#This Row],[1/1/2017]]</f>
        <v>639730.70698018861</v>
      </c>
      <c r="BN36" s="15">
        <f ca="1">AA36*Financial_Data[[#This Row],[2/1/2017]]</f>
        <v>602049.21262174123</v>
      </c>
      <c r="BO36" s="15">
        <f ca="1">AB36*Financial_Data[[#This Row],[3/1/2017]]</f>
        <v>578035.75779890746</v>
      </c>
      <c r="BP36" s="15">
        <f ca="1">AC36*Financial_Data[[#This Row],[4/1/2017]]</f>
        <v>577920.15642770519</v>
      </c>
      <c r="BQ36" s="15">
        <f ca="1">AD36*Financial_Data[[#This Row],[5/1/2017]]</f>
        <v>606981.98179387685</v>
      </c>
      <c r="BR36" s="15">
        <f ca="1">AE36*Financial_Data[[#This Row],[6/1/2017]]</f>
        <v>600431.52839230327</v>
      </c>
      <c r="BS36" s="15">
        <f ca="1">AF36*Financial_Data[[#This Row],[7/1/2017]]</f>
        <v>642678.88332135812</v>
      </c>
      <c r="BT36" s="15">
        <f ca="1">AG36*Financial_Data[[#This Row],[8/1/2017]]</f>
        <v>708678.96441065683</v>
      </c>
      <c r="BU36" s="15">
        <f ca="1">AH36*Financial_Data[[#This Row],[9/1/2017]]</f>
        <v>773658.31977422093</v>
      </c>
      <c r="BV36" s="15">
        <f ca="1">AI36*Financial_Data[[#This Row],[10/1/2017]]</f>
        <v>845558.20588027476</v>
      </c>
      <c r="BW36" s="15">
        <f ca="1">AJ36*Financial_Data[[#This Row],[11/1/2017]]</f>
        <v>940128.68637106463</v>
      </c>
      <c r="BX36" s="15">
        <f ca="1">AK36*Financial_Data[[#This Row],[12/1/2017]]</f>
        <v>930081.47469209577</v>
      </c>
      <c r="BY36" s="15">
        <f ca="1">AL36*Financial_Data[[#This Row],[1/1/2018]]</f>
        <v>967091.28640589106</v>
      </c>
      <c r="BZ36" s="15">
        <f ca="1">AM36*Financial_Data[[#This Row],[2/1/2018]]</f>
        <v>966323.48304062011</v>
      </c>
      <c r="CA36" s="15">
        <f ca="1">AN36*Financial_Data[[#This Row],[3/1/2018]]</f>
        <v>1004864.2128793943</v>
      </c>
    </row>
    <row r="37" spans="1:79" x14ac:dyDescent="0.25">
      <c r="A37" t="s">
        <v>76</v>
      </c>
      <c r="B37" t="s">
        <v>207</v>
      </c>
      <c r="C37" t="s">
        <v>41</v>
      </c>
      <c r="D37">
        <v>1</v>
      </c>
      <c r="E37">
        <f t="shared" ref="E37:AN37" ca="1" si="35">((RANDBETWEEN(-2.5,3.5)/100)+1)*D37</f>
        <v>1</v>
      </c>
      <c r="F37">
        <f t="shared" ca="1" si="35"/>
        <v>0.98</v>
      </c>
      <c r="G37">
        <f t="shared" ca="1" si="35"/>
        <v>0.98</v>
      </c>
      <c r="H37">
        <f t="shared" ca="1" si="35"/>
        <v>0.98980000000000001</v>
      </c>
      <c r="I37">
        <f t="shared" ca="1" si="35"/>
        <v>0.99969799999999998</v>
      </c>
      <c r="J37">
        <f t="shared" ca="1" si="35"/>
        <v>0.99969799999999998</v>
      </c>
      <c r="K37">
        <f t="shared" ca="1" si="35"/>
        <v>1.02968894</v>
      </c>
      <c r="L37">
        <f t="shared" ca="1" si="35"/>
        <v>1.02968894</v>
      </c>
      <c r="M37">
        <f t="shared" ca="1" si="35"/>
        <v>1.0090951611999999</v>
      </c>
      <c r="N37">
        <f t="shared" ca="1" si="35"/>
        <v>1.0090951611999999</v>
      </c>
      <c r="O37">
        <f t="shared" ca="1" si="35"/>
        <v>1.0393680160359999</v>
      </c>
      <c r="P37">
        <f t="shared" ca="1" si="35"/>
        <v>1.0393680160359999</v>
      </c>
      <c r="Q37">
        <f t="shared" ca="1" si="35"/>
        <v>1.0185806557152799</v>
      </c>
      <c r="R37">
        <f t="shared" ca="1" si="35"/>
        <v>0.99820904260097432</v>
      </c>
      <c r="S37">
        <f t="shared" ca="1" si="35"/>
        <v>1.0081911330269842</v>
      </c>
      <c r="T37">
        <f t="shared" ca="1" si="35"/>
        <v>0.98802731036644442</v>
      </c>
      <c r="U37">
        <f t="shared" ca="1" si="35"/>
        <v>0.98802731036644442</v>
      </c>
      <c r="V37">
        <f t="shared" ca="1" si="35"/>
        <v>0.9682667641591155</v>
      </c>
      <c r="W37">
        <f t="shared" ca="1" si="35"/>
        <v>0.94890142887593321</v>
      </c>
      <c r="X37">
        <f t="shared" ca="1" si="35"/>
        <v>0.96787945745345194</v>
      </c>
      <c r="Y37">
        <f t="shared" ca="1" si="35"/>
        <v>0.96787945745345194</v>
      </c>
      <c r="Z37">
        <f t="shared" ca="1" si="35"/>
        <v>0.98723704660252098</v>
      </c>
      <c r="AA37">
        <f t="shared" ca="1" si="35"/>
        <v>0.98723704660252098</v>
      </c>
      <c r="AB37">
        <f t="shared" ca="1" si="35"/>
        <v>0.9773646761364958</v>
      </c>
      <c r="AC37">
        <f t="shared" ca="1" si="35"/>
        <v>0.96759102937513086</v>
      </c>
      <c r="AD37">
        <f t="shared" ca="1" si="35"/>
        <v>0.9579151190813795</v>
      </c>
      <c r="AE37">
        <f t="shared" ca="1" si="35"/>
        <v>0.98665257265382089</v>
      </c>
      <c r="AF37">
        <f t="shared" ca="1" si="35"/>
        <v>0.97678604692728266</v>
      </c>
      <c r="AG37">
        <f t="shared" ca="1" si="35"/>
        <v>0.96701818645800985</v>
      </c>
      <c r="AH37">
        <f t="shared" ca="1" si="35"/>
        <v>0.98635855018717011</v>
      </c>
      <c r="AI37">
        <f t="shared" ca="1" si="35"/>
        <v>0.97649496468529839</v>
      </c>
      <c r="AJ37">
        <f t="shared" ca="1" si="35"/>
        <v>0.99602486397900436</v>
      </c>
      <c r="AK37">
        <f t="shared" ca="1" si="35"/>
        <v>1.0059851126187944</v>
      </c>
      <c r="AL37">
        <f t="shared" ca="1" si="35"/>
        <v>1.0059851126187944</v>
      </c>
      <c r="AM37">
        <f t="shared" ca="1" si="35"/>
        <v>1.0160449637449824</v>
      </c>
      <c r="AN37">
        <f t="shared" ca="1" si="35"/>
        <v>1.0363658630198822</v>
      </c>
      <c r="AR37" s="15">
        <f ca="1">E37*Financial_Data[[#This Row],[4/1/2015]]</f>
        <v>66180.027110400013</v>
      </c>
      <c r="AS37" s="15">
        <f ca="1">F37*Financial_Data[[#This Row],[5/1/2015]]</f>
        <v>65466.209914150546</v>
      </c>
      <c r="AT37" s="15">
        <f ca="1">G37*Financial_Data[[#This Row],[6/1/2015]]</f>
        <v>73697.103354717983</v>
      </c>
      <c r="AU37" s="15">
        <f ca="1">H37*Financial_Data[[#This Row],[7/1/2015]]</f>
        <v>72945.392900499835</v>
      </c>
      <c r="AV37" s="15">
        <f ca="1">I37*Financial_Data[[#This Row],[8/1/2015]]</f>
        <v>74897.19234300041</v>
      </c>
      <c r="AW37" s="15">
        <f ca="1">J37*Financial_Data[[#This Row],[9/1/2015]]</f>
        <v>74815.275606037743</v>
      </c>
      <c r="AX37" s="15">
        <f ca="1">K37*Financial_Data[[#This Row],[10/1/2015]]</f>
        <v>77784.253321973054</v>
      </c>
      <c r="AY37" s="15">
        <f ca="1">L37*Financial_Data[[#This Row],[11/1/2015]]</f>
        <v>87513.853867412778</v>
      </c>
      <c r="AZ37" s="15">
        <f ca="1">M37*Financial_Data[[#This Row],[12/1/2015]]</f>
        <v>89922.693453399406</v>
      </c>
      <c r="BA37" s="15">
        <f ca="1">N37*Financial_Data[[#This Row],[1/1/2016]]</f>
        <v>95389.805240967704</v>
      </c>
      <c r="BB37" s="15">
        <f ca="1">O37*Financial_Data[[#This Row],[2/1/2016]]</f>
        <v>106350.78615638344</v>
      </c>
      <c r="BC37" s="15">
        <f ca="1">P37*Financial_Data[[#This Row],[3/1/2016]]</f>
        <v>107275.98231067233</v>
      </c>
      <c r="BD37" s="15">
        <f ca="1">Q37*Financial_Data[[#This Row],[4/1/2016]]</f>
        <v>122888.50849118234</v>
      </c>
      <c r="BE37" s="15">
        <f ca="1">R37*Financial_Data[[#This Row],[5/1/2016]]</f>
        <v>130245.33768544847</v>
      </c>
      <c r="BF37" s="15">
        <f ca="1">S37*Financial_Data[[#This Row],[6/1/2016]]</f>
        <v>132731.22656216929</v>
      </c>
      <c r="BG37" s="15">
        <f ca="1">T37*Financial_Data[[#This Row],[7/1/2016]]</f>
        <v>146361.23003834282</v>
      </c>
      <c r="BH37" s="15">
        <f ca="1">U37*Financial_Data[[#This Row],[8/1/2016]]</f>
        <v>156826.76619880431</v>
      </c>
      <c r="BI37" s="15">
        <f ca="1">V37*Financial_Data[[#This Row],[9/1/2016]]</f>
        <v>155196.3951374015</v>
      </c>
      <c r="BJ37" s="15">
        <f ca="1">W37*Financial_Data[[#This Row],[10/1/2016]]</f>
        <v>155073.17997029223</v>
      </c>
      <c r="BK37" s="15">
        <f ca="1">X37*Financial_Data[[#This Row],[11/1/2016]]</f>
        <v>142977.34984907747</v>
      </c>
      <c r="BL37" s="15">
        <f ca="1">Y37*Financial_Data[[#This Row],[12/1/2016]]</f>
        <v>150166.63972630788</v>
      </c>
      <c r="BM37" s="15">
        <f ca="1">Z37*Financial_Data[[#This Row],[1/1/2017]]</f>
        <v>177269.88304043567</v>
      </c>
      <c r="BN37" s="15">
        <f ca="1">AA37*Financial_Data[[#This Row],[2/1/2017]]</f>
        <v>195570.8978162467</v>
      </c>
      <c r="BO37" s="15">
        <f ca="1">AB37*Financial_Data[[#This Row],[3/1/2017]]</f>
        <v>217531.31142411975</v>
      </c>
      <c r="BP37" s="15">
        <f ca="1">AC37*Financial_Data[[#This Row],[4/1/2017]]</f>
        <v>215185.0205929268</v>
      </c>
      <c r="BQ37" s="15">
        <f ca="1">AD37*Financial_Data[[#This Row],[5/1/2017]]</f>
        <v>225702.26206251865</v>
      </c>
      <c r="BR37" s="15">
        <f ca="1">AE37*Financial_Data[[#This Row],[6/1/2017]]</f>
        <v>232287.38845618741</v>
      </c>
      <c r="BS37" s="15">
        <f ca="1">AF37*Financial_Data[[#This Row],[7/1/2017]]</f>
        <v>261123.49486601455</v>
      </c>
      <c r="BT37" s="15">
        <f ca="1">AG37*Financial_Data[[#This Row],[8/1/2017]]</f>
        <v>287640.32310135686</v>
      </c>
      <c r="BU37" s="15">
        <f ca="1">AH37*Financial_Data[[#This Row],[9/1/2017]]</f>
        <v>295694.43485732819</v>
      </c>
      <c r="BV37" s="15">
        <f ca="1">AI37*Financial_Data[[#This Row],[10/1/2017]]</f>
        <v>310443.3902245675</v>
      </c>
      <c r="BW37" s="15">
        <f ca="1">AJ37*Financial_Data[[#This Row],[11/1/2017]]</f>
        <v>342655.10815388913</v>
      </c>
      <c r="BX37" s="15">
        <f ca="1">AK37*Financial_Data[[#This Row],[12/1/2017]]</f>
        <v>367265.32797967835</v>
      </c>
      <c r="BY37" s="15">
        <f ca="1">AL37*Financial_Data[[#This Row],[1/1/2018]]</f>
        <v>385581.17440166877</v>
      </c>
      <c r="BZ37" s="15">
        <f ca="1">AM37*Financial_Data[[#This Row],[2/1/2018]]</f>
        <v>400760.74025869335</v>
      </c>
      <c r="CA37" s="15">
        <f ca="1">AN37*Financial_Data[[#This Row],[3/1/2018]]</f>
        <v>450377.7275058254</v>
      </c>
    </row>
    <row r="38" spans="1:79" x14ac:dyDescent="0.25">
      <c r="A38" t="s">
        <v>77</v>
      </c>
      <c r="B38" t="s">
        <v>207</v>
      </c>
      <c r="C38" t="s">
        <v>41</v>
      </c>
      <c r="D38">
        <v>1</v>
      </c>
      <c r="E38">
        <f t="shared" ref="E38:AN38" ca="1" si="36">((RANDBETWEEN(-2.5,3.5)/100)+1)*D38</f>
        <v>1.03</v>
      </c>
      <c r="F38">
        <f t="shared" ca="1" si="36"/>
        <v>1.03</v>
      </c>
      <c r="G38">
        <f t="shared" ca="1" si="36"/>
        <v>1.03</v>
      </c>
      <c r="H38">
        <f t="shared" ca="1" si="36"/>
        <v>1.0094000000000001</v>
      </c>
      <c r="I38">
        <f t="shared" ca="1" si="36"/>
        <v>1.039682</v>
      </c>
      <c r="J38">
        <f t="shared" ca="1" si="36"/>
        <v>1.0604756399999999</v>
      </c>
      <c r="K38">
        <f t="shared" ca="1" si="36"/>
        <v>1.0498708835999999</v>
      </c>
      <c r="L38">
        <f t="shared" ca="1" si="36"/>
        <v>1.081367010108</v>
      </c>
      <c r="M38">
        <f t="shared" ca="1" si="36"/>
        <v>1.1138080204112399</v>
      </c>
      <c r="N38">
        <f t="shared" ca="1" si="36"/>
        <v>1.1249461006153523</v>
      </c>
      <c r="O38">
        <f t="shared" ca="1" si="36"/>
        <v>1.1249461006153523</v>
      </c>
      <c r="P38">
        <f t="shared" ca="1" si="36"/>
        <v>1.1361955616215058</v>
      </c>
      <c r="Q38">
        <f t="shared" ca="1" si="36"/>
        <v>1.158919472853936</v>
      </c>
      <c r="R38">
        <f t="shared" ca="1" si="36"/>
        <v>1.1705086675824754</v>
      </c>
      <c r="S38">
        <f t="shared" ca="1" si="36"/>
        <v>1.1470984942308258</v>
      </c>
      <c r="T38">
        <f t="shared" ca="1" si="36"/>
        <v>1.1356275092885175</v>
      </c>
      <c r="U38">
        <f t="shared" ca="1" si="36"/>
        <v>1.1129149591027472</v>
      </c>
      <c r="V38">
        <f t="shared" ca="1" si="36"/>
        <v>1.1017858095117197</v>
      </c>
      <c r="W38">
        <f t="shared" ca="1" si="36"/>
        <v>1.1017858095117197</v>
      </c>
      <c r="X38">
        <f t="shared" ca="1" si="36"/>
        <v>1.1238215257019541</v>
      </c>
      <c r="Y38">
        <f t="shared" ca="1" si="36"/>
        <v>1.1462979562159932</v>
      </c>
      <c r="Z38">
        <f t="shared" ca="1" si="36"/>
        <v>1.1348349766538333</v>
      </c>
      <c r="AA38">
        <f t="shared" ca="1" si="36"/>
        <v>1.1688800259534482</v>
      </c>
      <c r="AB38">
        <f t="shared" ca="1" si="36"/>
        <v>1.1571912256939136</v>
      </c>
      <c r="AC38">
        <f t="shared" ca="1" si="36"/>
        <v>1.1340474011800354</v>
      </c>
      <c r="AD38">
        <f t="shared" ca="1" si="36"/>
        <v>1.1227069271682351</v>
      </c>
      <c r="AE38">
        <f t="shared" ca="1" si="36"/>
        <v>1.1339339964399173</v>
      </c>
      <c r="AF38">
        <f t="shared" ca="1" si="36"/>
        <v>1.1566126763687157</v>
      </c>
      <c r="AG38">
        <f t="shared" ca="1" si="36"/>
        <v>1.1334804228413413</v>
      </c>
      <c r="AH38">
        <f t="shared" ca="1" si="36"/>
        <v>1.1108108143845146</v>
      </c>
      <c r="AI38">
        <f t="shared" ca="1" si="36"/>
        <v>1.1330270306722048</v>
      </c>
      <c r="AJ38">
        <f t="shared" ca="1" si="36"/>
        <v>1.1216967603654828</v>
      </c>
      <c r="AK38">
        <f t="shared" ca="1" si="36"/>
        <v>1.1441306955727926</v>
      </c>
      <c r="AL38">
        <f t="shared" ca="1" si="36"/>
        <v>1.1326893886170646</v>
      </c>
      <c r="AM38">
        <f t="shared" ca="1" si="36"/>
        <v>1.121362494730894</v>
      </c>
      <c r="AN38">
        <f t="shared" ca="1" si="36"/>
        <v>1.1101488697835851</v>
      </c>
      <c r="AR38" s="15">
        <f ca="1">E38*Financial_Data[[#This Row],[4/1/2015]]</f>
        <v>5086.7954184168002</v>
      </c>
      <c r="AS38" s="15">
        <f ca="1">F38*Financial_Data[[#This Row],[5/1/2015]]</f>
        <v>5291.2640944516206</v>
      </c>
      <c r="AT38" s="15">
        <f ca="1">G38*Financial_Data[[#This Row],[6/1/2015]]</f>
        <v>5234.7160375983685</v>
      </c>
      <c r="AU38" s="15">
        <f ca="1">H38*Financial_Data[[#This Row],[7/1/2015]]</f>
        <v>5652.1121026500459</v>
      </c>
      <c r="AV38" s="15">
        <f ca="1">I38*Financial_Data[[#This Row],[8/1/2015]]</f>
        <v>6051.5154552982494</v>
      </c>
      <c r="AW38" s="15">
        <f ca="1">J38*Financial_Data[[#This Row],[9/1/2015]]</f>
        <v>6291.0714177814898</v>
      </c>
      <c r="AX38" s="15">
        <f ca="1">K38*Financial_Data[[#This Row],[10/1/2015]]</f>
        <v>6479.1304181896612</v>
      </c>
      <c r="AY38" s="15">
        <f ca="1">L38*Financial_Data[[#This Row],[11/1/2015]]</f>
        <v>7217.2563597075568</v>
      </c>
      <c r="AZ38" s="15">
        <f ca="1">M38*Financial_Data[[#This Row],[12/1/2015]]</f>
        <v>8045.7826925811314</v>
      </c>
      <c r="BA38" s="15">
        <f ca="1">N38*Financial_Data[[#This Row],[1/1/2016]]</f>
        <v>8782.4298826361992</v>
      </c>
      <c r="BB38" s="15">
        <f ca="1">O38*Financial_Data[[#This Row],[2/1/2016]]</f>
        <v>9132.7072621836742</v>
      </c>
      <c r="BC38" s="15">
        <f ca="1">P38*Financial_Data[[#This Row],[3/1/2016]]</f>
        <v>8595.6484679027653</v>
      </c>
      <c r="BD38" s="15">
        <f ca="1">Q38*Financial_Data[[#This Row],[4/1/2016]]</f>
        <v>8588.7733244322008</v>
      </c>
      <c r="BE38" s="15">
        <f ca="1">R38*Financial_Data[[#This Row],[5/1/2016]]</f>
        <v>9020.6401983415653</v>
      </c>
      <c r="BF38" s="15">
        <f ca="1">S38*Financial_Data[[#This Row],[6/1/2016]]</f>
        <v>9462.4733202099815</v>
      </c>
      <c r="BG38" s="15">
        <f ca="1">T38*Financial_Data[[#This Row],[7/1/2016]]</f>
        <v>10134.13607210601</v>
      </c>
      <c r="BH38" s="15">
        <f ca="1">U38*Financial_Data[[#This Row],[8/1/2016]]</f>
        <v>9725.0395814755757</v>
      </c>
      <c r="BI38" s="15">
        <f ca="1">V38*Financial_Data[[#This Row],[9/1/2016]]</f>
        <v>10941.36700121877</v>
      </c>
      <c r="BJ38" s="15">
        <f ca="1">W38*Financial_Data[[#This Row],[10/1/2016]]</f>
        <v>11723.727684892558</v>
      </c>
      <c r="BK38" s="15">
        <f ca="1">X38*Financial_Data[[#This Row],[11/1/2016]]</f>
        <v>11952.223615799207</v>
      </c>
      <c r="BL38" s="15">
        <f ca="1">Y38*Financial_Data[[#This Row],[12/1/2016]]</f>
        <v>11244.837514501522</v>
      </c>
      <c r="BM38" s="15">
        <f ca="1">Z38*Financial_Data[[#This Row],[1/1/2017]]</f>
        <v>10584.631064143612</v>
      </c>
      <c r="BN38" s="15">
        <f ca="1">AA38*Financial_Data[[#This Row],[2/1/2017]]</f>
        <v>13123.466017443905</v>
      </c>
      <c r="BO38" s="15">
        <f ca="1">AB38*Financial_Data[[#This Row],[3/1/2017]]</f>
        <v>13113.046896194597</v>
      </c>
      <c r="BP38" s="15">
        <f ca="1">AC38*Financial_Data[[#This Row],[4/1/2017]]</f>
        <v>13369.931364303475</v>
      </c>
      <c r="BQ38" s="15">
        <f ca="1">AD38*Financial_Data[[#This Row],[5/1/2017]]</f>
        <v>12966.318806683372</v>
      </c>
      <c r="BR38" s="15">
        <f ca="1">AE38*Financial_Data[[#This Row],[6/1/2017]]</f>
        <v>14018.838821143654</v>
      </c>
      <c r="BS38" s="15">
        <f ca="1">AF38*Financial_Data[[#This Row],[7/1/2017]]</f>
        <v>14699.60271716014</v>
      </c>
      <c r="BT38" s="15">
        <f ca="1">AG38*Financial_Data[[#This Row],[8/1/2017]]</f>
        <v>15265.396858289787</v>
      </c>
      <c r="BU38" s="15">
        <f ca="1">AH38*Financial_Data[[#This Row],[9/1/2017]]</f>
        <v>15854.163869887205</v>
      </c>
      <c r="BV38" s="15">
        <f ca="1">AI38*Financial_Data[[#This Row],[10/1/2017]]</f>
        <v>17674.18959673095</v>
      </c>
      <c r="BW38" s="15">
        <f ca="1">AJ38*Financial_Data[[#This Row],[11/1/2017]]</f>
        <v>17317.24183684243</v>
      </c>
      <c r="BX38" s="15">
        <f ca="1">AK38*Financial_Data[[#This Row],[12/1/2017]]</f>
        <v>19456.261258906979</v>
      </c>
      <c r="BY38" s="15">
        <f ca="1">AL38*Financial_Data[[#This Row],[1/1/2018]]</f>
        <v>18132.656648165874</v>
      </c>
      <c r="BZ38" s="15">
        <f ca="1">AM38*Financial_Data[[#This Row],[2/1/2018]]</f>
        <v>18114.672802821879</v>
      </c>
      <c r="CA38" s="15">
        <f ca="1">AN38*Financial_Data[[#This Row],[3/1/2018]]</f>
        <v>18811.914485983314</v>
      </c>
    </row>
    <row r="39" spans="1:79" x14ac:dyDescent="0.25">
      <c r="A39" t="s">
        <v>78</v>
      </c>
      <c r="B39" t="s">
        <v>207</v>
      </c>
      <c r="C39" t="s">
        <v>41</v>
      </c>
      <c r="D39">
        <v>1</v>
      </c>
      <c r="E39">
        <f t="shared" ref="E39:AN39" ca="1" si="37">((RANDBETWEEN(-2.5,3.5)/100)+1)*D39</f>
        <v>1</v>
      </c>
      <c r="F39">
        <f t="shared" ca="1" si="37"/>
        <v>0.98</v>
      </c>
      <c r="G39">
        <f t="shared" ca="1" si="37"/>
        <v>0.98980000000000001</v>
      </c>
      <c r="H39">
        <f t="shared" ca="1" si="37"/>
        <v>0.97000399999999998</v>
      </c>
      <c r="I39">
        <f t="shared" ca="1" si="37"/>
        <v>0.96030395999999996</v>
      </c>
      <c r="J39">
        <f t="shared" ca="1" si="37"/>
        <v>0.9410978807999999</v>
      </c>
      <c r="K39">
        <f t="shared" ca="1" si="37"/>
        <v>0.95050885960799991</v>
      </c>
      <c r="L39">
        <f t="shared" ca="1" si="37"/>
        <v>0.95050885960799991</v>
      </c>
      <c r="M39">
        <f t="shared" ca="1" si="37"/>
        <v>0.96001394820407993</v>
      </c>
      <c r="N39">
        <f t="shared" ca="1" si="37"/>
        <v>0.95041380872203907</v>
      </c>
      <c r="O39">
        <f t="shared" ca="1" si="37"/>
        <v>0.97892622298370024</v>
      </c>
      <c r="P39">
        <f t="shared" ca="1" si="37"/>
        <v>0.96913696075386324</v>
      </c>
      <c r="Q39">
        <f t="shared" ca="1" si="37"/>
        <v>0.96913696075386324</v>
      </c>
      <c r="R39">
        <f t="shared" ca="1" si="37"/>
        <v>0.96913696075386324</v>
      </c>
      <c r="S39">
        <f t="shared" ca="1" si="37"/>
        <v>0.96913696075386324</v>
      </c>
      <c r="T39">
        <f t="shared" ca="1" si="37"/>
        <v>0.97882833036140193</v>
      </c>
      <c r="U39">
        <f t="shared" ca="1" si="37"/>
        <v>0.97882833036140193</v>
      </c>
      <c r="V39">
        <f t="shared" ca="1" si="37"/>
        <v>0.98861661366501596</v>
      </c>
      <c r="W39">
        <f t="shared" ca="1" si="37"/>
        <v>0.96884428139171563</v>
      </c>
      <c r="X39">
        <f t="shared" ca="1" si="37"/>
        <v>0.98822116701954998</v>
      </c>
      <c r="Y39">
        <f t="shared" ca="1" si="37"/>
        <v>0.98822116701954998</v>
      </c>
      <c r="Z39">
        <f t="shared" ca="1" si="37"/>
        <v>1.0079855903599411</v>
      </c>
      <c r="AA39">
        <f t="shared" ca="1" si="37"/>
        <v>0.99790573445634168</v>
      </c>
      <c r="AB39">
        <f t="shared" ca="1" si="37"/>
        <v>0.98792667711177828</v>
      </c>
      <c r="AC39">
        <f t="shared" ca="1" si="37"/>
        <v>0.98792667711177828</v>
      </c>
      <c r="AD39">
        <f t="shared" ca="1" si="37"/>
        <v>0.98792667711177828</v>
      </c>
      <c r="AE39">
        <f t="shared" ca="1" si="37"/>
        <v>0.97804741034066045</v>
      </c>
      <c r="AF39">
        <f t="shared" ca="1" si="37"/>
        <v>0.96826693623725379</v>
      </c>
      <c r="AG39">
        <f t="shared" ca="1" si="37"/>
        <v>0.94890159751250869</v>
      </c>
      <c r="AH39">
        <f t="shared" ca="1" si="37"/>
        <v>0.92992356556225853</v>
      </c>
      <c r="AI39">
        <f t="shared" ca="1" si="37"/>
        <v>0.93922280121788115</v>
      </c>
      <c r="AJ39">
        <f t="shared" ca="1" si="37"/>
        <v>0.94861502923006003</v>
      </c>
      <c r="AK39">
        <f t="shared" ca="1" si="37"/>
        <v>0.96758732981466122</v>
      </c>
      <c r="AL39">
        <f t="shared" ca="1" si="37"/>
        <v>0.99661494970910114</v>
      </c>
      <c r="AM39">
        <f t="shared" ca="1" si="37"/>
        <v>0.98664880021201007</v>
      </c>
      <c r="AN39">
        <f t="shared" ca="1" si="37"/>
        <v>0.98664880021201007</v>
      </c>
      <c r="AR39" s="15">
        <f ca="1">E39*Financial_Data[[#This Row],[4/1/2015]]</f>
        <v>1297.8974215200003</v>
      </c>
      <c r="AS39" s="15">
        <f ca="1">F39*Financial_Data[[#This Row],[5/1/2015]]</f>
        <v>1233.9122732238509</v>
      </c>
      <c r="AT39" s="15">
        <f ca="1">G39*Financial_Data[[#This Row],[6/1/2015]]</f>
        <v>1332.089579974499</v>
      </c>
      <c r="AU39" s="15">
        <f ca="1">H39*Financial_Data[[#This Row],[7/1/2015]]</f>
        <v>1438.8324062173253</v>
      </c>
      <c r="AV39" s="15">
        <f ca="1">I39*Financial_Data[[#This Row],[8/1/2015]]</f>
        <v>1423.4555179621361</v>
      </c>
      <c r="AW39" s="15">
        <f ca="1">J39*Financial_Data[[#This Row],[9/1/2015]]</f>
        <v>1407.9584699063769</v>
      </c>
      <c r="AX39" s="15">
        <f ca="1">K39*Financial_Data[[#This Row],[10/1/2015]]</f>
        <v>1421.3270924596598</v>
      </c>
      <c r="AY39" s="15">
        <f ca="1">L39*Financial_Data[[#This Row],[11/1/2015]]</f>
        <v>1520.0596397701695</v>
      </c>
      <c r="AZ39" s="15">
        <f ca="1">M39*Financial_Data[[#This Row],[12/1/2015]]</f>
        <v>1661.4956119999595</v>
      </c>
      <c r="BA39" s="15">
        <f ca="1">N39*Financial_Data[[#This Row],[1/1/2016]]</f>
        <v>1660.3425340452318</v>
      </c>
      <c r="BB39" s="15">
        <f ca="1">O39*Financial_Data[[#This Row],[2/1/2016]]</f>
        <v>1708.6207183671063</v>
      </c>
      <c r="BC39" s="15">
        <f ca="1">P39*Financial_Data[[#This Row],[3/1/2016]]</f>
        <v>1899.719428294801</v>
      </c>
      <c r="BD39" s="15">
        <f ca="1">Q39*Financial_Data[[#This Row],[4/1/2016]]</f>
        <v>2076.6809549273253</v>
      </c>
      <c r="BE39" s="15">
        <f ca="1">R39*Financial_Data[[#This Row],[5/1/2016]]</f>
        <v>2180.0789214783072</v>
      </c>
      <c r="BF39" s="15">
        <f ca="1">S39*Financial_Data[[#This Row],[6/1/2016]]</f>
        <v>2113.6446814949377</v>
      </c>
      <c r="BG39" s="15">
        <f ca="1">T39*Financial_Data[[#This Row],[7/1/2016]]</f>
        <v>2332.2798442289086</v>
      </c>
      <c r="BH39" s="15">
        <f ca="1">U39*Financial_Data[[#This Row],[8/1/2016]]</f>
        <v>2354.66040161413</v>
      </c>
      <c r="BI39" s="15">
        <f ca="1">V39*Financial_Data[[#This Row],[9/1/2016]]</f>
        <v>2376.5565299683631</v>
      </c>
      <c r="BJ39" s="15">
        <f ca="1">W39*Financial_Data[[#This Row],[10/1/2016]]</f>
        <v>2443.101622396186</v>
      </c>
      <c r="BK39" s="15">
        <f ca="1">X39*Financial_Data[[#This Row],[11/1/2016]]</f>
        <v>2392.3245813546378</v>
      </c>
      <c r="BL39" s="15">
        <f ca="1">Y39*Financial_Data[[#This Row],[12/1/2016]]</f>
        <v>2584.3510209999295</v>
      </c>
      <c r="BM39" s="15">
        <f ca="1">Z39*Financial_Data[[#This Row],[1/1/2017]]</f>
        <v>2555.9446573517639</v>
      </c>
      <c r="BN39" s="15">
        <f ca="1">AA39*Financial_Data[[#This Row],[2/1/2017]]</f>
        <v>2711.3305268157883</v>
      </c>
      <c r="BO39" s="15">
        <f ca="1">AB39*Financial_Data[[#This Row],[3/1/2017]]</f>
        <v>2875.0459543730499</v>
      </c>
      <c r="BP39" s="15">
        <f ca="1">AC39*Financial_Data[[#This Row],[4/1/2017]]</f>
        <v>3135.6475039454526</v>
      </c>
      <c r="BQ39" s="15">
        <f ca="1">AD39*Financial_Data[[#This Row],[5/1/2017]]</f>
        <v>3135.3339391950581</v>
      </c>
      <c r="BR39" s="15">
        <f ca="1">AE39*Financial_Data[[#This Row],[6/1/2017]]</f>
        <v>2980.1746112864253</v>
      </c>
      <c r="BS39" s="15">
        <f ca="1">AF39*Financial_Data[[#This Row],[7/1/2017]]</f>
        <v>3129.4060861330677</v>
      </c>
      <c r="BT39" s="15">
        <f ca="1">AG39*Financial_Data[[#This Row],[8/1/2017]]</f>
        <v>3126.2898535572426</v>
      </c>
      <c r="BU39" s="15">
        <f ca="1">AH39*Financial_Data[[#This Row],[9/1/2017]]</f>
        <v>3001.5940337013199</v>
      </c>
      <c r="BV39" s="15">
        <f ca="1">AI39*Financial_Data[[#This Row],[10/1/2017]]</f>
        <v>2970.092423180748</v>
      </c>
      <c r="BW39" s="15">
        <f ca="1">AJ39*Financial_Data[[#This Row],[11/1/2017]]</f>
        <v>3055.3021234717457</v>
      </c>
      <c r="BX39" s="15">
        <f ca="1">AK39*Financial_Data[[#This Row],[12/1/2017]]</f>
        <v>3112.9996805225483</v>
      </c>
      <c r="BY39" s="15">
        <f ca="1">AL39*Financial_Data[[#This Row],[1/1/2018]]</f>
        <v>3334.9466584048228</v>
      </c>
      <c r="BZ39" s="15">
        <f ca="1">AM39*Financial_Data[[#This Row],[2/1/2018]]</f>
        <v>3395.9845729794229</v>
      </c>
      <c r="CA39" s="15">
        <f ca="1">AN39*Financial_Data[[#This Row],[3/1/2018]]</f>
        <v>3492.8276612880031</v>
      </c>
    </row>
    <row r="40" spans="1:79" x14ac:dyDescent="0.25">
      <c r="A40" t="s">
        <v>79</v>
      </c>
      <c r="B40" t="s">
        <v>207</v>
      </c>
      <c r="C40" t="s">
        <v>41</v>
      </c>
      <c r="D40">
        <v>1</v>
      </c>
      <c r="E40">
        <f t="shared" ref="E40:AN40" ca="1" si="38">((RANDBETWEEN(-2.5,3.5)/100)+1)*D40</f>
        <v>1.02</v>
      </c>
      <c r="F40">
        <f t="shared" ca="1" si="38"/>
        <v>1.0098</v>
      </c>
      <c r="G40">
        <f t="shared" ca="1" si="38"/>
        <v>0.98960400000000004</v>
      </c>
      <c r="H40">
        <f t="shared" ca="1" si="38"/>
        <v>0.96981192000000005</v>
      </c>
      <c r="I40">
        <f t="shared" ca="1" si="38"/>
        <v>0.95041568160000001</v>
      </c>
      <c r="J40">
        <f t="shared" ca="1" si="38"/>
        <v>0.96942399523200007</v>
      </c>
      <c r="K40">
        <f t="shared" ca="1" si="38"/>
        <v>0.97911823518432006</v>
      </c>
      <c r="L40">
        <f t="shared" ca="1" si="38"/>
        <v>0.96932705283247689</v>
      </c>
      <c r="M40">
        <f t="shared" ca="1" si="38"/>
        <v>0.95963378230415208</v>
      </c>
      <c r="N40">
        <f t="shared" ca="1" si="38"/>
        <v>0.9500374444811106</v>
      </c>
      <c r="O40">
        <f t="shared" ca="1" si="38"/>
        <v>0.97853856781554394</v>
      </c>
      <c r="P40">
        <f t="shared" ca="1" si="38"/>
        <v>0.96875318213738848</v>
      </c>
      <c r="Q40">
        <f t="shared" ca="1" si="38"/>
        <v>0.95906565031601454</v>
      </c>
      <c r="R40">
        <f t="shared" ca="1" si="38"/>
        <v>0.93988433730969423</v>
      </c>
      <c r="S40">
        <f t="shared" ca="1" si="38"/>
        <v>0.94928318068279116</v>
      </c>
      <c r="T40">
        <f t="shared" ca="1" si="38"/>
        <v>0.93029751706913533</v>
      </c>
      <c r="U40">
        <f t="shared" ca="1" si="38"/>
        <v>0.95820644258120946</v>
      </c>
      <c r="V40">
        <f t="shared" ca="1" si="38"/>
        <v>0.94862437815539735</v>
      </c>
      <c r="W40">
        <f t="shared" ca="1" si="38"/>
        <v>0.93913813437384341</v>
      </c>
      <c r="X40">
        <f t="shared" ca="1" si="38"/>
        <v>0.95792089706132033</v>
      </c>
      <c r="Y40">
        <f t="shared" ca="1" si="38"/>
        <v>0.97707931500254674</v>
      </c>
      <c r="Z40">
        <f t="shared" ca="1" si="38"/>
        <v>0.97707931500254674</v>
      </c>
      <c r="AA40">
        <f t="shared" ca="1" si="38"/>
        <v>1.0063916944526232</v>
      </c>
      <c r="AB40">
        <f t="shared" ca="1" si="38"/>
        <v>0.99632777750809698</v>
      </c>
      <c r="AC40">
        <f t="shared" ca="1" si="38"/>
        <v>1.0062910552831779</v>
      </c>
      <c r="AD40">
        <f t="shared" ca="1" si="38"/>
        <v>0.98616523417751434</v>
      </c>
      <c r="AE40">
        <f t="shared" ca="1" si="38"/>
        <v>1.0058885388610646</v>
      </c>
      <c r="AF40">
        <f t="shared" ca="1" si="38"/>
        <v>1.0058885388610646</v>
      </c>
      <c r="AG40">
        <f t="shared" ca="1" si="38"/>
        <v>1.0159474242496751</v>
      </c>
      <c r="AH40">
        <f t="shared" ca="1" si="38"/>
        <v>1.0362663727346686</v>
      </c>
      <c r="AI40">
        <f t="shared" ca="1" si="38"/>
        <v>1.0155410452799751</v>
      </c>
      <c r="AJ40">
        <f t="shared" ca="1" si="38"/>
        <v>1.0460072766383743</v>
      </c>
      <c r="AK40">
        <f t="shared" ca="1" si="38"/>
        <v>1.0773874949375255</v>
      </c>
      <c r="AL40">
        <f t="shared" ca="1" si="38"/>
        <v>1.0881613698869008</v>
      </c>
      <c r="AM40">
        <f t="shared" ca="1" si="38"/>
        <v>1.1099245972846388</v>
      </c>
      <c r="AN40">
        <f t="shared" ca="1" si="38"/>
        <v>1.1321230892303316</v>
      </c>
      <c r="AR40" s="15">
        <f ca="1">E40*Financial_Data[[#This Row],[4/1/2015]]</f>
        <v>1383.7608981504002</v>
      </c>
      <c r="AS40" s="15">
        <f ca="1">F40*Financial_Data[[#This Row],[5/1/2015]]</f>
        <v>1354.6024989026519</v>
      </c>
      <c r="AT40" s="15">
        <f ca="1">G40*Financial_Data[[#This Row],[6/1/2015]]</f>
        <v>1448.9381966116207</v>
      </c>
      <c r="AU40" s="15">
        <f ca="1">H40*Financial_Data[[#This Row],[7/1/2015]]</f>
        <v>1476.7348634421314</v>
      </c>
      <c r="AV40" s="15">
        <f ca="1">I40*Financial_Data[[#This Row],[8/1/2015]]</f>
        <v>1457.5884624582745</v>
      </c>
      <c r="AW40" s="15">
        <f ca="1">J40*Financial_Data[[#This Row],[9/1/2015]]</f>
        <v>1624.6073185427306</v>
      </c>
      <c r="AX40" s="15">
        <f ca="1">K40*Financial_Data[[#This Row],[10/1/2015]]</f>
        <v>1758.5305728739302</v>
      </c>
      <c r="AY40" s="15">
        <f ca="1">L40*Financial_Data[[#This Row],[11/1/2015]]</f>
        <v>1740.4264654555818</v>
      </c>
      <c r="AZ40" s="15">
        <f ca="1">M40*Financial_Data[[#This Row],[12/1/2015]]</f>
        <v>1809.173310841077</v>
      </c>
      <c r="BA40" s="15">
        <f ca="1">N40*Financial_Data[[#This Row],[1/1/2016]]</f>
        <v>1917.4810704037852</v>
      </c>
      <c r="BB40" s="15">
        <f ca="1">O40*Financial_Data[[#This Row],[2/1/2016]]</f>
        <v>2135.3233884987512</v>
      </c>
      <c r="BC40" s="15">
        <f ca="1">P40*Financial_Data[[#This Row],[3/1/2016]]</f>
        <v>2259.3527865573114</v>
      </c>
      <c r="BD40" s="15">
        <f ca="1">Q40*Financial_Data[[#This Row],[4/1/2016]]</f>
        <v>2322.8531013646343</v>
      </c>
      <c r="BE40" s="15">
        <f ca="1">R40*Financial_Data[[#This Row],[5/1/2016]]</f>
        <v>2298.2403357308226</v>
      </c>
      <c r="BF40" s="15">
        <f ca="1">S40*Financial_Data[[#This Row],[6/1/2016]]</f>
        <v>2487.694009540679</v>
      </c>
      <c r="BG40" s="15">
        <f ca="1">T40*Financial_Data[[#This Row],[7/1/2016]]</f>
        <v>2481.6333740850432</v>
      </c>
      <c r="BH40" s="15">
        <f ca="1">U40*Financial_Data[[#This Row],[8/1/2016]]</f>
        <v>2685.1516014838103</v>
      </c>
      <c r="BI40" s="15">
        <f ca="1">V40*Financial_Data[[#This Row],[9/1/2016]]</f>
        <v>2736.6801730109878</v>
      </c>
      <c r="BJ40" s="15">
        <f ca="1">W40*Financial_Data[[#This Row],[10/1/2016]]</f>
        <v>2680.0852986315003</v>
      </c>
      <c r="BK40" s="15">
        <f ca="1">X40*Financial_Data[[#This Row],[11/1/2016]]</f>
        <v>2760.47169748548</v>
      </c>
      <c r="BL40" s="15">
        <f ca="1">Y40*Financial_Data[[#This Row],[12/1/2016]]</f>
        <v>2899.5544157238919</v>
      </c>
      <c r="BM40" s="15">
        <f ca="1">Z40*Financial_Data[[#This Row],[1/1/2017]]</f>
        <v>2927.0858020431883</v>
      </c>
      <c r="BN40" s="15">
        <f ca="1">AA40*Financial_Data[[#This Row],[2/1/2017]]</f>
        <v>3168.0672732040971</v>
      </c>
      <c r="BO40" s="15">
        <f ca="1">AB40*Financial_Data[[#This Row],[3/1/2017]]</f>
        <v>3386.2881138463244</v>
      </c>
      <c r="BP40" s="15">
        <f ca="1">AC40*Financial_Data[[#This Row],[4/1/2017]]</f>
        <v>3659.4242277864878</v>
      </c>
      <c r="BQ40" s="15">
        <f ca="1">AD40*Financial_Data[[#This Row],[5/1/2017]]</f>
        <v>3585.1527000363039</v>
      </c>
      <c r="BR40" s="15">
        <f ca="1">AE40*Financial_Data[[#This Row],[6/1/2017]]</f>
        <v>3692.3236711325499</v>
      </c>
      <c r="BS40" s="15">
        <f ca="1">AF40*Financial_Data[[#This Row],[7/1/2017]]</f>
        <v>3545.753042990324</v>
      </c>
      <c r="BT40" s="15">
        <f ca="1">AG40*Financial_Data[[#This Row],[8/1/2017]]</f>
        <v>3544.327757348784</v>
      </c>
      <c r="BU40" s="15">
        <f ca="1">AH40*Financial_Data[[#This Row],[9/1/2017]]</f>
        <v>3834.5911480358154</v>
      </c>
      <c r="BV40" s="15">
        <f ca="1">AI40*Financial_Data[[#This Row],[10/1/2017]]</f>
        <v>4351.9897194738469</v>
      </c>
      <c r="BW40" s="15">
        <f ca="1">AJ40*Financial_Data[[#This Row],[11/1/2017]]</f>
        <v>4707.0301961555442</v>
      </c>
      <c r="BX40" s="15">
        <f ca="1">AK40*Financial_Data[[#This Row],[12/1/2017]]</f>
        <v>5247.3876772779104</v>
      </c>
      <c r="BY40" s="15">
        <f ca="1">AL40*Financial_Data[[#This Row],[1/1/2018]]</f>
        <v>5842.1115890918327</v>
      </c>
      <c r="BZ40" s="15">
        <f ca="1">AM40*Financial_Data[[#This Row],[2/1/2018]]</f>
        <v>6319.3253669214491</v>
      </c>
      <c r="CA40" s="15">
        <f ca="1">AN40*Financial_Data[[#This Row],[3/1/2018]]</f>
        <v>7108.9412421158004</v>
      </c>
    </row>
    <row r="41" spans="1:79" x14ac:dyDescent="0.25">
      <c r="A41" t="s">
        <v>80</v>
      </c>
      <c r="B41" t="s">
        <v>207</v>
      </c>
      <c r="C41" t="s">
        <v>41</v>
      </c>
      <c r="D41">
        <v>1</v>
      </c>
      <c r="E41">
        <f t="shared" ref="E41:AN41" ca="1" si="39">((RANDBETWEEN(-2.5,3.5)/100)+1)*D41</f>
        <v>1.02</v>
      </c>
      <c r="F41">
        <f t="shared" ca="1" si="39"/>
        <v>1.02</v>
      </c>
      <c r="G41">
        <f t="shared" ca="1" si="39"/>
        <v>1.0098</v>
      </c>
      <c r="H41">
        <f t="shared" ca="1" si="39"/>
        <v>0.99970199999999998</v>
      </c>
      <c r="I41">
        <f t="shared" ca="1" si="39"/>
        <v>1.02969306</v>
      </c>
      <c r="J41">
        <f t="shared" ca="1" si="39"/>
        <v>1.0605838518000001</v>
      </c>
      <c r="K41">
        <f t="shared" ca="1" si="39"/>
        <v>1.0605838518000001</v>
      </c>
      <c r="L41">
        <f t="shared" ca="1" si="39"/>
        <v>1.0605838518000001</v>
      </c>
      <c r="M41">
        <f t="shared" ca="1" si="39"/>
        <v>1.0711896903180003</v>
      </c>
      <c r="N41">
        <f t="shared" ca="1" si="39"/>
        <v>1.0497658965116403</v>
      </c>
      <c r="O41">
        <f t="shared" ca="1" si="39"/>
        <v>1.0287705785814074</v>
      </c>
      <c r="P41">
        <f t="shared" ca="1" si="39"/>
        <v>1.0390582843672216</v>
      </c>
      <c r="Q41">
        <f t="shared" ca="1" si="39"/>
        <v>1.0286677015235492</v>
      </c>
      <c r="R41">
        <f t="shared" ca="1" si="39"/>
        <v>1.0389543785387847</v>
      </c>
      <c r="S41">
        <f t="shared" ca="1" si="39"/>
        <v>1.0181752909680091</v>
      </c>
      <c r="T41">
        <f t="shared" ca="1" si="39"/>
        <v>1.0079935380583289</v>
      </c>
      <c r="U41">
        <f t="shared" ca="1" si="39"/>
        <v>1.0079935380583289</v>
      </c>
      <c r="V41">
        <f t="shared" ca="1" si="39"/>
        <v>1.0382333442000788</v>
      </c>
      <c r="W41">
        <f t="shared" ca="1" si="39"/>
        <v>1.0278510107580781</v>
      </c>
      <c r="X41">
        <f t="shared" ca="1" si="39"/>
        <v>1.0072939905429166</v>
      </c>
      <c r="Y41">
        <f t="shared" ca="1" si="39"/>
        <v>1.0274398703537748</v>
      </c>
      <c r="Z41">
        <f t="shared" ca="1" si="39"/>
        <v>1.0377142690573127</v>
      </c>
      <c r="AA41">
        <f t="shared" ca="1" si="39"/>
        <v>1.0584685544384589</v>
      </c>
      <c r="AB41">
        <f t="shared" ca="1" si="39"/>
        <v>1.0478838688940744</v>
      </c>
      <c r="AC41">
        <f t="shared" ca="1" si="39"/>
        <v>1.0793203849608966</v>
      </c>
      <c r="AD41">
        <f t="shared" ca="1" si="39"/>
        <v>1.0685271811112875</v>
      </c>
      <c r="AE41">
        <f t="shared" ca="1" si="39"/>
        <v>1.0578419093001747</v>
      </c>
      <c r="AF41">
        <f t="shared" ca="1" si="39"/>
        <v>1.08957716657918</v>
      </c>
      <c r="AG41">
        <f t="shared" ca="1" si="39"/>
        <v>1.0677856232475964</v>
      </c>
      <c r="AH41">
        <f t="shared" ca="1" si="39"/>
        <v>1.0571077670151203</v>
      </c>
      <c r="AI41">
        <f t="shared" ca="1" si="39"/>
        <v>1.0359656116748179</v>
      </c>
      <c r="AJ41">
        <f t="shared" ca="1" si="39"/>
        <v>1.0256059555580697</v>
      </c>
      <c r="AK41">
        <f t="shared" ca="1" si="39"/>
        <v>1.0358620151136504</v>
      </c>
      <c r="AL41">
        <f t="shared" ca="1" si="39"/>
        <v>1.0565792554159235</v>
      </c>
      <c r="AM41">
        <f t="shared" ca="1" si="39"/>
        <v>1.0777108405242419</v>
      </c>
      <c r="AN41">
        <f t="shared" ca="1" si="39"/>
        <v>1.0669337321189996</v>
      </c>
      <c r="AR41" s="15">
        <f ca="1">E41*Financial_Data[[#This Row],[4/1/2015]]</f>
        <v>1995.5451502799999</v>
      </c>
      <c r="AS41" s="15">
        <f ca="1">F41*Financial_Data[[#This Row],[5/1/2015]]</f>
        <v>2286.4308785489161</v>
      </c>
      <c r="AT41" s="15">
        <f ca="1">G41*Financial_Data[[#This Row],[6/1/2015]]</f>
        <v>2397.3116641044685</v>
      </c>
      <c r="AU41" s="15">
        <f ca="1">H41*Financial_Data[[#This Row],[7/1/2015]]</f>
        <v>2592.4232277703913</v>
      </c>
      <c r="AV41" s="15">
        <f ca="1">I41*Financial_Data[[#This Row],[8/1/2015]]</f>
        <v>2885.1093137911416</v>
      </c>
      <c r="AW41" s="15">
        <f ca="1">J41*Financial_Data[[#This Row],[9/1/2015]]</f>
        <v>3028.380346923293</v>
      </c>
      <c r="AX41" s="15">
        <f ca="1">K41*Financial_Data[[#This Row],[10/1/2015]]</f>
        <v>3238.7469173369986</v>
      </c>
      <c r="AY41" s="15">
        <f ca="1">L41*Financial_Data[[#This Row],[11/1/2015]]</f>
        <v>3206.0388122188119</v>
      </c>
      <c r="AZ41" s="15">
        <f ca="1">M41*Financial_Data[[#This Row],[12/1/2015]]</f>
        <v>3400.2593873370211</v>
      </c>
      <c r="BA41" s="15">
        <f ca="1">N41*Financial_Data[[#This Row],[1/1/2016]]</f>
        <v>3640.5780171411907</v>
      </c>
      <c r="BB41" s="15">
        <f ca="1">O41*Financial_Data[[#This Row],[2/1/2016]]</f>
        <v>3785.0434340173874</v>
      </c>
      <c r="BC41" s="15">
        <f ca="1">P41*Financial_Data[[#This Row],[3/1/2016]]</f>
        <v>4173.4181419202396</v>
      </c>
      <c r="BD41" s="15">
        <f ca="1">Q41*Financial_Data[[#This Row],[4/1/2016]]</f>
        <v>4503.7131165548353</v>
      </c>
      <c r="BE41" s="15">
        <f ca="1">R41*Financial_Data[[#This Row],[5/1/2016]]</f>
        <v>4969.5766832961708</v>
      </c>
      <c r="BF41" s="15">
        <f ca="1">S41*Financial_Data[[#This Row],[6/1/2016]]</f>
        <v>5058.6424186025579</v>
      </c>
      <c r="BG41" s="15">
        <f ca="1">T41*Financial_Data[[#This Row],[7/1/2016]]</f>
        <v>5405.9963400808901</v>
      </c>
      <c r="BH41" s="15">
        <f ca="1">U41*Financial_Data[[#This Row],[8/1/2016]]</f>
        <v>5787.5061513945438</v>
      </c>
      <c r="BI41" s="15">
        <f ca="1">V41*Financial_Data[[#This Row],[9/1/2016]]</f>
        <v>5899.7377635301991</v>
      </c>
      <c r="BJ41" s="15">
        <f ca="1">W41*Financial_Data[[#This Row],[10/1/2016]]</f>
        <v>5496.70839946866</v>
      </c>
      <c r="BK41" s="15">
        <f ca="1">X41*Financial_Data[[#This Row],[11/1/2016]]</f>
        <v>5824.5534947941651</v>
      </c>
      <c r="BL41" s="15">
        <f ca="1">Y41*Financial_Data[[#This Row],[12/1/2016]]</f>
        <v>5879.2814653955293</v>
      </c>
      <c r="BM41" s="15">
        <f ca="1">Z41*Financial_Data[[#This Row],[1/1/2017]]</f>
        <v>6293.7293009787691</v>
      </c>
      <c r="BN41" s="15">
        <f ca="1">AA41*Financial_Data[[#This Row],[2/1/2017]]</f>
        <v>6416.3943418390018</v>
      </c>
      <c r="BO41" s="15">
        <f ca="1">AB41*Financial_Data[[#This Row],[3/1/2017]]</f>
        <v>6869.2501821743026</v>
      </c>
      <c r="BP41" s="15">
        <f ca="1">AC41*Financial_Data[[#This Row],[4/1/2017]]</f>
        <v>7210.3688239321409</v>
      </c>
      <c r="BQ41" s="15">
        <f ca="1">AD41*Financial_Data[[#This Row],[5/1/2017]]</f>
        <v>7497.1965142307063</v>
      </c>
      <c r="BR41" s="15">
        <f ca="1">AE41*Financial_Data[[#This Row],[6/1/2017]]</f>
        <v>7951.4055567643372</v>
      </c>
      <c r="BS41" s="15">
        <f ca="1">AF41*Financial_Data[[#This Row],[7/1/2017]]</f>
        <v>8578.1256405070526</v>
      </c>
      <c r="BT41" s="15">
        <f ca="1">AG41*Financial_Data[[#This Row],[8/1/2017]]</f>
        <v>9005.9243458309538</v>
      </c>
      <c r="BU41" s="15">
        <f ca="1">AH41*Financial_Data[[#This Row],[9/1/2017]]</f>
        <v>9268.7374949188579</v>
      </c>
      <c r="BV41" s="15">
        <f ca="1">AI41*Financial_Data[[#This Row],[10/1/2017]]</f>
        <v>10203.35517819288</v>
      </c>
      <c r="BW41" s="15">
        <f ca="1">AJ41*Financial_Data[[#This Row],[11/1/2017]]</f>
        <v>10803.727272484095</v>
      </c>
      <c r="BX41" s="15">
        <f ca="1">AK41*Financial_Data[[#This Row],[12/1/2017]]</f>
        <v>11907.908914658568</v>
      </c>
      <c r="BY41" s="15">
        <f ca="1">AL41*Financial_Data[[#This Row],[1/1/2018]]</f>
        <v>13012.043052185847</v>
      </c>
      <c r="BZ41" s="15">
        <f ca="1">AM41*Financial_Data[[#This Row],[2/1/2018]]</f>
        <v>13659.677459654335</v>
      </c>
      <c r="CA41" s="15">
        <f ca="1">AN41*Financial_Data[[#This Row],[3/1/2018]]</f>
        <v>13921.971536948171</v>
      </c>
    </row>
    <row r="42" spans="1:79" x14ac:dyDescent="0.25">
      <c r="A42" t="s">
        <v>81</v>
      </c>
      <c r="B42" t="s">
        <v>207</v>
      </c>
      <c r="C42" t="s">
        <v>41</v>
      </c>
      <c r="D42">
        <v>1</v>
      </c>
      <c r="E42">
        <f t="shared" ref="E42:AN42" ca="1" si="40">((RANDBETWEEN(-2.5,3.5)/100)+1)*D42</f>
        <v>1</v>
      </c>
      <c r="F42">
        <f t="shared" ca="1" si="40"/>
        <v>0.98</v>
      </c>
      <c r="G42">
        <f t="shared" ca="1" si="40"/>
        <v>0.99960000000000004</v>
      </c>
      <c r="H42">
        <f t="shared" ca="1" si="40"/>
        <v>0.98960400000000004</v>
      </c>
      <c r="I42">
        <f t="shared" ca="1" si="40"/>
        <v>1.0093960800000001</v>
      </c>
      <c r="J42">
        <f t="shared" ca="1" si="40"/>
        <v>1.0396779624000001</v>
      </c>
      <c r="K42">
        <f t="shared" ca="1" si="40"/>
        <v>1.0188844031520001</v>
      </c>
      <c r="L42">
        <f t="shared" ca="1" si="40"/>
        <v>1.00869555912048</v>
      </c>
      <c r="M42">
        <f t="shared" ca="1" si="40"/>
        <v>1.0288694703028896</v>
      </c>
      <c r="N42">
        <f t="shared" ca="1" si="40"/>
        <v>1.0082920808968316</v>
      </c>
      <c r="O42">
        <f t="shared" ca="1" si="40"/>
        <v>1.0284579225147683</v>
      </c>
      <c r="P42">
        <f t="shared" ca="1" si="40"/>
        <v>1.0490270809650637</v>
      </c>
      <c r="Q42">
        <f t="shared" ca="1" si="40"/>
        <v>1.0700076225843649</v>
      </c>
      <c r="R42">
        <f t="shared" ca="1" si="40"/>
        <v>1.0807076988102085</v>
      </c>
      <c r="S42">
        <f t="shared" ca="1" si="40"/>
        <v>1.0699006218221063</v>
      </c>
      <c r="T42">
        <f t="shared" ca="1" si="40"/>
        <v>1.0485026093856642</v>
      </c>
      <c r="U42">
        <f t="shared" ca="1" si="40"/>
        <v>1.0799576876672341</v>
      </c>
      <c r="V42">
        <f t="shared" ca="1" si="40"/>
        <v>1.1123564182972512</v>
      </c>
      <c r="W42">
        <f t="shared" ca="1" si="40"/>
        <v>1.1234799824802237</v>
      </c>
      <c r="X42">
        <f t="shared" ca="1" si="40"/>
        <v>1.1347147823050261</v>
      </c>
      <c r="Y42">
        <f t="shared" ca="1" si="40"/>
        <v>1.1233676344819759</v>
      </c>
      <c r="Z42">
        <f t="shared" ca="1" si="40"/>
        <v>1.1346013108267956</v>
      </c>
      <c r="AA42">
        <f t="shared" ca="1" si="40"/>
        <v>1.1119092846102596</v>
      </c>
      <c r="AB42">
        <f t="shared" ca="1" si="40"/>
        <v>1.0896710989180545</v>
      </c>
      <c r="AC42">
        <f t="shared" ca="1" si="40"/>
        <v>1.0896710989180545</v>
      </c>
      <c r="AD42">
        <f t="shared" ca="1" si="40"/>
        <v>1.1114645208964156</v>
      </c>
      <c r="AE42">
        <f t="shared" ca="1" si="40"/>
        <v>1.133693811314344</v>
      </c>
      <c r="AF42">
        <f t="shared" ca="1" si="40"/>
        <v>1.1563676875406308</v>
      </c>
      <c r="AG42">
        <f t="shared" ca="1" si="40"/>
        <v>1.1910587181668497</v>
      </c>
      <c r="AH42">
        <f t="shared" ca="1" si="40"/>
        <v>1.1672375438035127</v>
      </c>
      <c r="AI42">
        <f t="shared" ca="1" si="40"/>
        <v>1.2022546701176182</v>
      </c>
      <c r="AJ42">
        <f t="shared" ca="1" si="40"/>
        <v>1.2262997635199706</v>
      </c>
      <c r="AK42">
        <f t="shared" ca="1" si="40"/>
        <v>1.2262997635199706</v>
      </c>
      <c r="AL42">
        <f t="shared" ca="1" si="40"/>
        <v>1.2140367658847708</v>
      </c>
      <c r="AM42">
        <f t="shared" ca="1" si="40"/>
        <v>1.2018963982259232</v>
      </c>
      <c r="AN42">
        <f t="shared" ca="1" si="40"/>
        <v>1.1778584702614048</v>
      </c>
      <c r="AR42" s="15">
        <f ca="1">E42*Financial_Data[[#This Row],[4/1/2015]]</f>
        <v>850.39541571600023</v>
      </c>
      <c r="AS42" s="15">
        <f ca="1">F42*Financial_Data[[#This Row],[5/1/2015]]</f>
        <v>832.80257004469479</v>
      </c>
      <c r="AT42" s="15">
        <f ca="1">G42*Financial_Data[[#This Row],[6/1/2015]]</f>
        <v>882.74556729711776</v>
      </c>
      <c r="AU42" s="15">
        <f ca="1">H42*Financial_Data[[#This Row],[7/1/2015]]</f>
        <v>890.43191156019861</v>
      </c>
      <c r="AV42" s="15">
        <f ca="1">I42*Financial_Data[[#This Row],[8/1/2015]]</f>
        <v>983.01428676349553</v>
      </c>
      <c r="AW42" s="15">
        <f ca="1">J42*Financial_Data[[#This Row],[9/1/2015]]</f>
        <v>1073.0160603381191</v>
      </c>
      <c r="AX42" s="15">
        <f ca="1">K42*Financial_Data[[#This Row],[10/1/2015]]</f>
        <v>1115.4839240960921</v>
      </c>
      <c r="AY42" s="15">
        <f ca="1">L42*Financial_Data[[#This Row],[11/1/2015]]</f>
        <v>1148.6015945772733</v>
      </c>
      <c r="AZ42" s="15">
        <f ca="1">M42*Financial_Data[[#This Row],[12/1/2015]]</f>
        <v>1159.3939470480486</v>
      </c>
      <c r="BA42" s="15">
        <f ca="1">N42*Financial_Data[[#This Row],[1/1/2016]]</f>
        <v>1204.9188572477474</v>
      </c>
      <c r="BB42" s="15">
        <f ca="1">O42*Financial_Data[[#This Row],[2/1/2016]]</f>
        <v>1301.7677665965509</v>
      </c>
      <c r="BC42" s="15">
        <f ca="1">P42*Financial_Data[[#This Row],[3/1/2016]]</f>
        <v>1408.1081746091074</v>
      </c>
      <c r="BD42" s="15">
        <f ca="1">Q42*Financial_Data[[#This Row],[4/1/2016]]</f>
        <v>1554.3663596456609</v>
      </c>
      <c r="BE42" s="15">
        <f ca="1">R42*Financial_Data[[#This Row],[5/1/2016]]</f>
        <v>1711.2694076022744</v>
      </c>
      <c r="BF42" s="15">
        <f ca="1">S42*Financial_Data[[#This Row],[6/1/2016]]</f>
        <v>1743.5857089971203</v>
      </c>
      <c r="BG42" s="15">
        <f ca="1">T42*Financial_Data[[#This Row],[7/1/2016]]</f>
        <v>1724.2619231483609</v>
      </c>
      <c r="BH42" s="15">
        <f ca="1">U42*Financial_Data[[#This Row],[8/1/2016]]</f>
        <v>1916.7378234496996</v>
      </c>
      <c r="BI42" s="15">
        <f ca="1">V42*Financial_Data[[#This Row],[9/1/2016]]</f>
        <v>2074.3398467514321</v>
      </c>
      <c r="BJ42" s="15">
        <f ca="1">W42*Financial_Data[[#This Row],[10/1/2016]]</f>
        <v>2200.2396634629758</v>
      </c>
      <c r="BK42" s="15">
        <f ca="1">X42*Financial_Data[[#This Row],[11/1/2016]]</f>
        <v>2176.2858276257407</v>
      </c>
      <c r="BL42" s="15">
        <f ca="1">Y42*Financial_Data[[#This Row],[12/1/2016]]</f>
        <v>2153.6569161823982</v>
      </c>
      <c r="BM42" s="15">
        <f ca="1">Z42*Financial_Data[[#This Row],[1/1/2017]]</f>
        <v>2089.060065386926</v>
      </c>
      <c r="BN42" s="15">
        <f ca="1">AA42*Financial_Data[[#This Row],[2/1/2017]]</f>
        <v>2086.7752135984665</v>
      </c>
      <c r="BO42" s="15">
        <f ca="1">AB42*Financial_Data[[#This Row],[3/1/2017]]</f>
        <v>2191.489092990787</v>
      </c>
      <c r="BP42" s="15">
        <f ca="1">AC42*Financial_Data[[#This Row],[4/1/2017]]</f>
        <v>2300.780590458</v>
      </c>
      <c r="BQ42" s="15">
        <f ca="1">AD42*Financial_Data[[#This Row],[5/1/2017]]</f>
        <v>2208.5649326231119</v>
      </c>
      <c r="BR42" s="15">
        <f ca="1">AE42*Financial_Data[[#This Row],[6/1/2017]]</f>
        <v>2273.2252304401063</v>
      </c>
      <c r="BS42" s="15">
        <f ca="1">AF42*Financial_Data[[#This Row],[7/1/2017]]</f>
        <v>2340.2513700165123</v>
      </c>
      <c r="BT42" s="15">
        <f ca="1">AG42*Financial_Data[[#This Row],[8/1/2017]]</f>
        <v>2580.3208169868394</v>
      </c>
      <c r="BU42" s="15">
        <f ca="1">AH42*Financial_Data[[#This Row],[9/1/2017]]</f>
        <v>2763.9967102323676</v>
      </c>
      <c r="BV42" s="15">
        <f ca="1">AI42*Financial_Data[[#This Row],[10/1/2017]]</f>
        <v>2817.3200664457759</v>
      </c>
      <c r="BW42" s="15">
        <f ca="1">AJ42*Financial_Data[[#This Row],[11/1/2017]]</f>
        <v>3077.3541953672056</v>
      </c>
      <c r="BX42" s="15">
        <f ca="1">AK42*Financial_Data[[#This Row],[12/1/2017]]</f>
        <v>3363.3609708541935</v>
      </c>
      <c r="BY42" s="15">
        <f ca="1">AL42*Financial_Data[[#This Row],[1/1/2018]]</f>
        <v>3740.2878059604986</v>
      </c>
      <c r="BZ42" s="15">
        <f ca="1">AM42*Financial_Data[[#This Row],[2/1/2018]]</f>
        <v>3661.8893290763308</v>
      </c>
      <c r="CA42" s="15">
        <f ca="1">AN42*Financial_Data[[#This Row],[3/1/2018]]</f>
        <v>3833.9321432267202</v>
      </c>
    </row>
    <row r="43" spans="1:79" x14ac:dyDescent="0.25">
      <c r="A43" t="s">
        <v>82</v>
      </c>
      <c r="B43" t="s">
        <v>207</v>
      </c>
      <c r="C43" t="s">
        <v>41</v>
      </c>
      <c r="D43">
        <v>1</v>
      </c>
      <c r="E43">
        <f t="shared" ref="E43:AN43" ca="1" si="41">((RANDBETWEEN(-2.5,3.5)/100)+1)*D43</f>
        <v>1.01</v>
      </c>
      <c r="F43">
        <f t="shared" ca="1" si="41"/>
        <v>1.0403</v>
      </c>
      <c r="G43">
        <f t="shared" ca="1" si="41"/>
        <v>1.0194939999999999</v>
      </c>
      <c r="H43">
        <f t="shared" ca="1" si="41"/>
        <v>1.0194939999999999</v>
      </c>
      <c r="I43">
        <f t="shared" ca="1" si="41"/>
        <v>1.0194939999999999</v>
      </c>
      <c r="J43">
        <f t="shared" ca="1" si="41"/>
        <v>1.0398838799999999</v>
      </c>
      <c r="K43">
        <f t="shared" ca="1" si="41"/>
        <v>1.0294850411999998</v>
      </c>
      <c r="L43">
        <f t="shared" ca="1" si="41"/>
        <v>1.0500747420239998</v>
      </c>
      <c r="M43">
        <f t="shared" ca="1" si="41"/>
        <v>1.0815769842847198</v>
      </c>
      <c r="N43">
        <f t="shared" ca="1" si="41"/>
        <v>1.1140242938132614</v>
      </c>
      <c r="O43">
        <f t="shared" ca="1" si="41"/>
        <v>1.1474450226276594</v>
      </c>
      <c r="P43">
        <f t="shared" ca="1" si="41"/>
        <v>1.1359705724013827</v>
      </c>
      <c r="Q43">
        <f t="shared" ca="1" si="41"/>
        <v>1.1473302781253965</v>
      </c>
      <c r="R43">
        <f t="shared" ca="1" si="41"/>
        <v>1.1473302781253965</v>
      </c>
      <c r="S43">
        <f t="shared" ca="1" si="41"/>
        <v>1.1702768836879045</v>
      </c>
      <c r="T43">
        <f t="shared" ca="1" si="41"/>
        <v>1.2053851901985417</v>
      </c>
      <c r="U43">
        <f t="shared" ca="1" si="41"/>
        <v>1.2174390421005272</v>
      </c>
      <c r="V43">
        <f t="shared" ca="1" si="41"/>
        <v>1.2174390421005272</v>
      </c>
      <c r="W43">
        <f t="shared" ca="1" si="41"/>
        <v>1.205264651679522</v>
      </c>
      <c r="X43">
        <f t="shared" ca="1" si="41"/>
        <v>1.205264651679522</v>
      </c>
      <c r="Y43">
        <f t="shared" ca="1" si="41"/>
        <v>1.2414225912299077</v>
      </c>
      <c r="Z43">
        <f t="shared" ca="1" si="41"/>
        <v>1.278665268966805</v>
      </c>
      <c r="AA43">
        <f t="shared" ca="1" si="41"/>
        <v>1.2658786162771369</v>
      </c>
      <c r="AB43">
        <f t="shared" ca="1" si="41"/>
        <v>1.2785374024399083</v>
      </c>
      <c r="AC43">
        <f t="shared" ca="1" si="41"/>
        <v>1.2785374024399083</v>
      </c>
      <c r="AD43">
        <f t="shared" ca="1" si="41"/>
        <v>1.3041081504887064</v>
      </c>
      <c r="AE43">
        <f t="shared" ca="1" si="41"/>
        <v>1.3041081504887064</v>
      </c>
      <c r="AF43">
        <f t="shared" ca="1" si="41"/>
        <v>1.2910670689838193</v>
      </c>
      <c r="AG43">
        <f t="shared" ca="1" si="41"/>
        <v>1.329799081053334</v>
      </c>
      <c r="AH43">
        <f t="shared" ca="1" si="41"/>
        <v>1.329799081053334</v>
      </c>
      <c r="AI43">
        <f t="shared" ca="1" si="41"/>
        <v>1.3032030994322672</v>
      </c>
      <c r="AJ43">
        <f t="shared" ca="1" si="41"/>
        <v>1.3032030994322672</v>
      </c>
      <c r="AK43">
        <f t="shared" ca="1" si="41"/>
        <v>1.2901710684379446</v>
      </c>
      <c r="AL43">
        <f t="shared" ca="1" si="41"/>
        <v>1.2901710684379446</v>
      </c>
      <c r="AM43">
        <f t="shared" ca="1" si="41"/>
        <v>1.328876200491083</v>
      </c>
      <c r="AN43">
        <f t="shared" ca="1" si="41"/>
        <v>1.3155874384861721</v>
      </c>
      <c r="AR43" s="15">
        <f ca="1">E43*Financial_Data[[#This Row],[4/1/2015]]</f>
        <v>24751.0054199232</v>
      </c>
      <c r="AS43" s="15">
        <f ca="1">F43*Financial_Data[[#This Row],[5/1/2015]]</f>
        <v>25722.881547069795</v>
      </c>
      <c r="AT43" s="15">
        <f ca="1">G43*Financial_Data[[#This Row],[6/1/2015]]</f>
        <v>25435.204947699622</v>
      </c>
      <c r="AU43" s="15">
        <f ca="1">H43*Financial_Data[[#This Row],[7/1/2015]]</f>
        <v>26714.263094610444</v>
      </c>
      <c r="AV43" s="15">
        <f ca="1">I43*Financial_Data[[#This Row],[8/1/2015]]</f>
        <v>27221.629146924435</v>
      </c>
      <c r="AW43" s="15">
        <f ca="1">J43*Financial_Data[[#This Row],[9/1/2015]]</f>
        <v>28842.790370301773</v>
      </c>
      <c r="AX43" s="15">
        <f ca="1">K43*Financial_Data[[#This Row],[10/1/2015]]</f>
        <v>33047.133269281374</v>
      </c>
      <c r="AY43" s="15">
        <f ca="1">L43*Financial_Data[[#This Row],[11/1/2015]]</f>
        <v>35747.01003180314</v>
      </c>
      <c r="AZ43" s="15">
        <f ca="1">M43*Financial_Data[[#This Row],[12/1/2015]]</f>
        <v>35722.274144781084</v>
      </c>
      <c r="BA43" s="15">
        <f ca="1">N43*Financial_Data[[#This Row],[1/1/2016]]</f>
        <v>38555.351971453987</v>
      </c>
      <c r="BB43" s="15">
        <f ca="1">O43*Financial_Data[[#This Row],[2/1/2016]]</f>
        <v>41717.268220609396</v>
      </c>
      <c r="BC43" s="15">
        <f ca="1">P43*Financial_Data[[#This Row],[3/1/2016]]</f>
        <v>42534.844494714933</v>
      </c>
      <c r="BD43" s="15">
        <f ca="1">Q43*Financial_Data[[#This Row],[4/1/2016]]</f>
        <v>44226.875998447984</v>
      </c>
      <c r="BE43" s="15">
        <f ca="1">R43*Financial_Data[[#This Row],[5/1/2016]]</f>
        <v>45070.999105274059</v>
      </c>
      <c r="BF43" s="15">
        <f ca="1">S43*Financial_Data[[#This Row],[6/1/2016]]</f>
        <v>47327.917758234595</v>
      </c>
      <c r="BG43" s="15">
        <f ca="1">T43*Financial_Data[[#This Row],[7/1/2016]]</f>
        <v>49593.612691419257</v>
      </c>
      <c r="BH43" s="15">
        <f ca="1">U43*Financial_Data[[#This Row],[8/1/2016]]</f>
        <v>50565.151107981321</v>
      </c>
      <c r="BI43" s="15">
        <f ca="1">V43*Financial_Data[[#This Row],[9/1/2016]]</f>
        <v>52571.473272394112</v>
      </c>
      <c r="BJ43" s="15">
        <f ca="1">W43*Financial_Data[[#This Row],[10/1/2016]]</f>
        <v>51479.14046765455</v>
      </c>
      <c r="BK43" s="15">
        <f ca="1">X43*Financial_Data[[#This Row],[11/1/2016]]</f>
        <v>56826.205265521421</v>
      </c>
      <c r="BL43" s="15">
        <f ca="1">Y43*Financial_Data[[#This Row],[12/1/2016]]</f>
        <v>63814.188349783217</v>
      </c>
      <c r="BM43" s="15">
        <f ca="1">Z43*Financial_Data[[#This Row],[1/1/2017]]</f>
        <v>66996.658309003746</v>
      </c>
      <c r="BN43" s="15">
        <f ca="1">AA43*Financial_Data[[#This Row],[2/1/2017]]</f>
        <v>70860.052125620496</v>
      </c>
      <c r="BO43" s="15">
        <f ca="1">AB43*Financial_Data[[#This Row],[3/1/2017]]</f>
        <v>75101.001479467246</v>
      </c>
      <c r="BP43" s="15">
        <f ca="1">AC43*Financial_Data[[#This Row],[4/1/2017]]</f>
        <v>82056.685554449432</v>
      </c>
      <c r="BQ43" s="15">
        <f ca="1">AD43*Financial_Data[[#This Row],[5/1/2017]]</f>
        <v>89621.241155645839</v>
      </c>
      <c r="BR43" s="15">
        <f ca="1">AE43*Financial_Data[[#This Row],[6/1/2017]]</f>
        <v>94960.5162187346</v>
      </c>
      <c r="BS43" s="15">
        <f ca="1">AF43*Financial_Data[[#This Row],[7/1/2017]]</f>
        <v>100723.46394156036</v>
      </c>
      <c r="BT43" s="15">
        <f ca="1">AG43*Financial_Data[[#This Row],[8/1/2017]]</f>
        <v>110040.58623901376</v>
      </c>
      <c r="BU43" s="15">
        <f ca="1">AH43*Financial_Data[[#This Row],[9/1/2017]]</f>
        <v>106687.28437361338</v>
      </c>
      <c r="BV43" s="15">
        <f ca="1">AI43*Financial_Data[[#This Row],[10/1/2017]]</f>
        <v>112816.6609628552</v>
      </c>
      <c r="BW43" s="15">
        <f ca="1">AJ43*Financial_Data[[#This Row],[11/1/2017]]</f>
        <v>124462.23597176881</v>
      </c>
      <c r="BX43" s="15">
        <f ca="1">AK43*Financial_Data[[#This Row],[12/1/2017]]</f>
        <v>123217.61361205112</v>
      </c>
      <c r="BY43" s="15">
        <f ca="1">AL43*Financial_Data[[#This Row],[1/1/2018]]</f>
        <v>130682.08836800816</v>
      </c>
      <c r="BZ43" s="15">
        <f ca="1">AM43*Financial_Data[[#This Row],[2/1/2018]]</f>
        <v>148399.26404158253</v>
      </c>
      <c r="CA43" s="15">
        <f ca="1">AN43*Financial_Data[[#This Row],[3/1/2018]]</f>
        <v>152865.63372345679</v>
      </c>
    </row>
    <row r="44" spans="1:79" x14ac:dyDescent="0.25">
      <c r="A44" t="s">
        <v>83</v>
      </c>
      <c r="B44" t="s">
        <v>207</v>
      </c>
      <c r="C44" t="s">
        <v>41</v>
      </c>
      <c r="D44">
        <v>1</v>
      </c>
      <c r="E44">
        <f t="shared" ref="E44:AN44" ca="1" si="42">((RANDBETWEEN(-2.5,3.5)/100)+1)*D44</f>
        <v>1.01</v>
      </c>
      <c r="F44">
        <f t="shared" ca="1" si="42"/>
        <v>1.0302</v>
      </c>
      <c r="G44">
        <f t="shared" ca="1" si="42"/>
        <v>1.0611060000000001</v>
      </c>
      <c r="H44">
        <f t="shared" ca="1" si="42"/>
        <v>1.0823281200000001</v>
      </c>
      <c r="I44">
        <f t="shared" ca="1" si="42"/>
        <v>1.0715048388000001</v>
      </c>
      <c r="J44">
        <f t="shared" ca="1" si="42"/>
        <v>1.0607897904120001</v>
      </c>
      <c r="K44">
        <f t="shared" ca="1" si="42"/>
        <v>1.09261348412436</v>
      </c>
      <c r="L44">
        <f t="shared" ca="1" si="42"/>
        <v>1.1035396189656037</v>
      </c>
      <c r="M44">
        <f t="shared" ca="1" si="42"/>
        <v>1.1145750151552598</v>
      </c>
      <c r="N44">
        <f t="shared" ca="1" si="42"/>
        <v>1.1034292650037072</v>
      </c>
      <c r="O44">
        <f t="shared" ca="1" si="42"/>
        <v>1.1365321429538184</v>
      </c>
      <c r="P44">
        <f t="shared" ca="1" si="42"/>
        <v>1.1138015000947421</v>
      </c>
      <c r="Q44">
        <f t="shared" ca="1" si="42"/>
        <v>1.0915254700928472</v>
      </c>
      <c r="R44">
        <f t="shared" ca="1" si="42"/>
        <v>1.1133559794947041</v>
      </c>
      <c r="S44">
        <f t="shared" ca="1" si="42"/>
        <v>1.1133559794947041</v>
      </c>
      <c r="T44">
        <f t="shared" ca="1" si="42"/>
        <v>1.1133559794947041</v>
      </c>
      <c r="U44">
        <f t="shared" ca="1" si="42"/>
        <v>1.1356230990845981</v>
      </c>
      <c r="V44">
        <f t="shared" ca="1" si="42"/>
        <v>1.1696917920571361</v>
      </c>
      <c r="W44">
        <f t="shared" ca="1" si="42"/>
        <v>1.1696917920571361</v>
      </c>
      <c r="X44">
        <f t="shared" ca="1" si="42"/>
        <v>1.1696917920571361</v>
      </c>
      <c r="Y44">
        <f t="shared" ca="1" si="42"/>
        <v>1.1462979562159934</v>
      </c>
      <c r="Z44">
        <f t="shared" ca="1" si="42"/>
        <v>1.1233719970916736</v>
      </c>
      <c r="AA44">
        <f t="shared" ca="1" si="42"/>
        <v>1.1346057170625903</v>
      </c>
      <c r="AB44">
        <f t="shared" ca="1" si="42"/>
        <v>1.1686438885744681</v>
      </c>
      <c r="AC44">
        <f t="shared" ca="1" si="42"/>
        <v>1.1803303274602128</v>
      </c>
      <c r="AD44">
        <f t="shared" ca="1" si="42"/>
        <v>1.203936934009417</v>
      </c>
      <c r="AE44">
        <f t="shared" ca="1" si="42"/>
        <v>1.2400550420296996</v>
      </c>
      <c r="AF44">
        <f t="shared" ca="1" si="42"/>
        <v>1.2648561428702936</v>
      </c>
      <c r="AG44">
        <f t="shared" ca="1" si="42"/>
        <v>1.2648561428702936</v>
      </c>
      <c r="AH44">
        <f t="shared" ca="1" si="42"/>
        <v>1.2395590200128876</v>
      </c>
      <c r="AI44">
        <f t="shared" ca="1" si="42"/>
        <v>1.2519546102130166</v>
      </c>
      <c r="AJ44">
        <f t="shared" ca="1" si="42"/>
        <v>1.2644741563151467</v>
      </c>
      <c r="AK44">
        <f t="shared" ca="1" si="42"/>
        <v>1.2771188978782981</v>
      </c>
      <c r="AL44">
        <f t="shared" ca="1" si="42"/>
        <v>1.2643477088995152</v>
      </c>
      <c r="AM44">
        <f t="shared" ca="1" si="42"/>
        <v>1.2769911859885104</v>
      </c>
      <c r="AN44">
        <f t="shared" ca="1" si="42"/>
        <v>1.3153009215681657</v>
      </c>
      <c r="AR44" s="15">
        <f ca="1">E44*Financial_Data[[#This Row],[4/1/2015]]</f>
        <v>3229.5812838125767</v>
      </c>
      <c r="AS44" s="15">
        <f ca="1">F44*Financial_Data[[#This Row],[5/1/2015]]</f>
        <v>3422.9230223178715</v>
      </c>
      <c r="AT44" s="15">
        <f ca="1">G44*Financial_Data[[#This Row],[6/1/2015]]</f>
        <v>3886.9845418487616</v>
      </c>
      <c r="AU44" s="15">
        <f ca="1">H44*Financial_Data[[#This Row],[7/1/2015]]</f>
        <v>4289.8704272797013</v>
      </c>
      <c r="AV44" s="15">
        <f ca="1">I44*Financial_Data[[#This Row],[8/1/2015]]</f>
        <v>4584.4362795862116</v>
      </c>
      <c r="AW44" s="15">
        <f ca="1">J44*Financial_Data[[#This Row],[9/1/2015]]</f>
        <v>4947.7550552728317</v>
      </c>
      <c r="AX44" s="15">
        <f ca="1">K44*Financial_Data[[#This Row],[10/1/2015]]</f>
        <v>5456.390545046952</v>
      </c>
      <c r="AY44" s="15">
        <f ca="1">L44*Financial_Data[[#This Row],[11/1/2015]]</f>
        <v>5562.7358193906484</v>
      </c>
      <c r="AZ44" s="15">
        <f ca="1">M44*Financial_Data[[#This Row],[12/1/2015]]</f>
        <v>5961.0827100262486</v>
      </c>
      <c r="BA44" s="15">
        <f ca="1">N44*Financial_Data[[#This Row],[1/1/2016]]</f>
        <v>5898.5213830433968</v>
      </c>
      <c r="BB44" s="15">
        <f ca="1">O44*Financial_Data[[#This Row],[2/1/2016]]</f>
        <v>6071.2370657684351</v>
      </c>
      <c r="BC44" s="15">
        <f ca="1">P44*Financial_Data[[#This Row],[3/1/2016]]</f>
        <v>6065.1913861093644</v>
      </c>
      <c r="BD44" s="15">
        <f ca="1">Q44*Financial_Data[[#This Row],[4/1/2016]]</f>
        <v>6487.6025543891164</v>
      </c>
      <c r="BE44" s="15">
        <f ca="1">R44*Financial_Data[[#This Row],[5/1/2016]]</f>
        <v>6813.8441128186014</v>
      </c>
      <c r="BF44" s="15">
        <f ca="1">S44*Financial_Data[[#This Row],[6/1/2016]]</f>
        <v>6742.3330886827971</v>
      </c>
      <c r="BG44" s="15">
        <f ca="1">T44*Financial_Data[[#This Row],[7/1/2016]]</f>
        <v>6670.8918666617619</v>
      </c>
      <c r="BH44" s="15">
        <f ca="1">U44*Financial_Data[[#This Row],[8/1/2016]]</f>
        <v>7217.2899328244912</v>
      </c>
      <c r="BI44" s="15">
        <f ca="1">V44*Financial_Data[[#This Row],[9/1/2016]]</f>
        <v>7800.7123556606984</v>
      </c>
      <c r="BJ44" s="15">
        <f ca="1">W44*Financial_Data[[#This Row],[10/1/2016]]</f>
        <v>8608.4779922603284</v>
      </c>
      <c r="BK44" s="15">
        <f ca="1">X44*Financial_Data[[#This Row],[11/1/2016]]</f>
        <v>8851.2735715887611</v>
      </c>
      <c r="BL44" s="15">
        <f ca="1">Y44*Financial_Data[[#This Row],[12/1/2016]]</f>
        <v>8585.770769535382</v>
      </c>
      <c r="BM44" s="15">
        <f ca="1">Z44*Financial_Data[[#This Row],[1/1/2017]]</f>
        <v>8492.298159726186</v>
      </c>
      <c r="BN44" s="15">
        <f ca="1">AA44*Financial_Data[[#This Row],[2/1/2017]]</f>
        <v>8920.2241341390963</v>
      </c>
      <c r="BO44" s="15">
        <f ca="1">AB44*Financial_Data[[#This Row],[3/1/2017]]</f>
        <v>9459.6803975946041</v>
      </c>
      <c r="BP44" s="15">
        <f ca="1">AC44*Financial_Data[[#This Row],[4/1/2017]]</f>
        <v>10221.032092590118</v>
      </c>
      <c r="BQ44" s="15">
        <f ca="1">AD44*Financial_Data[[#This Row],[5/1/2017]]</f>
        <v>10631.792563095214</v>
      </c>
      <c r="BR44" s="15">
        <f ca="1">AE44*Financial_Data[[#This Row],[6/1/2017]]</f>
        <v>10307.806558904545</v>
      </c>
      <c r="BS44" s="15">
        <f ca="1">AF44*Financial_Data[[#This Row],[7/1/2017]]</f>
        <v>11470.41674154288</v>
      </c>
      <c r="BT44" s="15">
        <f ca="1">AG44*Financial_Data[[#This Row],[8/1/2017]]</f>
        <v>12170.1108941489</v>
      </c>
      <c r="BU44" s="15">
        <f ca="1">AH44*Financial_Data[[#This Row],[9/1/2017]]</f>
        <v>12521.50417639109</v>
      </c>
      <c r="BV44" s="15">
        <f ca="1">AI44*Financial_Data[[#This Row],[10/1/2017]]</f>
        <v>12765.59837880566</v>
      </c>
      <c r="BW44" s="15">
        <f ca="1">AJ44*Financial_Data[[#This Row],[11/1/2017]]</f>
        <v>13537.657152715456</v>
      </c>
      <c r="BX44" s="15">
        <f ca="1">AK44*Financial_Data[[#This Row],[12/1/2017]]</f>
        <v>14367.67852956903</v>
      </c>
      <c r="BY44" s="15">
        <f ca="1">AL44*Financial_Data[[#This Row],[1/1/2018]]</f>
        <v>15513.301795300355</v>
      </c>
      <c r="BZ44" s="15">
        <f ca="1">AM44*Financial_Data[[#This Row],[2/1/2018]]</f>
        <v>17095.500187609661</v>
      </c>
      <c r="CA44" s="15">
        <f ca="1">AN44*Financial_Data[[#This Row],[3/1/2018]]</f>
        <v>19032.564986797421</v>
      </c>
    </row>
    <row r="45" spans="1:79" x14ac:dyDescent="0.25">
      <c r="A45" t="s">
        <v>84</v>
      </c>
      <c r="B45" t="s">
        <v>207</v>
      </c>
      <c r="C45" t="s">
        <v>41</v>
      </c>
      <c r="D45">
        <v>1</v>
      </c>
      <c r="E45">
        <f t="shared" ref="E45:AN45" ca="1" si="43">((RANDBETWEEN(-2.5,3.5)/100)+1)*D45</f>
        <v>1</v>
      </c>
      <c r="F45">
        <f t="shared" ca="1" si="43"/>
        <v>1</v>
      </c>
      <c r="G45">
        <f t="shared" ca="1" si="43"/>
        <v>1.01</v>
      </c>
      <c r="H45">
        <f t="shared" ca="1" si="43"/>
        <v>1.0302</v>
      </c>
      <c r="I45">
        <f t="shared" ca="1" si="43"/>
        <v>1.019898</v>
      </c>
      <c r="J45">
        <f t="shared" ca="1" si="43"/>
        <v>1.0300969799999999</v>
      </c>
      <c r="K45">
        <f t="shared" ca="1" si="43"/>
        <v>1.0403979498</v>
      </c>
      <c r="L45">
        <f t="shared" ca="1" si="43"/>
        <v>1.029993970302</v>
      </c>
      <c r="M45">
        <f t="shared" ca="1" si="43"/>
        <v>1.00939409089596</v>
      </c>
      <c r="N45">
        <f t="shared" ca="1" si="43"/>
        <v>1.0295819727138793</v>
      </c>
      <c r="O45">
        <f t="shared" ca="1" si="43"/>
        <v>1.0192861529867405</v>
      </c>
      <c r="P45">
        <f t="shared" ca="1" si="43"/>
        <v>1.0396718760464754</v>
      </c>
      <c r="Q45">
        <f t="shared" ca="1" si="43"/>
        <v>1.0292751572860106</v>
      </c>
      <c r="R45">
        <f t="shared" ca="1" si="43"/>
        <v>1.060153412004591</v>
      </c>
      <c r="S45">
        <f t="shared" ca="1" si="43"/>
        <v>1.0813564802446829</v>
      </c>
      <c r="T45">
        <f t="shared" ca="1" si="43"/>
        <v>1.0597293506397891</v>
      </c>
      <c r="U45">
        <f t="shared" ca="1" si="43"/>
        <v>1.080923937652585</v>
      </c>
      <c r="V45">
        <f t="shared" ca="1" si="43"/>
        <v>1.0593054588995332</v>
      </c>
      <c r="W45">
        <f t="shared" ca="1" si="43"/>
        <v>1.0804915680775238</v>
      </c>
      <c r="X45">
        <f t="shared" ca="1" si="43"/>
        <v>1.0588817367159733</v>
      </c>
      <c r="Y45">
        <f t="shared" ca="1" si="43"/>
        <v>1.0482929193488135</v>
      </c>
      <c r="Z45">
        <f t="shared" ca="1" si="43"/>
        <v>1.0378099901553253</v>
      </c>
      <c r="AA45">
        <f t="shared" ca="1" si="43"/>
        <v>1.0585661899584318</v>
      </c>
      <c r="AB45">
        <f t="shared" ca="1" si="43"/>
        <v>1.0479805280588474</v>
      </c>
      <c r="AC45">
        <f t="shared" ca="1" si="43"/>
        <v>1.0794199439006129</v>
      </c>
      <c r="AD45">
        <f t="shared" ca="1" si="43"/>
        <v>1.0794199439006129</v>
      </c>
      <c r="AE45">
        <f t="shared" ca="1" si="43"/>
        <v>1.1010083427786252</v>
      </c>
      <c r="AF45">
        <f t="shared" ca="1" si="43"/>
        <v>1.1230285096341979</v>
      </c>
      <c r="AG45">
        <f t="shared" ca="1" si="43"/>
        <v>1.1117982245378559</v>
      </c>
      <c r="AH45">
        <f t="shared" ca="1" si="43"/>
        <v>1.1451521712739916</v>
      </c>
      <c r="AI45">
        <f t="shared" ca="1" si="43"/>
        <v>1.1222491278485118</v>
      </c>
      <c r="AJ45">
        <f t="shared" ca="1" si="43"/>
        <v>1.0998041452915415</v>
      </c>
      <c r="AK45">
        <f t="shared" ca="1" si="43"/>
        <v>1.1108021867444569</v>
      </c>
      <c r="AL45">
        <f t="shared" ca="1" si="43"/>
        <v>1.1219102086119015</v>
      </c>
      <c r="AM45">
        <f t="shared" ca="1" si="43"/>
        <v>1.1331293106980205</v>
      </c>
      <c r="AN45">
        <f t="shared" ca="1" si="43"/>
        <v>1.1671231900189611</v>
      </c>
      <c r="AR45" s="15">
        <f ca="1">E45*Financial_Data[[#This Row],[4/1/2015]]</f>
        <v>366.31027440000003</v>
      </c>
      <c r="AS45" s="15">
        <f ca="1">F45*Financial_Data[[#This Row],[5/1/2015]]</f>
        <v>399.92931359403951</v>
      </c>
      <c r="AT45" s="15">
        <f ca="1">G45*Financial_Data[[#This Row],[6/1/2015]]</f>
        <v>428.11014984475855</v>
      </c>
      <c r="AU45" s="15">
        <f ca="1">H45*Financial_Data[[#This Row],[7/1/2015]]</f>
        <v>406.88259986458434</v>
      </c>
      <c r="AV45" s="15">
        <f ca="1">I45*Financial_Data[[#This Row],[8/1/2015]]</f>
        <v>423.07003837060955</v>
      </c>
      <c r="AW45" s="15">
        <f ca="1">J45*Financial_Data[[#This Row],[9/1/2015]]</f>
        <v>480.47470269362378</v>
      </c>
      <c r="AX45" s="15">
        <f ca="1">K45*Financial_Data[[#This Row],[10/1/2015]]</f>
        <v>494.93554021109981</v>
      </c>
      <c r="AY45" s="15">
        <f ca="1">L45*Financial_Data[[#This Row],[11/1/2015]]</f>
        <v>546.18309855650421</v>
      </c>
      <c r="AZ45" s="15">
        <f ca="1">M45*Financial_Data[[#This Row],[12/1/2015]]</f>
        <v>596.36534970322782</v>
      </c>
      <c r="BA45" s="15">
        <f ca="1">N45*Financial_Data[[#This Row],[1/1/2016]]</f>
        <v>625.32523747231232</v>
      </c>
      <c r="BB45" s="15">
        <f ca="1">O45*Financial_Data[[#This Row],[2/1/2016]]</f>
        <v>654.96369871167747</v>
      </c>
      <c r="BC45" s="15">
        <f ca="1">P45*Financial_Data[[#This Row],[3/1/2016]]</f>
        <v>758.63536249005335</v>
      </c>
      <c r="BD45" s="15">
        <f ca="1">Q45*Financial_Data[[#This Row],[4/1/2016]]</f>
        <v>803.75143966347605</v>
      </c>
      <c r="BE45" s="15">
        <f ca="1">R45*Financial_Data[[#This Row],[5/1/2016]]</f>
        <v>810.98218051503432</v>
      </c>
      <c r="BF45" s="15">
        <f ca="1">S45*Financial_Data[[#This Row],[6/1/2016]]</f>
        <v>818.52037373833218</v>
      </c>
      <c r="BG45" s="15">
        <f ca="1">T45*Financial_Data[[#This Row],[7/1/2016]]</f>
        <v>747.42735973706181</v>
      </c>
      <c r="BH45" s="15">
        <f ca="1">U45*Financial_Data[[#This Row],[8/1/2016]]</f>
        <v>865.67217024431523</v>
      </c>
      <c r="BI45" s="15">
        <f ca="1">V45*Financial_Data[[#This Row],[9/1/2016]]</f>
        <v>822.50642089968858</v>
      </c>
      <c r="BJ45" s="15">
        <f ca="1">W45*Financial_Data[[#This Row],[10/1/2016]]</f>
        <v>961.43957447791217</v>
      </c>
      <c r="BK45" s="15">
        <f ca="1">X45*Financial_Data[[#This Row],[11/1/2016]]</f>
        <v>941.18026594947776</v>
      </c>
      <c r="BL45" s="15">
        <f ca="1">Y45*Financial_Data[[#This Row],[12/1/2016]]</f>
        <v>988.30962496497739</v>
      </c>
      <c r="BM45" s="15">
        <f ca="1">Z45*Financial_Data[[#This Row],[1/1/2017]]</f>
        <v>1008.0738309619308</v>
      </c>
      <c r="BN45" s="15">
        <f ca="1">AA45*Financial_Data[[#This Row],[2/1/2017]]</f>
        <v>1155.0182839235952</v>
      </c>
      <c r="BO45" s="15">
        <f ca="1">AB45*Financial_Data[[#This Row],[3/1/2017]]</f>
        <v>1109.5059550140525</v>
      </c>
      <c r="BP45" s="15">
        <f ca="1">AC45*Financial_Data[[#This Row],[4/1/2017]]</f>
        <v>1260.1763533322214</v>
      </c>
      <c r="BQ45" s="15">
        <f ca="1">AD45*Financial_Data[[#This Row],[5/1/2017]]</f>
        <v>1323.2844980990026</v>
      </c>
      <c r="BR45" s="15">
        <f ca="1">AE45*Financial_Data[[#This Row],[6/1/2017]]</f>
        <v>1446.4084985284057</v>
      </c>
      <c r="BS45" s="15">
        <f ca="1">AF45*Financial_Data[[#This Row],[7/1/2017]]</f>
        <v>1504.9909355358036</v>
      </c>
      <c r="BT45" s="15">
        <f ca="1">AG45*Financial_Data[[#This Row],[8/1/2017]]</f>
        <v>1628.7311204745199</v>
      </c>
      <c r="BU45" s="15">
        <f ca="1">AH45*Financial_Data[[#This Row],[9/1/2017]]</f>
        <v>1795.455249629372</v>
      </c>
      <c r="BV45" s="15">
        <f ca="1">AI45*Financial_Data[[#This Row],[10/1/2017]]</f>
        <v>1866.3398975756779</v>
      </c>
      <c r="BW45" s="15">
        <f ca="1">AJ45*Financial_Data[[#This Row],[11/1/2017]]</f>
        <v>2138.9300827243674</v>
      </c>
      <c r="BX45" s="15">
        <f ca="1">AK45*Financial_Data[[#This Row],[12/1/2017]]</f>
        <v>2427.1612491799065</v>
      </c>
      <c r="BY45" s="15">
        <f ca="1">AL45*Financial_Data[[#This Row],[1/1/2018]]</f>
        <v>2574.697570912223</v>
      </c>
      <c r="BZ45" s="15">
        <f ca="1">AM45*Financial_Data[[#This Row],[2/1/2018]]</f>
        <v>3012.9449891113063</v>
      </c>
      <c r="CA45" s="15">
        <f ca="1">AN45*Financial_Data[[#This Row],[3/1/2018]]</f>
        <v>3226.1571643530638</v>
      </c>
    </row>
    <row r="46" spans="1:79" x14ac:dyDescent="0.25">
      <c r="A46" t="s">
        <v>85</v>
      </c>
      <c r="B46" t="s">
        <v>207</v>
      </c>
      <c r="C46" t="s">
        <v>41</v>
      </c>
      <c r="D46">
        <v>1</v>
      </c>
      <c r="E46">
        <f t="shared" ref="E46:AN46" ca="1" si="44">((RANDBETWEEN(-2.5,3.5)/100)+1)*D46</f>
        <v>1.01</v>
      </c>
      <c r="F46">
        <f t="shared" ca="1" si="44"/>
        <v>1.0201</v>
      </c>
      <c r="G46">
        <f t="shared" ca="1" si="44"/>
        <v>0.99969799999999998</v>
      </c>
      <c r="H46">
        <f t="shared" ca="1" si="44"/>
        <v>0.98970101999999993</v>
      </c>
      <c r="I46">
        <f t="shared" ca="1" si="44"/>
        <v>0.99959803019999993</v>
      </c>
      <c r="J46">
        <f t="shared" ca="1" si="44"/>
        <v>1.029585971106</v>
      </c>
      <c r="K46">
        <f t="shared" ca="1" si="44"/>
        <v>1.01929011139494</v>
      </c>
      <c r="L46">
        <f t="shared" ca="1" si="44"/>
        <v>1.01929011139494</v>
      </c>
      <c r="M46">
        <f t="shared" ca="1" si="44"/>
        <v>1.0498688147367883</v>
      </c>
      <c r="N46">
        <f t="shared" ca="1" si="44"/>
        <v>1.0498688147367883</v>
      </c>
      <c r="O46">
        <f t="shared" ca="1" si="44"/>
        <v>1.0288714384420525</v>
      </c>
      <c r="P46">
        <f t="shared" ca="1" si="44"/>
        <v>1.0391601528264731</v>
      </c>
      <c r="Q46">
        <f t="shared" ca="1" si="44"/>
        <v>1.0183769497699435</v>
      </c>
      <c r="R46">
        <f t="shared" ca="1" si="44"/>
        <v>1.0489282582630419</v>
      </c>
      <c r="S46">
        <f t="shared" ca="1" si="44"/>
        <v>1.0803961060109333</v>
      </c>
      <c r="T46">
        <f t="shared" ca="1" si="44"/>
        <v>1.1128079891912612</v>
      </c>
      <c r="U46">
        <f t="shared" ca="1" si="44"/>
        <v>1.1016799092993486</v>
      </c>
      <c r="V46">
        <f t="shared" ca="1" si="44"/>
        <v>1.0796463111133616</v>
      </c>
      <c r="W46">
        <f t="shared" ca="1" si="44"/>
        <v>1.0904427742244953</v>
      </c>
      <c r="X46">
        <f t="shared" ca="1" si="44"/>
        <v>1.0795383464822503</v>
      </c>
      <c r="Y46">
        <f t="shared" ca="1" si="44"/>
        <v>1.0903337299470728</v>
      </c>
      <c r="Z46">
        <f t="shared" ca="1" si="44"/>
        <v>1.0794303926476021</v>
      </c>
      <c r="AA46">
        <f t="shared" ca="1" si="44"/>
        <v>1.1010190005005542</v>
      </c>
      <c r="AB46">
        <f t="shared" ca="1" si="44"/>
        <v>1.1120291905055597</v>
      </c>
      <c r="AC46">
        <f t="shared" ca="1" si="44"/>
        <v>1.1120291905055597</v>
      </c>
      <c r="AD46">
        <f t="shared" ca="1" si="44"/>
        <v>1.100908898600504</v>
      </c>
      <c r="AE46">
        <f t="shared" ca="1" si="44"/>
        <v>1.1339361655585192</v>
      </c>
      <c r="AF46">
        <f t="shared" ca="1" si="44"/>
        <v>1.1566148888696897</v>
      </c>
      <c r="AG46">
        <f t="shared" ca="1" si="44"/>
        <v>1.1334825910922959</v>
      </c>
      <c r="AH46">
        <f t="shared" ca="1" si="44"/>
        <v>1.1561522429141418</v>
      </c>
      <c r="AI46">
        <f t="shared" ca="1" si="44"/>
        <v>1.1792752877724246</v>
      </c>
      <c r="AJ46">
        <f t="shared" ca="1" si="44"/>
        <v>1.1674825348947004</v>
      </c>
      <c r="AK46">
        <f t="shared" ca="1" si="44"/>
        <v>1.1908321855925945</v>
      </c>
      <c r="AL46">
        <f t="shared" ca="1" si="44"/>
        <v>1.1789238637366686</v>
      </c>
      <c r="AM46">
        <f t="shared" ca="1" si="44"/>
        <v>1.1789238637366686</v>
      </c>
      <c r="AN46">
        <f t="shared" ca="1" si="44"/>
        <v>1.202502341011402</v>
      </c>
      <c r="AR46" s="15">
        <f ca="1">E46*Financial_Data[[#This Row],[4/1/2015]]</f>
        <v>29653.982363376006</v>
      </c>
      <c r="AS46" s="15">
        <f ca="1">F46*Financial_Data[[#This Row],[5/1/2015]]</f>
        <v>31777.500727889605</v>
      </c>
      <c r="AT46" s="15">
        <f ca="1">G46*Financial_Data[[#This Row],[6/1/2015]]</f>
        <v>34650.893416246625</v>
      </c>
      <c r="AU46" s="15">
        <f ca="1">H46*Financial_Data[[#This Row],[7/1/2015]]</f>
        <v>36040.186336877632</v>
      </c>
      <c r="AV46" s="15">
        <f ca="1">I46*Financial_Data[[#This Row],[8/1/2015]]</f>
        <v>40907.394894124758</v>
      </c>
      <c r="AW46" s="15">
        <f ca="1">J46*Financial_Data[[#This Row],[9/1/2015]]</f>
        <v>46927.226306378689</v>
      </c>
      <c r="AX46" s="15">
        <f ca="1">K46*Financial_Data[[#This Row],[10/1/2015]]</f>
        <v>49301.552494398136</v>
      </c>
      <c r="AY46" s="15">
        <f ca="1">L46*Financial_Data[[#This Row],[11/1/2015]]</f>
        <v>52826.852058099823</v>
      </c>
      <c r="AZ46" s="15">
        <f ca="1">M46*Financial_Data[[#This Row],[12/1/2015]]</f>
        <v>58268.165340547639</v>
      </c>
      <c r="BA46" s="15">
        <f ca="1">N46*Financial_Data[[#This Row],[1/1/2016]]</f>
        <v>64857.336282629214</v>
      </c>
      <c r="BB46" s="15">
        <f ca="1">O46*Financial_Data[[#This Row],[2/1/2016]]</f>
        <v>66101.960939894343</v>
      </c>
      <c r="BC46" s="15">
        <f ca="1">P46*Financial_Data[[#This Row],[3/1/2016]]</f>
        <v>71529.980811940171</v>
      </c>
      <c r="BD46" s="15">
        <f ca="1">Q46*Financial_Data[[#This Row],[4/1/2016]]</f>
        <v>76526.850939027805</v>
      </c>
      <c r="BE46" s="15">
        <f ca="1">R46*Financial_Data[[#This Row],[5/1/2016]]</f>
        <v>78760.076748256048</v>
      </c>
      <c r="BF46" s="15">
        <f ca="1">S46*Financial_Data[[#This Row],[6/1/2016]]</f>
        <v>92063.785461835374</v>
      </c>
      <c r="BG46" s="15">
        <f ca="1">T46*Financial_Data[[#This Row],[7/1/2016]]</f>
        <v>106747.88338814685</v>
      </c>
      <c r="BH46" s="15">
        <f ca="1">U46*Financial_Data[[#This Row],[8/1/2016]]</f>
        <v>108743.0483797224</v>
      </c>
      <c r="BI46" s="15">
        <f ca="1">V46*Financial_Data[[#This Row],[9/1/2016]]</f>
        <v>107559.17138096459</v>
      </c>
      <c r="BJ46" s="15">
        <f ca="1">W46*Financial_Data[[#This Row],[10/1/2016]]</f>
        <v>104343.47268300442</v>
      </c>
      <c r="BK46" s="15">
        <f ca="1">X46*Financial_Data[[#This Row],[11/1/2016]]</f>
        <v>104229.34988963726</v>
      </c>
      <c r="BL46" s="15">
        <f ca="1">Y46*Financial_Data[[#This Row],[12/1/2016]]</f>
        <v>114987.15379819613</v>
      </c>
      <c r="BM46" s="15">
        <f ca="1">Z46*Financial_Data[[#This Row],[1/1/2017]]</f>
        <v>120770.42809899031</v>
      </c>
      <c r="BN46" s="15">
        <f ca="1">AA46*Financial_Data[[#This Row],[2/1/2017]]</f>
        <v>137093.5890677789</v>
      </c>
      <c r="BO46" s="15">
        <f ca="1">AB46*Financial_Data[[#This Row],[3/1/2017]]</f>
        <v>145440.87705377233</v>
      </c>
      <c r="BP46" s="15">
        <f ca="1">AC46*Financial_Data[[#This Row],[4/1/2017]]</f>
        <v>149804.1033653855</v>
      </c>
      <c r="BQ46" s="15">
        <f ca="1">AD46*Financial_Data[[#This Row],[5/1/2017]]</f>
        <v>145267.2769281521</v>
      </c>
      <c r="BR46" s="15">
        <f ca="1">AE46*Financial_Data[[#This Row],[6/1/2017]]</f>
        <v>166611.45247390587</v>
      </c>
      <c r="BS46" s="15">
        <f ca="1">AF46*Financial_Data[[#This Row],[7/1/2017]]</f>
        <v>166511.5005967858</v>
      </c>
      <c r="BT46" s="15">
        <f ca="1">AG46*Financial_Data[[#This Row],[8/1/2017]]</f>
        <v>178347.2040643642</v>
      </c>
      <c r="BU46" s="15">
        <f ca="1">AH46*Financial_Data[[#This Row],[9/1/2017]]</f>
        <v>198234.74680030654</v>
      </c>
      <c r="BV46" s="15">
        <f ca="1">AI46*Financial_Data[[#This Row],[10/1/2017]]</f>
        <v>227535.62079284646</v>
      </c>
      <c r="BW46" s="15">
        <f ca="1">AJ46*Financial_Data[[#This Row],[11/1/2017]]</f>
        <v>236565.16966830308</v>
      </c>
      <c r="BX46" s="15">
        <f ca="1">AK46*Financial_Data[[#This Row],[12/1/2017]]</f>
        <v>276649.93653260457</v>
      </c>
      <c r="BY46" s="15">
        <f ca="1">AL46*Financial_Data[[#This Row],[1/1/2018]]</f>
        <v>284351.24296397134</v>
      </c>
      <c r="BZ46" s="15">
        <f ca="1">AM46*Financial_Data[[#This Row],[2/1/2018]]</f>
        <v>278524.89714220824</v>
      </c>
      <c r="CA46" s="15">
        <f ca="1">AN46*Financial_Data[[#This Row],[3/1/2018]]</f>
        <v>270116.76526528748</v>
      </c>
    </row>
    <row r="47" spans="1:79" x14ac:dyDescent="0.25">
      <c r="A47" t="s">
        <v>86</v>
      </c>
      <c r="B47" t="s">
        <v>207</v>
      </c>
      <c r="C47" t="s">
        <v>41</v>
      </c>
      <c r="D47">
        <v>1</v>
      </c>
      <c r="E47">
        <f t="shared" ref="E47:AN47" ca="1" si="45">((RANDBETWEEN(-2.5,3.5)/100)+1)*D47</f>
        <v>0.99</v>
      </c>
      <c r="F47">
        <f t="shared" ca="1" si="45"/>
        <v>1.0197000000000001</v>
      </c>
      <c r="G47">
        <f t="shared" ca="1" si="45"/>
        <v>1.009503</v>
      </c>
      <c r="H47">
        <f t="shared" ca="1" si="45"/>
        <v>1.009503</v>
      </c>
      <c r="I47">
        <f t="shared" ca="1" si="45"/>
        <v>0.99940797000000003</v>
      </c>
      <c r="J47">
        <f t="shared" ca="1" si="45"/>
        <v>1.0094020497</v>
      </c>
      <c r="K47">
        <f t="shared" ca="1" si="45"/>
        <v>1.0094020497</v>
      </c>
      <c r="L47">
        <f t="shared" ca="1" si="45"/>
        <v>1.039684111191</v>
      </c>
      <c r="M47">
        <f t="shared" ca="1" si="45"/>
        <v>1.0188904289671801</v>
      </c>
      <c r="N47">
        <f t="shared" ca="1" si="45"/>
        <v>1.0494571418361955</v>
      </c>
      <c r="O47">
        <f t="shared" ca="1" si="45"/>
        <v>1.0494571418361955</v>
      </c>
      <c r="P47">
        <f t="shared" ca="1" si="45"/>
        <v>1.0284679989994716</v>
      </c>
      <c r="Q47">
        <f t="shared" ca="1" si="45"/>
        <v>1.0284679989994716</v>
      </c>
      <c r="R47">
        <f t="shared" ca="1" si="45"/>
        <v>1.0181833190094769</v>
      </c>
      <c r="S47">
        <f t="shared" ca="1" si="45"/>
        <v>1.0181833190094769</v>
      </c>
      <c r="T47">
        <f t="shared" ca="1" si="45"/>
        <v>1.0283651521995716</v>
      </c>
      <c r="U47">
        <f t="shared" ca="1" si="45"/>
        <v>1.048932455243563</v>
      </c>
      <c r="V47">
        <f t="shared" ca="1" si="45"/>
        <v>1.0594217797959986</v>
      </c>
      <c r="W47">
        <f t="shared" ca="1" si="45"/>
        <v>1.0912044331898787</v>
      </c>
      <c r="X47">
        <f t="shared" ca="1" si="45"/>
        <v>1.069380344526081</v>
      </c>
      <c r="Y47">
        <f t="shared" ca="1" si="45"/>
        <v>1.0907679514166027</v>
      </c>
      <c r="Z47">
        <f t="shared" ca="1" si="45"/>
        <v>1.0689525923882706</v>
      </c>
      <c r="AA47">
        <f t="shared" ca="1" si="45"/>
        <v>1.0689525923882706</v>
      </c>
      <c r="AB47">
        <f t="shared" ca="1" si="45"/>
        <v>1.0689525923882706</v>
      </c>
      <c r="AC47">
        <f t="shared" ca="1" si="45"/>
        <v>1.0689525923882706</v>
      </c>
      <c r="AD47">
        <f t="shared" ca="1" si="45"/>
        <v>1.1010211701599186</v>
      </c>
      <c r="AE47">
        <f t="shared" ca="1" si="45"/>
        <v>1.0790007467567202</v>
      </c>
      <c r="AF47">
        <f t="shared" ca="1" si="45"/>
        <v>1.0574207318215858</v>
      </c>
      <c r="AG47">
        <f t="shared" ca="1" si="45"/>
        <v>1.0574207318215858</v>
      </c>
      <c r="AH47">
        <f t="shared" ca="1" si="45"/>
        <v>1.04684652450337</v>
      </c>
      <c r="AI47">
        <f t="shared" ca="1" si="45"/>
        <v>1.0782519202384711</v>
      </c>
      <c r="AJ47">
        <f t="shared" ca="1" si="45"/>
        <v>1.0890344394408558</v>
      </c>
      <c r="AK47">
        <f t="shared" ca="1" si="45"/>
        <v>1.0999247838352644</v>
      </c>
      <c r="AL47">
        <f t="shared" ca="1" si="45"/>
        <v>1.1329225273503223</v>
      </c>
      <c r="AM47">
        <f t="shared" ca="1" si="45"/>
        <v>1.1329225273503223</v>
      </c>
      <c r="AN47">
        <f t="shared" ca="1" si="45"/>
        <v>1.1329225273503223</v>
      </c>
      <c r="AR47" s="15">
        <f ca="1">E47*Financial_Data[[#This Row],[4/1/2015]]</f>
        <v>2924.0075859984008</v>
      </c>
      <c r="AS47" s="15">
        <f ca="1">F47*Financial_Data[[#This Row],[5/1/2015]]</f>
        <v>2979.815786603901</v>
      </c>
      <c r="AT47" s="15">
        <f ca="1">G47*Financial_Data[[#This Row],[6/1/2015]]</f>
        <v>3191.3403067957634</v>
      </c>
      <c r="AU47" s="15">
        <f ca="1">H47*Financial_Data[[#This Row],[7/1/2015]]</f>
        <v>3317.9661874944109</v>
      </c>
      <c r="AV47" s="15">
        <f ca="1">I47*Financial_Data[[#This Row],[8/1/2015]]</f>
        <v>3251.2817030581477</v>
      </c>
      <c r="AW47" s="15">
        <f ca="1">J47*Financial_Data[[#This Row],[9/1/2015]]</f>
        <v>3550.0835912564226</v>
      </c>
      <c r="AX47" s="15">
        <f ca="1">K47*Financial_Data[[#This Row],[10/1/2015]]</f>
        <v>3655.1234645545178</v>
      </c>
      <c r="AY47" s="15">
        <f ca="1">L47*Financial_Data[[#This Row],[11/1/2015]]</f>
        <v>4030.4635169150438</v>
      </c>
      <c r="AZ47" s="15">
        <f ca="1">M47*Financial_Data[[#This Row],[12/1/2015]]</f>
        <v>3908.4006826731488</v>
      </c>
      <c r="BA47" s="15">
        <f ca="1">N47*Financial_Data[[#This Row],[1/1/2016]]</f>
        <v>4433.3547063179012</v>
      </c>
      <c r="BB47" s="15">
        <f ca="1">O47*Financial_Data[[#This Row],[2/1/2016]]</f>
        <v>4474.5807377332339</v>
      </c>
      <c r="BC47" s="15">
        <f ca="1">P47*Financial_Data[[#This Row],[3/1/2016]]</f>
        <v>4426.7606249142318</v>
      </c>
      <c r="BD47" s="15">
        <f ca="1">Q47*Financial_Data[[#This Row],[4/1/2016]]</f>
        <v>4876.0318524550803</v>
      </c>
      <c r="BE47" s="15">
        <f ca="1">R47*Financial_Data[[#This Row],[5/1/2016]]</f>
        <v>5320.9899636682621</v>
      </c>
      <c r="BF47" s="15">
        <f ca="1">S47*Financial_Data[[#This Row],[6/1/2016]]</f>
        <v>5979.4207551108957</v>
      </c>
      <c r="BG47" s="15">
        <f ca="1">T47*Financial_Data[[#This Row],[7/1/2016]]</f>
        <v>6033.8045507612542</v>
      </c>
      <c r="BH47" s="15">
        <f ca="1">U47*Financial_Data[[#This Row],[8/1/2016]]</f>
        <v>6261.2714666180045</v>
      </c>
      <c r="BI47" s="15">
        <f ca="1">V47*Financial_Data[[#This Row],[9/1/2016]]</f>
        <v>6193.1054975491234</v>
      </c>
      <c r="BJ47" s="15">
        <f ca="1">W47*Financial_Data[[#This Row],[10/1/2016]]</f>
        <v>6501.3867185638019</v>
      </c>
      <c r="BK47" s="15">
        <f ca="1">X47*Financial_Data[[#This Row],[11/1/2016]]</f>
        <v>7169.7088246805706</v>
      </c>
      <c r="BL47" s="15">
        <f ca="1">Y47*Financial_Data[[#This Row],[12/1/2016]]</f>
        <v>7596.8513976197401</v>
      </c>
      <c r="BM47" s="15">
        <f ca="1">Z47*Financial_Data[[#This Row],[1/1/2017]]</f>
        <v>8204.2196227977001</v>
      </c>
      <c r="BN47" s="15">
        <f ca="1">AA47*Financial_Data[[#This Row],[2/1/2017]]</f>
        <v>8530.6820153519511</v>
      </c>
      <c r="BO47" s="15">
        <f ca="1">AB47*Financial_Data[[#This Row],[3/1/2017]]</f>
        <v>9877.3888803648279</v>
      </c>
      <c r="BP47" s="15">
        <f ca="1">AC47*Financial_Data[[#This Row],[4/1/2017]]</f>
        <v>11548.819785409627</v>
      </c>
      <c r="BQ47" s="15">
        <f ca="1">AD47*Financial_Data[[#This Row],[5/1/2017]]</f>
        <v>11420.826696691591</v>
      </c>
      <c r="BR47" s="15">
        <f ca="1">AE47*Financial_Data[[#This Row],[6/1/2017]]</f>
        <v>12344.049463712759</v>
      </c>
      <c r="BS47" s="15">
        <f ca="1">AF47*Financial_Data[[#This Row],[7/1/2017]]</f>
        <v>13081.779396334732</v>
      </c>
      <c r="BT47" s="15">
        <f ca="1">AG47*Financial_Data[[#This Row],[8/1/2017]]</f>
        <v>13604.839170633077</v>
      </c>
      <c r="BU47" s="15">
        <f ca="1">AH47*Financial_Data[[#This Row],[9/1/2017]]</f>
        <v>13194.135197362872</v>
      </c>
      <c r="BV47" s="15">
        <f ca="1">AI47*Financial_Data[[#This Row],[10/1/2017]]</f>
        <v>14696.071178333143</v>
      </c>
      <c r="BW47" s="15">
        <f ca="1">AJ47*Financial_Data[[#This Row],[11/1/2017]]</f>
        <v>14538.898748534837</v>
      </c>
      <c r="BX47" s="15">
        <f ca="1">AK47*Financial_Data[[#This Row],[12/1/2017]]</f>
        <v>14676.946179523689</v>
      </c>
      <c r="BY47" s="15">
        <f ca="1">AL47*Financial_Data[[#This Row],[1/1/2018]]</f>
        <v>16992.241387028273</v>
      </c>
      <c r="BZ47" s="15">
        <f ca="1">AM47*Financial_Data[[#This Row],[2/1/2018]]</f>
        <v>18759.00428850868</v>
      </c>
      <c r="CA47" s="15">
        <f ca="1">AN47*Financial_Data[[#This Row],[3/1/2018]]</f>
        <v>18939.015693661207</v>
      </c>
    </row>
    <row r="48" spans="1:79" x14ac:dyDescent="0.25">
      <c r="A48" t="s">
        <v>87</v>
      </c>
      <c r="B48" t="s">
        <v>207</v>
      </c>
      <c r="C48" t="s">
        <v>41</v>
      </c>
      <c r="D48">
        <v>1</v>
      </c>
      <c r="E48">
        <f t="shared" ref="E48:AN48" ca="1" si="46">((RANDBETWEEN(-2.5,3.5)/100)+1)*D48</f>
        <v>1.03</v>
      </c>
      <c r="F48">
        <f t="shared" ca="1" si="46"/>
        <v>1.0506</v>
      </c>
      <c r="G48">
        <f t="shared" ca="1" si="46"/>
        <v>1.0821179999999999</v>
      </c>
      <c r="H48">
        <f t="shared" ca="1" si="46"/>
        <v>1.0712968199999999</v>
      </c>
      <c r="I48">
        <f t="shared" ca="1" si="46"/>
        <v>1.0498708835999999</v>
      </c>
      <c r="J48">
        <f t="shared" ca="1" si="46"/>
        <v>1.0603695924359999</v>
      </c>
      <c r="K48">
        <f t="shared" ca="1" si="46"/>
        <v>1.08157698428472</v>
      </c>
      <c r="L48">
        <f t="shared" ca="1" si="46"/>
        <v>1.0923927541275673</v>
      </c>
      <c r="M48">
        <f t="shared" ca="1" si="46"/>
        <v>1.0814688265862917</v>
      </c>
      <c r="N48">
        <f t="shared" ca="1" si="46"/>
        <v>1.0598394500545658</v>
      </c>
      <c r="O48">
        <f t="shared" ca="1" si="46"/>
        <v>1.0386426610534745</v>
      </c>
      <c r="P48">
        <f t="shared" ca="1" si="46"/>
        <v>1.0490290876640092</v>
      </c>
      <c r="Q48">
        <f t="shared" ca="1" si="46"/>
        <v>1.0490290876640092</v>
      </c>
      <c r="R48">
        <f t="shared" ca="1" si="46"/>
        <v>1.0804999602939294</v>
      </c>
      <c r="S48">
        <f t="shared" ca="1" si="46"/>
        <v>1.0588899610880507</v>
      </c>
      <c r="T48">
        <f t="shared" ca="1" si="46"/>
        <v>1.0483010614771702</v>
      </c>
      <c r="U48">
        <f t="shared" ca="1" si="46"/>
        <v>1.0378180508623984</v>
      </c>
      <c r="V48">
        <f t="shared" ca="1" si="46"/>
        <v>1.0378180508623984</v>
      </c>
      <c r="W48">
        <f t="shared" ca="1" si="46"/>
        <v>1.0585744118796465</v>
      </c>
      <c r="X48">
        <f t="shared" ca="1" si="46"/>
        <v>1.0585744118796465</v>
      </c>
      <c r="Y48">
        <f t="shared" ca="1" si="46"/>
        <v>1.090331644236036</v>
      </c>
      <c r="Z48">
        <f t="shared" ca="1" si="46"/>
        <v>1.1230415935631171</v>
      </c>
      <c r="AA48">
        <f t="shared" ca="1" si="46"/>
        <v>1.1005807616918546</v>
      </c>
      <c r="AB48">
        <f t="shared" ca="1" si="46"/>
        <v>1.089574954074936</v>
      </c>
      <c r="AC48">
        <f t="shared" ca="1" si="46"/>
        <v>1.0786792045341866</v>
      </c>
      <c r="AD48">
        <f t="shared" ca="1" si="46"/>
        <v>1.1110395806702122</v>
      </c>
      <c r="AE48">
        <f t="shared" ca="1" si="46"/>
        <v>1.1221499764769143</v>
      </c>
      <c r="AF48">
        <f t="shared" ca="1" si="46"/>
        <v>1.1221499764769143</v>
      </c>
      <c r="AG48">
        <f t="shared" ca="1" si="46"/>
        <v>1.1109284767121452</v>
      </c>
      <c r="AH48">
        <f t="shared" ca="1" si="46"/>
        <v>1.0887099071779023</v>
      </c>
      <c r="AI48">
        <f t="shared" ca="1" si="46"/>
        <v>1.1213712043932393</v>
      </c>
      <c r="AJ48">
        <f t="shared" ca="1" si="46"/>
        <v>1.1325849164371717</v>
      </c>
      <c r="AK48">
        <f t="shared" ca="1" si="46"/>
        <v>1.1325849164371717</v>
      </c>
      <c r="AL48">
        <f t="shared" ca="1" si="46"/>
        <v>1.1552366147659152</v>
      </c>
      <c r="AM48">
        <f t="shared" ca="1" si="46"/>
        <v>1.1321318824705968</v>
      </c>
      <c r="AN48">
        <f t="shared" ca="1" si="46"/>
        <v>1.1434532012953027</v>
      </c>
      <c r="AR48" s="15">
        <f ca="1">E48*Financial_Data[[#This Row],[4/1/2015]]</f>
        <v>725.5087660081922</v>
      </c>
      <c r="AS48" s="15">
        <f ca="1">F48*Financial_Data[[#This Row],[5/1/2015]]</f>
        <v>808.48159950437866</v>
      </c>
      <c r="AT48" s="15">
        <f ca="1">G48*Financial_Data[[#This Row],[6/1/2015]]</f>
        <v>910.21908131657733</v>
      </c>
      <c r="AU48" s="15">
        <f ca="1">H48*Financial_Data[[#This Row],[7/1/2015]]</f>
        <v>954.36028309569599</v>
      </c>
      <c r="AV48" s="15">
        <f ca="1">I48*Financial_Data[[#This Row],[8/1/2015]]</f>
        <v>1021.5893448273505</v>
      </c>
      <c r="AW48" s="15">
        <f ca="1">J48*Financial_Data[[#This Row],[9/1/2015]]</f>
        <v>1031.2893769286957</v>
      </c>
      <c r="AX48" s="15">
        <f ca="1">K48*Financial_Data[[#This Row],[10/1/2015]]</f>
        <v>1113.235675371151</v>
      </c>
      <c r="AY48" s="15">
        <f ca="1">L48*Financial_Data[[#This Row],[11/1/2015]]</f>
        <v>1090.4255200216346</v>
      </c>
      <c r="AZ48" s="15">
        <f ca="1">M48*Financial_Data[[#This Row],[12/1/2015]]</f>
        <v>1122.2465917692969</v>
      </c>
      <c r="BA48" s="15">
        <f ca="1">N48*Financial_Data[[#This Row],[1/1/2016]]</f>
        <v>1223.0547875392626</v>
      </c>
      <c r="BB48" s="15">
        <f ca="1">O48*Financial_Data[[#This Row],[2/1/2016]]</f>
        <v>1221.3577765613743</v>
      </c>
      <c r="BC48" s="15">
        <f ca="1">P48*Financial_Data[[#This Row],[3/1/2016]]</f>
        <v>1207.8168979736317</v>
      </c>
      <c r="BD48" s="15">
        <f ca="1">Q48*Financial_Data[[#This Row],[4/1/2016]]</f>
        <v>1171.706772018576</v>
      </c>
      <c r="BE48" s="15">
        <f ca="1">R48*Financial_Data[[#This Row],[5/1/2016]]</f>
        <v>1289.3454626503326</v>
      </c>
      <c r="BF48" s="15">
        <f ca="1">S48*Financial_Data[[#This Row],[6/1/2016]]</f>
        <v>1275.0559238701285</v>
      </c>
      <c r="BG48" s="15">
        <f ca="1">T48*Financial_Data[[#This Row],[7/1/2016]]</f>
        <v>1299.6544557601414</v>
      </c>
      <c r="BH48" s="15">
        <f ca="1">U48*Financial_Data[[#This Row],[8/1/2016]]</f>
        <v>1350.8246781251412</v>
      </c>
      <c r="BI48" s="15">
        <f ca="1">V48*Financial_Data[[#This Row],[9/1/2016]]</f>
        <v>1476.0768656940477</v>
      </c>
      <c r="BJ48" s="15">
        <f ca="1">W48*Financial_Data[[#This Row],[10/1/2016]]</f>
        <v>1577.4323372365307</v>
      </c>
      <c r="BK48" s="15">
        <f ca="1">X48*Financial_Data[[#This Row],[11/1/2016]]</f>
        <v>1690.0736255739173</v>
      </c>
      <c r="BL48" s="15">
        <f ca="1">Y48*Financial_Data[[#This Row],[12/1/2016]]</f>
        <v>1810.2047288248964</v>
      </c>
      <c r="BM48" s="15">
        <f ca="1">Z48*Financial_Data[[#This Row],[1/1/2017]]</f>
        <v>1998.2281086735445</v>
      </c>
      <c r="BN48" s="15">
        <f ca="1">AA48*Financial_Data[[#This Row],[2/1/2017]]</f>
        <v>2075.504785029033</v>
      </c>
      <c r="BO48" s="15">
        <f ca="1">AB48*Financial_Data[[#This Row],[3/1/2017]]</f>
        <v>2053.7224445001425</v>
      </c>
      <c r="BP48" s="15">
        <f ca="1">AC48*Financial_Data[[#This Row],[4/1/2017]]</f>
        <v>2157.6324210042762</v>
      </c>
      <c r="BQ48" s="15">
        <f ca="1">AD48*Financial_Data[[#This Row],[5/1/2017]]</f>
        <v>2217.3951324089453</v>
      </c>
      <c r="BR48" s="15">
        <f ca="1">AE48*Financial_Data[[#This Row],[6/1/2017]]</f>
        <v>2306.0687429104642</v>
      </c>
      <c r="BS48" s="15">
        <f ca="1">AF48*Financial_Data[[#This Row],[7/1/2017]]</f>
        <v>2375.0132801172585</v>
      </c>
      <c r="BT48" s="15">
        <f ca="1">AG48*Financial_Data[[#This Row],[8/1/2017]]</f>
        <v>2445.0406445320632</v>
      </c>
      <c r="BU48" s="15">
        <f ca="1">AH48*Financial_Data[[#This Row],[9/1/2017]]</f>
        <v>2510.2064389516263</v>
      </c>
      <c r="BV48" s="15">
        <f ca="1">AI48*Financial_Data[[#This Row],[10/1/2017]]</f>
        <v>3083.4881767818165</v>
      </c>
      <c r="BW48" s="15">
        <f ca="1">AJ48*Financial_Data[[#This Row],[11/1/2017]]</f>
        <v>3206.7840089755305</v>
      </c>
      <c r="BX48" s="15">
        <f ca="1">AK48*Financial_Data[[#This Row],[12/1/2017]]</f>
        <v>3394.4065277726718</v>
      </c>
      <c r="BY48" s="15">
        <f ca="1">AL48*Financial_Data[[#This Row],[1/1/2018]]</f>
        <v>3494.8402281164094</v>
      </c>
      <c r="BZ48" s="15">
        <f ca="1">AM48*Financial_Data[[#This Row],[2/1/2018]]</f>
        <v>3813.7588804036286</v>
      </c>
      <c r="CA48" s="15">
        <f ca="1">AN48*Financial_Data[[#This Row],[3/1/2018]]</f>
        <v>4077.2632278280671</v>
      </c>
    </row>
    <row r="49" spans="1:79" x14ac:dyDescent="0.25">
      <c r="A49" t="s">
        <v>203</v>
      </c>
      <c r="B49" t="s">
        <v>207</v>
      </c>
      <c r="C49" t="s">
        <v>41</v>
      </c>
      <c r="D49">
        <v>1</v>
      </c>
      <c r="E49">
        <f t="shared" ref="E49:AN49" ca="1" si="47">((RANDBETWEEN(-2.5,3.5)/100)+1)*D49</f>
        <v>1.01</v>
      </c>
      <c r="F49">
        <f t="shared" ca="1" si="47"/>
        <v>1.0403</v>
      </c>
      <c r="G49">
        <f t="shared" ca="1" si="47"/>
        <v>1.0403</v>
      </c>
      <c r="H49">
        <f t="shared" ca="1" si="47"/>
        <v>1.071509</v>
      </c>
      <c r="I49">
        <f t="shared" ca="1" si="47"/>
        <v>1.05007882</v>
      </c>
      <c r="J49">
        <f t="shared" ca="1" si="47"/>
        <v>1.0395780317999999</v>
      </c>
      <c r="K49">
        <f t="shared" ca="1" si="47"/>
        <v>1.0707653727539999</v>
      </c>
      <c r="L49">
        <f t="shared" ca="1" si="47"/>
        <v>1.0921806802090799</v>
      </c>
      <c r="M49">
        <f t="shared" ca="1" si="47"/>
        <v>1.0921806802090799</v>
      </c>
      <c r="N49">
        <f t="shared" ca="1" si="47"/>
        <v>1.1031024870111708</v>
      </c>
      <c r="O49">
        <f t="shared" ca="1" si="47"/>
        <v>1.0810404372709472</v>
      </c>
      <c r="P49">
        <f t="shared" ca="1" si="47"/>
        <v>1.0918508416436568</v>
      </c>
      <c r="Q49">
        <f t="shared" ca="1" si="47"/>
        <v>1.0809323332272203</v>
      </c>
      <c r="R49">
        <f t="shared" ca="1" si="47"/>
        <v>1.0701230098949481</v>
      </c>
      <c r="S49">
        <f t="shared" ca="1" si="47"/>
        <v>1.0915254700928472</v>
      </c>
      <c r="T49">
        <f t="shared" ca="1" si="47"/>
        <v>1.1024407247937758</v>
      </c>
      <c r="U49">
        <f t="shared" ca="1" si="47"/>
        <v>1.1244895392896512</v>
      </c>
      <c r="V49">
        <f t="shared" ca="1" si="47"/>
        <v>1.1357344346825478</v>
      </c>
      <c r="W49">
        <f t="shared" ca="1" si="47"/>
        <v>1.1470917790293733</v>
      </c>
      <c r="X49">
        <f t="shared" ca="1" si="47"/>
        <v>1.1585626968196669</v>
      </c>
      <c r="Y49">
        <f t="shared" ca="1" si="47"/>
        <v>1.1353914428832736</v>
      </c>
      <c r="Z49">
        <f t="shared" ca="1" si="47"/>
        <v>1.1580992717409391</v>
      </c>
      <c r="AA49">
        <f t="shared" ca="1" si="47"/>
        <v>1.1812612571757579</v>
      </c>
      <c r="AB49">
        <f t="shared" ca="1" si="47"/>
        <v>1.1694486446040002</v>
      </c>
      <c r="AC49">
        <f t="shared" ca="1" si="47"/>
        <v>1.1577541581579602</v>
      </c>
      <c r="AD49">
        <f t="shared" ca="1" si="47"/>
        <v>1.1461766165763807</v>
      </c>
      <c r="AE49">
        <f t="shared" ca="1" si="47"/>
        <v>1.1576383827421446</v>
      </c>
      <c r="AF49">
        <f t="shared" ca="1" si="47"/>
        <v>1.1576383827421446</v>
      </c>
      <c r="AG49">
        <f t="shared" ca="1" si="47"/>
        <v>1.1344856150873017</v>
      </c>
      <c r="AH49">
        <f t="shared" ca="1" si="47"/>
        <v>1.1231407589364286</v>
      </c>
      <c r="AI49">
        <f t="shared" ca="1" si="47"/>
        <v>1.1456035741151571</v>
      </c>
      <c r="AJ49">
        <f t="shared" ca="1" si="47"/>
        <v>1.1456035741151571</v>
      </c>
      <c r="AK49">
        <f t="shared" ca="1" si="47"/>
        <v>1.1456035741151571</v>
      </c>
      <c r="AL49">
        <f t="shared" ca="1" si="47"/>
        <v>1.1226915026328539</v>
      </c>
      <c r="AM49">
        <f t="shared" ca="1" si="47"/>
        <v>1.1563722477118394</v>
      </c>
      <c r="AN49">
        <f t="shared" ca="1" si="47"/>
        <v>1.1910634151431947</v>
      </c>
      <c r="AR49" s="15">
        <f ca="1">E49*Financial_Data[[#This Row],[4/1/2015]]</f>
        <v>10385.929559174401</v>
      </c>
      <c r="AS49" s="15">
        <f ca="1">F49*Financial_Data[[#This Row],[5/1/2015]]</f>
        <v>11238.757676884306</v>
      </c>
      <c r="AT49" s="15">
        <f ca="1">G49*Financial_Data[[#This Row],[6/1/2015]]</f>
        <v>11799.515491172451</v>
      </c>
      <c r="AU49" s="15">
        <f ca="1">H49*Financial_Data[[#This Row],[7/1/2015]]</f>
        <v>12392.876796875224</v>
      </c>
      <c r="AV49" s="15">
        <f ca="1">I49*Financial_Data[[#This Row],[8/1/2015]]</f>
        <v>12628.24638034364</v>
      </c>
      <c r="AW49" s="15">
        <f ca="1">J49*Financial_Data[[#This Row],[9/1/2015]]</f>
        <v>12610.724456585796</v>
      </c>
      <c r="AX49" s="15">
        <f ca="1">K49*Financial_Data[[#This Row],[10/1/2015]]</f>
        <v>13512.504751751789</v>
      </c>
      <c r="AY49" s="15">
        <f ca="1">L49*Financial_Data[[#This Row],[11/1/2015]]</f>
        <v>15055.109860467957</v>
      </c>
      <c r="AZ49" s="15">
        <f ca="1">M49*Financial_Data[[#This Row],[12/1/2015]]</f>
        <v>16429.503787024558</v>
      </c>
      <c r="BA49" s="15">
        <f ca="1">N49*Financial_Data[[#This Row],[1/1/2016]]</f>
        <v>17433.377342735275</v>
      </c>
      <c r="BB49" s="15">
        <f ca="1">O49*Financial_Data[[#This Row],[2/1/2016]]</f>
        <v>17755.767127573523</v>
      </c>
      <c r="BC49" s="15">
        <f ca="1">P49*Financial_Data[[#This Row],[3/1/2016]]</f>
        <v>18792.742088518527</v>
      </c>
      <c r="BD49" s="15">
        <f ca="1">Q49*Financial_Data[[#This Row],[4/1/2016]]</f>
        <v>19147.631806449674</v>
      </c>
      <c r="BE49" s="15">
        <f ca="1">R49*Financial_Data[[#This Row],[5/1/2016]]</f>
        <v>20481.860619023348</v>
      </c>
      <c r="BF49" s="15">
        <f ca="1">S49*Financial_Data[[#This Row],[6/1/2016]]</f>
        <v>21520.268823805614</v>
      </c>
      <c r="BG49" s="15">
        <f ca="1">T49*Financial_Data[[#This Row],[7/1/2016]]</f>
        <v>23002.522566042193</v>
      </c>
      <c r="BH49" s="15">
        <f ca="1">U49*Financial_Data[[#This Row],[8/1/2016]]</f>
        <v>26150.950766054939</v>
      </c>
      <c r="BI49" s="15">
        <f ca="1">V49*Financial_Data[[#This Row],[9/1/2016]]</f>
        <v>28581.398686472461</v>
      </c>
      <c r="BJ49" s="15">
        <f ca="1">W49*Financial_Data[[#This Row],[10/1/2016]]</f>
        <v>32775.354650920919</v>
      </c>
      <c r="BK49" s="15">
        <f ca="1">X49*Financial_Data[[#This Row],[11/1/2016]]</f>
        <v>35459.911792157058</v>
      </c>
      <c r="BL49" s="15">
        <f ca="1">Y49*Financial_Data[[#This Row],[12/1/2016]]</f>
        <v>35772.106529161087</v>
      </c>
      <c r="BM49" s="15">
        <f ca="1">Z49*Financial_Data[[#This Row],[1/1/2017]]</f>
        <v>39111.921449699228</v>
      </c>
      <c r="BN49" s="15">
        <f ca="1">AA49*Financial_Data[[#This Row],[2/1/2017]]</f>
        <v>42311.101748469482</v>
      </c>
      <c r="BO49" s="15">
        <f ca="1">AB49*Financial_Data[[#This Row],[3/1/2017]]</f>
        <v>44830.903818462117</v>
      </c>
      <c r="BP49" s="15">
        <f ca="1">AC49*Financial_Data[[#This Row],[4/1/2017]]</f>
        <v>45252.40620425922</v>
      </c>
      <c r="BQ49" s="15">
        <f ca="1">AD49*Financial_Data[[#This Row],[5/1/2017]]</f>
        <v>46605.136401024116</v>
      </c>
      <c r="BR49" s="15">
        <f ca="1">AE49*Financial_Data[[#This Row],[6/1/2017]]</f>
        <v>45632.116115596662</v>
      </c>
      <c r="BS49" s="15">
        <f ca="1">AF49*Financial_Data[[#This Row],[7/1/2017]]</f>
        <v>48338.100601251543</v>
      </c>
      <c r="BT49" s="15">
        <f ca="1">AG49*Financial_Data[[#This Row],[8/1/2017]]</f>
        <v>53804.344578827731</v>
      </c>
      <c r="BU49" s="15">
        <f ca="1">AH49*Financial_Data[[#This Row],[9/1/2017]]</f>
        <v>57634.659207157449</v>
      </c>
      <c r="BV49" s="15">
        <f ca="1">AI49*Financial_Data[[#This Row],[10/1/2017]]</f>
        <v>62805.406788399494</v>
      </c>
      <c r="BW49" s="15">
        <f ca="1">AJ49*Financial_Data[[#This Row],[11/1/2017]]</f>
        <v>60933.805666105203</v>
      </c>
      <c r="BX49" s="15">
        <f ca="1">AK49*Financial_Data[[#This Row],[12/1/2017]]</f>
        <v>64581.661807790799</v>
      </c>
      <c r="BY49" s="15">
        <f ca="1">AL49*Financial_Data[[#This Row],[1/1/2018]]</f>
        <v>64989.978486259977</v>
      </c>
      <c r="BZ49" s="15">
        <f ca="1">AM49*Financial_Data[[#This Row],[2/1/2018]]</f>
        <v>71712.534385471416</v>
      </c>
      <c r="CA49" s="15">
        <f ca="1">AN49*Financial_Data[[#This Row],[3/1/2018]]</f>
        <v>76750.822264557049</v>
      </c>
    </row>
    <row r="50" spans="1:79" x14ac:dyDescent="0.25">
      <c r="A50" t="s">
        <v>89</v>
      </c>
      <c r="B50" t="s">
        <v>207</v>
      </c>
      <c r="C50" t="s">
        <v>41</v>
      </c>
      <c r="D50">
        <v>1</v>
      </c>
      <c r="E50">
        <f t="shared" ref="E50:AN50" ca="1" si="48">((RANDBETWEEN(-2.5,3.5)/100)+1)*D50</f>
        <v>1.02</v>
      </c>
      <c r="F50">
        <f t="shared" ca="1" si="48"/>
        <v>1.0404</v>
      </c>
      <c r="G50">
        <f t="shared" ca="1" si="48"/>
        <v>1.071612</v>
      </c>
      <c r="H50">
        <f t="shared" ca="1" si="48"/>
        <v>1.0608958799999999</v>
      </c>
      <c r="I50">
        <f t="shared" ca="1" si="48"/>
        <v>1.0715048387999999</v>
      </c>
      <c r="J50">
        <f t="shared" ca="1" si="48"/>
        <v>1.082219887188</v>
      </c>
      <c r="K50">
        <f t="shared" ca="1" si="48"/>
        <v>1.09304208605988</v>
      </c>
      <c r="L50">
        <f t="shared" ca="1" si="48"/>
        <v>1.0711812443386823</v>
      </c>
      <c r="M50">
        <f t="shared" ca="1" si="48"/>
        <v>1.1033166816688429</v>
      </c>
      <c r="N50">
        <f t="shared" ca="1" si="48"/>
        <v>1.1033166816688429</v>
      </c>
      <c r="O50">
        <f t="shared" ca="1" si="48"/>
        <v>1.1253830153022197</v>
      </c>
      <c r="P50">
        <f t="shared" ca="1" si="48"/>
        <v>1.136636845455242</v>
      </c>
      <c r="Q50">
        <f t="shared" ca="1" si="48"/>
        <v>1.1139041085461372</v>
      </c>
      <c r="R50">
        <f t="shared" ca="1" si="48"/>
        <v>1.1027650674606757</v>
      </c>
      <c r="S50">
        <f t="shared" ca="1" si="48"/>
        <v>1.1137927181352825</v>
      </c>
      <c r="T50">
        <f t="shared" ca="1" si="48"/>
        <v>1.1026547909539297</v>
      </c>
      <c r="U50">
        <f t="shared" ca="1" si="48"/>
        <v>1.113681338863469</v>
      </c>
      <c r="V50">
        <f t="shared" ca="1" si="48"/>
        <v>1.1470917790293731</v>
      </c>
      <c r="W50">
        <f t="shared" ca="1" si="48"/>
        <v>1.1356208612390795</v>
      </c>
      <c r="X50">
        <f t="shared" ca="1" si="48"/>
        <v>1.1583332784638611</v>
      </c>
      <c r="Y50">
        <f t="shared" ca="1" si="48"/>
        <v>1.1351666128945839</v>
      </c>
      <c r="Z50">
        <f t="shared" ca="1" si="48"/>
        <v>1.1578699451524757</v>
      </c>
      <c r="AA50">
        <f t="shared" ca="1" si="48"/>
        <v>1.19260604350705</v>
      </c>
      <c r="AB50">
        <f t="shared" ca="1" si="48"/>
        <v>1.216458164377191</v>
      </c>
      <c r="AC50">
        <f t="shared" ca="1" si="48"/>
        <v>1.2529519093085069</v>
      </c>
      <c r="AD50">
        <f t="shared" ca="1" si="48"/>
        <v>1.2529519093085069</v>
      </c>
      <c r="AE50">
        <f t="shared" ca="1" si="48"/>
        <v>1.2654814284015918</v>
      </c>
      <c r="AF50">
        <f t="shared" ca="1" si="48"/>
        <v>1.2654814284015918</v>
      </c>
      <c r="AG50">
        <f t="shared" ca="1" si="48"/>
        <v>1.2907910569696237</v>
      </c>
      <c r="AH50">
        <f t="shared" ca="1" si="48"/>
        <v>1.3295147886787124</v>
      </c>
      <c r="AI50">
        <f t="shared" ca="1" si="48"/>
        <v>1.3694002323390739</v>
      </c>
      <c r="AJ50">
        <f t="shared" ca="1" si="48"/>
        <v>1.3967882369858555</v>
      </c>
      <c r="AK50">
        <f t="shared" ca="1" si="48"/>
        <v>1.4107561193557141</v>
      </c>
      <c r="AL50">
        <f t="shared" ca="1" si="48"/>
        <v>1.396648558162157</v>
      </c>
      <c r="AM50">
        <f t="shared" ca="1" si="48"/>
        <v>1.4385480149070218</v>
      </c>
      <c r="AN50">
        <f t="shared" ca="1" si="48"/>
        <v>1.4817044553542325</v>
      </c>
      <c r="AR50" s="15">
        <f ca="1">E50*Financial_Data[[#This Row],[4/1/2015]]</f>
        <v>417.4857436780801</v>
      </c>
      <c r="AS50" s="15">
        <f ca="1">F50*Financial_Data[[#This Row],[5/1/2015]]</f>
        <v>468.95867283746401</v>
      </c>
      <c r="AT50" s="15">
        <f ca="1">G50*Financial_Data[[#This Row],[6/1/2015]]</f>
        <v>532.57772074078753</v>
      </c>
      <c r="AU50" s="15">
        <f ca="1">H50*Financial_Data[[#This Row],[7/1/2015]]</f>
        <v>552.24203725638552</v>
      </c>
      <c r="AV50" s="15">
        <f ca="1">I50*Financial_Data[[#This Row],[8/1/2015]]</f>
        <v>615.1763357133475</v>
      </c>
      <c r="AW50" s="15">
        <f ca="1">J50*Financial_Data[[#This Row],[9/1/2015]]</f>
        <v>672.34770884074737</v>
      </c>
      <c r="AX50" s="15">
        <f ca="1">K50*Financial_Data[[#This Row],[10/1/2015]]</f>
        <v>733.17832853300774</v>
      </c>
      <c r="AY50" s="15">
        <f ca="1">L50*Financial_Data[[#This Row],[11/1/2015]]</f>
        <v>769.89503407551308</v>
      </c>
      <c r="AZ50" s="15">
        <f ca="1">M50*Financial_Data[[#This Row],[12/1/2015]]</f>
        <v>808.37285831428471</v>
      </c>
      <c r="BA50" s="15">
        <f ca="1">N50*Financial_Data[[#This Row],[1/1/2016]]</f>
        <v>882.89428690841009</v>
      </c>
      <c r="BB50" s="15">
        <f ca="1">O50*Financial_Data[[#This Row],[2/1/2016]]</f>
        <v>909.46673860360704</v>
      </c>
      <c r="BC50" s="15">
        <f ca="1">P50*Financial_Data[[#This Row],[3/1/2016]]</f>
        <v>1021.39898493967</v>
      </c>
      <c r="BD50" s="15">
        <f ca="1">Q50*Financial_Data[[#This Row],[4/1/2016]]</f>
        <v>1069.9149868675065</v>
      </c>
      <c r="BE50" s="15">
        <f ca="1">R50*Financial_Data[[#This Row],[5/1/2016]]</f>
        <v>1090.5559151839527</v>
      </c>
      <c r="BF50" s="15">
        <f ca="1">S50*Financial_Data[[#This Row],[6/1/2016]]</f>
        <v>1156.0719342333609</v>
      </c>
      <c r="BG50" s="15">
        <f ca="1">T50*Financial_Data[[#This Row],[7/1/2016]]</f>
        <v>1224.9485631777488</v>
      </c>
      <c r="BH50" s="15">
        <f ca="1">U50*Financial_Data[[#This Row],[8/1/2016]]</f>
        <v>1285.2932371231932</v>
      </c>
      <c r="BI50" s="15">
        <f ca="1">V50*Financial_Data[[#This Row],[9/1/2016]]</f>
        <v>1445.2371128147379</v>
      </c>
      <c r="BJ50" s="15">
        <f ca="1">W50*Financial_Data[[#This Row],[10/1/2016]]</f>
        <v>1656.8197951116911</v>
      </c>
      <c r="BK50" s="15">
        <f ca="1">X50*Financial_Data[[#This Row],[11/1/2016]]</f>
        <v>1688.4421930615199</v>
      </c>
      <c r="BL50" s="15">
        <f ca="1">Y50*Financial_Data[[#This Row],[12/1/2016]]</f>
        <v>1703.8056642384945</v>
      </c>
      <c r="BM50" s="15">
        <f ca="1">Z50*Financial_Data[[#This Row],[1/1/2017]]</f>
        <v>1956.1966497309745</v>
      </c>
      <c r="BN50" s="15">
        <f ca="1">AA50*Financial_Data[[#This Row],[2/1/2017]]</f>
        <v>1896.3913362682031</v>
      </c>
      <c r="BO50" s="15">
        <f ca="1">AB50*Financial_Data[[#This Row],[3/1/2017]]</f>
        <v>2111.2603190370537</v>
      </c>
      <c r="BP50" s="15">
        <f ca="1">AC50*Financial_Data[[#This Row],[4/1/2017]]</f>
        <v>2472.0092371415326</v>
      </c>
      <c r="BQ50" s="15">
        <f ca="1">AD50*Financial_Data[[#This Row],[5/1/2017]]</f>
        <v>2649.554206674316</v>
      </c>
      <c r="BR50" s="15">
        <f ca="1">AE50*Financial_Data[[#This Row],[6/1/2017]]</f>
        <v>2838.7372763215458</v>
      </c>
      <c r="BS50" s="15">
        <f ca="1">AF50*Financial_Data[[#This Row],[7/1/2017]]</f>
        <v>2752.2315303107548</v>
      </c>
      <c r="BT50" s="15">
        <f ca="1">AG50*Financial_Data[[#This Row],[8/1/2017]]</f>
        <v>2916.4070116628873</v>
      </c>
      <c r="BU50" s="15">
        <f ca="1">AH50*Financial_Data[[#This Row],[9/1/2017]]</f>
        <v>3411.239620057605</v>
      </c>
      <c r="BV50" s="15">
        <f ca="1">AI50*Financial_Data[[#This Row],[10/1/2017]]</f>
        <v>3989.2568534483207</v>
      </c>
      <c r="BW50" s="15">
        <f ca="1">AJ50*Financial_Data[[#This Row],[11/1/2017]]</f>
        <v>4233.4312869341848</v>
      </c>
      <c r="BX50" s="15">
        <f ca="1">AK50*Financial_Data[[#This Row],[12/1/2017]]</f>
        <v>4577.5402914165179</v>
      </c>
      <c r="BY50" s="15">
        <f ca="1">AL50*Financial_Data[[#This Row],[1/1/2018]]</f>
        <v>5196.7436249211578</v>
      </c>
      <c r="BZ50" s="15">
        <f ca="1">AM50*Financial_Data[[#This Row],[2/1/2018]]</f>
        <v>5621.7915239874246</v>
      </c>
      <c r="CA50" s="15">
        <f ca="1">AN50*Financial_Data[[#This Row],[3/1/2018]]</f>
        <v>6314.9669640181919</v>
      </c>
    </row>
    <row r="51" spans="1:79" x14ac:dyDescent="0.25">
      <c r="A51" t="s">
        <v>90</v>
      </c>
      <c r="B51" t="s">
        <v>207</v>
      </c>
      <c r="C51" t="s">
        <v>41</v>
      </c>
      <c r="D51">
        <v>1</v>
      </c>
      <c r="E51">
        <f t="shared" ref="E51:AN51" ca="1" si="49">((RANDBETWEEN(-2.5,3.5)/100)+1)*D51</f>
        <v>1.01</v>
      </c>
      <c r="F51">
        <f t="shared" ca="1" si="49"/>
        <v>1.01</v>
      </c>
      <c r="G51">
        <f t="shared" ca="1" si="49"/>
        <v>1.0302</v>
      </c>
      <c r="H51">
        <f t="shared" ca="1" si="49"/>
        <v>1.019898</v>
      </c>
      <c r="I51">
        <f t="shared" ca="1" si="49"/>
        <v>1.0402959599999999</v>
      </c>
      <c r="J51">
        <f t="shared" ca="1" si="49"/>
        <v>1.0506989195999998</v>
      </c>
      <c r="K51">
        <f t="shared" ca="1" si="49"/>
        <v>1.0612059087959997</v>
      </c>
      <c r="L51">
        <f t="shared" ca="1" si="49"/>
        <v>1.0718179678839597</v>
      </c>
      <c r="M51">
        <f t="shared" ca="1" si="49"/>
        <v>1.0932543272416388</v>
      </c>
      <c r="N51">
        <f t="shared" ca="1" si="49"/>
        <v>1.0932543272416388</v>
      </c>
      <c r="O51">
        <f t="shared" ca="1" si="49"/>
        <v>1.1041868705140552</v>
      </c>
      <c r="P51">
        <f t="shared" ca="1" si="49"/>
        <v>1.082103133103774</v>
      </c>
      <c r="Q51">
        <f t="shared" ca="1" si="49"/>
        <v>1.1145662270968872</v>
      </c>
      <c r="R51">
        <f t="shared" ca="1" si="49"/>
        <v>1.1145662270968872</v>
      </c>
      <c r="S51">
        <f t="shared" ca="1" si="49"/>
        <v>1.1145662270968872</v>
      </c>
      <c r="T51">
        <f t="shared" ca="1" si="49"/>
        <v>1.1034205648259183</v>
      </c>
      <c r="U51">
        <f t="shared" ca="1" si="49"/>
        <v>1.1254889761224367</v>
      </c>
      <c r="V51">
        <f t="shared" ca="1" si="49"/>
        <v>1.1367438658836611</v>
      </c>
      <c r="W51">
        <f t="shared" ca="1" si="49"/>
        <v>1.1594787432013343</v>
      </c>
      <c r="X51">
        <f t="shared" ca="1" si="49"/>
        <v>1.182668318065361</v>
      </c>
      <c r="Y51">
        <f t="shared" ca="1" si="49"/>
        <v>1.1590149517040538</v>
      </c>
      <c r="Z51">
        <f t="shared" ca="1" si="49"/>
        <v>1.1590149517040538</v>
      </c>
      <c r="AA51">
        <f t="shared" ca="1" si="49"/>
        <v>1.1358346526699727</v>
      </c>
      <c r="AB51">
        <f t="shared" ca="1" si="49"/>
        <v>1.1358346526699727</v>
      </c>
      <c r="AC51">
        <f t="shared" ca="1" si="49"/>
        <v>1.1585513457233723</v>
      </c>
      <c r="AD51">
        <f t="shared" ca="1" si="49"/>
        <v>1.1469658322661385</v>
      </c>
      <c r="AE51">
        <f t="shared" ca="1" si="49"/>
        <v>1.1584354905887999</v>
      </c>
      <c r="AF51">
        <f t="shared" ca="1" si="49"/>
        <v>1.170019845494688</v>
      </c>
      <c r="AG51">
        <f t="shared" ca="1" si="49"/>
        <v>1.1466194485847943</v>
      </c>
      <c r="AH51">
        <f t="shared" ca="1" si="49"/>
        <v>1.1695518375564902</v>
      </c>
      <c r="AI51">
        <f t="shared" ca="1" si="49"/>
        <v>1.1812473559320551</v>
      </c>
      <c r="AJ51">
        <f t="shared" ca="1" si="49"/>
        <v>1.1694348823727345</v>
      </c>
      <c r="AK51">
        <f t="shared" ca="1" si="49"/>
        <v>1.1928235800201892</v>
      </c>
      <c r="AL51">
        <f t="shared" ca="1" si="49"/>
        <v>1.1928235800201892</v>
      </c>
      <c r="AM51">
        <f t="shared" ca="1" si="49"/>
        <v>1.2047518158203911</v>
      </c>
      <c r="AN51">
        <f t="shared" ca="1" si="49"/>
        <v>1.2408943702950028</v>
      </c>
      <c r="AR51" s="15">
        <f ca="1">E51*Financial_Data[[#This Row],[4/1/2015]]</f>
        <v>9670.9404572352014</v>
      </c>
      <c r="AS51" s="15">
        <f ca="1">F51*Financial_Data[[#This Row],[5/1/2015]]</f>
        <v>9757.9425586141988</v>
      </c>
      <c r="AT51" s="15">
        <f ca="1">G51*Financial_Data[[#This Row],[6/1/2015]]</f>
        <v>10440.606705582166</v>
      </c>
      <c r="AU51" s="15">
        <f ca="1">H51*Financial_Data[[#This Row],[7/1/2015]]</f>
        <v>9925.8944045313747</v>
      </c>
      <c r="AV51" s="15">
        <f ca="1">I51*Financial_Data[[#This Row],[8/1/2015]]</f>
        <v>11375.631077370108</v>
      </c>
      <c r="AW51" s="15">
        <f ca="1">J51*Financial_Data[[#This Row],[9/1/2015]]</f>
        <v>11713.316017105737</v>
      </c>
      <c r="AX51" s="15">
        <f ca="1">K51*Financial_Data[[#This Row],[10/1/2015]]</f>
        <v>12307.21627912105</v>
      </c>
      <c r="AY51" s="15">
        <f ca="1">L51*Financial_Data[[#This Row],[11/1/2015]]</f>
        <v>14104.00192003886</v>
      </c>
      <c r="AZ51" s="15">
        <f ca="1">M51*Financial_Data[[#This Row],[12/1/2015]]</f>
        <v>15859.534251812684</v>
      </c>
      <c r="BA51" s="15">
        <f ca="1">N51*Financial_Data[[#This Row],[1/1/2016]]</f>
        <v>16488.872289993113</v>
      </c>
      <c r="BB51" s="15">
        <f ca="1">O51*Financial_Data[[#This Row],[2/1/2016]]</f>
        <v>17328.271641437237</v>
      </c>
      <c r="BC51" s="15">
        <f ca="1">P51*Financial_Data[[#This Row],[3/1/2016]]</f>
        <v>17134.477713270626</v>
      </c>
      <c r="BD51" s="15">
        <f ca="1">Q51*Financial_Data[[#This Row],[4/1/2016]]</f>
        <v>19462.87703210254</v>
      </c>
      <c r="BE51" s="15">
        <f ca="1">R51*Financial_Data[[#This Row],[5/1/2016]]</f>
        <v>21042.828877968852</v>
      </c>
      <c r="BF51" s="15">
        <f ca="1">S51*Financial_Data[[#This Row],[6/1/2016]]</f>
        <v>21453.037784115975</v>
      </c>
      <c r="BG51" s="15">
        <f ca="1">T51*Financial_Data[[#This Row],[7/1/2016]]</f>
        <v>21656.821897689104</v>
      </c>
      <c r="BH51" s="15">
        <f ca="1">U51*Financial_Data[[#This Row],[8/1/2016]]</f>
        <v>22728.294070663786</v>
      </c>
      <c r="BI51" s="15">
        <f ca="1">V51*Financial_Data[[#This Row],[9/1/2016]]</f>
        <v>24594.647657139729</v>
      </c>
      <c r="BJ51" s="15">
        <f ca="1">W51*Financial_Data[[#This Row],[10/1/2016]]</f>
        <v>26308.430743787547</v>
      </c>
      <c r="BK51" s="15">
        <f ca="1">X51*Financial_Data[[#This Row],[11/1/2016]]</f>
        <v>26558.336621573879</v>
      </c>
      <c r="BL51" s="15">
        <f ca="1">Y51*Financial_Data[[#This Row],[12/1/2016]]</f>
        <v>25743.814141500297</v>
      </c>
      <c r="BM51" s="15">
        <f ca="1">Z51*Financial_Data[[#This Row],[1/1/2017]]</f>
        <v>29223.311803277633</v>
      </c>
      <c r="BN51" s="15">
        <f ca="1">AA51*Financial_Data[[#This Row],[2/1/2017]]</f>
        <v>27496.550868060222</v>
      </c>
      <c r="BO51" s="15">
        <f ca="1">AB51*Financial_Data[[#This Row],[3/1/2017]]</f>
        <v>30929.815881217211</v>
      </c>
      <c r="BP51" s="15">
        <f ca="1">AC51*Financial_Data[[#This Row],[4/1/2017]]</f>
        <v>34715.854763152209</v>
      </c>
      <c r="BQ51" s="15">
        <f ca="1">AD51*Financial_Data[[#This Row],[5/1/2017]]</f>
        <v>34021.606752440137</v>
      </c>
      <c r="BR51" s="15">
        <f ca="1">AE51*Financial_Data[[#This Row],[6/1/2017]]</f>
        <v>37555.382456157342</v>
      </c>
      <c r="BS51" s="15">
        <f ca="1">AF51*Financial_Data[[#This Row],[7/1/2017]]</f>
        <v>41026.170056908042</v>
      </c>
      <c r="BT51" s="15">
        <f ca="1">AG51*Financial_Data[[#This Row],[8/1/2017]]</f>
        <v>39787.668753136502</v>
      </c>
      <c r="BU51" s="15">
        <f ca="1">AH51*Financial_Data[[#This Row],[9/1/2017]]</f>
        <v>41784.20442212838</v>
      </c>
      <c r="BV51" s="15">
        <f ca="1">AI51*Financial_Data[[#This Row],[10/1/2017]]</f>
        <v>44719.140869252529</v>
      </c>
      <c r="BW51" s="15">
        <f ca="1">AJ51*Financial_Data[[#This Row],[11/1/2017]]</f>
        <v>46958.987619363281</v>
      </c>
      <c r="BX51" s="15">
        <f ca="1">AK51*Financial_Data[[#This Row],[12/1/2017]]</f>
        <v>46001.493354835227</v>
      </c>
      <c r="BY51" s="15">
        <f ca="1">AL51*Financial_Data[[#This Row],[1/1/2018]]</f>
        <v>43300.655517045881</v>
      </c>
      <c r="BZ51" s="15">
        <f ca="1">AM51*Financial_Data[[#This Row],[2/1/2018]]</f>
        <v>45905.957780639445</v>
      </c>
      <c r="CA51" s="15">
        <f ca="1">AN51*Financial_Data[[#This Row],[3/1/2018]]</f>
        <v>51677.592449503289</v>
      </c>
    </row>
    <row r="52" spans="1:79" x14ac:dyDescent="0.25">
      <c r="A52" t="s">
        <v>91</v>
      </c>
      <c r="B52" t="s">
        <v>207</v>
      </c>
      <c r="C52" t="s">
        <v>41</v>
      </c>
      <c r="D52">
        <v>1</v>
      </c>
      <c r="E52">
        <f t="shared" ref="E52:AN52" ca="1" si="50">((RANDBETWEEN(-2.5,3.5)/100)+1)*D52</f>
        <v>1.03</v>
      </c>
      <c r="F52">
        <f t="shared" ca="1" si="50"/>
        <v>1.0403</v>
      </c>
      <c r="G52">
        <f t="shared" ca="1" si="50"/>
        <v>1.0507029999999999</v>
      </c>
      <c r="H52">
        <f t="shared" ca="1" si="50"/>
        <v>1.0717170599999999</v>
      </c>
      <c r="I52">
        <f t="shared" ca="1" si="50"/>
        <v>1.0717170599999999</v>
      </c>
      <c r="J52">
        <f t="shared" ca="1" si="50"/>
        <v>1.0931514011999999</v>
      </c>
      <c r="K52">
        <f t="shared" ca="1" si="50"/>
        <v>1.0712883731759999</v>
      </c>
      <c r="L52">
        <f t="shared" ca="1" si="50"/>
        <v>1.1034270243712798</v>
      </c>
      <c r="M52">
        <f t="shared" ca="1" si="50"/>
        <v>1.0813584838838541</v>
      </c>
      <c r="N52">
        <f t="shared" ca="1" si="50"/>
        <v>1.0921720687226928</v>
      </c>
      <c r="O52">
        <f t="shared" ca="1" si="50"/>
        <v>1.1030937894099198</v>
      </c>
      <c r="P52">
        <f t="shared" ca="1" si="50"/>
        <v>1.0810319136217212</v>
      </c>
      <c r="Q52">
        <f t="shared" ca="1" si="50"/>
        <v>1.1134628710303729</v>
      </c>
      <c r="R52">
        <f t="shared" ca="1" si="50"/>
        <v>1.1023282423200691</v>
      </c>
      <c r="S52">
        <f t="shared" ca="1" si="50"/>
        <v>1.1353980895896711</v>
      </c>
      <c r="T52">
        <f t="shared" ca="1" si="50"/>
        <v>1.1353980895896711</v>
      </c>
      <c r="U52">
        <f t="shared" ca="1" si="50"/>
        <v>1.1126901277978778</v>
      </c>
      <c r="V52">
        <f t="shared" ca="1" si="50"/>
        <v>1.1126901277978778</v>
      </c>
      <c r="W52">
        <f t="shared" ca="1" si="50"/>
        <v>1.1015632265198989</v>
      </c>
      <c r="X52">
        <f t="shared" ca="1" si="50"/>
        <v>1.079531961989501</v>
      </c>
      <c r="Y52">
        <f t="shared" ca="1" si="50"/>
        <v>1.101122601229291</v>
      </c>
      <c r="Z52">
        <f t="shared" ca="1" si="50"/>
        <v>1.1121338272415839</v>
      </c>
      <c r="AA52">
        <f t="shared" ca="1" si="50"/>
        <v>1.1010124889691681</v>
      </c>
      <c r="AB52">
        <f t="shared" ca="1" si="50"/>
        <v>1.1010124889691681</v>
      </c>
      <c r="AC52">
        <f t="shared" ca="1" si="50"/>
        <v>1.1010124889691681</v>
      </c>
      <c r="AD52">
        <f t="shared" ca="1" si="50"/>
        <v>1.0900023640794765</v>
      </c>
      <c r="AE52">
        <f t="shared" ca="1" si="50"/>
        <v>1.1009023877202713</v>
      </c>
      <c r="AF52">
        <f t="shared" ca="1" si="50"/>
        <v>1.111911411597474</v>
      </c>
      <c r="AG52">
        <f t="shared" ca="1" si="50"/>
        <v>1.1007922974814992</v>
      </c>
      <c r="AH52">
        <f t="shared" ca="1" si="50"/>
        <v>1.1338160664059442</v>
      </c>
      <c r="AI52">
        <f t="shared" ca="1" si="50"/>
        <v>1.1338160664059442</v>
      </c>
      <c r="AJ52">
        <f t="shared" ca="1" si="50"/>
        <v>1.1564923877340632</v>
      </c>
      <c r="AK52">
        <f t="shared" ca="1" si="50"/>
        <v>1.1680573116114037</v>
      </c>
      <c r="AL52">
        <f t="shared" ca="1" si="50"/>
        <v>1.2030990309597458</v>
      </c>
      <c r="AM52">
        <f t="shared" ca="1" si="50"/>
        <v>1.1910680406501484</v>
      </c>
      <c r="AN52">
        <f t="shared" ca="1" si="50"/>
        <v>1.2148894014631513</v>
      </c>
      <c r="AR52" s="15">
        <f ca="1">E52*Financial_Data[[#This Row],[4/1/2015]]</f>
        <v>2214.1356986770561</v>
      </c>
      <c r="AS52" s="15">
        <f ca="1">F52*Financial_Data[[#This Row],[5/1/2015]]</f>
        <v>2539.0318915271255</v>
      </c>
      <c r="AT52" s="15">
        <f ca="1">G52*Financial_Data[[#This Row],[6/1/2015]]</f>
        <v>2854.5011298255204</v>
      </c>
      <c r="AU52" s="15">
        <f ca="1">H52*Financial_Data[[#This Row],[7/1/2015]]</f>
        <v>3275.5131503603548</v>
      </c>
      <c r="AV52" s="15">
        <f ca="1">I52*Financial_Data[[#This Row],[8/1/2015]]</f>
        <v>3273.2399442340043</v>
      </c>
      <c r="AW52" s="15">
        <f ca="1">J52*Financial_Data[[#This Row],[9/1/2015]]</f>
        <v>3603.2986965891178</v>
      </c>
      <c r="AX52" s="15">
        <f ca="1">K52*Financial_Data[[#This Row],[10/1/2015]]</f>
        <v>3707.3384187334896</v>
      </c>
      <c r="AY52" s="15">
        <f ca="1">L52*Financial_Data[[#This Row],[11/1/2015]]</f>
        <v>4123.2184895881664</v>
      </c>
      <c r="AZ52" s="15">
        <f ca="1">M52*Financial_Data[[#This Row],[12/1/2015]]</f>
        <v>4364.248813119063</v>
      </c>
      <c r="BA52" s="15">
        <f ca="1">N52*Financial_Data[[#This Row],[1/1/2016]]</f>
        <v>4623.790875079404</v>
      </c>
      <c r="BB52" s="15">
        <f ca="1">O52*Financial_Data[[#This Row],[2/1/2016]]</f>
        <v>5194.4205251307994</v>
      </c>
      <c r="BC52" s="15">
        <f ca="1">P52*Financial_Data[[#This Row],[3/1/2016]]</f>
        <v>5612.3098237860095</v>
      </c>
      <c r="BD52" s="15">
        <f ca="1">Q52*Financial_Data[[#This Row],[4/1/2016]]</f>
        <v>5774.356660260476</v>
      </c>
      <c r="BE52" s="15">
        <f ca="1">R52*Financial_Data[[#This Row],[5/1/2016]]</f>
        <v>6359.135709616452</v>
      </c>
      <c r="BF52" s="15">
        <f ca="1">S52*Financial_Data[[#This Row],[6/1/2016]]</f>
        <v>6873.8356398586238</v>
      </c>
      <c r="BG52" s="15">
        <f ca="1">T52*Financial_Data[[#This Row],[7/1/2016]]</f>
        <v>7644.1455364394687</v>
      </c>
      <c r="BH52" s="15">
        <f ca="1">U52*Financial_Data[[#This Row],[8/1/2016]]</f>
        <v>8102.4237548124811</v>
      </c>
      <c r="BI52" s="15">
        <f ca="1">V52*Financial_Data[[#This Row],[9/1/2016]]</f>
        <v>9111.5776582643757</v>
      </c>
      <c r="BJ52" s="15">
        <f ca="1">W52*Financial_Data[[#This Row],[10/1/2016]]</f>
        <v>9755.442216951913</v>
      </c>
      <c r="BK52" s="15">
        <f ca="1">X52*Financial_Data[[#This Row],[11/1/2016]]</f>
        <v>10125.215230267077</v>
      </c>
      <c r="BL52" s="15">
        <f ca="1">Y52*Financial_Data[[#This Row],[12/1/2016]]</f>
        <v>10636.487365806501</v>
      </c>
      <c r="BM52" s="15">
        <f ca="1">Z52*Financial_Data[[#This Row],[1/1/2017]]</f>
        <v>10522.731618197746</v>
      </c>
      <c r="BN52" s="15">
        <f ca="1">AA52*Financial_Data[[#This Row],[2/1/2017]]</f>
        <v>10506.29164943142</v>
      </c>
      <c r="BO52" s="15">
        <f ca="1">AB52*Financial_Data[[#This Row],[3/1/2017]]</f>
        <v>11465.420049518836</v>
      </c>
      <c r="BP52" s="15">
        <f ca="1">AC52*Financial_Data[[#This Row],[4/1/2017]]</f>
        <v>12395.172516324008</v>
      </c>
      <c r="BQ52" s="15">
        <f ca="1">AD52*Financial_Data[[#This Row],[5/1/2017]]</f>
        <v>12763.223117561567</v>
      </c>
      <c r="BR52" s="15">
        <f ca="1">AE52*Financial_Data[[#This Row],[6/1/2017]]</f>
        <v>12750.513622354885</v>
      </c>
      <c r="BS52" s="15">
        <f ca="1">AF52*Financial_Data[[#This Row],[7/1/2017]]</f>
        <v>14614.855513476388</v>
      </c>
      <c r="BT52" s="15">
        <f ca="1">AG52*Financial_Data[[#This Row],[8/1/2017]]</f>
        <v>14596.091769395978</v>
      </c>
      <c r="BU52" s="15">
        <f ca="1">AH52*Financial_Data[[#This Row],[9/1/2017]]</f>
        <v>16759.8441824726</v>
      </c>
      <c r="BV52" s="15">
        <f ca="1">AI52*Financial_Data[[#This Row],[10/1/2017]]</f>
        <v>19219.137698628474</v>
      </c>
      <c r="BW52" s="15">
        <f ca="1">AJ52*Financial_Data[[#This Row],[11/1/2017]]</f>
        <v>20789.53343998341</v>
      </c>
      <c r="BX52" s="15">
        <f ca="1">AK52*Financial_Data[[#This Row],[12/1/2017]]</f>
        <v>23591.115166310166</v>
      </c>
      <c r="BY52" s="15">
        <f ca="1">AL52*Financial_Data[[#This Row],[1/1/2018]]</f>
        <v>25022.808767400613</v>
      </c>
      <c r="BZ52" s="15">
        <f ca="1">AM52*Financial_Data[[#This Row],[2/1/2018]]</f>
        <v>23789.207326160955</v>
      </c>
      <c r="CA52" s="15">
        <f ca="1">AN52*Financial_Data[[#This Row],[3/1/2018]]</f>
        <v>27820.167720257643</v>
      </c>
    </row>
    <row r="53" spans="1:79" x14ac:dyDescent="0.25">
      <c r="A53" t="s">
        <v>92</v>
      </c>
      <c r="B53" t="s">
        <v>207</v>
      </c>
      <c r="C53" t="s">
        <v>41</v>
      </c>
      <c r="D53">
        <v>1</v>
      </c>
      <c r="E53">
        <f t="shared" ref="E53:AN53" ca="1" si="51">((RANDBETWEEN(-2.5,3.5)/100)+1)*D53</f>
        <v>0.98</v>
      </c>
      <c r="F53">
        <f t="shared" ca="1" si="51"/>
        <v>0.96039999999999992</v>
      </c>
      <c r="G53">
        <f t="shared" ca="1" si="51"/>
        <v>0.97000399999999998</v>
      </c>
      <c r="H53">
        <f t="shared" ca="1" si="51"/>
        <v>0.97000399999999998</v>
      </c>
      <c r="I53">
        <f t="shared" ca="1" si="51"/>
        <v>0.97970404</v>
      </c>
      <c r="J53">
        <f t="shared" ca="1" si="51"/>
        <v>1.0090951612000001</v>
      </c>
      <c r="K53">
        <f t="shared" ca="1" si="51"/>
        <v>0.99900420958800007</v>
      </c>
      <c r="L53">
        <f t="shared" ca="1" si="51"/>
        <v>1.0189842937797602</v>
      </c>
      <c r="M53">
        <f t="shared" ca="1" si="51"/>
        <v>1.0291741367175578</v>
      </c>
      <c r="N53">
        <f t="shared" ca="1" si="51"/>
        <v>1.0600493608190844</v>
      </c>
      <c r="O53">
        <f t="shared" ca="1" si="51"/>
        <v>1.0494488672108935</v>
      </c>
      <c r="P53">
        <f t="shared" ca="1" si="51"/>
        <v>1.0389543785387845</v>
      </c>
      <c r="Q53">
        <f t="shared" ca="1" si="51"/>
        <v>1.0493439223241723</v>
      </c>
      <c r="R53">
        <f t="shared" ca="1" si="51"/>
        <v>1.0808242399938974</v>
      </c>
      <c r="S53">
        <f t="shared" ca="1" si="51"/>
        <v>1.0916324823938364</v>
      </c>
      <c r="T53">
        <f t="shared" ca="1" si="51"/>
        <v>1.0916324823938364</v>
      </c>
      <c r="U53">
        <f t="shared" ca="1" si="51"/>
        <v>1.1025488072177747</v>
      </c>
      <c r="V53">
        <f t="shared" ca="1" si="51"/>
        <v>1.1025488072177747</v>
      </c>
      <c r="W53">
        <f t="shared" ca="1" si="51"/>
        <v>1.1245997833621302</v>
      </c>
      <c r="X53">
        <f t="shared" ca="1" si="51"/>
        <v>1.1358457811957514</v>
      </c>
      <c r="Y53">
        <f t="shared" ca="1" si="51"/>
        <v>1.124487323383794</v>
      </c>
      <c r="Z53">
        <f t="shared" ca="1" si="51"/>
        <v>1.1582219430853078</v>
      </c>
      <c r="AA53">
        <f t="shared" ca="1" si="51"/>
        <v>1.1698041625161608</v>
      </c>
      <c r="AB53">
        <f t="shared" ca="1" si="51"/>
        <v>1.1464080792658375</v>
      </c>
      <c r="AC53">
        <f t="shared" ca="1" si="51"/>
        <v>1.1349439984731791</v>
      </c>
      <c r="AD53">
        <f t="shared" ca="1" si="51"/>
        <v>1.1462934384579109</v>
      </c>
      <c r="AE53">
        <f t="shared" ca="1" si="51"/>
        <v>1.1806822416116483</v>
      </c>
      <c r="AF53">
        <f t="shared" ca="1" si="51"/>
        <v>1.2161027088599978</v>
      </c>
      <c r="AG53">
        <f t="shared" ca="1" si="51"/>
        <v>1.2282637359485977</v>
      </c>
      <c r="AH53">
        <f t="shared" ca="1" si="51"/>
        <v>1.2528290106675697</v>
      </c>
      <c r="AI53">
        <f t="shared" ca="1" si="51"/>
        <v>1.277885590880921</v>
      </c>
      <c r="AJ53">
        <f t="shared" ca="1" si="51"/>
        <v>1.3034433026985395</v>
      </c>
      <c r="AK53">
        <f t="shared" ca="1" si="51"/>
        <v>1.2773744366445687</v>
      </c>
      <c r="AL53">
        <f t="shared" ca="1" si="51"/>
        <v>1.2901481810110145</v>
      </c>
      <c r="AM53">
        <f t="shared" ca="1" si="51"/>
        <v>1.2901481810110145</v>
      </c>
      <c r="AN53">
        <f t="shared" ca="1" si="51"/>
        <v>1.2772466992009044</v>
      </c>
      <c r="AR53" s="15">
        <f ca="1">E53*Financial_Data[[#This Row],[4/1/2015]]</f>
        <v>7062.0015400704015</v>
      </c>
      <c r="AS53" s="15">
        <f ca="1">F53*Financial_Data[[#This Row],[5/1/2015]]</f>
        <v>7124.8204475051634</v>
      </c>
      <c r="AT53" s="15">
        <f ca="1">G53*Financial_Data[[#This Row],[6/1/2015]]</f>
        <v>7190.3554728777062</v>
      </c>
      <c r="AU53" s="15">
        <f ca="1">H53*Financial_Data[[#This Row],[7/1/2015]]</f>
        <v>8074.5616622497218</v>
      </c>
      <c r="AV53" s="15">
        <f ca="1">I53*Financial_Data[[#This Row],[8/1/2015]]</f>
        <v>7907.5164094624752</v>
      </c>
      <c r="AW53" s="15">
        <f ca="1">J53*Financial_Data[[#This Row],[9/1/2015]]</f>
        <v>8381.7946147966759</v>
      </c>
      <c r="AX53" s="15">
        <f ca="1">K53*Financial_Data[[#This Row],[10/1/2015]]</f>
        <v>8619.0761695759393</v>
      </c>
      <c r="AY53" s="15">
        <f ca="1">L53*Financial_Data[[#This Row],[11/1/2015]]</f>
        <v>8963.7529445779692</v>
      </c>
      <c r="AZ53" s="15">
        <f ca="1">M53*Financial_Data[[#This Row],[12/1/2015]]</f>
        <v>10797.093829531836</v>
      </c>
      <c r="BA53" s="15">
        <f ca="1">N53*Financial_Data[[#This Row],[1/1/2016]]</f>
        <v>12514.501172455693</v>
      </c>
      <c r="BB53" s="15">
        <f ca="1">O53*Financial_Data[[#This Row],[2/1/2016]]</f>
        <v>14196.139731334388</v>
      </c>
      <c r="BC53" s="15">
        <f ca="1">P53*Financial_Data[[#This Row],[3/1/2016]]</f>
        <v>13492.23381884501</v>
      </c>
      <c r="BD53" s="15">
        <f ca="1">Q53*Financial_Data[[#This Row],[4/1/2016]]</f>
        <v>14459.801006380059</v>
      </c>
      <c r="BE53" s="15">
        <f ca="1">R53*Financial_Data[[#This Row],[5/1/2016]]</f>
        <v>14585.593703983757</v>
      </c>
      <c r="BF53" s="15">
        <f ca="1">S53*Financial_Data[[#This Row],[6/1/2016]]</f>
        <v>15278.402980960778</v>
      </c>
      <c r="BG53" s="15">
        <f ca="1">T53*Financial_Data[[#This Row],[7/1/2016]]</f>
        <v>16187.010254042805</v>
      </c>
      <c r="BH53" s="15">
        <f ca="1">U53*Financial_Data[[#This Row],[8/1/2016]]</f>
        <v>16839.281371759298</v>
      </c>
      <c r="BI53" s="15">
        <f ca="1">V53*Financial_Data[[#This Row],[9/1/2016]]</f>
        <v>17997.357818827972</v>
      </c>
      <c r="BJ53" s="15">
        <f ca="1">W53*Financial_Data[[#This Row],[10/1/2016]]</f>
        <v>19469.461219269724</v>
      </c>
      <c r="BK53" s="15">
        <f ca="1">X53*Financial_Data[[#This Row],[11/1/2016]]</f>
        <v>20045.484136352428</v>
      </c>
      <c r="BL53" s="15">
        <f ca="1">Y53*Financial_Data[[#This Row],[12/1/2016]]</f>
        <v>21474.580013883693</v>
      </c>
      <c r="BM53" s="15">
        <f ca="1">Z53*Financial_Data[[#This Row],[1/1/2017]]</f>
        <v>21669.894780812265</v>
      </c>
      <c r="BN53" s="15">
        <f ca="1">AA53*Financial_Data[[#This Row],[2/1/2017]]</f>
        <v>21219.636580482053</v>
      </c>
      <c r="BO53" s="15">
        <f ca="1">AB53*Financial_Data[[#This Row],[3/1/2017]]</f>
        <v>21823.672858007027</v>
      </c>
      <c r="BP53" s="15">
        <f ca="1">AC53*Financial_Data[[#This Row],[4/1/2017]]</f>
        <v>22037.501425088878</v>
      </c>
      <c r="BQ53" s="15">
        <f ca="1">AD53*Financial_Data[[#This Row],[5/1/2017]]</f>
        <v>22702.989229794923</v>
      </c>
      <c r="BR53" s="15">
        <f ca="1">AE53*Financial_Data[[#This Row],[6/1/2017]]</f>
        <v>24800.677244973864</v>
      </c>
      <c r="BS53" s="15">
        <f ca="1">AF53*Financial_Data[[#This Row],[7/1/2017]]</f>
        <v>27870.345346190159</v>
      </c>
      <c r="BT53" s="15">
        <f ca="1">AG53*Financial_Data[[#This Row],[8/1/2017]]</f>
        <v>30116.470267406137</v>
      </c>
      <c r="BU53" s="15">
        <f ca="1">AH53*Financial_Data[[#This Row],[9/1/2017]]</f>
        <v>31947.055243861716</v>
      </c>
      <c r="BV53" s="15">
        <f ca="1">AI53*Financial_Data[[#This Row],[10/1/2017]]</f>
        <v>32892.176977311421</v>
      </c>
      <c r="BW53" s="15">
        <f ca="1">AJ53*Financial_Data[[#This Row],[11/1/2017]]</f>
        <v>35884.162544256476</v>
      </c>
      <c r="BX53" s="15">
        <f ca="1">AK53*Financial_Data[[#This Row],[12/1/2017]]</f>
        <v>37655.264486011765</v>
      </c>
      <c r="BY53" s="15">
        <f ca="1">AL53*Financial_Data[[#This Row],[1/1/2018]]</f>
        <v>36160.499600764459</v>
      </c>
      <c r="BZ53" s="15">
        <f ca="1">AM53*Financial_Data[[#This Row],[2/1/2018]]</f>
        <v>38340.616121694547</v>
      </c>
      <c r="CA53" s="15">
        <f ca="1">AN53*Financial_Data[[#This Row],[3/1/2018]]</f>
        <v>38229.674511296093</v>
      </c>
    </row>
    <row r="54" spans="1:79" x14ac:dyDescent="0.25">
      <c r="A54" t="s">
        <v>93</v>
      </c>
      <c r="B54" t="s">
        <v>207</v>
      </c>
      <c r="C54" t="s">
        <v>41</v>
      </c>
      <c r="D54">
        <v>1</v>
      </c>
      <c r="E54">
        <f t="shared" ref="E54:AN54" ca="1" si="52">((RANDBETWEEN(-2.5,3.5)/100)+1)*D54</f>
        <v>1</v>
      </c>
      <c r="F54">
        <f t="shared" ca="1" si="52"/>
        <v>1.02</v>
      </c>
      <c r="G54">
        <f t="shared" ca="1" si="52"/>
        <v>1.02</v>
      </c>
      <c r="H54">
        <f t="shared" ca="1" si="52"/>
        <v>1.0302</v>
      </c>
      <c r="I54">
        <f t="shared" ca="1" si="52"/>
        <v>1.0508040000000001</v>
      </c>
      <c r="J54">
        <f t="shared" ca="1" si="52"/>
        <v>1.0402959600000001</v>
      </c>
      <c r="K54">
        <f t="shared" ca="1" si="52"/>
        <v>1.0715048388000001</v>
      </c>
      <c r="L54">
        <f t="shared" ca="1" si="52"/>
        <v>1.1036499839640002</v>
      </c>
      <c r="M54">
        <f t="shared" ca="1" si="52"/>
        <v>1.1257229836432803</v>
      </c>
      <c r="N54">
        <f t="shared" ca="1" si="52"/>
        <v>1.1032085239704146</v>
      </c>
      <c r="O54">
        <f t="shared" ca="1" si="52"/>
        <v>1.1363047796895271</v>
      </c>
      <c r="P54">
        <f t="shared" ca="1" si="52"/>
        <v>1.170393923080213</v>
      </c>
      <c r="Q54">
        <f t="shared" ca="1" si="52"/>
        <v>1.1938018015418173</v>
      </c>
      <c r="R54">
        <f t="shared" ca="1" si="52"/>
        <v>1.1938018015418173</v>
      </c>
      <c r="S54">
        <f t="shared" ca="1" si="52"/>
        <v>1.2176778375726536</v>
      </c>
      <c r="T54">
        <f t="shared" ca="1" si="52"/>
        <v>1.2298546159483801</v>
      </c>
      <c r="U54">
        <f t="shared" ca="1" si="52"/>
        <v>1.2421531621078639</v>
      </c>
      <c r="V54">
        <f t="shared" ca="1" si="52"/>
        <v>1.2297316304867851</v>
      </c>
      <c r="W54">
        <f t="shared" ca="1" si="52"/>
        <v>1.2297316304867851</v>
      </c>
      <c r="X54">
        <f t="shared" ca="1" si="52"/>
        <v>1.2174343141819173</v>
      </c>
      <c r="Y54">
        <f t="shared" ca="1" si="52"/>
        <v>1.2296086573237364</v>
      </c>
      <c r="Z54">
        <f t="shared" ca="1" si="52"/>
        <v>1.2419047438969737</v>
      </c>
      <c r="AA54">
        <f t="shared" ca="1" si="52"/>
        <v>1.2667428387749131</v>
      </c>
      <c r="AB54">
        <f t="shared" ca="1" si="52"/>
        <v>1.2414079819994148</v>
      </c>
      <c r="AC54">
        <f t="shared" ca="1" si="52"/>
        <v>1.2165798223594264</v>
      </c>
      <c r="AD54">
        <f t="shared" ca="1" si="52"/>
        <v>1.2165798223594264</v>
      </c>
      <c r="AE54">
        <f t="shared" ca="1" si="52"/>
        <v>1.240911418806615</v>
      </c>
      <c r="AF54">
        <f t="shared" ca="1" si="52"/>
        <v>1.2781387613708135</v>
      </c>
      <c r="AG54">
        <f t="shared" ca="1" si="52"/>
        <v>1.2909201489845217</v>
      </c>
      <c r="AH54">
        <f t="shared" ca="1" si="52"/>
        <v>1.2651017460048313</v>
      </c>
      <c r="AI54">
        <f t="shared" ca="1" si="52"/>
        <v>1.3030547983849763</v>
      </c>
      <c r="AJ54">
        <f t="shared" ca="1" si="52"/>
        <v>1.3291158943526757</v>
      </c>
      <c r="AK54">
        <f t="shared" ca="1" si="52"/>
        <v>1.3424070532962025</v>
      </c>
      <c r="AL54">
        <f t="shared" ca="1" si="52"/>
        <v>1.3289829827632405</v>
      </c>
      <c r="AM54">
        <f t="shared" ca="1" si="52"/>
        <v>1.315693152935608</v>
      </c>
      <c r="AN54">
        <f t="shared" ca="1" si="52"/>
        <v>1.3025362214062519</v>
      </c>
      <c r="AR54" s="15">
        <f ca="1">E54*Financial_Data[[#This Row],[4/1/2015]]</f>
        <v>48912.519962880004</v>
      </c>
      <c r="AS54" s="15">
        <f ca="1">F54*Financial_Data[[#This Row],[5/1/2015]]</f>
        <v>51376.912638423331</v>
      </c>
      <c r="AT54" s="15">
        <f ca="1">G54*Financial_Data[[#This Row],[6/1/2015]]</f>
        <v>54484.387739419275</v>
      </c>
      <c r="AU54" s="15">
        <f ca="1">H54*Financial_Data[[#This Row],[7/1/2015]]</f>
        <v>59428.818365408173</v>
      </c>
      <c r="AV54" s="15">
        <f ca="1">I54*Financial_Data[[#This Row],[8/1/2015]]</f>
        <v>61162.723363906582</v>
      </c>
      <c r="AW54" s="15">
        <f ca="1">J54*Financial_Data[[#This Row],[9/1/2015]]</f>
        <v>62360.900552153129</v>
      </c>
      <c r="AX54" s="15">
        <f ca="1">K54*Financial_Data[[#This Row],[10/1/2015]]</f>
        <v>66833.240998705936</v>
      </c>
      <c r="AY54" s="15">
        <f ca="1">L54*Financial_Data[[#This Row],[11/1/2015]]</f>
        <v>69485.458765753487</v>
      </c>
      <c r="AZ54" s="15">
        <f ca="1">M54*Financial_Data[[#This Row],[12/1/2015]]</f>
        <v>82847.002254128296</v>
      </c>
      <c r="BA54" s="15">
        <f ca="1">N54*Financial_Data[[#This Row],[1/1/2016]]</f>
        <v>86116.801645531508</v>
      </c>
      <c r="BB54" s="15">
        <f ca="1">O54*Financial_Data[[#This Row],[2/1/2016]]</f>
        <v>93053.990001784958</v>
      </c>
      <c r="BC54" s="15">
        <f ca="1">P54*Financial_Data[[#This Row],[3/1/2016]]</f>
        <v>98720.594610454835</v>
      </c>
      <c r="BD54" s="15">
        <f ca="1">Q54*Financial_Data[[#This Row],[4/1/2016]]</f>
        <v>107874.2402561832</v>
      </c>
      <c r="BE54" s="15">
        <f ca="1">R54*Financial_Data[[#This Row],[5/1/2016]]</f>
        <v>112210.34998129355</v>
      </c>
      <c r="BF54" s="15">
        <f ca="1">S54*Financial_Data[[#This Row],[6/1/2016]]</f>
        <v>114363.0116480638</v>
      </c>
      <c r="BG54" s="15">
        <f ca="1">T54*Financial_Data[[#This Row],[7/1/2016]]</f>
        <v>115426.48015515986</v>
      </c>
      <c r="BH54" s="15">
        <f ca="1">U54*Financial_Data[[#This Row],[8/1/2016]]</f>
        <v>124844.07937201805</v>
      </c>
      <c r="BI54" s="15">
        <f ca="1">V54*Financial_Data[[#This Row],[9/1/2016]]</f>
        <v>127189.4590691366</v>
      </c>
      <c r="BJ54" s="15">
        <f ca="1">W54*Financial_Data[[#This Row],[10/1/2016]]</f>
        <v>127000.02217303489</v>
      </c>
      <c r="BK54" s="15">
        <f ca="1">X54*Financial_Data[[#This Row],[11/1/2016]]</f>
        <v>144122.76478361015</v>
      </c>
      <c r="BL54" s="15">
        <f ca="1">Y54*Financial_Data[[#This Row],[12/1/2016]]</f>
        <v>152883.34573028208</v>
      </c>
      <c r="BM54" s="15">
        <f ca="1">Z54*Financial_Data[[#This Row],[1/1/2017]]</f>
        <v>158662.41104629205</v>
      </c>
      <c r="BN54" s="15">
        <f ca="1">AA54*Financial_Data[[#This Row],[2/1/2017]]</f>
        <v>165022.52059608162</v>
      </c>
      <c r="BO54" s="15">
        <f ca="1">AB54*Financial_Data[[#This Row],[3/1/2017]]</f>
        <v>173019.48942321428</v>
      </c>
      <c r="BP54" s="15">
        <f ca="1">AC54*Financial_Data[[#This Row],[4/1/2017]]</f>
        <v>185106.11251872196</v>
      </c>
      <c r="BQ54" s="15">
        <f ca="1">AD54*Financial_Data[[#This Row],[5/1/2017]]</f>
        <v>201793.01510927186</v>
      </c>
      <c r="BR54" s="15">
        <f ca="1">AE54*Financial_Data[[#This Row],[6/1/2017]]</f>
        <v>214038.12957890291</v>
      </c>
      <c r="BS54" s="15">
        <f ca="1">AF54*Financial_Data[[#This Row],[7/1/2017]]</f>
        <v>240489.890001247</v>
      </c>
      <c r="BT54" s="15">
        <f ca="1">AG54*Financial_Data[[#This Row],[8/1/2017]]</f>
        <v>275724.10647613305</v>
      </c>
      <c r="BU54" s="15">
        <f ca="1">AH54*Financial_Data[[#This Row],[9/1/2017]]</f>
        <v>312632.68819959176</v>
      </c>
      <c r="BV54" s="15">
        <f ca="1">AI54*Financial_Data[[#This Row],[10/1/2017]]</f>
        <v>334756.25691512093</v>
      </c>
      <c r="BW54" s="15">
        <f ca="1">AJ54*Financial_Data[[#This Row],[11/1/2017]]</f>
        <v>355210.49328659289</v>
      </c>
      <c r="BX54" s="15">
        <f ca="1">AK54*Financial_Data[[#This Row],[12/1/2017]]</f>
        <v>365793.63838224171</v>
      </c>
      <c r="BY54" s="15">
        <f ca="1">AL54*Financial_Data[[#This Row],[1/1/2018]]</f>
        <v>375862.19504496385</v>
      </c>
      <c r="BZ54" s="15">
        <f ca="1">AM54*Financial_Data[[#This Row],[2/1/2018]]</f>
        <v>390930.49571051844</v>
      </c>
      <c r="CA54" s="15">
        <f ca="1">AN54*Financial_Data[[#This Row],[3/1/2018]]</f>
        <v>398590.41536341381</v>
      </c>
    </row>
    <row r="55" spans="1:79" x14ac:dyDescent="0.25">
      <c r="A55" t="s">
        <v>94</v>
      </c>
      <c r="B55" t="s">
        <v>207</v>
      </c>
      <c r="C55" t="s">
        <v>41</v>
      </c>
      <c r="D55">
        <v>1</v>
      </c>
      <c r="E55">
        <f t="shared" ref="E55:AN55" ca="1" si="53">((RANDBETWEEN(-2.5,3.5)/100)+1)*D55</f>
        <v>1.02</v>
      </c>
      <c r="F55">
        <f t="shared" ca="1" si="53"/>
        <v>1.0302</v>
      </c>
      <c r="G55">
        <f t="shared" ca="1" si="53"/>
        <v>1.019898</v>
      </c>
      <c r="H55">
        <f t="shared" ca="1" si="53"/>
        <v>1.0504949400000001</v>
      </c>
      <c r="I55">
        <f t="shared" ca="1" si="53"/>
        <v>1.0294850412000001</v>
      </c>
      <c r="J55">
        <f t="shared" ca="1" si="53"/>
        <v>1.0191901907880001</v>
      </c>
      <c r="K55">
        <f t="shared" ca="1" si="53"/>
        <v>1.0293820926958801</v>
      </c>
      <c r="L55">
        <f t="shared" ca="1" si="53"/>
        <v>1.0190882717689214</v>
      </c>
      <c r="M55">
        <f t="shared" ca="1" si="53"/>
        <v>1.0496609199219891</v>
      </c>
      <c r="N55">
        <f t="shared" ca="1" si="53"/>
        <v>1.0706541383204289</v>
      </c>
      <c r="O55">
        <f t="shared" ca="1" si="53"/>
        <v>1.0706541383204289</v>
      </c>
      <c r="P55">
        <f t="shared" ca="1" si="53"/>
        <v>1.0599475969372245</v>
      </c>
      <c r="Q55">
        <f t="shared" ca="1" si="53"/>
        <v>1.0705470729065967</v>
      </c>
      <c r="R55">
        <f t="shared" ca="1" si="53"/>
        <v>1.0491361314484646</v>
      </c>
      <c r="S55">
        <f t="shared" ca="1" si="53"/>
        <v>1.0596274927629492</v>
      </c>
      <c r="T55">
        <f t="shared" ca="1" si="53"/>
        <v>1.0596274927629492</v>
      </c>
      <c r="U55">
        <f t="shared" ca="1" si="53"/>
        <v>1.0384349429076902</v>
      </c>
      <c r="V55">
        <f t="shared" ca="1" si="53"/>
        <v>1.0488192923367672</v>
      </c>
      <c r="W55">
        <f t="shared" ca="1" si="53"/>
        <v>1.0697956781835025</v>
      </c>
      <c r="X55">
        <f t="shared" ca="1" si="53"/>
        <v>1.0590977214016675</v>
      </c>
      <c r="Y55">
        <f t="shared" ca="1" si="53"/>
        <v>1.0590977214016675</v>
      </c>
      <c r="Z55">
        <f t="shared" ca="1" si="53"/>
        <v>1.0379157669736341</v>
      </c>
      <c r="AA55">
        <f t="shared" ca="1" si="53"/>
        <v>1.0275366093038978</v>
      </c>
      <c r="AB55">
        <f t="shared" ca="1" si="53"/>
        <v>1.0172612432108588</v>
      </c>
      <c r="AC55">
        <f t="shared" ca="1" si="53"/>
        <v>1.0376064680750761</v>
      </c>
      <c r="AD55">
        <f t="shared" ca="1" si="53"/>
        <v>1.0272304033943254</v>
      </c>
      <c r="AE55">
        <f t="shared" ca="1" si="53"/>
        <v>1.0272304033943254</v>
      </c>
      <c r="AF55">
        <f t="shared" ca="1" si="53"/>
        <v>1.0169580993603822</v>
      </c>
      <c r="AG55">
        <f t="shared" ca="1" si="53"/>
        <v>0.99661893737317453</v>
      </c>
      <c r="AH55">
        <f t="shared" ca="1" si="53"/>
        <v>1.0165513161206381</v>
      </c>
      <c r="AI55">
        <f t="shared" ca="1" si="53"/>
        <v>0.9962202897982253</v>
      </c>
      <c r="AJ55">
        <f t="shared" ca="1" si="53"/>
        <v>1.0261068984921722</v>
      </c>
      <c r="AK55">
        <f t="shared" ca="1" si="53"/>
        <v>1.0466290364620157</v>
      </c>
      <c r="AL55">
        <f t="shared" ca="1" si="53"/>
        <v>1.0466290364620157</v>
      </c>
      <c r="AM55">
        <f t="shared" ca="1" si="53"/>
        <v>1.0570953268266359</v>
      </c>
      <c r="AN55">
        <f t="shared" ca="1" si="53"/>
        <v>1.0359534202901031</v>
      </c>
      <c r="AR55" s="15">
        <f ca="1">E55*Financial_Data[[#This Row],[4/1/2015]]</f>
        <v>3738.1480998048</v>
      </c>
      <c r="AS55" s="15">
        <f ca="1">F55*Financial_Data[[#This Row],[5/1/2015]]</f>
        <v>4288.6569734519007</v>
      </c>
      <c r="AT55" s="15">
        <f ca="1">G55*Financial_Data[[#This Row],[6/1/2015]]</f>
        <v>4492.3842657226778</v>
      </c>
      <c r="AU55" s="15">
        <f ca="1">H55*Financial_Data[[#This Row],[7/1/2015]]</f>
        <v>4718.755016983323</v>
      </c>
      <c r="AV55" s="15">
        <f ca="1">I55*Financial_Data[[#This Row],[8/1/2015]]</f>
        <v>4622.0679116605315</v>
      </c>
      <c r="AW55" s="15">
        <f ca="1">J55*Financial_Data[[#This Row],[9/1/2015]]</f>
        <v>4307.1902728606974</v>
      </c>
      <c r="AX55" s="15">
        <f ca="1">K55*Financial_Data[[#This Row],[10/1/2015]]</f>
        <v>4985.376439778136</v>
      </c>
      <c r="AY55" s="15">
        <f ca="1">L55*Financial_Data[[#This Row],[11/1/2015]]</f>
        <v>5184.7415967423258</v>
      </c>
      <c r="AZ55" s="15">
        <f ca="1">M55*Financial_Data[[#This Row],[12/1/2015]]</f>
        <v>6003.0353836070053</v>
      </c>
      <c r="BA55" s="15">
        <f ca="1">N55*Financial_Data[[#This Row],[1/1/2016]]</f>
        <v>6610.6535985875116</v>
      </c>
      <c r="BB55" s="15">
        <f ca="1">O55*Financial_Data[[#This Row],[2/1/2016]]</f>
        <v>7280.1541524380618</v>
      </c>
      <c r="BC55" s="15">
        <f ca="1">P55*Financial_Data[[#This Row],[3/1/2016]]</f>
        <v>7866.6426222965392</v>
      </c>
      <c r="BD55" s="15">
        <f ca="1">Q55*Financial_Data[[#This Row],[4/1/2016]]</f>
        <v>8683.7395563354858</v>
      </c>
      <c r="BE55" s="15">
        <f ca="1">R55*Financial_Data[[#This Row],[5/1/2016]]</f>
        <v>9190.4443938288423</v>
      </c>
      <c r="BF55" s="15">
        <f ca="1">S55*Financial_Data[[#This Row],[6/1/2016]]</f>
        <v>9747.1979143908811</v>
      </c>
      <c r="BG55" s="15">
        <f ca="1">T55*Financial_Data[[#This Row],[7/1/2016]]</f>
        <v>10442.142129597582</v>
      </c>
      <c r="BH55" s="15">
        <f ca="1">U55*Financial_Data[[#This Row],[8/1/2016]]</f>
        <v>10434.813007233373</v>
      </c>
      <c r="BI55" s="15">
        <f ca="1">V55*Financial_Data[[#This Row],[9/1/2016]]</f>
        <v>10856.358059271974</v>
      </c>
      <c r="BJ55" s="15">
        <f ca="1">W55*Financial_Data[[#This Row],[10/1/2016]]</f>
        <v>11403.341312325581</v>
      </c>
      <c r="BK55" s="15">
        <f ca="1">X55*Financial_Data[[#This Row],[11/1/2016]]</f>
        <v>11276.960530272469</v>
      </c>
      <c r="BL55" s="15">
        <f ca="1">Y55*Financial_Data[[#This Row],[12/1/2016]]</f>
        <v>11266.857726872608</v>
      </c>
      <c r="BM55" s="15">
        <f ca="1">Z55*Financial_Data[[#This Row],[1/1/2017]]</f>
        <v>11712.777780272849</v>
      </c>
      <c r="BN55" s="15">
        <f ca="1">AA55*Financial_Data[[#This Row],[2/1/2017]]</f>
        <v>12517.040852598479</v>
      </c>
      <c r="BO55" s="15">
        <f ca="1">AB55*Financial_Data[[#This Row],[3/1/2017]]</f>
        <v>13650.8575809179</v>
      </c>
      <c r="BP55" s="15">
        <f ca="1">AC55*Financial_Data[[#This Row],[4/1/2017]]</f>
        <v>15509.139060314919</v>
      </c>
      <c r="BQ55" s="15">
        <f ca="1">AD55*Financial_Data[[#This Row],[5/1/2017]]</f>
        <v>16445.419464419381</v>
      </c>
      <c r="BR55" s="15">
        <f ca="1">AE55*Financial_Data[[#This Row],[6/1/2017]]</f>
        <v>17096.296798946511</v>
      </c>
      <c r="BS55" s="15">
        <f ca="1">AF55*Financial_Data[[#This Row],[7/1/2017]]</f>
        <v>17610.843701778471</v>
      </c>
      <c r="BT55" s="15">
        <f ca="1">AG55*Financial_Data[[#This Row],[8/1/2017]]</f>
        <v>17246.649340724442</v>
      </c>
      <c r="BU55" s="15">
        <f ca="1">AH55*Financial_Data[[#This Row],[9/1/2017]]</f>
        <v>19575.608634516979</v>
      </c>
      <c r="BV55" s="15">
        <f ca="1">AI55*Financial_Data[[#This Row],[10/1/2017]]</f>
        <v>18606.789439327255</v>
      </c>
      <c r="BW55" s="15">
        <f ca="1">AJ55*Financial_Data[[#This Row],[11/1/2017]]</f>
        <v>20525.313540618503</v>
      </c>
      <c r="BX55" s="15">
        <f ca="1">AK55*Financial_Data[[#This Row],[12/1/2017]]</f>
        <v>21986.374224971722</v>
      </c>
      <c r="BY55" s="15">
        <f ca="1">AL55*Financial_Data[[#This Row],[1/1/2018]]</f>
        <v>21975.381917314204</v>
      </c>
      <c r="BZ55" s="15">
        <f ca="1">AM55*Financial_Data[[#This Row],[2/1/2018]]</f>
        <v>23996.886095299957</v>
      </c>
      <c r="CA55" s="15">
        <f ca="1">AN55*Financial_Data[[#This Row],[3/1/2018]]</f>
        <v>24219.940520526605</v>
      </c>
    </row>
    <row r="56" spans="1:79" x14ac:dyDescent="0.25">
      <c r="A56" t="s">
        <v>95</v>
      </c>
      <c r="B56" t="s">
        <v>207</v>
      </c>
      <c r="C56" t="s">
        <v>41</v>
      </c>
      <c r="D56">
        <v>1</v>
      </c>
      <c r="E56">
        <f t="shared" ref="E56:AN56" ca="1" si="54">((RANDBETWEEN(-2.5,3.5)/100)+1)*D56</f>
        <v>1</v>
      </c>
      <c r="F56">
        <f t="shared" ca="1" si="54"/>
        <v>1</v>
      </c>
      <c r="G56">
        <f t="shared" ca="1" si="54"/>
        <v>1.01</v>
      </c>
      <c r="H56">
        <f t="shared" ca="1" si="54"/>
        <v>0.98980000000000001</v>
      </c>
      <c r="I56">
        <f t="shared" ca="1" si="54"/>
        <v>1.0194940000000001</v>
      </c>
      <c r="J56">
        <f t="shared" ca="1" si="54"/>
        <v>1.0500788200000002</v>
      </c>
      <c r="K56">
        <f t="shared" ca="1" si="54"/>
        <v>1.0290772436000002</v>
      </c>
      <c r="L56">
        <f t="shared" ca="1" si="54"/>
        <v>1.0599495609080003</v>
      </c>
      <c r="M56">
        <f t="shared" ca="1" si="54"/>
        <v>1.0811485521261603</v>
      </c>
      <c r="N56">
        <f t="shared" ca="1" si="54"/>
        <v>1.1027715231686837</v>
      </c>
      <c r="O56">
        <f t="shared" ca="1" si="54"/>
        <v>1.1358546688637441</v>
      </c>
      <c r="P56">
        <f t="shared" ca="1" si="54"/>
        <v>1.1244961221751066</v>
      </c>
      <c r="Q56">
        <f t="shared" ca="1" si="54"/>
        <v>1.1469860446186089</v>
      </c>
      <c r="R56">
        <f t="shared" ca="1" si="54"/>
        <v>1.1355161841724228</v>
      </c>
      <c r="S56">
        <f t="shared" ca="1" si="54"/>
        <v>1.1468713460141471</v>
      </c>
      <c r="T56">
        <f t="shared" ca="1" si="54"/>
        <v>1.16980877293443</v>
      </c>
      <c r="U56">
        <f t="shared" ca="1" si="54"/>
        <v>1.1932049483931186</v>
      </c>
      <c r="V56">
        <f t="shared" ca="1" si="54"/>
        <v>1.1693408494252562</v>
      </c>
      <c r="W56">
        <f t="shared" ca="1" si="54"/>
        <v>1.1693408494252562</v>
      </c>
      <c r="X56">
        <f t="shared" ca="1" si="54"/>
        <v>1.204421074908014</v>
      </c>
      <c r="Y56">
        <f t="shared" ca="1" si="54"/>
        <v>1.204421074908014</v>
      </c>
      <c r="Z56">
        <f t="shared" ca="1" si="54"/>
        <v>1.1923768641589338</v>
      </c>
      <c r="AA56">
        <f t="shared" ca="1" si="54"/>
        <v>1.2281481700837018</v>
      </c>
      <c r="AB56">
        <f t="shared" ca="1" si="54"/>
        <v>1.2404296517845388</v>
      </c>
      <c r="AC56">
        <f t="shared" ca="1" si="54"/>
        <v>1.2404296517845388</v>
      </c>
      <c r="AD56">
        <f t="shared" ca="1" si="54"/>
        <v>1.2280253552666933</v>
      </c>
      <c r="AE56">
        <f t="shared" ca="1" si="54"/>
        <v>1.2280253552666933</v>
      </c>
      <c r="AF56">
        <f t="shared" ca="1" si="54"/>
        <v>1.2403056088193603</v>
      </c>
      <c r="AG56">
        <f t="shared" ca="1" si="54"/>
        <v>1.2154994966429731</v>
      </c>
      <c r="AH56">
        <f t="shared" ca="1" si="54"/>
        <v>1.2154994966429731</v>
      </c>
      <c r="AI56">
        <f t="shared" ca="1" si="54"/>
        <v>1.2033445016765434</v>
      </c>
      <c r="AJ56">
        <f t="shared" ca="1" si="54"/>
        <v>1.1792776116430126</v>
      </c>
      <c r="AK56">
        <f t="shared" ca="1" si="54"/>
        <v>1.1674848355265826</v>
      </c>
      <c r="AL56">
        <f t="shared" ca="1" si="54"/>
        <v>1.1441351388160508</v>
      </c>
      <c r="AM56">
        <f t="shared" ca="1" si="54"/>
        <v>1.1555764902042114</v>
      </c>
      <c r="AN56">
        <f t="shared" ca="1" si="54"/>
        <v>1.1902437849103378</v>
      </c>
      <c r="AR56" s="15">
        <f ca="1">E56*Financial_Data[[#This Row],[4/1/2015]]</f>
        <v>7549.3171353600001</v>
      </c>
      <c r="AS56" s="15">
        <f ca="1">F56*Financial_Data[[#This Row],[5/1/2015]]</f>
        <v>7994.5765500111193</v>
      </c>
      <c r="AT56" s="15">
        <f ca="1">G56*Financial_Data[[#This Row],[6/1/2015]]</f>
        <v>8398.2622132293382</v>
      </c>
      <c r="AU56" s="15">
        <f ca="1">H56*Financial_Data[[#This Row],[7/1/2015]]</f>
        <v>8475.5105216301472</v>
      </c>
      <c r="AV56" s="15">
        <f ca="1">I56*Financial_Data[[#This Row],[8/1/2015]]</f>
        <v>9167.8881134122621</v>
      </c>
      <c r="AW56" s="15">
        <f ca="1">J56*Financial_Data[[#This Row],[9/1/2015]]</f>
        <v>9525.0732578835123</v>
      </c>
      <c r="AX56" s="15">
        <f ca="1">K56*Financial_Data[[#This Row],[10/1/2015]]</f>
        <v>10081.839788379963</v>
      </c>
      <c r="AY56" s="15">
        <f ca="1">L56*Financial_Data[[#This Row],[11/1/2015]]</f>
        <v>10995.683640996034</v>
      </c>
      <c r="AZ56" s="15">
        <f ca="1">M56*Financial_Data[[#This Row],[12/1/2015]]</f>
        <v>12010.567626502567</v>
      </c>
      <c r="BA56" s="15">
        <f ca="1">N56*Financial_Data[[#This Row],[1/1/2016]]</f>
        <v>13246.840814701847</v>
      </c>
      <c r="BB56" s="15">
        <f ca="1">O56*Financial_Data[[#This Row],[2/1/2016]]</f>
        <v>14624.176881213831</v>
      </c>
      <c r="BC56" s="15">
        <f ca="1">P56*Financial_Data[[#This Row],[3/1/2016]]</f>
        <v>15195.751135274568</v>
      </c>
      <c r="BD56" s="15">
        <f ca="1">Q56*Financial_Data[[#This Row],[4/1/2016]]</f>
        <v>16778.981955633677</v>
      </c>
      <c r="BE56" s="15">
        <f ca="1">R56*Financial_Data[[#This Row],[5/1/2016]]</f>
        <v>18305.364133685525</v>
      </c>
      <c r="BF56" s="15">
        <f ca="1">S56*Financial_Data[[#This Row],[6/1/2016]]</f>
        <v>20383.473941131775</v>
      </c>
      <c r="BG56" s="15">
        <f ca="1">T56*Financial_Data[[#This Row],[7/1/2016]]</f>
        <v>22216.509497773488</v>
      </c>
      <c r="BH56" s="15">
        <f ca="1">U56*Financial_Data[[#This Row],[8/1/2016]]</f>
        <v>23798.095928866889</v>
      </c>
      <c r="BI56" s="15">
        <f ca="1">V56*Financial_Data[[#This Row],[9/1/2016]]</f>
        <v>24681.678221826816</v>
      </c>
      <c r="BJ56" s="15">
        <f ca="1">W56*Financial_Data[[#This Row],[10/1/2016]]</f>
        <v>25666.079314224764</v>
      </c>
      <c r="BK56" s="15">
        <f ca="1">X56*Financial_Data[[#This Row],[11/1/2016]]</f>
        <v>27773.618556218567</v>
      </c>
      <c r="BL56" s="15">
        <f ca="1">Y56*Financial_Data[[#This Row],[12/1/2016]]</f>
        <v>30886.166460699522</v>
      </c>
      <c r="BM56" s="15">
        <f ca="1">Z56*Financial_Data[[#This Row],[1/1/2017]]</f>
        <v>33097.921390780102</v>
      </c>
      <c r="BN56" s="15">
        <f ca="1">AA56*Financial_Data[[#This Row],[2/1/2017]]</f>
        <v>36872.031696406761</v>
      </c>
      <c r="BO56" s="15">
        <f ca="1">AB56*Financial_Data[[#This Row],[3/1/2017]]</f>
        <v>35755.359960207708</v>
      </c>
      <c r="BP56" s="15">
        <f ca="1">AC56*Financial_Data[[#This Row],[4/1/2017]]</f>
        <v>36470.395291138346</v>
      </c>
      <c r="BQ56" s="15">
        <f ca="1">AD56*Financial_Data[[#This Row],[5/1/2017]]</f>
        <v>36094.931842208163</v>
      </c>
      <c r="BR56" s="15">
        <f ca="1">AE56*Financial_Data[[#This Row],[6/1/2017]]</f>
        <v>36010.596755857492</v>
      </c>
      <c r="BS56" s="15">
        <f ca="1">AF56*Financial_Data[[#This Row],[7/1/2017]]</f>
        <v>43375.781822011581</v>
      </c>
      <c r="BT56" s="15">
        <f ca="1">AG56*Financial_Data[[#This Row],[8/1/2017]]</f>
        <v>43778.790635596655</v>
      </c>
      <c r="BU56" s="15">
        <f ca="1">AH56*Financial_Data[[#This Row],[9/1/2017]]</f>
        <v>46381.266900217437</v>
      </c>
      <c r="BV56" s="15">
        <f ca="1">AI56*Financial_Data[[#This Row],[10/1/2017]]</f>
        <v>44994.605236076299</v>
      </c>
      <c r="BW56" s="15">
        <f ca="1">AJ56*Financial_Data[[#This Row],[11/1/2017]]</f>
        <v>43208.497586840807</v>
      </c>
      <c r="BX56" s="15">
        <f ca="1">AK56*Financial_Data[[#This Row],[12/1/2017]]</f>
        <v>44055.299018802652</v>
      </c>
      <c r="BY56" s="15">
        <f ca="1">AL56*Financial_Data[[#This Row],[1/1/2018]]</f>
        <v>49976.96439929241</v>
      </c>
      <c r="BZ56" s="15">
        <f ca="1">AM56*Financial_Data[[#This Row],[2/1/2018]]</f>
        <v>48444.211743540851</v>
      </c>
      <c r="CA56" s="15">
        <f ca="1">AN56*Financial_Data[[#This Row],[3/1/2018]]</f>
        <v>50849.892607206115</v>
      </c>
    </row>
    <row r="57" spans="1:79" x14ac:dyDescent="0.25">
      <c r="A57" t="s">
        <v>96</v>
      </c>
      <c r="B57" t="s">
        <v>207</v>
      </c>
      <c r="C57" t="s">
        <v>41</v>
      </c>
      <c r="D57">
        <v>1</v>
      </c>
      <c r="E57">
        <f t="shared" ref="E57:AN57" ca="1" si="55">((RANDBETWEEN(-2.5,3.5)/100)+1)*D57</f>
        <v>1.01</v>
      </c>
      <c r="F57">
        <f t="shared" ca="1" si="55"/>
        <v>0.98980000000000001</v>
      </c>
      <c r="G57">
        <f t="shared" ca="1" si="55"/>
        <v>1.0095959999999999</v>
      </c>
      <c r="H57">
        <f t="shared" ca="1" si="55"/>
        <v>1.0196919599999998</v>
      </c>
      <c r="I57">
        <f t="shared" ca="1" si="55"/>
        <v>1.0400857991999999</v>
      </c>
      <c r="J57">
        <f t="shared" ca="1" si="55"/>
        <v>1.0296849412079998</v>
      </c>
      <c r="K57">
        <f t="shared" ca="1" si="55"/>
        <v>1.0605754894442398</v>
      </c>
      <c r="L57">
        <f t="shared" ca="1" si="55"/>
        <v>1.0393639796553551</v>
      </c>
      <c r="M57">
        <f t="shared" ca="1" si="55"/>
        <v>1.0289703398588015</v>
      </c>
      <c r="N57">
        <f t="shared" ca="1" si="55"/>
        <v>1.0186806364602135</v>
      </c>
      <c r="O57">
        <f t="shared" ca="1" si="55"/>
        <v>1.0288674428248157</v>
      </c>
      <c r="P57">
        <f t="shared" ca="1" si="55"/>
        <v>1.0391561172530639</v>
      </c>
      <c r="Q57">
        <f t="shared" ca="1" si="55"/>
        <v>1.0495476784255946</v>
      </c>
      <c r="R57">
        <f t="shared" ca="1" si="55"/>
        <v>1.0390522016413386</v>
      </c>
      <c r="S57">
        <f t="shared" ca="1" si="55"/>
        <v>1.0702237676905788</v>
      </c>
      <c r="T57">
        <f t="shared" ca="1" si="55"/>
        <v>1.0595215300136731</v>
      </c>
      <c r="U57">
        <f t="shared" ca="1" si="55"/>
        <v>1.0383310994133996</v>
      </c>
      <c r="V57">
        <f t="shared" ca="1" si="55"/>
        <v>1.0279477884192656</v>
      </c>
      <c r="W57">
        <f t="shared" ca="1" si="55"/>
        <v>1.0382272663034582</v>
      </c>
      <c r="X57">
        <f t="shared" ca="1" si="55"/>
        <v>1.0589918116295274</v>
      </c>
      <c r="Y57">
        <f t="shared" ca="1" si="55"/>
        <v>1.0801716478621179</v>
      </c>
      <c r="Z57">
        <f t="shared" ca="1" si="55"/>
        <v>1.1017750808193603</v>
      </c>
      <c r="AA57">
        <f t="shared" ca="1" si="55"/>
        <v>1.0907573300111666</v>
      </c>
      <c r="AB57">
        <f t="shared" ca="1" si="55"/>
        <v>1.0907573300111666</v>
      </c>
      <c r="AC57">
        <f t="shared" ca="1" si="55"/>
        <v>1.0689421834109432</v>
      </c>
      <c r="AD57">
        <f t="shared" ca="1" si="55"/>
        <v>1.1010104489132715</v>
      </c>
      <c r="AE57">
        <f t="shared" ca="1" si="55"/>
        <v>1.078990239935006</v>
      </c>
      <c r="AF57">
        <f t="shared" ca="1" si="55"/>
        <v>1.1005700447337061</v>
      </c>
      <c r="AG57">
        <f t="shared" ca="1" si="55"/>
        <v>1.078558643839032</v>
      </c>
      <c r="AH57">
        <f t="shared" ca="1" si="55"/>
        <v>1.078558643839032</v>
      </c>
      <c r="AI57">
        <f t="shared" ca="1" si="55"/>
        <v>1.1001298167158127</v>
      </c>
      <c r="AJ57">
        <f t="shared" ca="1" si="55"/>
        <v>1.1221324130501289</v>
      </c>
      <c r="AK57">
        <f t="shared" ca="1" si="55"/>
        <v>1.0996897647891264</v>
      </c>
      <c r="AL57">
        <f t="shared" ca="1" si="55"/>
        <v>1.0776959694933439</v>
      </c>
      <c r="AM57">
        <f t="shared" ca="1" si="55"/>
        <v>1.0561420501034771</v>
      </c>
      <c r="AN57">
        <f t="shared" ca="1" si="55"/>
        <v>1.0455806296024424</v>
      </c>
      <c r="AR57" s="15">
        <f ca="1">E57*Financial_Data[[#This Row],[4/1/2015]]</f>
        <v>5028.2544164307837</v>
      </c>
      <c r="AS57" s="15">
        <f ca="1">F57*Financial_Data[[#This Row],[5/1/2015]]</f>
        <v>5177.0304081041386</v>
      </c>
      <c r="AT57" s="15">
        <f ca="1">G57*Financial_Data[[#This Row],[6/1/2015]]</f>
        <v>5540.1647745618002</v>
      </c>
      <c r="AU57" s="15">
        <f ca="1">H57*Financial_Data[[#This Row],[7/1/2015]]</f>
        <v>5592.7688629189206</v>
      </c>
      <c r="AV57" s="15">
        <f ca="1">I57*Financial_Data[[#This Row],[8/1/2015]]</f>
        <v>5589.9727021982162</v>
      </c>
      <c r="AW57" s="15">
        <f ca="1">J57*Financial_Data[[#This Row],[9/1/2015]]</f>
        <v>5530.7966379527388</v>
      </c>
      <c r="AX57" s="15">
        <f ca="1">K57*Financial_Data[[#This Row],[10/1/2015]]</f>
        <v>5926.8680467898103</v>
      </c>
      <c r="AY57" s="15">
        <f ca="1">L57*Financial_Data[[#This Row],[11/1/2015]]</f>
        <v>5801.9779844762897</v>
      </c>
      <c r="AZ57" s="15">
        <f ca="1">M57*Financial_Data[[#This Row],[12/1/2015]]</f>
        <v>6152.2410307217688</v>
      </c>
      <c r="BA57" s="15">
        <f ca="1">N57*Financial_Data[[#This Row],[1/1/2016]]</f>
        <v>6511.5451293123442</v>
      </c>
      <c r="BB57" s="15">
        <f ca="1">O57*Financial_Data[[#This Row],[2/1/2016]]</f>
        <v>6376.8353150016937</v>
      </c>
      <c r="BC57" s="15">
        <f ca="1">P57*Financial_Data[[#This Row],[3/1/2016]]</f>
        <v>6434.8336601374858</v>
      </c>
      <c r="BD57" s="15">
        <f ca="1">Q57*Financial_Data[[#This Row],[4/1/2016]]</f>
        <v>7017.0248597441396</v>
      </c>
      <c r="BE57" s="15">
        <f ca="1">R57*Financial_Data[[#This Row],[5/1/2016]]</f>
        <v>7667.6627464669391</v>
      </c>
      <c r="BF57" s="15">
        <f ca="1">S57*Financial_Data[[#This Row],[6/1/2016]]</f>
        <v>8616.1448751473945</v>
      </c>
      <c r="BG57" s="15">
        <f ca="1">T57*Financial_Data[[#This Row],[7/1/2016]]</f>
        <v>9043.1790922279943</v>
      </c>
      <c r="BH57" s="15">
        <f ca="1">U57*Financial_Data[[#This Row],[8/1/2016]]</f>
        <v>8763.2021671171533</v>
      </c>
      <c r="BI57" s="15">
        <f ca="1">V57*Financial_Data[[#This Row],[9/1/2016]]</f>
        <v>9281.6194803284579</v>
      </c>
      <c r="BJ57" s="15">
        <f ca="1">W57*Financial_Data[[#This Row],[10/1/2016]]</f>
        <v>9465.32064151343</v>
      </c>
      <c r="BK57" s="15">
        <f ca="1">X57*Financial_Data[[#This Row],[11/1/2016]]</f>
        <v>10962.778160597412</v>
      </c>
      <c r="BL57" s="15">
        <f ca="1">Y57*Financial_Data[[#This Row],[12/1/2016]]</f>
        <v>12339.935999597916</v>
      </c>
      <c r="BM57" s="15">
        <f ca="1">Z57*Financial_Data[[#This Row],[1/1/2017]]</f>
        <v>12959.151026473095</v>
      </c>
      <c r="BN57" s="15">
        <f ca="1">AA57*Financial_Data[[#This Row],[2/1/2017]]</f>
        <v>14585.582007159117</v>
      </c>
      <c r="BO57" s="15">
        <f ca="1">AB57*Financial_Data[[#This Row],[3/1/2017]]</f>
        <v>15625.546536201626</v>
      </c>
      <c r="BP57" s="15">
        <f ca="1">AC57*Financial_Data[[#This Row],[4/1/2017]]</f>
        <v>17029.0764728494</v>
      </c>
      <c r="BQ57" s="15">
        <f ca="1">AD57*Financial_Data[[#This Row],[5/1/2017]]</f>
        <v>17687.635135653316</v>
      </c>
      <c r="BR57" s="15">
        <f ca="1">AE57*Financial_Data[[#This Row],[6/1/2017]]</f>
        <v>18021.655568360471</v>
      </c>
      <c r="BS57" s="15">
        <f ca="1">AF57*Financial_Data[[#This Row],[7/1/2017]]</f>
        <v>18376.537288946398</v>
      </c>
      <c r="BT57" s="15">
        <f ca="1">AG57*Financial_Data[[#This Row],[8/1/2017]]</f>
        <v>18862.577149955556</v>
      </c>
      <c r="BU57" s="15">
        <f ca="1">AH57*Financial_Data[[#This Row],[9/1/2017]]</f>
        <v>19622.739009098772</v>
      </c>
      <c r="BV57" s="15">
        <f ca="1">AI57*Financial_Data[[#This Row],[10/1/2017]]</f>
        <v>23187.912856853447</v>
      </c>
      <c r="BW57" s="15">
        <f ca="1">AJ57*Financial_Data[[#This Row],[11/1/2017]]</f>
        <v>25318.087142259108</v>
      </c>
      <c r="BX57" s="15">
        <f ca="1">AK57*Financial_Data[[#This Row],[12/1/2017]]</f>
        <v>25555.977914494746</v>
      </c>
      <c r="BY57" s="15">
        <f ca="1">AL57*Financial_Data[[#This Row],[1/1/2018]]</f>
        <v>26815.154169113197</v>
      </c>
      <c r="BZ57" s="15">
        <f ca="1">AM57*Financial_Data[[#This Row],[2/1/2018]]</f>
        <v>27297.907798818989</v>
      </c>
      <c r="CA57" s="15">
        <f ca="1">AN57*Financial_Data[[#This Row],[3/1/2018]]</f>
        <v>30712.332310328355</v>
      </c>
    </row>
    <row r="58" spans="1:79" x14ac:dyDescent="0.25">
      <c r="A58" t="s">
        <v>97</v>
      </c>
      <c r="B58" t="s">
        <v>207</v>
      </c>
      <c r="C58" t="s">
        <v>41</v>
      </c>
      <c r="D58">
        <v>1</v>
      </c>
      <c r="E58">
        <f t="shared" ref="E58:AN58" ca="1" si="56">((RANDBETWEEN(-2.5,3.5)/100)+1)*D58</f>
        <v>0.99</v>
      </c>
      <c r="F58">
        <f t="shared" ca="1" si="56"/>
        <v>0.99</v>
      </c>
      <c r="G58">
        <f t="shared" ca="1" si="56"/>
        <v>0.99990000000000001</v>
      </c>
      <c r="H58">
        <f t="shared" ca="1" si="56"/>
        <v>0.98990100000000003</v>
      </c>
      <c r="I58">
        <f t="shared" ca="1" si="56"/>
        <v>0.98000198999999999</v>
      </c>
      <c r="J58">
        <f t="shared" ca="1" si="56"/>
        <v>0.99960202980000001</v>
      </c>
      <c r="K58">
        <f t="shared" ca="1" si="56"/>
        <v>1.0295900906940001</v>
      </c>
      <c r="L58">
        <f t="shared" ca="1" si="56"/>
        <v>1.0398859916009402</v>
      </c>
      <c r="M58">
        <f t="shared" ca="1" si="56"/>
        <v>1.0190882717689214</v>
      </c>
      <c r="N58">
        <f t="shared" ca="1" si="56"/>
        <v>1.0190882717689214</v>
      </c>
      <c r="O58">
        <f t="shared" ca="1" si="56"/>
        <v>1.0496609199219891</v>
      </c>
      <c r="P58">
        <f t="shared" ca="1" si="56"/>
        <v>1.0706541383204289</v>
      </c>
      <c r="Q58">
        <f t="shared" ca="1" si="56"/>
        <v>1.0599475969372245</v>
      </c>
      <c r="R58">
        <f t="shared" ca="1" si="56"/>
        <v>1.03874864499848</v>
      </c>
      <c r="S58">
        <f t="shared" ca="1" si="56"/>
        <v>1.0283611585484951</v>
      </c>
      <c r="T58">
        <f t="shared" ca="1" si="56"/>
        <v>1.05921199330495</v>
      </c>
      <c r="U58">
        <f t="shared" ca="1" si="56"/>
        <v>1.0380277534388509</v>
      </c>
      <c r="V58">
        <f t="shared" ca="1" si="56"/>
        <v>1.0484080309732393</v>
      </c>
      <c r="W58">
        <f t="shared" ca="1" si="56"/>
        <v>1.0588921112829717</v>
      </c>
      <c r="X58">
        <f t="shared" ca="1" si="56"/>
        <v>1.0588921112829717</v>
      </c>
      <c r="Y58">
        <f t="shared" ca="1" si="56"/>
        <v>1.0906588746214609</v>
      </c>
      <c r="Z58">
        <f t="shared" ca="1" si="56"/>
        <v>1.0906588746214609</v>
      </c>
      <c r="AA58">
        <f t="shared" ca="1" si="56"/>
        <v>1.0797522858752464</v>
      </c>
      <c r="AB58">
        <f t="shared" ca="1" si="56"/>
        <v>1.0797522858752464</v>
      </c>
      <c r="AC58">
        <f t="shared" ca="1" si="56"/>
        <v>1.0905498087339989</v>
      </c>
      <c r="AD58">
        <f t="shared" ca="1" si="56"/>
        <v>1.1232663029960188</v>
      </c>
      <c r="AE58">
        <f t="shared" ca="1" si="56"/>
        <v>1.1457316290559392</v>
      </c>
      <c r="AF58">
        <f t="shared" ca="1" si="56"/>
        <v>1.1457316290559392</v>
      </c>
      <c r="AG58">
        <f t="shared" ca="1" si="56"/>
        <v>1.1342743127653798</v>
      </c>
      <c r="AH58">
        <f t="shared" ca="1" si="56"/>
        <v>1.1342743127653798</v>
      </c>
      <c r="AI58">
        <f t="shared" ca="1" si="56"/>
        <v>1.1115888265100722</v>
      </c>
      <c r="AJ58">
        <f t="shared" ca="1" si="56"/>
        <v>1.0893570499798708</v>
      </c>
      <c r="AK58">
        <f t="shared" ca="1" si="56"/>
        <v>1.0675699089802735</v>
      </c>
      <c r="AL58">
        <f t="shared" ca="1" si="56"/>
        <v>1.0568942098904708</v>
      </c>
      <c r="AM58">
        <f t="shared" ca="1" si="56"/>
        <v>1.088601036187185</v>
      </c>
      <c r="AN58">
        <f t="shared" ca="1" si="56"/>
        <v>1.0994870465490567</v>
      </c>
      <c r="AR58" s="15">
        <f ca="1">E58*Financial_Data[[#This Row],[4/1/2015]]</f>
        <v>217.78749598003199</v>
      </c>
      <c r="AS58" s="15">
        <f ca="1">F58*Financial_Data[[#This Row],[5/1/2015]]</f>
        <v>224.34224189079313</v>
      </c>
      <c r="AT58" s="15">
        <f ca="1">G58*Financial_Data[[#This Row],[6/1/2015]]</f>
        <v>252.23301927805463</v>
      </c>
      <c r="AU58" s="15">
        <f ca="1">H58*Financial_Data[[#This Row],[7/1/2015]]</f>
        <v>289.00040862821277</v>
      </c>
      <c r="AV58" s="15">
        <f ca="1">I58*Financial_Data[[#This Row],[8/1/2015]]</f>
        <v>311.96439358262819</v>
      </c>
      <c r="AW58" s="15">
        <f ca="1">J58*Financial_Data[[#This Row],[9/1/2015]]</f>
        <v>357.77558037696588</v>
      </c>
      <c r="AX58" s="15">
        <f ca="1">K58*Financial_Data[[#This Row],[10/1/2015]]</f>
        <v>398.38290195546608</v>
      </c>
      <c r="AY58" s="15">
        <f ca="1">L58*Financial_Data[[#This Row],[11/1/2015]]</f>
        <v>410.37302418796185</v>
      </c>
      <c r="AZ58" s="15">
        <f ca="1">M58*Financial_Data[[#This Row],[12/1/2015]]</f>
        <v>394.00480399889432</v>
      </c>
      <c r="BA58" s="15">
        <f ca="1">N58*Financial_Data[[#This Row],[1/1/2016]]</f>
        <v>418.03905346589556</v>
      </c>
      <c r="BB58" s="15">
        <f ca="1">O58*Financial_Data[[#This Row],[2/1/2016]]</f>
        <v>430.32530865922422</v>
      </c>
      <c r="BC58" s="15">
        <f ca="1">P58*Financial_Data[[#This Row],[3/1/2016]]</f>
        <v>465.16414152016642</v>
      </c>
      <c r="BD58" s="15">
        <f ca="1">Q58*Financial_Data[[#This Row],[4/1/2016]]</f>
        <v>455.67943965265806</v>
      </c>
      <c r="BE58" s="15">
        <f ca="1">R58*Financial_Data[[#This Row],[5/1/2016]]</f>
        <v>492.48353790839303</v>
      </c>
      <c r="BF58" s="15">
        <f ca="1">S58*Financial_Data[[#This Row],[6/1/2016]]</f>
        <v>517.15055141592677</v>
      </c>
      <c r="BG58" s="15">
        <f ca="1">T58*Financial_Data[[#This Row],[7/1/2016]]</f>
        <v>587.93458716919326</v>
      </c>
      <c r="BH58" s="15">
        <f ca="1">U58*Financial_Data[[#This Row],[8/1/2016]]</f>
        <v>581.70487931831531</v>
      </c>
      <c r="BI58" s="15">
        <f ca="1">V58*Financial_Data[[#This Row],[9/1/2016]]</f>
        <v>634.97837251334249</v>
      </c>
      <c r="BJ58" s="15">
        <f ca="1">W58*Financial_Data[[#This Row],[10/1/2016]]</f>
        <v>700.26800874603555</v>
      </c>
      <c r="BK58" s="15">
        <f ca="1">X58*Financial_Data[[#This Row],[11/1/2016]]</f>
        <v>700.1279621469663</v>
      </c>
      <c r="BL58" s="15">
        <f ca="1">Y58*Financial_Data[[#This Row],[12/1/2016]]</f>
        <v>735.3322995916194</v>
      </c>
      <c r="BM58" s="15">
        <f ca="1">Z58*Financial_Data[[#This Row],[1/1/2017]]</f>
        <v>734.816185145448</v>
      </c>
      <c r="BN58" s="15">
        <f ca="1">AA58*Financial_Data[[#This Row],[2/1/2017]]</f>
        <v>771.84349225696383</v>
      </c>
      <c r="BO58" s="15">
        <f ca="1">AB58*Financial_Data[[#This Row],[3/1/2017]]</f>
        <v>801.55208603264668</v>
      </c>
      <c r="BP58" s="15">
        <f ca="1">AC58*Financial_Data[[#This Row],[4/1/2017]]</f>
        <v>824.85901129630599</v>
      </c>
      <c r="BQ58" s="15">
        <f ca="1">AD58*Financial_Data[[#This Row],[5/1/2017]]</f>
        <v>849.26326617104235</v>
      </c>
      <c r="BR58" s="15">
        <f ca="1">AE58*Financial_Data[[#This Row],[6/1/2017]]</f>
        <v>840.18051408970098</v>
      </c>
      <c r="BS58" s="15">
        <f ca="1">AF58*Financial_Data[[#This Row],[7/1/2017]]</f>
        <v>982.09907597736685</v>
      </c>
      <c r="BT58" s="15">
        <f ca="1">AG58*Financial_Data[[#This Row],[8/1/2017]]</f>
        <v>1030.4843722829721</v>
      </c>
      <c r="BU58" s="15">
        <f ca="1">AH58*Financial_Data[[#This Row],[9/1/2017]]</f>
        <v>1102.8828304737385</v>
      </c>
      <c r="BV58" s="15">
        <f ca="1">AI58*Financial_Data[[#This Row],[10/1/2017]]</f>
        <v>1101.248747251331</v>
      </c>
      <c r="BW58" s="15">
        <f ca="1">AJ58*Financial_Data[[#This Row],[11/1/2017]]</f>
        <v>1168.0742365395909</v>
      </c>
      <c r="BX58" s="15">
        <f ca="1">AK58*Financial_Data[[#This Row],[12/1/2017]]</f>
        <v>1201.5902087791985</v>
      </c>
      <c r="BY58" s="15">
        <f ca="1">AL58*Financial_Data[[#This Row],[1/1/2018]]</f>
        <v>1325.5075949757772</v>
      </c>
      <c r="BZ58" s="15">
        <f ca="1">AM58*Financial_Data[[#This Row],[2/1/2018]]</f>
        <v>1475.5512493988585</v>
      </c>
      <c r="CA58" s="15">
        <f ca="1">AN58*Financial_Data[[#This Row],[3/1/2018]]</f>
        <v>1550.0531015571057</v>
      </c>
    </row>
    <row r="59" spans="1:79" x14ac:dyDescent="0.25">
      <c r="A59" t="s">
        <v>98</v>
      </c>
      <c r="B59" t="s">
        <v>207</v>
      </c>
      <c r="C59" t="s">
        <v>41</v>
      </c>
      <c r="D59">
        <v>1</v>
      </c>
      <c r="E59">
        <f t="shared" ref="E59:AN59" ca="1" si="57">((RANDBETWEEN(-2.5,3.5)/100)+1)*D59</f>
        <v>0.99</v>
      </c>
      <c r="F59">
        <f t="shared" ca="1" si="57"/>
        <v>1.0197000000000001</v>
      </c>
      <c r="G59">
        <f t="shared" ca="1" si="57"/>
        <v>1.0502910000000001</v>
      </c>
      <c r="H59">
        <f t="shared" ca="1" si="57"/>
        <v>1.0817997300000002</v>
      </c>
      <c r="I59">
        <f t="shared" ca="1" si="57"/>
        <v>1.0817997300000002</v>
      </c>
      <c r="J59">
        <f t="shared" ca="1" si="57"/>
        <v>1.0709817327000002</v>
      </c>
      <c r="K59">
        <f t="shared" ca="1" si="57"/>
        <v>1.0602719153730003</v>
      </c>
      <c r="L59">
        <f t="shared" ca="1" si="57"/>
        <v>1.0920800728341904</v>
      </c>
      <c r="M59">
        <f t="shared" ca="1" si="57"/>
        <v>1.1248424750192161</v>
      </c>
      <c r="N59">
        <f t="shared" ca="1" si="57"/>
        <v>1.1360908997694084</v>
      </c>
      <c r="O59">
        <f t="shared" ca="1" si="57"/>
        <v>1.1474518087671024</v>
      </c>
      <c r="P59">
        <f t="shared" ca="1" si="57"/>
        <v>1.1704008449424446</v>
      </c>
      <c r="Q59">
        <f t="shared" ca="1" si="57"/>
        <v>1.1469928280435957</v>
      </c>
      <c r="R59">
        <f t="shared" ca="1" si="57"/>
        <v>1.1584627563240317</v>
      </c>
      <c r="S59">
        <f t="shared" ca="1" si="57"/>
        <v>1.1932166390137526</v>
      </c>
      <c r="T59">
        <f t="shared" ca="1" si="57"/>
        <v>1.2290131381841654</v>
      </c>
      <c r="U59">
        <f t="shared" ca="1" si="57"/>
        <v>1.2044328754204821</v>
      </c>
      <c r="V59">
        <f t="shared" ca="1" si="57"/>
        <v>1.2405658616830966</v>
      </c>
      <c r="W59">
        <f t="shared" ca="1" si="57"/>
        <v>1.2653771789167585</v>
      </c>
      <c r="X59">
        <f t="shared" ca="1" si="57"/>
        <v>1.2400696353384233</v>
      </c>
      <c r="Y59">
        <f t="shared" ca="1" si="57"/>
        <v>1.2772717243985761</v>
      </c>
      <c r="Z59">
        <f t="shared" ca="1" si="57"/>
        <v>1.2517262899106045</v>
      </c>
      <c r="AA59">
        <f t="shared" ca="1" si="57"/>
        <v>1.2266917641123924</v>
      </c>
      <c r="AB59">
        <f t="shared" ca="1" si="57"/>
        <v>1.2021579288301445</v>
      </c>
      <c r="AC59">
        <f t="shared" ca="1" si="57"/>
        <v>1.2141795081184459</v>
      </c>
      <c r="AD59">
        <f t="shared" ca="1" si="57"/>
        <v>1.2020377130372615</v>
      </c>
      <c r="AE59">
        <f t="shared" ca="1" si="57"/>
        <v>1.2380988444283794</v>
      </c>
      <c r="AF59">
        <f t="shared" ca="1" si="57"/>
        <v>1.2257178559840956</v>
      </c>
      <c r="AG59">
        <f t="shared" ca="1" si="57"/>
        <v>1.2624893916636184</v>
      </c>
      <c r="AH59">
        <f t="shared" ca="1" si="57"/>
        <v>1.3003640734135269</v>
      </c>
      <c r="AI59">
        <f t="shared" ca="1" si="57"/>
        <v>1.3133677141476621</v>
      </c>
      <c r="AJ59">
        <f t="shared" ca="1" si="57"/>
        <v>1.3133677141476621</v>
      </c>
      <c r="AK59">
        <f t="shared" ca="1" si="57"/>
        <v>1.352768745572092</v>
      </c>
      <c r="AL59">
        <f t="shared" ca="1" si="57"/>
        <v>1.3933518079392548</v>
      </c>
      <c r="AM59">
        <f t="shared" ca="1" si="57"/>
        <v>1.3933518079392548</v>
      </c>
      <c r="AN59">
        <f t="shared" ca="1" si="57"/>
        <v>1.3654847717804697</v>
      </c>
      <c r="AR59" s="15">
        <f ca="1">E59*Financial_Data[[#This Row],[4/1/2015]]</f>
        <v>25977.269366704655</v>
      </c>
      <c r="AS59" s="15">
        <f ca="1">F59*Financial_Data[[#This Row],[5/1/2015]]</f>
        <v>27262.187373151592</v>
      </c>
      <c r="AT59" s="15">
        <f ca="1">G59*Financial_Data[[#This Row],[6/1/2015]]</f>
        <v>28324.334752681203</v>
      </c>
      <c r="AU59" s="15">
        <f ca="1">H59*Financial_Data[[#This Row],[7/1/2015]]</f>
        <v>28579.147265956661</v>
      </c>
      <c r="AV59" s="15">
        <f ca="1">I59*Financial_Data[[#This Row],[8/1/2015]]</f>
        <v>28284.811199847518</v>
      </c>
      <c r="AW59" s="15">
        <f ca="1">J59*Financial_Data[[#This Row],[9/1/2015]]</f>
        <v>27987.963226383636</v>
      </c>
      <c r="AX59" s="15">
        <f ca="1">K59*Financial_Data[[#This Row],[10/1/2015]]</f>
        <v>29087.168202785517</v>
      </c>
      <c r="AY59" s="15">
        <f ca="1">L59*Financial_Data[[#This Row],[11/1/2015]]</f>
        <v>30558.918694682132</v>
      </c>
      <c r="AZ59" s="15">
        <f ca="1">M59*Financial_Data[[#This Row],[12/1/2015]]</f>
        <v>35349.543448979952</v>
      </c>
      <c r="BA59" s="15">
        <f ca="1">N59*Financial_Data[[#This Row],[1/1/2016]]</f>
        <v>34981.980660068984</v>
      </c>
      <c r="BB59" s="15">
        <f ca="1">O59*Financial_Data[[#This Row],[2/1/2016]]</f>
        <v>39740.232593945155</v>
      </c>
      <c r="BC59" s="15">
        <f ca="1">P59*Financial_Data[[#This Row],[3/1/2016]]</f>
        <v>43007.670034644208</v>
      </c>
      <c r="BD59" s="15">
        <f ca="1">Q59*Financial_Data[[#This Row],[4/1/2016]]</f>
        <v>46968.250202698466</v>
      </c>
      <c r="BE59" s="15">
        <f ca="1">R59*Financial_Data[[#This Row],[5/1/2016]]</f>
        <v>47888.357792249306</v>
      </c>
      <c r="BF59" s="15">
        <f ca="1">S59*Financial_Data[[#This Row],[6/1/2016]]</f>
        <v>49773.826584406699</v>
      </c>
      <c r="BG59" s="15">
        <f ca="1">T59*Financial_Data[[#This Row],[7/1/2016]]</f>
        <v>54911.76300286012</v>
      </c>
      <c r="BH59" s="15">
        <f ca="1">U59*Financial_Data[[#This Row],[8/1/2016]]</f>
        <v>55383.600096696311</v>
      </c>
      <c r="BI59" s="15">
        <f ca="1">V59*Financial_Data[[#This Row],[9/1/2016]]</f>
        <v>58716.14067364209</v>
      </c>
      <c r="BJ59" s="15">
        <f ca="1">W59*Financial_Data[[#This Row],[10/1/2016]]</f>
        <v>62902.170505122944</v>
      </c>
      <c r="BK59" s="15">
        <f ca="1">X59*Financial_Data[[#This Row],[11/1/2016]]</f>
        <v>61631.79888604275</v>
      </c>
      <c r="BL59" s="15">
        <f ca="1">Y59*Financial_Data[[#This Row],[12/1/2016]]</f>
        <v>64655.413399559569</v>
      </c>
      <c r="BM59" s="15">
        <f ca="1">Z59*Financial_Data[[#This Row],[1/1/2017]]</f>
        <v>62051.965057970949</v>
      </c>
      <c r="BN59" s="15">
        <f ca="1">AA59*Financial_Data[[#This Row],[2/1/2017]]</f>
        <v>68353.279690543408</v>
      </c>
      <c r="BO59" s="15">
        <f ca="1">AB59*Financial_Data[[#This Row],[3/1/2017]]</f>
        <v>73039.334911781189</v>
      </c>
      <c r="BP59" s="15">
        <f ca="1">AC59*Financial_Data[[#This Row],[4/1/2017]]</f>
        <v>68744.17729677388</v>
      </c>
      <c r="BQ59" s="15">
        <f ca="1">AD59*Financial_Data[[#This Row],[5/1/2017]]</f>
        <v>66002.23334727464</v>
      </c>
      <c r="BR59" s="15">
        <f ca="1">AE59*Financial_Data[[#This Row],[6/1/2017]]</f>
        <v>71386.773729990935</v>
      </c>
      <c r="BS59" s="15">
        <f ca="1">AF59*Financial_Data[[#This Row],[7/1/2017]]</f>
        <v>77822.592182484805</v>
      </c>
      <c r="BT59" s="15">
        <f ca="1">AG59*Financial_Data[[#This Row],[8/1/2017]]</f>
        <v>82537.054326008118</v>
      </c>
      <c r="BU59" s="15">
        <f ca="1">AH59*Financial_Data[[#This Row],[9/1/2017]]</f>
        <v>86536.788714649592</v>
      </c>
      <c r="BV59" s="15">
        <f ca="1">AI59*Financial_Data[[#This Row],[10/1/2017]]</f>
        <v>84772.302658506684</v>
      </c>
      <c r="BW59" s="15">
        <f ca="1">AJ59*Financial_Data[[#This Row],[11/1/2017]]</f>
        <v>87297.493228314081</v>
      </c>
      <c r="BX59" s="15">
        <f ca="1">AK59*Financial_Data[[#This Row],[12/1/2017]]</f>
        <v>98273.176184959433</v>
      </c>
      <c r="BY59" s="15">
        <f ca="1">AL59*Financial_Data[[#This Row],[1/1/2018]]</f>
        <v>98136.820348314199</v>
      </c>
      <c r="BZ59" s="15">
        <f ca="1">AM59*Financial_Data[[#This Row],[2/1/2018]]</f>
        <v>105073.21344173577</v>
      </c>
      <c r="CA59" s="15">
        <f ca="1">AN59*Financial_Data[[#This Row],[3/1/2018]]</f>
        <v>105965.88380751957</v>
      </c>
    </row>
    <row r="60" spans="1:79" x14ac:dyDescent="0.25">
      <c r="A60" t="s">
        <v>99</v>
      </c>
      <c r="B60" t="s">
        <v>207</v>
      </c>
      <c r="C60" t="s">
        <v>41</v>
      </c>
      <c r="D60">
        <v>1</v>
      </c>
      <c r="E60">
        <f t="shared" ref="E60:AN60" ca="1" si="58">((RANDBETWEEN(-2.5,3.5)/100)+1)*D60</f>
        <v>0.99</v>
      </c>
      <c r="F60">
        <f t="shared" ca="1" si="58"/>
        <v>0.97019999999999995</v>
      </c>
      <c r="G60">
        <f t="shared" ca="1" si="58"/>
        <v>0.99930600000000003</v>
      </c>
      <c r="H60">
        <f t="shared" ca="1" si="58"/>
        <v>0.98931294000000003</v>
      </c>
      <c r="I60">
        <f t="shared" ca="1" si="58"/>
        <v>0.97941981060000005</v>
      </c>
      <c r="J60">
        <f t="shared" ca="1" si="58"/>
        <v>0.99900820681200009</v>
      </c>
      <c r="K60">
        <f t="shared" ca="1" si="58"/>
        <v>0.99900820681200009</v>
      </c>
      <c r="L60">
        <f t="shared" ca="1" si="58"/>
        <v>0.99900820681200009</v>
      </c>
      <c r="M60">
        <f t="shared" ca="1" si="58"/>
        <v>1.0189883709482401</v>
      </c>
      <c r="N60">
        <f t="shared" ca="1" si="58"/>
        <v>1.0291782546577226</v>
      </c>
      <c r="O60">
        <f t="shared" ca="1" si="58"/>
        <v>1.0600536022974543</v>
      </c>
      <c r="P60">
        <f t="shared" ca="1" si="58"/>
        <v>1.0600536022974543</v>
      </c>
      <c r="Q60">
        <f t="shared" ca="1" si="58"/>
        <v>1.0918552103663779</v>
      </c>
      <c r="R60">
        <f t="shared" ca="1" si="58"/>
        <v>1.080936658262714</v>
      </c>
      <c r="S60">
        <f t="shared" ca="1" si="58"/>
        <v>1.1133647580105954</v>
      </c>
      <c r="T60">
        <f t="shared" ca="1" si="58"/>
        <v>1.0910974628503836</v>
      </c>
      <c r="U60">
        <f t="shared" ca="1" si="58"/>
        <v>1.1129194121073913</v>
      </c>
      <c r="V60">
        <f t="shared" ca="1" si="58"/>
        <v>1.1351778003495392</v>
      </c>
      <c r="W60">
        <f t="shared" ca="1" si="58"/>
        <v>1.1351778003495392</v>
      </c>
      <c r="X60">
        <f t="shared" ca="1" si="58"/>
        <v>1.1351778003495392</v>
      </c>
      <c r="Y60">
        <f t="shared" ca="1" si="58"/>
        <v>1.1124742443425484</v>
      </c>
      <c r="Z60">
        <f t="shared" ca="1" si="58"/>
        <v>1.1235989867859739</v>
      </c>
      <c r="AA60">
        <f t="shared" ca="1" si="58"/>
        <v>1.1348349766538337</v>
      </c>
      <c r="AB60">
        <f t="shared" ca="1" si="58"/>
        <v>1.1575316761869103</v>
      </c>
      <c r="AC60">
        <f t="shared" ca="1" si="58"/>
        <v>1.1806823097106485</v>
      </c>
      <c r="AD60">
        <f t="shared" ca="1" si="58"/>
        <v>1.2161027790019681</v>
      </c>
      <c r="AE60">
        <f t="shared" ca="1" si="58"/>
        <v>1.2404248345820075</v>
      </c>
      <c r="AF60">
        <f t="shared" ca="1" si="58"/>
        <v>1.2404248345820075</v>
      </c>
      <c r="AG60">
        <f t="shared" ca="1" si="58"/>
        <v>1.2404248345820075</v>
      </c>
      <c r="AH60">
        <f t="shared" ca="1" si="58"/>
        <v>1.2156163378903673</v>
      </c>
      <c r="AI60">
        <f t="shared" ca="1" si="58"/>
        <v>1.1913040111325599</v>
      </c>
      <c r="AJ60">
        <f t="shared" ca="1" si="58"/>
        <v>1.2032170512438856</v>
      </c>
      <c r="AK60">
        <f t="shared" ca="1" si="58"/>
        <v>1.1791527102190078</v>
      </c>
      <c r="AL60">
        <f t="shared" ca="1" si="58"/>
        <v>1.1673611831168178</v>
      </c>
      <c r="AM60">
        <f t="shared" ca="1" si="58"/>
        <v>1.179034794947986</v>
      </c>
      <c r="AN60">
        <f t="shared" ca="1" si="58"/>
        <v>1.1672444469985062</v>
      </c>
      <c r="AR60" s="15">
        <f ca="1">E60*Financial_Data[[#This Row],[4/1/2015]]</f>
        <v>4071.29791156704</v>
      </c>
      <c r="AS60" s="15">
        <f ca="1">F60*Financial_Data[[#This Row],[5/1/2015]]</f>
        <v>4445.7882376482448</v>
      </c>
      <c r="AT60" s="15">
        <f ca="1">G60*Financial_Data[[#This Row],[6/1/2015]]</f>
        <v>4575.5263480350131</v>
      </c>
      <c r="AU60" s="15">
        <f ca="1">H60*Financial_Data[[#This Row],[7/1/2015]]</f>
        <v>4757.5593261377016</v>
      </c>
      <c r="AV60" s="15">
        <f ca="1">I60*Financial_Data[[#This Row],[8/1/2015]]</f>
        <v>4706.2164994874211</v>
      </c>
      <c r="AW60" s="15">
        <f ca="1">J60*Financial_Data[[#This Row],[9/1/2015]]</f>
        <v>5296.867561501107</v>
      </c>
      <c r="AX60" s="15">
        <f ca="1">K60*Financial_Data[[#This Row],[10/1/2015]]</f>
        <v>5508.1271916999103</v>
      </c>
      <c r="AY60" s="15">
        <f ca="1">L60*Financial_Data[[#This Row],[11/1/2015]]</f>
        <v>6131.2120477521958</v>
      </c>
      <c r="AZ60" s="15">
        <f ca="1">M60*Financial_Data[[#This Row],[12/1/2015]]</f>
        <v>6766.7120781815947</v>
      </c>
      <c r="BA60" s="15">
        <f ca="1">N60*Financial_Data[[#This Row],[1/1/2016]]</f>
        <v>6966.911826209297</v>
      </c>
      <c r="BB60" s="15">
        <f ca="1">O60*Financial_Data[[#This Row],[2/1/2016]]</f>
        <v>7388.964615005003</v>
      </c>
      <c r="BC60" s="15">
        <f ca="1">P60*Financial_Data[[#This Row],[3/1/2016]]</f>
        <v>7603.8153390672842</v>
      </c>
      <c r="BD60" s="15">
        <f ca="1">Q60*Financial_Data[[#This Row],[4/1/2016]]</f>
        <v>8817.4651277971643</v>
      </c>
      <c r="BE60" s="15">
        <f ca="1">R60*Financial_Data[[#This Row],[5/1/2016]]</f>
        <v>9344.3264921721948</v>
      </c>
      <c r="BF60" s="15">
        <f ca="1">S60*Financial_Data[[#This Row],[6/1/2016]]</f>
        <v>9517.1280869546899</v>
      </c>
      <c r="BG60" s="15">
        <f ca="1">T60*Financial_Data[[#This Row],[7/1/2016]]</f>
        <v>10597.316623924016</v>
      </c>
      <c r="BH60" s="15">
        <f ca="1">U60*Financial_Data[[#This Row],[8/1/2016]]</f>
        <v>12020.640893916558</v>
      </c>
      <c r="BI60" s="15">
        <f ca="1">V60*Financial_Data[[#This Row],[9/1/2016]]</f>
        <v>13781.787125140367</v>
      </c>
      <c r="BJ60" s="15">
        <f ca="1">W60*Financial_Data[[#This Row],[10/1/2016]]</f>
        <v>13637.147815020786</v>
      </c>
      <c r="BK60" s="15">
        <f ca="1">X60*Financial_Data[[#This Row],[11/1/2016]]</f>
        <v>14181.050182017336</v>
      </c>
      <c r="BL60" s="15">
        <f ca="1">Y60*Financial_Data[[#This Row],[12/1/2016]]</f>
        <v>14721.051424278827</v>
      </c>
      <c r="BM60" s="15">
        <f ca="1">Z60*Financial_Data[[#This Row],[1/1/2017]]</f>
        <v>15158.103836751154</v>
      </c>
      <c r="BN60" s="15">
        <f ca="1">AA60*Financial_Data[[#This Row],[2/1/2017]]</f>
        <v>15143.009542286412</v>
      </c>
      <c r="BO60" s="15">
        <f ca="1">AB60*Financial_Data[[#This Row],[3/1/2017]]</f>
        <v>16063.549918568922</v>
      </c>
      <c r="BP60" s="15">
        <f ca="1">AC60*Financial_Data[[#This Row],[4/1/2017]]</f>
        <v>16045.980854199461</v>
      </c>
      <c r="BQ60" s="15">
        <f ca="1">AD60*Financial_Data[[#This Row],[5/1/2017]]</f>
        <v>17658.789899983203</v>
      </c>
      <c r="BR60" s="15">
        <f ca="1">AE60*Financial_Data[[#This Row],[6/1/2017]]</f>
        <v>19477.992908278233</v>
      </c>
      <c r="BS60" s="15">
        <f ca="1">AF60*Financial_Data[[#This Row],[7/1/2017]]</f>
        <v>21442.0658596098</v>
      </c>
      <c r="BT60" s="15">
        <f ca="1">AG60*Financial_Data[[#This Row],[8/1/2017]]</f>
        <v>21851.568148761893</v>
      </c>
      <c r="BU60" s="15">
        <f ca="1">AH60*Financial_Data[[#This Row],[9/1/2017]]</f>
        <v>21838.459174426363</v>
      </c>
      <c r="BV60" s="15">
        <f ca="1">AI60*Financial_Data[[#This Row],[10/1/2017]]</f>
        <v>23129.864451357989</v>
      </c>
      <c r="BW60" s="15">
        <f ca="1">AJ60*Financial_Data[[#This Row],[11/1/2017]]</f>
        <v>25785.223008534253</v>
      </c>
      <c r="BX60" s="15">
        <f ca="1">AK60*Financial_Data[[#This Row],[12/1/2017]]</f>
        <v>24751.747103872724</v>
      </c>
      <c r="BY60" s="15">
        <f ca="1">AL60*Financial_Data[[#This Row],[1/1/2018]]</f>
        <v>25467.000815108044</v>
      </c>
      <c r="BZ60" s="15">
        <f ca="1">AM60*Financial_Data[[#This Row],[2/1/2018]]</f>
        <v>26482.723619577719</v>
      </c>
      <c r="CA60" s="15">
        <f ca="1">AN60*Financial_Data[[#This Row],[3/1/2018]]</f>
        <v>26996.385953767487</v>
      </c>
    </row>
    <row r="61" spans="1:79" x14ac:dyDescent="0.25">
      <c r="A61" t="s">
        <v>100</v>
      </c>
      <c r="B61" t="s">
        <v>207</v>
      </c>
      <c r="C61" t="s">
        <v>41</v>
      </c>
      <c r="D61">
        <v>1</v>
      </c>
      <c r="E61">
        <f t="shared" ref="E61:AN61" ca="1" si="59">((RANDBETWEEN(-2.5,3.5)/100)+1)*D61</f>
        <v>0.98</v>
      </c>
      <c r="F61">
        <f t="shared" ca="1" si="59"/>
        <v>0.97019999999999995</v>
      </c>
      <c r="G61">
        <f t="shared" ca="1" si="59"/>
        <v>0.97990199999999994</v>
      </c>
      <c r="H61">
        <f t="shared" ca="1" si="59"/>
        <v>1.00929906</v>
      </c>
      <c r="I61">
        <f t="shared" ca="1" si="59"/>
        <v>1.00929906</v>
      </c>
      <c r="J61">
        <f t="shared" ca="1" si="59"/>
        <v>0.98911307879999999</v>
      </c>
      <c r="K61">
        <f t="shared" ca="1" si="59"/>
        <v>1.0088953403759999</v>
      </c>
      <c r="L61">
        <f t="shared" ca="1" si="59"/>
        <v>0.99880638697223989</v>
      </c>
      <c r="M61">
        <f t="shared" ca="1" si="59"/>
        <v>1.0287705785814072</v>
      </c>
      <c r="N61">
        <f t="shared" ca="1" si="59"/>
        <v>1.0596336959388495</v>
      </c>
      <c r="O61">
        <f t="shared" ca="1" si="59"/>
        <v>1.0808263698576266</v>
      </c>
      <c r="P61">
        <f t="shared" ca="1" si="59"/>
        <v>1.1132511609533555</v>
      </c>
      <c r="Q61">
        <f t="shared" ca="1" si="59"/>
        <v>1.1466486957819562</v>
      </c>
      <c r="R61">
        <f t="shared" ca="1" si="59"/>
        <v>1.181048156655415</v>
      </c>
      <c r="S61">
        <f t="shared" ca="1" si="59"/>
        <v>1.1574271935223066</v>
      </c>
      <c r="T61">
        <f t="shared" ca="1" si="59"/>
        <v>1.1921500093279758</v>
      </c>
      <c r="U61">
        <f t="shared" ca="1" si="59"/>
        <v>1.2159930095145353</v>
      </c>
      <c r="V61">
        <f t="shared" ca="1" si="59"/>
        <v>1.2159930095145353</v>
      </c>
      <c r="W61">
        <f t="shared" ca="1" si="59"/>
        <v>1.2524727997999714</v>
      </c>
      <c r="X61">
        <f t="shared" ca="1" si="59"/>
        <v>1.2524727997999714</v>
      </c>
      <c r="Y61">
        <f t="shared" ca="1" si="59"/>
        <v>1.2524727997999714</v>
      </c>
      <c r="Z61">
        <f t="shared" ca="1" si="59"/>
        <v>1.2775222557959709</v>
      </c>
      <c r="AA61">
        <f t="shared" ca="1" si="59"/>
        <v>1.2519718106800515</v>
      </c>
      <c r="AB61">
        <f t="shared" ca="1" si="59"/>
        <v>1.2644915287868521</v>
      </c>
      <c r="AC61">
        <f t="shared" ca="1" si="59"/>
        <v>1.2771364440747206</v>
      </c>
      <c r="AD61">
        <f t="shared" ca="1" si="59"/>
        <v>1.3154505373969623</v>
      </c>
      <c r="AE61">
        <f t="shared" ca="1" si="59"/>
        <v>1.3154505373969623</v>
      </c>
      <c r="AF61">
        <f t="shared" ca="1" si="59"/>
        <v>1.3022960320229926</v>
      </c>
      <c r="AG61">
        <f t="shared" ca="1" si="59"/>
        <v>1.3413649129836824</v>
      </c>
      <c r="AH61">
        <f t="shared" ca="1" si="59"/>
        <v>1.3145376147240087</v>
      </c>
      <c r="AI61">
        <f t="shared" ca="1" si="59"/>
        <v>1.3276829908712489</v>
      </c>
      <c r="AJ61">
        <f t="shared" ca="1" si="59"/>
        <v>1.3542366506886738</v>
      </c>
      <c r="AK61">
        <f t="shared" ca="1" si="59"/>
        <v>1.3271519176749003</v>
      </c>
      <c r="AL61">
        <f t="shared" ca="1" si="59"/>
        <v>1.3669664752051474</v>
      </c>
      <c r="AM61">
        <f t="shared" ca="1" si="59"/>
        <v>1.3396271457010445</v>
      </c>
      <c r="AN61">
        <f t="shared" ca="1" si="59"/>
        <v>1.3128346027870235</v>
      </c>
      <c r="AR61" s="15">
        <f ca="1">E61*Financial_Data[[#This Row],[4/1/2015]]</f>
        <v>60634.410990775781</v>
      </c>
      <c r="AS61" s="15">
        <f ca="1">F61*Financial_Data[[#This Row],[5/1/2015]]</f>
        <v>59974.288936310775</v>
      </c>
      <c r="AT61" s="15">
        <f ca="1">G61*Financial_Data[[#This Row],[6/1/2015]]</f>
        <v>64281.770130944344</v>
      </c>
      <c r="AU61" s="15">
        <f ca="1">H61*Financial_Data[[#This Row],[7/1/2015]]</f>
        <v>70909.787590486201</v>
      </c>
      <c r="AV61" s="15">
        <f ca="1">I61*Financial_Data[[#This Row],[8/1/2015]]</f>
        <v>76544.282375729075</v>
      </c>
      <c r="AW61" s="15">
        <f ca="1">J61*Financial_Data[[#This Row],[9/1/2015]]</f>
        <v>77225.169821297881</v>
      </c>
      <c r="AX61" s="15">
        <f ca="1">K61*Financial_Data[[#This Row],[10/1/2015]]</f>
        <v>77935.036061882667</v>
      </c>
      <c r="AY61" s="15">
        <f ca="1">L61*Financial_Data[[#This Row],[11/1/2015]]</f>
        <v>79438.259630499131</v>
      </c>
      <c r="AZ61" s="15">
        <f ca="1">M61*Financial_Data[[#This Row],[12/1/2015]]</f>
        <v>84242.339222139723</v>
      </c>
      <c r="BA61" s="15">
        <f ca="1">N61*Financial_Data[[#This Row],[1/1/2016]]</f>
        <v>90127.256616453175</v>
      </c>
      <c r="BB61" s="15">
        <f ca="1">O61*Financial_Data[[#This Row],[2/1/2016]]</f>
        <v>93740.454801218337</v>
      </c>
      <c r="BC61" s="15">
        <f ca="1">P61*Financial_Data[[#This Row],[3/1/2016]]</f>
        <v>108671.28869504723</v>
      </c>
      <c r="BD61" s="15">
        <f ca="1">Q61*Financial_Data[[#This Row],[4/1/2016]]</f>
        <v>106413.31100893857</v>
      </c>
      <c r="BE61" s="15">
        <f ca="1">R61*Financial_Data[[#This Row],[5/1/2016]]</f>
        <v>123212.38243213651</v>
      </c>
      <c r="BF61" s="15">
        <f ca="1">S61*Financial_Data[[#This Row],[6/1/2016]]</f>
        <v>131793.52737817864</v>
      </c>
      <c r="BG61" s="15">
        <f ca="1">T61*Financial_Data[[#This Row],[7/1/2016]]</f>
        <v>139790.96390108479</v>
      </c>
      <c r="BH61" s="15">
        <f ca="1">U61*Financial_Data[[#This Row],[8/1/2016]]</f>
        <v>151255.19124288656</v>
      </c>
      <c r="BI61" s="15">
        <f ca="1">V61*Financial_Data[[#This Row],[9/1/2016]]</f>
        <v>151150.22014016402</v>
      </c>
      <c r="BJ61" s="15">
        <f ca="1">W61*Financial_Data[[#This Row],[10/1/2016]]</f>
        <v>173409.78161800327</v>
      </c>
      <c r="BK61" s="15">
        <f ca="1">X61*Financial_Data[[#This Row],[11/1/2016]]</f>
        <v>187668.24310864232</v>
      </c>
      <c r="BL61" s="15">
        <f ca="1">Y61*Financial_Data[[#This Row],[12/1/2016]]</f>
        <v>225905.28416617497</v>
      </c>
      <c r="BM61" s="15">
        <f ca="1">Z61*Financial_Data[[#This Row],[1/1/2017]]</f>
        <v>249010.1792158981</v>
      </c>
      <c r="BN61" s="15">
        <f ca="1">AA61*Financial_Data[[#This Row],[2/1/2017]]</f>
        <v>255813.57727720568</v>
      </c>
      <c r="BO61" s="15">
        <f ca="1">AB61*Financial_Data[[#This Row],[3/1/2017]]</f>
        <v>279560.72251407767</v>
      </c>
      <c r="BP61" s="15">
        <f ca="1">AC61*Financial_Data[[#This Row],[4/1/2017]]</f>
        <v>282299.8612968339</v>
      </c>
      <c r="BQ61" s="15">
        <f ca="1">AD61*Financial_Data[[#This Row],[5/1/2017]]</f>
        <v>326769.34769104916</v>
      </c>
      <c r="BR61" s="15">
        <f ca="1">AE61*Financial_Data[[#This Row],[6/1/2017]]</f>
        <v>326411.95273584605</v>
      </c>
      <c r="BS61" s="15">
        <f ca="1">AF61*Financial_Data[[#This Row],[7/1/2017]]</f>
        <v>342859.81529405498</v>
      </c>
      <c r="BT61" s="15">
        <f ca="1">AG61*Financial_Data[[#This Row],[8/1/2017]]</f>
        <v>349335.87491486262</v>
      </c>
      <c r="BU61" s="15">
        <f ca="1">AH61*Financial_Data[[#This Row],[9/1/2017]]</f>
        <v>342077.35594460805</v>
      </c>
      <c r="BV61" s="15">
        <f ca="1">AI61*Financial_Data[[#This Row],[10/1/2017]]</f>
        <v>381240.73017731356</v>
      </c>
      <c r="BW61" s="15">
        <f ca="1">AJ61*Financial_Data[[#This Row],[11/1/2017]]</f>
        <v>403525.29144817573</v>
      </c>
      <c r="BX61" s="15">
        <f ca="1">AK61*Financial_Data[[#This Row],[12/1/2017]]</f>
        <v>399212.7924469515</v>
      </c>
      <c r="BY61" s="15">
        <f ca="1">AL61*Financial_Data[[#This Row],[1/1/2018]]</f>
        <v>431044.48063955462</v>
      </c>
      <c r="BZ61" s="15">
        <f ca="1">AM61*Financial_Data[[#This Row],[2/1/2018]]</f>
        <v>466254.41490419349</v>
      </c>
      <c r="CA61" s="15">
        <f ca="1">AN61*Financial_Data[[#This Row],[3/1/2018]]</f>
        <v>470407.38923018315</v>
      </c>
    </row>
    <row r="62" spans="1:79" x14ac:dyDescent="0.25">
      <c r="A62" t="s">
        <v>101</v>
      </c>
      <c r="B62" t="s">
        <v>207</v>
      </c>
      <c r="C62" t="s">
        <v>41</v>
      </c>
      <c r="D62">
        <v>1</v>
      </c>
      <c r="E62">
        <f t="shared" ref="E62:AN62" ca="1" si="60">((RANDBETWEEN(-2.5,3.5)/100)+1)*D62</f>
        <v>0.98</v>
      </c>
      <c r="F62">
        <f t="shared" ca="1" si="60"/>
        <v>0.98980000000000001</v>
      </c>
      <c r="G62">
        <f t="shared" ca="1" si="60"/>
        <v>0.97990200000000005</v>
      </c>
      <c r="H62">
        <f t="shared" ca="1" si="60"/>
        <v>0.98970102000000004</v>
      </c>
      <c r="I62">
        <f t="shared" ca="1" si="60"/>
        <v>0.96990699960000004</v>
      </c>
      <c r="J62">
        <f t="shared" ca="1" si="60"/>
        <v>0.99900420958800007</v>
      </c>
      <c r="K62">
        <f t="shared" ca="1" si="60"/>
        <v>0.97902412539624006</v>
      </c>
      <c r="L62">
        <f t="shared" ca="1" si="60"/>
        <v>0.9594436428883153</v>
      </c>
      <c r="M62">
        <f t="shared" ca="1" si="60"/>
        <v>0.9594436428883153</v>
      </c>
      <c r="N62">
        <f t="shared" ca="1" si="60"/>
        <v>0.98822695217496481</v>
      </c>
      <c r="O62">
        <f t="shared" ca="1" si="60"/>
        <v>0.97834468265321517</v>
      </c>
      <c r="P62">
        <f t="shared" ca="1" si="60"/>
        <v>1.0076950231328117</v>
      </c>
      <c r="Q62">
        <f t="shared" ca="1" si="60"/>
        <v>0.99761807290148352</v>
      </c>
      <c r="R62">
        <f t="shared" ca="1" si="60"/>
        <v>0.99761807290148352</v>
      </c>
      <c r="S62">
        <f t="shared" ca="1" si="60"/>
        <v>1.027546615088528</v>
      </c>
      <c r="T62">
        <f t="shared" ca="1" si="60"/>
        <v>1.0069956827867574</v>
      </c>
      <c r="U62">
        <f t="shared" ca="1" si="60"/>
        <v>0.99692572595888984</v>
      </c>
      <c r="V62">
        <f t="shared" ca="1" si="60"/>
        <v>0.99692572595888984</v>
      </c>
      <c r="W62">
        <f t="shared" ca="1" si="60"/>
        <v>0.99692572595888984</v>
      </c>
      <c r="X62">
        <f t="shared" ca="1" si="60"/>
        <v>1.0168642404780677</v>
      </c>
      <c r="Y62">
        <f t="shared" ca="1" si="60"/>
        <v>0.99652695566850635</v>
      </c>
      <c r="Z62">
        <f t="shared" ca="1" si="60"/>
        <v>1.0164574947818765</v>
      </c>
      <c r="AA62">
        <f t="shared" ca="1" si="60"/>
        <v>1.0164574947818765</v>
      </c>
      <c r="AB62">
        <f t="shared" ca="1" si="60"/>
        <v>1.0266220697296953</v>
      </c>
      <c r="AC62">
        <f t="shared" ca="1" si="60"/>
        <v>1.0368882904269923</v>
      </c>
      <c r="AD62">
        <f t="shared" ca="1" si="60"/>
        <v>1.0265194075227224</v>
      </c>
      <c r="AE62">
        <f t="shared" ca="1" si="60"/>
        <v>1.005989019372268</v>
      </c>
      <c r="AF62">
        <f t="shared" ca="1" si="60"/>
        <v>0.9858692389848227</v>
      </c>
      <c r="AG62">
        <f t="shared" ca="1" si="60"/>
        <v>1.0055866237645192</v>
      </c>
      <c r="AH62">
        <f t="shared" ca="1" si="60"/>
        <v>0.98547489128922883</v>
      </c>
      <c r="AI62">
        <f t="shared" ca="1" si="60"/>
        <v>0.96576539346344425</v>
      </c>
      <c r="AJ62">
        <f t="shared" ca="1" si="60"/>
        <v>0.97542304739807872</v>
      </c>
      <c r="AK62">
        <f t="shared" ca="1" si="60"/>
        <v>0.99493150834604027</v>
      </c>
      <c r="AL62">
        <f t="shared" ca="1" si="60"/>
        <v>0.97503287817911943</v>
      </c>
      <c r="AM62">
        <f t="shared" ca="1" si="60"/>
        <v>1.0042838645244931</v>
      </c>
      <c r="AN62">
        <f t="shared" ca="1" si="60"/>
        <v>0.98419818723400321</v>
      </c>
      <c r="AR62" s="15">
        <f ca="1">E62*Financial_Data[[#This Row],[4/1/2015]]</f>
        <v>2252.8876283424006</v>
      </c>
      <c r="AS62" s="15">
        <f ca="1">F62*Financial_Data[[#This Row],[5/1/2015]]</f>
        <v>2364.7632985294408</v>
      </c>
      <c r="AT62" s="15">
        <f ca="1">G62*Financial_Data[[#This Row],[6/1/2015]]</f>
        <v>2410.143557396681</v>
      </c>
      <c r="AU62" s="15">
        <f ca="1">H62*Financial_Data[[#This Row],[7/1/2015]]</f>
        <v>2682.513128612276</v>
      </c>
      <c r="AV62" s="15">
        <f ca="1">I62*Financial_Data[[#This Row],[8/1/2015]]</f>
        <v>2680.3833993545686</v>
      </c>
      <c r="AW62" s="15">
        <f ca="1">J62*Financial_Data[[#This Row],[9/1/2015]]</f>
        <v>2726.8009156714929</v>
      </c>
      <c r="AX62" s="15">
        <f ca="1">K62*Financial_Data[[#This Row],[10/1/2015]]</f>
        <v>2752.6920005285515</v>
      </c>
      <c r="AY62" s="15">
        <f ca="1">L62*Financial_Data[[#This Row],[11/1/2015]]</f>
        <v>2945.4919590552763</v>
      </c>
      <c r="AZ62" s="15">
        <f ca="1">M62*Financial_Data[[#This Row],[12/1/2015]]</f>
        <v>2944.0193308954263</v>
      </c>
      <c r="BA62" s="15">
        <f ca="1">N62*Financial_Data[[#This Row],[1/1/2016]]</f>
        <v>3030.2236990194529</v>
      </c>
      <c r="BB62" s="15">
        <f ca="1">O62*Financial_Data[[#This Row],[2/1/2016]]</f>
        <v>3208.6319979855584</v>
      </c>
      <c r="BC62" s="15">
        <f ca="1">P62*Financial_Data[[#This Row],[3/1/2016]]</f>
        <v>3270.5333115265357</v>
      </c>
      <c r="BD62" s="15">
        <f ca="1">Q62*Financial_Data[[#This Row],[4/1/2016]]</f>
        <v>3469.3618193194825</v>
      </c>
      <c r="BE62" s="15">
        <f ca="1">R62*Financial_Data[[#This Row],[5/1/2016]]</f>
        <v>3670.8783017479691</v>
      </c>
      <c r="BF62" s="15">
        <f ca="1">S62*Financial_Data[[#This Row],[6/1/2016]]</f>
        <v>4128.9024507298554</v>
      </c>
      <c r="BG62" s="15">
        <f ca="1">T62*Financial_Data[[#This Row],[7/1/2016]]</f>
        <v>4249.3931203916991</v>
      </c>
      <c r="BH62" s="15">
        <f ca="1">U62*Financial_Data[[#This Row],[8/1/2016]]</f>
        <v>4375.9995827893981</v>
      </c>
      <c r="BI62" s="15">
        <f ca="1">V62*Financial_Data[[#This Row],[9/1/2016]]</f>
        <v>4374.6780309153964</v>
      </c>
      <c r="BJ62" s="15">
        <f ca="1">W62*Financial_Data[[#This Row],[10/1/2016]]</f>
        <v>4780.3102363043963</v>
      </c>
      <c r="BK62" s="15">
        <f ca="1">X62*Financial_Data[[#This Row],[11/1/2016]]</f>
        <v>5112.3746914665617</v>
      </c>
      <c r="BL62" s="15">
        <f ca="1">Y62*Financial_Data[[#This Row],[12/1/2016]]</f>
        <v>5053.712680954075</v>
      </c>
      <c r="BM62" s="15">
        <f ca="1">Z62*Financial_Data[[#This Row],[1/1/2017]]</f>
        <v>5520.7659277500252</v>
      </c>
      <c r="BN62" s="15">
        <f ca="1">AA62*Financial_Data[[#This Row],[2/1/2017]]</f>
        <v>6144.0636030372416</v>
      </c>
      <c r="BO62" s="15">
        <f ca="1">AB62*Financial_Data[[#This Row],[3/1/2017]]</f>
        <v>6323.943748968517</v>
      </c>
      <c r="BP62" s="15">
        <f ca="1">AC62*Financial_Data[[#This Row],[4/1/2017]]</f>
        <v>6908.9212210056294</v>
      </c>
      <c r="BQ62" s="15">
        <f ca="1">AD62*Financial_Data[[#This Row],[5/1/2017]]</f>
        <v>7171.5306196385991</v>
      </c>
      <c r="BR62" s="15">
        <f ca="1">AE62*Financial_Data[[#This Row],[6/1/2017]]</f>
        <v>7238.2191131624541</v>
      </c>
      <c r="BS62" s="15">
        <f ca="1">AF62*Financial_Data[[#This Row],[7/1/2017]]</f>
        <v>7369.4326806595691</v>
      </c>
      <c r="BT62" s="15">
        <f ca="1">AG62*Financial_Data[[#This Row],[8/1/2017]]</f>
        <v>8052.7467919145656</v>
      </c>
      <c r="BU62" s="15">
        <f ca="1">AH62*Financial_Data[[#This Row],[9/1/2017]]</f>
        <v>8456.0188490124347</v>
      </c>
      <c r="BV62" s="15">
        <f ca="1">AI62*Financial_Data[[#This Row],[10/1/2017]]</f>
        <v>8197.467576366731</v>
      </c>
      <c r="BW62" s="15">
        <f ca="1">AJ62*Financial_Data[[#This Row],[11/1/2017]]</f>
        <v>8785.33173246345</v>
      </c>
      <c r="BX62" s="15">
        <f ca="1">AK62*Financial_Data[[#This Row],[12/1/2017]]</f>
        <v>8780.0613240686871</v>
      </c>
      <c r="BY62" s="15">
        <f ca="1">AL62*Financial_Data[[#This Row],[1/1/2018]]</f>
        <v>9122.3106745711684</v>
      </c>
      <c r="BZ62" s="15">
        <f ca="1">AM62*Financial_Data[[#This Row],[2/1/2018]]</f>
        <v>9483.3537765388246</v>
      </c>
      <c r="CA62" s="15">
        <f ca="1">AN62*Financial_Data[[#This Row],[3/1/2018]]</f>
        <v>9568.6683031174744</v>
      </c>
    </row>
    <row r="63" spans="1:79" x14ac:dyDescent="0.25">
      <c r="A63" t="s">
        <v>102</v>
      </c>
      <c r="B63" t="s">
        <v>207</v>
      </c>
      <c r="C63" t="s">
        <v>41</v>
      </c>
      <c r="D63">
        <v>1</v>
      </c>
      <c r="E63">
        <f t="shared" ref="E63:AN63" ca="1" si="61">((RANDBETWEEN(-2.5,3.5)/100)+1)*D63</f>
        <v>0.98</v>
      </c>
      <c r="F63">
        <f t="shared" ca="1" si="61"/>
        <v>0.99960000000000004</v>
      </c>
      <c r="G63">
        <f t="shared" ca="1" si="61"/>
        <v>0.98960400000000004</v>
      </c>
      <c r="H63">
        <f t="shared" ca="1" si="61"/>
        <v>0.96981192000000005</v>
      </c>
      <c r="I63">
        <f t="shared" ca="1" si="61"/>
        <v>0.95041568160000001</v>
      </c>
      <c r="J63">
        <f t="shared" ca="1" si="61"/>
        <v>0.95041568160000001</v>
      </c>
      <c r="K63">
        <f t="shared" ca="1" si="61"/>
        <v>0.94091152478399998</v>
      </c>
      <c r="L63">
        <f t="shared" ca="1" si="61"/>
        <v>0.96913887052752001</v>
      </c>
      <c r="M63">
        <f t="shared" ca="1" si="61"/>
        <v>0.9982130366433456</v>
      </c>
      <c r="N63">
        <f t="shared" ca="1" si="61"/>
        <v>0.98823090627691212</v>
      </c>
      <c r="O63">
        <f t="shared" ca="1" si="61"/>
        <v>0.97834859721414302</v>
      </c>
      <c r="P63">
        <f t="shared" ca="1" si="61"/>
        <v>0.99791556915842594</v>
      </c>
      <c r="Q63">
        <f t="shared" ca="1" si="61"/>
        <v>1.0078947248500103</v>
      </c>
      <c r="R63">
        <f t="shared" ca="1" si="61"/>
        <v>1.0078947248500103</v>
      </c>
      <c r="S63">
        <f t="shared" ca="1" si="61"/>
        <v>1.0280526193470105</v>
      </c>
      <c r="T63">
        <f t="shared" ca="1" si="61"/>
        <v>1.0074915669600704</v>
      </c>
      <c r="U63">
        <f t="shared" ca="1" si="61"/>
        <v>0.99741665129046964</v>
      </c>
      <c r="V63">
        <f t="shared" ca="1" si="61"/>
        <v>0.98744248477756491</v>
      </c>
      <c r="W63">
        <f t="shared" ca="1" si="61"/>
        <v>0.96769363508201356</v>
      </c>
      <c r="X63">
        <f t="shared" ca="1" si="61"/>
        <v>0.99672444413447403</v>
      </c>
      <c r="Y63">
        <f t="shared" ca="1" si="61"/>
        <v>0.99672444413447403</v>
      </c>
      <c r="Z63">
        <f t="shared" ca="1" si="61"/>
        <v>1.0166589330171636</v>
      </c>
      <c r="AA63">
        <f t="shared" ca="1" si="61"/>
        <v>1.0268255223473353</v>
      </c>
      <c r="AB63">
        <f t="shared" ca="1" si="61"/>
        <v>1.0268255223473353</v>
      </c>
      <c r="AC63">
        <f t="shared" ca="1" si="61"/>
        <v>1.0165572671238619</v>
      </c>
      <c r="AD63">
        <f t="shared" ca="1" si="61"/>
        <v>1.0165572671238619</v>
      </c>
      <c r="AE63">
        <f t="shared" ca="1" si="61"/>
        <v>1.0063916944526232</v>
      </c>
      <c r="AF63">
        <f t="shared" ca="1" si="61"/>
        <v>1.0265195283416757</v>
      </c>
      <c r="AG63">
        <f t="shared" ca="1" si="61"/>
        <v>1.0470499189085092</v>
      </c>
      <c r="AH63">
        <f t="shared" ca="1" si="61"/>
        <v>1.0261089205303391</v>
      </c>
      <c r="AI63">
        <f t="shared" ca="1" si="61"/>
        <v>1.0158478313250356</v>
      </c>
      <c r="AJ63">
        <f t="shared" ca="1" si="61"/>
        <v>1.0463232662647868</v>
      </c>
      <c r="AK63">
        <f t="shared" ca="1" si="61"/>
        <v>1.0358600336021389</v>
      </c>
      <c r="AL63">
        <f t="shared" ca="1" si="61"/>
        <v>1.0565772342741817</v>
      </c>
      <c r="AM63">
        <f t="shared" ca="1" si="61"/>
        <v>1.0460114619314398</v>
      </c>
      <c r="AN63">
        <f t="shared" ca="1" si="61"/>
        <v>1.0669316911700686</v>
      </c>
      <c r="AR63" s="15">
        <f ca="1">E63*Financial_Data[[#This Row],[4/1/2015]]</f>
        <v>10019.972400732</v>
      </c>
      <c r="AS63" s="15">
        <f ca="1">F63*Financial_Data[[#This Row],[5/1/2015]]</f>
        <v>10734.322882539265</v>
      </c>
      <c r="AT63" s="15">
        <f ca="1">G63*Financial_Data[[#This Row],[6/1/2015]]</f>
        <v>11485.2944454348</v>
      </c>
      <c r="AU63" s="15">
        <f ca="1">H63*Financial_Data[[#This Row],[7/1/2015]]</f>
        <v>11138.575457892457</v>
      </c>
      <c r="AV63" s="15">
        <f ca="1">I63*Financial_Data[[#This Row],[8/1/2015]]</f>
        <v>10590.512991062318</v>
      </c>
      <c r="AW63" s="15">
        <f ca="1">J63*Financial_Data[[#This Row],[9/1/2015]]</f>
        <v>11119.825135873531</v>
      </c>
      <c r="AX63" s="15">
        <f ca="1">K63*Financial_Data[[#This Row],[10/1/2015]]</f>
        <v>11440.893028059492</v>
      </c>
      <c r="AY63" s="15">
        <f ca="1">L63*Financial_Data[[#This Row],[11/1/2015]]</f>
        <v>11656.947464420273</v>
      </c>
      <c r="AZ63" s="15">
        <f ca="1">M63*Financial_Data[[#This Row],[12/1/2015]]</f>
        <v>13632.158025281233</v>
      </c>
      <c r="BA63" s="15">
        <f ca="1">N63*Financial_Data[[#This Row],[1/1/2016]]</f>
        <v>13221.978392052448</v>
      </c>
      <c r="BB63" s="15">
        <f ca="1">O63*Financial_Data[[#This Row],[2/1/2016]]</f>
        <v>13486.391383716931</v>
      </c>
      <c r="BC63" s="15">
        <f ca="1">P63*Financial_Data[[#This Row],[3/1/2016]]</f>
        <v>14149.384649854208</v>
      </c>
      <c r="BD63" s="15">
        <f ca="1">Q63*Financial_Data[[#This Row],[4/1/2016]]</f>
        <v>16406.199843290269</v>
      </c>
      <c r="BE63" s="15">
        <f ca="1">R63*Financial_Data[[#This Row],[5/1/2016]]</f>
        <v>17930.978603641794</v>
      </c>
      <c r="BF63" s="15">
        <f ca="1">S63*Financial_Data[[#This Row],[6/1/2016]]</f>
        <v>19220.667115837703</v>
      </c>
      <c r="BG63" s="15">
        <f ca="1">T63*Financial_Data[[#This Row],[7/1/2016]]</f>
        <v>18083.101988839888</v>
      </c>
      <c r="BH63" s="15">
        <f ca="1">U63*Financial_Data[[#This Row],[8/1/2016]]</f>
        <v>18226.801188804122</v>
      </c>
      <c r="BI63" s="15">
        <f ca="1">V63*Financial_Data[[#This Row],[9/1/2016]]</f>
        <v>18217.688517281764</v>
      </c>
      <c r="BJ63" s="15">
        <f ca="1">W63*Financial_Data[[#This Row],[10/1/2016]]</f>
        <v>18944.20704996058</v>
      </c>
      <c r="BK63" s="15">
        <f ca="1">X63*Financial_Data[[#This Row],[11/1/2016]]</f>
        <v>21967.903951924014</v>
      </c>
      <c r="BL63" s="15">
        <f ca="1">Y63*Financial_Data[[#This Row],[12/1/2016]]</f>
        <v>21956.920878664208</v>
      </c>
      <c r="BM63" s="15">
        <f ca="1">Z63*Financial_Data[[#This Row],[1/1/2017]]</f>
        <v>25181.239501214193</v>
      </c>
      <c r="BN63" s="15">
        <f ca="1">AA63*Financial_Data[[#This Row],[2/1/2017]]</f>
        <v>28077.445389599194</v>
      </c>
      <c r="BO63" s="15">
        <f ca="1">AB63*Financial_Data[[#This Row],[3/1/2017]]</f>
        <v>30354.298221839119</v>
      </c>
      <c r="BP63" s="15">
        <f ca="1">AC63*Financial_Data[[#This Row],[4/1/2017]]</f>
        <v>30636.445685311752</v>
      </c>
      <c r="BQ63" s="15">
        <f ca="1">AD63*Financial_Data[[#This Row],[5/1/2017]]</f>
        <v>32827.227279822713</v>
      </c>
      <c r="BR63" s="15">
        <f ca="1">AE63*Financial_Data[[#This Row],[6/1/2017]]</f>
        <v>32820.662162639012</v>
      </c>
      <c r="BS63" s="15">
        <f ca="1">AF63*Financial_Data[[#This Row],[7/1/2017]]</f>
        <v>37646.779055997256</v>
      </c>
      <c r="BT63" s="15">
        <f ca="1">AG63*Financial_Data[[#This Row],[8/1/2017]]</f>
        <v>37989.334582807438</v>
      </c>
      <c r="BU63" s="15">
        <f ca="1">AH63*Financial_Data[[#This Row],[9/1/2017]]</f>
        <v>40259.274113035877</v>
      </c>
      <c r="BV63" s="15">
        <f ca="1">AI63*Financial_Data[[#This Row],[10/1/2017]]</f>
        <v>41060.353149337061</v>
      </c>
      <c r="BW63" s="15">
        <f ca="1">AJ63*Financial_Data[[#This Row],[11/1/2017]]</f>
        <v>43983.426974386086</v>
      </c>
      <c r="BX63" s="15">
        <f ca="1">AK63*Financial_Data[[#This Row],[12/1/2017]]</f>
        <v>47544.294137385201</v>
      </c>
      <c r="BY63" s="15">
        <f ca="1">AL63*Financial_Data[[#This Row],[1/1/2018]]</f>
        <v>51947.229644993989</v>
      </c>
      <c r="BZ63" s="15">
        <f ca="1">AM63*Financial_Data[[#This Row],[2/1/2018]]</f>
        <v>50358.89090368426</v>
      </c>
      <c r="CA63" s="15">
        <f ca="1">AN63*Financial_Data[[#This Row],[3/1/2018]]</f>
        <v>57705.239893444923</v>
      </c>
    </row>
    <row r="64" spans="1:79" x14ac:dyDescent="0.25">
      <c r="A64" t="s">
        <v>103</v>
      </c>
      <c r="B64" t="s">
        <v>207</v>
      </c>
      <c r="C64" t="s">
        <v>41</v>
      </c>
      <c r="D64">
        <v>1</v>
      </c>
      <c r="E64">
        <f t="shared" ref="E64:AN64" ca="1" si="62">((RANDBETWEEN(-2.5,3.5)/100)+1)*D64</f>
        <v>0.98</v>
      </c>
      <c r="F64">
        <f t="shared" ca="1" si="62"/>
        <v>0.98</v>
      </c>
      <c r="G64">
        <f t="shared" ca="1" si="62"/>
        <v>0.97019999999999995</v>
      </c>
      <c r="H64">
        <f t="shared" ca="1" si="62"/>
        <v>0.97019999999999995</v>
      </c>
      <c r="I64">
        <f t="shared" ca="1" si="62"/>
        <v>0.98960399999999993</v>
      </c>
      <c r="J64">
        <f t="shared" ca="1" si="62"/>
        <v>0.99950003999999992</v>
      </c>
      <c r="K64">
        <f t="shared" ca="1" si="62"/>
        <v>1.0194900407999998</v>
      </c>
      <c r="L64">
        <f t="shared" ca="1" si="62"/>
        <v>1.0092951403919999</v>
      </c>
      <c r="M64">
        <f t="shared" ca="1" si="62"/>
        <v>0.99920218898807989</v>
      </c>
      <c r="N64">
        <f t="shared" ca="1" si="62"/>
        <v>1.0091942108779608</v>
      </c>
      <c r="O64">
        <f t="shared" ca="1" si="62"/>
        <v>1.02937809509552</v>
      </c>
      <c r="P64">
        <f t="shared" ca="1" si="62"/>
        <v>1.0602594379483856</v>
      </c>
      <c r="Q64">
        <f t="shared" ca="1" si="62"/>
        <v>1.0708620323278695</v>
      </c>
      <c r="R64">
        <f t="shared" ca="1" si="62"/>
        <v>1.0601534120045908</v>
      </c>
      <c r="S64">
        <f t="shared" ca="1" si="62"/>
        <v>1.0813564802446827</v>
      </c>
      <c r="T64">
        <f t="shared" ca="1" si="62"/>
        <v>1.0813564802446827</v>
      </c>
      <c r="U64">
        <f t="shared" ca="1" si="62"/>
        <v>1.0813564802446827</v>
      </c>
      <c r="V64">
        <f t="shared" ca="1" si="62"/>
        <v>1.0597293506397889</v>
      </c>
      <c r="W64">
        <f t="shared" ca="1" si="62"/>
        <v>1.0491320571333911</v>
      </c>
      <c r="X64">
        <f t="shared" ca="1" si="62"/>
        <v>1.0491320571333911</v>
      </c>
      <c r="Y64">
        <f t="shared" ca="1" si="62"/>
        <v>1.0386407365620571</v>
      </c>
      <c r="Z64">
        <f t="shared" ca="1" si="62"/>
        <v>1.0282543291964366</v>
      </c>
      <c r="AA64">
        <f t="shared" ca="1" si="62"/>
        <v>1.0076892426125077</v>
      </c>
      <c r="AB64">
        <f t="shared" ca="1" si="62"/>
        <v>1.0076892426125077</v>
      </c>
      <c r="AC64">
        <f t="shared" ca="1" si="62"/>
        <v>0.98753545776025753</v>
      </c>
      <c r="AD64">
        <f t="shared" ca="1" si="62"/>
        <v>1.0171615214930654</v>
      </c>
      <c r="AE64">
        <f t="shared" ca="1" si="62"/>
        <v>1.0476763671378573</v>
      </c>
      <c r="AF64">
        <f t="shared" ca="1" si="62"/>
        <v>1.0267228397951</v>
      </c>
      <c r="AG64">
        <f t="shared" ca="1" si="62"/>
        <v>1.006188382999198</v>
      </c>
      <c r="AH64">
        <f t="shared" ca="1" si="62"/>
        <v>1.0363740344891739</v>
      </c>
      <c r="AI64">
        <f t="shared" ca="1" si="62"/>
        <v>1.0467377748340656</v>
      </c>
      <c r="AJ64">
        <f t="shared" ca="1" si="62"/>
        <v>1.0781399080790877</v>
      </c>
      <c r="AK64">
        <f t="shared" ca="1" si="62"/>
        <v>1.1104841053214602</v>
      </c>
      <c r="AL64">
        <f t="shared" ca="1" si="62"/>
        <v>1.0993792642682456</v>
      </c>
      <c r="AM64">
        <f t="shared" ca="1" si="62"/>
        <v>1.0883854716255632</v>
      </c>
      <c r="AN64">
        <f t="shared" ca="1" si="62"/>
        <v>1.0666177621930519</v>
      </c>
      <c r="AR64" s="15">
        <f ca="1">E64*Financial_Data[[#This Row],[4/1/2015]]</f>
        <v>2722.2147912960004</v>
      </c>
      <c r="AS64" s="15">
        <f ca="1">F64*Financial_Data[[#This Row],[5/1/2015]]</f>
        <v>2639.5030127217178</v>
      </c>
      <c r="AT64" s="15">
        <f ca="1">G64*Financial_Data[[#This Row],[6/1/2015]]</f>
        <v>2718.4056773368097</v>
      </c>
      <c r="AU64" s="15">
        <f ca="1">H64*Financial_Data[[#This Row],[7/1/2015]]</f>
        <v>2912.7961489174877</v>
      </c>
      <c r="AV64" s="15">
        <f ca="1">I64*Financial_Data[[#This Row],[8/1/2015]]</f>
        <v>3121.0751680030939</v>
      </c>
      <c r="AW64" s="15">
        <f ca="1">J64*Financial_Data[[#This Row],[9/1/2015]]</f>
        <v>3444.5745591170526</v>
      </c>
      <c r="AX64" s="15">
        <f ca="1">K64*Financial_Data[[#This Row],[10/1/2015]]</f>
        <v>3439.4709149765731</v>
      </c>
      <c r="AY64" s="15">
        <f ca="1">L64*Financial_Data[[#This Row],[11/1/2015]]</f>
        <v>3607.5762321625593</v>
      </c>
      <c r="AZ64" s="15">
        <f ca="1">M64*Financial_Data[[#This Row],[12/1/2015]]</f>
        <v>3824.2609867722908</v>
      </c>
      <c r="BA64" s="15">
        <f ca="1">N64*Financial_Data[[#This Row],[1/1/2016]]</f>
        <v>3709.177499367649</v>
      </c>
      <c r="BB64" s="15">
        <f ca="1">O64*Financial_Data[[#This Row],[2/1/2016]]</f>
        <v>4014.1456549259246</v>
      </c>
      <c r="BC64" s="15">
        <f ca="1">P64*Financial_Data[[#This Row],[3/1/2016]]</f>
        <v>4694.3222547299747</v>
      </c>
      <c r="BD64" s="15">
        <f ca="1">Q64*Financial_Data[[#This Row],[4/1/2016]]</f>
        <v>5327.7237138949686</v>
      </c>
      <c r="BE64" s="15">
        <f ca="1">R64*Financial_Data[[#This Row],[5/1/2016]]</f>
        <v>5540.7793351330229</v>
      </c>
      <c r="BF64" s="15">
        <f ca="1">S64*Financial_Data[[#This Row],[6/1/2016]]</f>
        <v>6162.8979832966643</v>
      </c>
      <c r="BG64" s="15">
        <f ca="1">T64*Financial_Data[[#This Row],[7/1/2016]]</f>
        <v>6588.0393377763994</v>
      </c>
      <c r="BH64" s="15">
        <f ca="1">U64*Financial_Data[[#This Row],[8/1/2016]]</f>
        <v>6518.2976306387873</v>
      </c>
      <c r="BI64" s="15">
        <f ca="1">V64*Financial_Data[[#This Row],[9/1/2016]]</f>
        <v>6775.5613220910091</v>
      </c>
      <c r="BJ64" s="15">
        <f ca="1">W64*Financial_Data[[#This Row],[10/1/2016]]</f>
        <v>7251.7542844771087</v>
      </c>
      <c r="BK64" s="15">
        <f ca="1">X64*Financial_Data[[#This Row],[11/1/2016]]</f>
        <v>7541.7072675069585</v>
      </c>
      <c r="BL64" s="15">
        <f ca="1">Y64*Financial_Data[[#This Row],[12/1/2016]]</f>
        <v>8821.0965768491842</v>
      </c>
      <c r="BM64" s="15">
        <f ca="1">Z64*Financial_Data[[#This Row],[1/1/2017]]</f>
        <v>9172.8805112133723</v>
      </c>
      <c r="BN64" s="15">
        <f ca="1">AA64*Financial_Data[[#This Row],[2/1/2017]]</f>
        <v>8981.3694568005649</v>
      </c>
      <c r="BO64" s="15">
        <f ca="1">AB64*Financial_Data[[#This Row],[3/1/2017]]</f>
        <v>8888.8705123923664</v>
      </c>
      <c r="BP64" s="15">
        <f ca="1">AC64*Financial_Data[[#This Row],[4/1/2017]]</f>
        <v>8862.2455505468624</v>
      </c>
      <c r="BQ64" s="15">
        <f ca="1">AD64*Financial_Data[[#This Row],[5/1/2017]]</f>
        <v>9307.005947855263</v>
      </c>
      <c r="BR64" s="15">
        <f ca="1">AE64*Financial_Data[[#This Row],[6/1/2017]]</f>
        <v>10246.486908381017</v>
      </c>
      <c r="BS64" s="15">
        <f ca="1">AF64*Financial_Data[[#This Row],[7/1/2017]]</f>
        <v>10341.769604931262</v>
      </c>
      <c r="BT64" s="15">
        <f ca="1">AG64*Financial_Data[[#This Row],[8/1/2017]]</f>
        <v>10427.804420274282</v>
      </c>
      <c r="BU64" s="15">
        <f ca="1">AH64*Financial_Data[[#This Row],[9/1/2017]]</f>
        <v>12677.973868076906</v>
      </c>
      <c r="BV64" s="15">
        <f ca="1">AI64*Financial_Data[[#This Row],[10/1/2017]]</f>
        <v>13967.42523425127</v>
      </c>
      <c r="BW64" s="15">
        <f ca="1">AJ64*Financial_Data[[#This Row],[11/1/2017]]</f>
        <v>14091.670235886268</v>
      </c>
      <c r="BX64" s="15">
        <f ca="1">AK64*Financial_Data[[#This Row],[12/1/2017]]</f>
        <v>15390.738340975069</v>
      </c>
      <c r="BY64" s="15">
        <f ca="1">AL64*Financial_Data[[#This Row],[1/1/2018]]</f>
        <v>16312.214969165445</v>
      </c>
      <c r="BZ64" s="15">
        <f ca="1">AM64*Financial_Data[[#This Row],[2/1/2018]]</f>
        <v>16944.779616509932</v>
      </c>
      <c r="CA64" s="15">
        <f ca="1">AN64*Financial_Data[[#This Row],[3/1/2018]]</f>
        <v>17269.953170211375</v>
      </c>
    </row>
    <row r="65" spans="1:79" x14ac:dyDescent="0.25">
      <c r="A65" t="s">
        <v>104</v>
      </c>
      <c r="B65" t="s">
        <v>207</v>
      </c>
      <c r="C65" t="s">
        <v>41</v>
      </c>
      <c r="D65">
        <v>1</v>
      </c>
      <c r="E65">
        <f t="shared" ref="E65:AN65" ca="1" si="63">((RANDBETWEEN(-2.5,3.5)/100)+1)*D65</f>
        <v>0.99</v>
      </c>
      <c r="F65">
        <f t="shared" ca="1" si="63"/>
        <v>0.99990000000000001</v>
      </c>
      <c r="G65">
        <f t="shared" ca="1" si="63"/>
        <v>1.0098990000000001</v>
      </c>
      <c r="H65">
        <f t="shared" ca="1" si="63"/>
        <v>0.99980001000000007</v>
      </c>
      <c r="I65">
        <f t="shared" ca="1" si="63"/>
        <v>0.99980001000000007</v>
      </c>
      <c r="J65">
        <f t="shared" ca="1" si="63"/>
        <v>0.97980400980000004</v>
      </c>
      <c r="K65">
        <f t="shared" ca="1" si="63"/>
        <v>1.0091981300940001</v>
      </c>
      <c r="L65">
        <f t="shared" ca="1" si="63"/>
        <v>1.0091981300940001</v>
      </c>
      <c r="M65">
        <f t="shared" ca="1" si="63"/>
        <v>1.03947407399682</v>
      </c>
      <c r="N65">
        <f t="shared" ca="1" si="63"/>
        <v>1.0498688147367883</v>
      </c>
      <c r="O65">
        <f t="shared" ca="1" si="63"/>
        <v>1.070866191031524</v>
      </c>
      <c r="P65">
        <f t="shared" ca="1" si="63"/>
        <v>1.0494488672108935</v>
      </c>
      <c r="Q65">
        <f t="shared" ca="1" si="63"/>
        <v>1.0599433558830025</v>
      </c>
      <c r="R65">
        <f t="shared" ca="1" si="63"/>
        <v>1.0705427894418325</v>
      </c>
      <c r="S65">
        <f t="shared" ca="1" si="63"/>
        <v>1.1026590731250874</v>
      </c>
      <c r="T65">
        <f t="shared" ca="1" si="63"/>
        <v>1.0916324823938366</v>
      </c>
      <c r="U65">
        <f t="shared" ca="1" si="63"/>
        <v>1.0697998327459599</v>
      </c>
      <c r="V65">
        <f t="shared" ca="1" si="63"/>
        <v>1.0591018344185004</v>
      </c>
      <c r="W65">
        <f t="shared" ca="1" si="63"/>
        <v>1.0591018344185004</v>
      </c>
      <c r="X65">
        <f t="shared" ca="1" si="63"/>
        <v>1.0802838711068703</v>
      </c>
      <c r="Y65">
        <f t="shared" ca="1" si="63"/>
        <v>1.1018895485290077</v>
      </c>
      <c r="Z65">
        <f t="shared" ca="1" si="63"/>
        <v>1.1239273394995879</v>
      </c>
      <c r="AA65">
        <f t="shared" ca="1" si="63"/>
        <v>1.1014487927095962</v>
      </c>
      <c r="AB65">
        <f t="shared" ca="1" si="63"/>
        <v>1.1124632806366921</v>
      </c>
      <c r="AC65">
        <f t="shared" ca="1" si="63"/>
        <v>1.1013386478303251</v>
      </c>
      <c r="AD65">
        <f t="shared" ca="1" si="63"/>
        <v>1.1233654207869317</v>
      </c>
      <c r="AE65">
        <f t="shared" ca="1" si="63"/>
        <v>1.1458327292026704</v>
      </c>
      <c r="AF65">
        <f t="shared" ca="1" si="63"/>
        <v>1.1802077110787506</v>
      </c>
      <c r="AG65">
        <f t="shared" ca="1" si="63"/>
        <v>1.1566035568571755</v>
      </c>
      <c r="AH65">
        <f t="shared" ca="1" si="63"/>
        <v>1.1681695924257474</v>
      </c>
      <c r="AI65">
        <f t="shared" ca="1" si="63"/>
        <v>1.1448062005772324</v>
      </c>
      <c r="AJ65">
        <f t="shared" ca="1" si="63"/>
        <v>1.1219100765656878</v>
      </c>
      <c r="AK65">
        <f t="shared" ca="1" si="63"/>
        <v>1.1555673788626584</v>
      </c>
      <c r="AL65">
        <f t="shared" ca="1" si="63"/>
        <v>1.1786787264399115</v>
      </c>
      <c r="AM65">
        <f t="shared" ca="1" si="63"/>
        <v>1.1551051519111133</v>
      </c>
      <c r="AN65">
        <f t="shared" ca="1" si="63"/>
        <v>1.1435541003920022</v>
      </c>
      <c r="AR65" s="15">
        <f ca="1">E65*Financial_Data[[#This Row],[4/1/2015]]</f>
        <v>9649.3183299841694</v>
      </c>
      <c r="AS65" s="15">
        <f ca="1">F65*Financial_Data[[#This Row],[5/1/2015]]</f>
        <v>9080.953031512694</v>
      </c>
      <c r="AT65" s="15">
        <f ca="1">G65*Financial_Data[[#This Row],[6/1/2015]]</f>
        <v>9899.6392114974115</v>
      </c>
      <c r="AU65" s="15">
        <f ca="1">H65*Financial_Data[[#This Row],[7/1/2015]]</f>
        <v>10498.285458382868</v>
      </c>
      <c r="AV65" s="15">
        <f ca="1">I65*Financial_Data[[#This Row],[8/1/2015]]</f>
        <v>12163.595877170823</v>
      </c>
      <c r="AW65" s="15">
        <f ca="1">J65*Financial_Data[[#This Row],[9/1/2015]]</f>
        <v>12393.346254993345</v>
      </c>
      <c r="AX65" s="15">
        <f ca="1">K65*Financial_Data[[#This Row],[10/1/2015]]</f>
        <v>13404.410123633677</v>
      </c>
      <c r="AY65" s="15">
        <f ca="1">L65*Financial_Data[[#This Row],[11/1/2015]]</f>
        <v>14331.995304189129</v>
      </c>
      <c r="AZ65" s="15">
        <f ca="1">M65*Financial_Data[[#This Row],[12/1/2015]]</f>
        <v>15631.084168857571</v>
      </c>
      <c r="BA65" s="15">
        <f ca="1">N65*Financial_Data[[#This Row],[1/1/2016]]</f>
        <v>16389.115783978108</v>
      </c>
      <c r="BB65" s="15">
        <f ca="1">O65*Financial_Data[[#This Row],[2/1/2016]]</f>
        <v>17046.220992220926</v>
      </c>
      <c r="BC65" s="15">
        <f ca="1">P65*Financial_Data[[#This Row],[3/1/2016]]</f>
        <v>17376.782172240855</v>
      </c>
      <c r="BD65" s="15">
        <f ca="1">Q65*Financial_Data[[#This Row],[4/1/2016]]</f>
        <v>19166.932832692295</v>
      </c>
      <c r="BE65" s="15">
        <f ca="1">R65*Financial_Data[[#This Row],[5/1/2016]]</f>
        <v>18406.08150028843</v>
      </c>
      <c r="BF65" s="15">
        <f ca="1">S65*Financial_Data[[#This Row],[6/1/2016]]</f>
        <v>20267.16918889933</v>
      </c>
      <c r="BG65" s="15">
        <f ca="1">T65*Financial_Data[[#This Row],[7/1/2016]]</f>
        <v>22124.895624227465</v>
      </c>
      <c r="BH65" s="15">
        <f ca="1">U65*Financial_Data[[#This Row],[8/1/2016]]</f>
        <v>23007.322306316692</v>
      </c>
      <c r="BI65" s="15">
        <f ca="1">V65*Financial_Data[[#This Row],[9/1/2016]]</f>
        <v>24614.544903495425</v>
      </c>
      <c r="BJ65" s="15">
        <f ca="1">W65*Financial_Data[[#This Row],[10/1/2016]]</f>
        <v>27941.412125526826</v>
      </c>
      <c r="BK65" s="15">
        <f ca="1">X65*Financial_Data[[#This Row],[11/1/2016]]</f>
        <v>29930.375589647785</v>
      </c>
      <c r="BL65" s="15">
        <f ca="1">Y65*Financial_Data[[#This Row],[12/1/2016]]</f>
        <v>32705.602514407208</v>
      </c>
      <c r="BM65" s="15">
        <f ca="1">Z65*Financial_Data[[#This Row],[1/1/2017]]</f>
        <v>32676.175320965565</v>
      </c>
      <c r="BN65" s="15">
        <f ca="1">AA65*Financial_Data[[#This Row],[2/1/2017]]</f>
        <v>35307.62385222406</v>
      </c>
      <c r="BO65" s="15">
        <f ca="1">AB65*Financial_Data[[#This Row],[3/1/2017]]</f>
        <v>37468.804567447412</v>
      </c>
      <c r="BP65" s="15">
        <f ca="1">AC65*Financial_Data[[#This Row],[4/1/2017]]</f>
        <v>35268.93761243562</v>
      </c>
      <c r="BQ65" s="15">
        <f ca="1">AD65*Financial_Data[[#This Row],[5/1/2017]]</f>
        <v>36660.92944802234</v>
      </c>
      <c r="BR65" s="15">
        <f ca="1">AE65*Financial_Data[[#This Row],[6/1/2017]]</f>
        <v>40869.529492338566</v>
      </c>
      <c r="BS65" s="15">
        <f ca="1">AF65*Financial_Data[[#This Row],[7/1/2017]]</f>
        <v>48241.342854369715</v>
      </c>
      <c r="BT65" s="15">
        <f ca="1">AG65*Financial_Data[[#This Row],[8/1/2017]]</f>
        <v>52603.432970305541</v>
      </c>
      <c r="BU65" s="15">
        <f ca="1">AH65*Financial_Data[[#This Row],[9/1/2017]]</f>
        <v>58636.672363887847</v>
      </c>
      <c r="BV65" s="15">
        <f ca="1">AI65*Financial_Data[[#This Row],[10/1/2017]]</f>
        <v>58595.750956069176</v>
      </c>
      <c r="BW65" s="15">
        <f ca="1">AJ65*Financial_Data[[#This Row],[11/1/2017]]</f>
        <v>59645.915583224254</v>
      </c>
      <c r="BX65" s="15">
        <f ca="1">AK65*Financial_Data[[#This Row],[12/1/2017]]</f>
        <v>68448.825971272279</v>
      </c>
      <c r="BY65" s="15">
        <f ca="1">AL65*Financial_Data[[#This Row],[1/1/2018]]</f>
        <v>70452.806658980364</v>
      </c>
      <c r="BZ65" s="15">
        <f ca="1">AM65*Financial_Data[[#This Row],[2/1/2018]]</f>
        <v>75290.178570775242</v>
      </c>
      <c r="CA65" s="15">
        <f ca="1">AN65*Financial_Data[[#This Row],[3/1/2018]]</f>
        <v>80650.063067215684</v>
      </c>
    </row>
    <row r="66" spans="1:79" x14ac:dyDescent="0.25">
      <c r="A66" t="s">
        <v>105</v>
      </c>
      <c r="B66" t="s">
        <v>207</v>
      </c>
      <c r="C66" t="s">
        <v>41</v>
      </c>
      <c r="D66">
        <v>1</v>
      </c>
      <c r="E66">
        <f t="shared" ref="E66:AN66" ca="1" si="64">((RANDBETWEEN(-2.5,3.5)/100)+1)*D66</f>
        <v>1.02</v>
      </c>
      <c r="F66">
        <f t="shared" ca="1" si="64"/>
        <v>1.0404</v>
      </c>
      <c r="G66">
        <f t="shared" ca="1" si="64"/>
        <v>1.0612079999999999</v>
      </c>
      <c r="H66">
        <f t="shared" ca="1" si="64"/>
        <v>1.0505959199999999</v>
      </c>
      <c r="I66">
        <f t="shared" ca="1" si="64"/>
        <v>1.0611018792</v>
      </c>
      <c r="J66">
        <f t="shared" ca="1" si="64"/>
        <v>1.039879841616</v>
      </c>
      <c r="K66">
        <f t="shared" ca="1" si="64"/>
        <v>1.039879841616</v>
      </c>
      <c r="L66">
        <f t="shared" ca="1" si="64"/>
        <v>1.05027864003216</v>
      </c>
      <c r="M66">
        <f t="shared" ca="1" si="64"/>
        <v>1.0607814264324815</v>
      </c>
      <c r="N66">
        <f t="shared" ca="1" si="64"/>
        <v>1.0501736121681566</v>
      </c>
      <c r="O66">
        <f t="shared" ca="1" si="64"/>
        <v>1.0816788205332013</v>
      </c>
      <c r="P66">
        <f t="shared" ca="1" si="64"/>
        <v>1.0708620323278693</v>
      </c>
      <c r="Q66">
        <f t="shared" ca="1" si="64"/>
        <v>1.0708620323278693</v>
      </c>
      <c r="R66">
        <f t="shared" ca="1" si="64"/>
        <v>1.0815706526511479</v>
      </c>
      <c r="S66">
        <f t="shared" ca="1" si="64"/>
        <v>1.0815706526511479</v>
      </c>
      <c r="T66">
        <f t="shared" ca="1" si="64"/>
        <v>1.0923863591776595</v>
      </c>
      <c r="U66">
        <f t="shared" ca="1" si="64"/>
        <v>1.0814624955858829</v>
      </c>
      <c r="V66">
        <f t="shared" ca="1" si="64"/>
        <v>1.1030917454976006</v>
      </c>
      <c r="W66">
        <f t="shared" ca="1" si="64"/>
        <v>1.0920608280426245</v>
      </c>
      <c r="X66">
        <f t="shared" ca="1" si="64"/>
        <v>1.1139020446034771</v>
      </c>
      <c r="Y66">
        <f t="shared" ca="1" si="64"/>
        <v>1.125041065049512</v>
      </c>
      <c r="Z66">
        <f t="shared" ca="1" si="64"/>
        <v>1.1025402437485217</v>
      </c>
      <c r="AA66">
        <f t="shared" ca="1" si="64"/>
        <v>1.0804894388735513</v>
      </c>
      <c r="AB66">
        <f t="shared" ca="1" si="64"/>
        <v>1.0912943332622869</v>
      </c>
      <c r="AC66">
        <f t="shared" ca="1" si="64"/>
        <v>1.1240331632601555</v>
      </c>
      <c r="AD66">
        <f t="shared" ca="1" si="64"/>
        <v>1.1465138265253585</v>
      </c>
      <c r="AE66">
        <f t="shared" ca="1" si="64"/>
        <v>1.1694441030558658</v>
      </c>
      <c r="AF66">
        <f t="shared" ca="1" si="64"/>
        <v>1.1928329851169832</v>
      </c>
      <c r="AG66">
        <f t="shared" ca="1" si="64"/>
        <v>1.1809046552658133</v>
      </c>
      <c r="AH66">
        <f t="shared" ca="1" si="64"/>
        <v>1.1690956087131552</v>
      </c>
      <c r="AI66">
        <f t="shared" ca="1" si="64"/>
        <v>1.1690956087131552</v>
      </c>
      <c r="AJ66">
        <f t="shared" ca="1" si="64"/>
        <v>1.1807865648002869</v>
      </c>
      <c r="AK66">
        <f t="shared" ca="1" si="64"/>
        <v>1.2044022960962926</v>
      </c>
      <c r="AL66">
        <f t="shared" ca="1" si="64"/>
        <v>1.2164463190572554</v>
      </c>
      <c r="AM66">
        <f t="shared" ca="1" si="64"/>
        <v>1.2042818558666828</v>
      </c>
      <c r="AN66">
        <f t="shared" ca="1" si="64"/>
        <v>1.2283674929840165</v>
      </c>
      <c r="AR66" s="15">
        <f ca="1">E66*Financial_Data[[#This Row],[4/1/2015]]</f>
        <v>90.923103707040028</v>
      </c>
      <c r="AS66" s="15">
        <f ca="1">F66*Financial_Data[[#This Row],[5/1/2015]]</f>
        <v>94.567828984881217</v>
      </c>
      <c r="AT66" s="15">
        <f ca="1">G66*Financial_Data[[#This Row],[6/1/2015]]</f>
        <v>105.36381527997293</v>
      </c>
      <c r="AU66" s="15">
        <f ca="1">H66*Financial_Data[[#This Row],[7/1/2015]]</f>
        <v>106.30230123476208</v>
      </c>
      <c r="AV66" s="15">
        <f ca="1">I66*Financial_Data[[#This Row],[8/1/2015]]</f>
        <v>113.82699580800336</v>
      </c>
      <c r="AW66" s="15">
        <f ca="1">J66*Financial_Data[[#This Row],[9/1/2015]]</f>
        <v>112.6096319771748</v>
      </c>
      <c r="AX66" s="15">
        <f ca="1">K66*Financial_Data[[#This Row],[10/1/2015]]</f>
        <v>119.37339493085169</v>
      </c>
      <c r="AY66" s="15">
        <f ca="1">L66*Financial_Data[[#This Row],[11/1/2015]]</f>
        <v>130.4678603695412</v>
      </c>
      <c r="AZ66" s="15">
        <f ca="1">M66*Financial_Data[[#This Row],[12/1/2015]]</f>
        <v>149.53010617814039</v>
      </c>
      <c r="BA66" s="15">
        <f ca="1">N66*Financial_Data[[#This Row],[1/1/2016]]</f>
        <v>146.45274827199211</v>
      </c>
      <c r="BB66" s="15">
        <f ca="1">O66*Financial_Data[[#This Row],[2/1/2016]]</f>
        <v>153.7863318604179</v>
      </c>
      <c r="BC66" s="15">
        <f ca="1">P66*Financial_Data[[#This Row],[3/1/2016]]</f>
        <v>164.56262917441271</v>
      </c>
      <c r="BD66" s="15">
        <f ca="1">Q66*Financial_Data[[#This Row],[4/1/2016]]</f>
        <v>169.36393556312669</v>
      </c>
      <c r="BE66" s="15">
        <f ca="1">R66*Financial_Data[[#This Row],[5/1/2016]]</f>
        <v>188.65848688837048</v>
      </c>
      <c r="BF66" s="15">
        <f ca="1">S66*Financial_Data[[#This Row],[6/1/2016]]</f>
        <v>197.60030934498585</v>
      </c>
      <c r="BG66" s="15">
        <f ca="1">T66*Financial_Data[[#This Row],[7/1/2016]]</f>
        <v>215.76033081753584</v>
      </c>
      <c r="BH66" s="15">
        <f ca="1">U66*Financial_Data[[#This Row],[8/1/2016]]</f>
        <v>228.85567107534897</v>
      </c>
      <c r="BI66" s="15">
        <f ca="1">V66*Financial_Data[[#This Row],[9/1/2016]]</f>
        <v>254.86092435866107</v>
      </c>
      <c r="BJ66" s="15">
        <f ca="1">W66*Financial_Data[[#This Row],[10/1/2016]]</f>
        <v>275.26513919659402</v>
      </c>
      <c r="BK66" s="15">
        <f ca="1">X66*Financial_Data[[#This Row],[11/1/2016]]</f>
        <v>289.16235591612053</v>
      </c>
      <c r="BL66" s="15">
        <f ca="1">Y66*Financial_Data[[#This Row],[12/1/2016]]</f>
        <v>303.70222534619649</v>
      </c>
      <c r="BM66" s="15">
        <f ca="1">Z66*Financial_Data[[#This Row],[1/1/2017]]</f>
        <v>311.79656800096308</v>
      </c>
      <c r="BN66" s="15">
        <f ca="1">AA66*Financial_Data[[#This Row],[2/1/2017]]</f>
        <v>323.61499241751062</v>
      </c>
      <c r="BO66" s="15">
        <f ca="1">AB66*Financial_Data[[#This Row],[3/1/2017]]</f>
        <v>346.82370824561684</v>
      </c>
      <c r="BP66" s="15">
        <f ca="1">AC66*Financial_Data[[#This Row],[4/1/2017]]</f>
        <v>405.81865897671702</v>
      </c>
      <c r="BQ66" s="15">
        <f ca="1">AD66*Financial_Data[[#This Row],[5/1/2017]]</f>
        <v>460.50468466358586</v>
      </c>
      <c r="BR66" s="15">
        <f ca="1">AE66*Financial_Data[[#This Row],[6/1/2017]]</f>
        <v>483.66011222860772</v>
      </c>
      <c r="BS66" s="15">
        <f ca="1">AF66*Financial_Data[[#This Row],[7/1/2017]]</f>
        <v>517.25758262522072</v>
      </c>
      <c r="BT66" s="15">
        <f ca="1">AG66*Financial_Data[[#This Row],[8/1/2017]]</f>
        <v>511.72961980424992</v>
      </c>
      <c r="BU66" s="15">
        <f ca="1">AH66*Financial_Data[[#This Row],[9/1/2017]]</f>
        <v>564.6075191372671</v>
      </c>
      <c r="BV66" s="15">
        <f ca="1">AI66*Financial_Data[[#This Row],[10/1/2017]]</f>
        <v>623.31240662021662</v>
      </c>
      <c r="BW66" s="15">
        <f ca="1">AJ66*Financial_Data[[#This Row],[11/1/2017]]</f>
        <v>694.07372094538573</v>
      </c>
      <c r="BX66" s="15">
        <f ca="1">AK66*Financial_Data[[#This Row],[12/1/2017]]</f>
        <v>743.05561395045504</v>
      </c>
      <c r="BY66" s="15">
        <f ca="1">AL66*Financial_Data[[#This Row],[1/1/2018]]</f>
        <v>788.5350080882622</v>
      </c>
      <c r="BZ66" s="15">
        <f ca="1">AM66*Financial_Data[[#This Row],[2/1/2018]]</f>
        <v>804.30412329466128</v>
      </c>
      <c r="CA66" s="15">
        <f ca="1">AN66*Financial_Data[[#This Row],[3/1/2018]]</f>
        <v>887.24856189117531</v>
      </c>
    </row>
    <row r="67" spans="1:79" x14ac:dyDescent="0.25">
      <c r="A67" t="s">
        <v>106</v>
      </c>
      <c r="B67" t="s">
        <v>207</v>
      </c>
      <c r="C67" t="s">
        <v>41</v>
      </c>
      <c r="D67">
        <v>1</v>
      </c>
      <c r="E67">
        <f t="shared" ref="E67:AN67" ca="1" si="65">((RANDBETWEEN(-2.5,3.5)/100)+1)*D67</f>
        <v>1.02</v>
      </c>
      <c r="F67">
        <f t="shared" ca="1" si="65"/>
        <v>1.0506</v>
      </c>
      <c r="G67">
        <f t="shared" ca="1" si="65"/>
        <v>1.0611059999999999</v>
      </c>
      <c r="H67">
        <f t="shared" ca="1" si="65"/>
        <v>1.0929391799999999</v>
      </c>
      <c r="I67">
        <f t="shared" ca="1" si="65"/>
        <v>1.1257273554</v>
      </c>
      <c r="J67">
        <f t="shared" ca="1" si="65"/>
        <v>1.148241902508</v>
      </c>
      <c r="K67">
        <f t="shared" ca="1" si="65"/>
        <v>1.148241902508</v>
      </c>
      <c r="L67">
        <f t="shared" ca="1" si="65"/>
        <v>1.1826891595832401</v>
      </c>
      <c r="M67">
        <f t="shared" ca="1" si="65"/>
        <v>1.2063429427749048</v>
      </c>
      <c r="N67">
        <f t="shared" ca="1" si="65"/>
        <v>1.1822160839194067</v>
      </c>
      <c r="O67">
        <f t="shared" ca="1" si="65"/>
        <v>1.1585717622410185</v>
      </c>
      <c r="P67">
        <f t="shared" ca="1" si="65"/>
        <v>1.1469860446186084</v>
      </c>
      <c r="Q67">
        <f t="shared" ca="1" si="65"/>
        <v>1.1355161841724224</v>
      </c>
      <c r="R67">
        <f t="shared" ca="1" si="65"/>
        <v>1.1128058604889739</v>
      </c>
      <c r="S67">
        <f t="shared" ca="1" si="65"/>
        <v>1.0905497432791944</v>
      </c>
      <c r="T67">
        <f t="shared" ca="1" si="65"/>
        <v>1.1123607381447782</v>
      </c>
      <c r="U67">
        <f t="shared" ca="1" si="65"/>
        <v>1.1457315602891216</v>
      </c>
      <c r="V67">
        <f t="shared" ca="1" si="65"/>
        <v>1.1571888758920128</v>
      </c>
      <c r="W67">
        <f t="shared" ca="1" si="65"/>
        <v>1.1919045421687733</v>
      </c>
      <c r="X67">
        <f t="shared" ca="1" si="65"/>
        <v>1.203823587590461</v>
      </c>
      <c r="Y67">
        <f t="shared" ca="1" si="65"/>
        <v>1.1797471158386519</v>
      </c>
      <c r="Z67">
        <f t="shared" ca="1" si="65"/>
        <v>1.1679496446802653</v>
      </c>
      <c r="AA67">
        <f t="shared" ca="1" si="65"/>
        <v>1.1796291411270681</v>
      </c>
      <c r="AB67">
        <f t="shared" ca="1" si="65"/>
        <v>1.2150180153608801</v>
      </c>
      <c r="AC67">
        <f t="shared" ca="1" si="65"/>
        <v>1.2393183756680977</v>
      </c>
      <c r="AD67">
        <f t="shared" ca="1" si="65"/>
        <v>1.2269251919114166</v>
      </c>
      <c r="AE67">
        <f t="shared" ca="1" si="65"/>
        <v>1.251463695749645</v>
      </c>
      <c r="AF67">
        <f t="shared" ca="1" si="65"/>
        <v>1.2764929696646379</v>
      </c>
      <c r="AG67">
        <f t="shared" ca="1" si="65"/>
        <v>1.250963110271345</v>
      </c>
      <c r="AH67">
        <f t="shared" ca="1" si="65"/>
        <v>1.2384534791686315</v>
      </c>
      <c r="AI67">
        <f t="shared" ca="1" si="65"/>
        <v>1.2508380139603177</v>
      </c>
      <c r="AJ67">
        <f t="shared" ca="1" si="65"/>
        <v>1.2758547742395241</v>
      </c>
      <c r="AK67">
        <f t="shared" ca="1" si="65"/>
        <v>1.2886133219819194</v>
      </c>
      <c r="AL67">
        <f t="shared" ca="1" si="65"/>
        <v>1.2757271887621002</v>
      </c>
      <c r="AM67">
        <f t="shared" ca="1" si="65"/>
        <v>1.2629699168744792</v>
      </c>
      <c r="AN67">
        <f t="shared" ca="1" si="65"/>
        <v>1.2629699168744792</v>
      </c>
      <c r="AR67" s="15">
        <f ca="1">E67*Financial_Data[[#This Row],[4/1/2015]]</f>
        <v>2251.7082207480962</v>
      </c>
      <c r="AS67" s="15">
        <f ca="1">F67*Financial_Data[[#This Row],[5/1/2015]]</f>
        <v>2364.9488788777394</v>
      </c>
      <c r="AT67" s="15">
        <f ca="1">G67*Financial_Data[[#This Row],[6/1/2015]]</f>
        <v>2507.2808936205988</v>
      </c>
      <c r="AU67" s="15">
        <f ca="1">H67*Financial_Data[[#This Row],[7/1/2015]]</f>
        <v>3048.3158647901028</v>
      </c>
      <c r="AV67" s="15">
        <f ca="1">I67*Financial_Data[[#This Row],[8/1/2015]]</f>
        <v>2984.9777992756499</v>
      </c>
      <c r="AW67" s="15">
        <f ca="1">J67*Financial_Data[[#This Row],[9/1/2015]]</f>
        <v>3230.0856621258645</v>
      </c>
      <c r="AX67" s="15">
        <f ca="1">K67*Financial_Data[[#This Row],[10/1/2015]]</f>
        <v>3291.432509135072</v>
      </c>
      <c r="AY67" s="15">
        <f ca="1">L67*Financial_Data[[#This Row],[11/1/2015]]</f>
        <v>3458.3180116457474</v>
      </c>
      <c r="AZ67" s="15">
        <f ca="1">M67*Financial_Data[[#This Row],[12/1/2015]]</f>
        <v>3491.8603072070596</v>
      </c>
      <c r="BA67" s="15">
        <f ca="1">N67*Financial_Data[[#This Row],[1/1/2016]]</f>
        <v>3522.5970755481871</v>
      </c>
      <c r="BB67" s="15">
        <f ca="1">O67*Financial_Data[[#This Row],[2/1/2016]]</f>
        <v>3920.9448552527165</v>
      </c>
      <c r="BC67" s="15">
        <f ca="1">P67*Financial_Data[[#This Row],[3/1/2016]]</f>
        <v>3879.0414823279389</v>
      </c>
      <c r="BD67" s="15">
        <f ca="1">Q67*Financial_Data[[#This Row],[4/1/2016]]</f>
        <v>4155.1892441855407</v>
      </c>
      <c r="BE67" s="15">
        <f ca="1">R67*Financial_Data[[#This Row],[5/1/2016]]</f>
        <v>4271.9559605540826</v>
      </c>
      <c r="BF67" s="15">
        <f ca="1">S67*Financial_Data[[#This Row],[6/1/2016]]</f>
        <v>4265.5932785883497</v>
      </c>
      <c r="BG67" s="15">
        <f ca="1">T67*Financial_Data[[#This Row],[7/1/2016]]</f>
        <v>4480.0968316599719</v>
      </c>
      <c r="BH67" s="15">
        <f ca="1">U67*Financial_Data[[#This Row],[8/1/2016]]</f>
        <v>4751.9560856039243</v>
      </c>
      <c r="BI67" s="15">
        <f ca="1">V67*Financial_Data[[#This Row],[9/1/2016]]</f>
        <v>5191.1216374520536</v>
      </c>
      <c r="BJ67" s="15">
        <f ca="1">W67*Financial_Data[[#This Row],[10/1/2016]]</f>
        <v>5673.5802257171063</v>
      </c>
      <c r="BK67" s="15">
        <f ca="1">X67*Financial_Data[[#This Row],[11/1/2016]]</f>
        <v>5784.7256101646599</v>
      </c>
      <c r="BL67" s="15">
        <f ca="1">Y67*Financial_Data[[#This Row],[12/1/2016]]</f>
        <v>5555.0949109545409</v>
      </c>
      <c r="BM67" s="15">
        <f ca="1">Z67*Financial_Data[[#This Row],[1/1/2017]]</f>
        <v>5890.5223807791663</v>
      </c>
      <c r="BN67" s="15">
        <f ca="1">AA67*Financial_Data[[#This Row],[2/1/2017]]</f>
        <v>6564.1921634271557</v>
      </c>
      <c r="BO67" s="15">
        <f ca="1">AB67*Financial_Data[[#This Row],[3/1/2017]]</f>
        <v>7312.8375173663881</v>
      </c>
      <c r="BP67" s="15">
        <f ca="1">AC67*Financial_Data[[#This Row],[4/1/2017]]</f>
        <v>7758.159193283429</v>
      </c>
      <c r="BQ67" s="15">
        <f ca="1">AD67*Financial_Data[[#This Row],[5/1/2017]]</f>
        <v>8310.4601436910216</v>
      </c>
      <c r="BR67" s="15">
        <f ca="1">AE67*Financial_Data[[#This Row],[6/1/2017]]</f>
        <v>8989.3712116848219</v>
      </c>
      <c r="BS67" s="15">
        <f ca="1">AF67*Financial_Data[[#This Row],[7/1/2017]]</f>
        <v>9995.7378067138397</v>
      </c>
      <c r="BT67" s="15">
        <f ca="1">AG67*Financial_Data[[#This Row],[8/1/2017]]</f>
        <v>9504.8773101543011</v>
      </c>
      <c r="BU67" s="15">
        <f ca="1">AH67*Financial_Data[[#This Row],[9/1/2017]]</f>
        <v>10184.522030030659</v>
      </c>
      <c r="BV67" s="15">
        <f ca="1">AI67*Financial_Data[[#This Row],[10/1/2017]]</f>
        <v>10700.866293595616</v>
      </c>
      <c r="BW67" s="15">
        <f ca="1">AJ67*Financial_Data[[#This Row],[11/1/2017]]</f>
        <v>12642.607314820887</v>
      </c>
      <c r="BX67" s="15">
        <f ca="1">AK67*Financial_Data[[#This Row],[12/1/2017]]</f>
        <v>14503.062248299944</v>
      </c>
      <c r="BY67" s="15">
        <f ca="1">AL67*Financial_Data[[#This Row],[1/1/2018]]</f>
        <v>15674.531319174037</v>
      </c>
      <c r="BZ67" s="15">
        <f ca="1">AM67*Financial_Data[[#This Row],[2/1/2018]]</f>
        <v>16440.257119818791</v>
      </c>
      <c r="CA67" s="15">
        <f ca="1">AN67*Financial_Data[[#This Row],[3/1/2018]]</f>
        <v>16403.518445494887</v>
      </c>
    </row>
    <row r="68" spans="1:79" x14ac:dyDescent="0.25">
      <c r="A68" t="s">
        <v>107</v>
      </c>
      <c r="B68" t="s">
        <v>207</v>
      </c>
      <c r="C68" t="s">
        <v>41</v>
      </c>
      <c r="D68">
        <v>1</v>
      </c>
      <c r="E68">
        <f t="shared" ref="E68:AN68" ca="1" si="66">((RANDBETWEEN(-2.5,3.5)/100)+1)*D68</f>
        <v>1.03</v>
      </c>
      <c r="F68">
        <f t="shared" ca="1" si="66"/>
        <v>1.0094000000000001</v>
      </c>
      <c r="G68">
        <f t="shared" ca="1" si="66"/>
        <v>0.99930600000000003</v>
      </c>
      <c r="H68">
        <f t="shared" ca="1" si="66"/>
        <v>1.00929906</v>
      </c>
      <c r="I68">
        <f t="shared" ca="1" si="66"/>
        <v>0.98911307879999999</v>
      </c>
      <c r="J68">
        <f t="shared" ca="1" si="66"/>
        <v>0.99900420958799996</v>
      </c>
      <c r="K68">
        <f t="shared" ca="1" si="66"/>
        <v>1.01898429377976</v>
      </c>
      <c r="L68">
        <f t="shared" ca="1" si="66"/>
        <v>1.01898429377976</v>
      </c>
      <c r="M68">
        <f t="shared" ca="1" si="66"/>
        <v>1.0291741367175575</v>
      </c>
      <c r="N68">
        <f t="shared" ca="1" si="66"/>
        <v>1.039465878084733</v>
      </c>
      <c r="O68">
        <f t="shared" ca="1" si="66"/>
        <v>1.0602551956464277</v>
      </c>
      <c r="P68">
        <f t="shared" ca="1" si="66"/>
        <v>1.0814602995593563</v>
      </c>
      <c r="Q68">
        <f t="shared" ca="1" si="66"/>
        <v>1.113904108546137</v>
      </c>
      <c r="R68">
        <f t="shared" ca="1" si="66"/>
        <v>1.1473212318025212</v>
      </c>
      <c r="S68">
        <f t="shared" ca="1" si="66"/>
        <v>1.1817408687565969</v>
      </c>
      <c r="T68">
        <f t="shared" ca="1" si="66"/>
        <v>1.1817408687565969</v>
      </c>
      <c r="U68">
        <f t="shared" ca="1" si="66"/>
        <v>1.2053756861317289</v>
      </c>
      <c r="V68">
        <f t="shared" ca="1" si="66"/>
        <v>1.2294831998543634</v>
      </c>
      <c r="W68">
        <f t="shared" ca="1" si="66"/>
        <v>1.2663676958499943</v>
      </c>
      <c r="X68">
        <f t="shared" ca="1" si="66"/>
        <v>1.2663676958499943</v>
      </c>
      <c r="Y68">
        <f t="shared" ca="1" si="66"/>
        <v>1.2790313728084943</v>
      </c>
      <c r="Z68">
        <f t="shared" ca="1" si="66"/>
        <v>1.2662410590804094</v>
      </c>
      <c r="AA68">
        <f t="shared" ca="1" si="66"/>
        <v>1.2915658802620176</v>
      </c>
      <c r="AB68">
        <f t="shared" ca="1" si="66"/>
        <v>1.3173971978672578</v>
      </c>
      <c r="AC68">
        <f t="shared" ca="1" si="66"/>
        <v>1.3437451418246029</v>
      </c>
      <c r="AD68">
        <f t="shared" ca="1" si="66"/>
        <v>1.370620044661095</v>
      </c>
      <c r="AE68">
        <f t="shared" ca="1" si="66"/>
        <v>1.370620044661095</v>
      </c>
      <c r="AF68">
        <f t="shared" ca="1" si="66"/>
        <v>1.3843262451077059</v>
      </c>
      <c r="AG68">
        <f t="shared" ca="1" si="66"/>
        <v>1.4120127700098599</v>
      </c>
      <c r="AH68">
        <f t="shared" ca="1" si="66"/>
        <v>1.4120127700098599</v>
      </c>
      <c r="AI68">
        <f t="shared" ca="1" si="66"/>
        <v>1.4402530254100572</v>
      </c>
      <c r="AJ68">
        <f t="shared" ca="1" si="66"/>
        <v>1.4402530254100572</v>
      </c>
      <c r="AK68">
        <f t="shared" ca="1" si="66"/>
        <v>1.4546555556641578</v>
      </c>
      <c r="AL68">
        <f t="shared" ca="1" si="66"/>
        <v>1.4982952223340826</v>
      </c>
      <c r="AM68">
        <f t="shared" ca="1" si="66"/>
        <v>1.4683293178874011</v>
      </c>
      <c r="AN68">
        <f t="shared" ca="1" si="66"/>
        <v>1.4683293178874011</v>
      </c>
      <c r="AR68" s="15">
        <f ca="1">E68*Financial_Data[[#This Row],[4/1/2015]]</f>
        <v>5813.4608482547519</v>
      </c>
      <c r="AS68" s="15">
        <f ca="1">F68*Financial_Data[[#This Row],[5/1/2015]]</f>
        <v>5983.6619160355094</v>
      </c>
      <c r="AT68" s="15">
        <f ca="1">G68*Financial_Data[[#This Row],[6/1/2015]]</f>
        <v>6285.1779848094602</v>
      </c>
      <c r="AU68" s="15">
        <f ca="1">H68*Financial_Data[[#This Row],[7/1/2015]]</f>
        <v>6596.0363994220734</v>
      </c>
      <c r="AV68" s="15">
        <f ca="1">I68*Financial_Data[[#This Row],[8/1/2015]]</f>
        <v>6979.1365891809255</v>
      </c>
      <c r="AW68" s="15">
        <f ca="1">J68*Financial_Data[[#This Row],[9/1/2015]]</f>
        <v>7780.3272573051463</v>
      </c>
      <c r="AX68" s="15">
        <f ca="1">K68*Financial_Data[[#This Row],[10/1/2015]]</f>
        <v>8255.7519346900335</v>
      </c>
      <c r="AY68" s="15">
        <f ca="1">L68*Financial_Data[[#This Row],[11/1/2015]]</f>
        <v>8091.4624711897022</v>
      </c>
      <c r="AZ68" s="15">
        <f ca="1">M68*Financial_Data[[#This Row],[12/1/2015]]</f>
        <v>8499.1903791463592</v>
      </c>
      <c r="BA68" s="15">
        <f ca="1">N68*Financial_Data[[#This Row],[1/1/2016]]</f>
        <v>8581.5898598883759</v>
      </c>
      <c r="BB68" s="15">
        <f ca="1">O68*Financial_Data[[#This Row],[2/1/2016]]</f>
        <v>9938.262741040533</v>
      </c>
      <c r="BC68" s="15">
        <f ca="1">P68*Financial_Data[[#This Row],[3/1/2016]]</f>
        <v>10966.275495835034</v>
      </c>
      <c r="BD68" s="15">
        <f ca="1">Q68*Financial_Data[[#This Row],[4/1/2016]]</f>
        <v>12457.909205559148</v>
      </c>
      <c r="BE68" s="15">
        <f ca="1">R68*Financial_Data[[#This Row],[5/1/2016]]</f>
        <v>12575.039087067902</v>
      </c>
      <c r="BF68" s="15">
        <f ca="1">S68*Financial_Data[[#This Row],[6/1/2016]]</f>
        <v>12691.97513004089</v>
      </c>
      <c r="BG68" s="15">
        <f ca="1">T68*Financial_Data[[#This Row],[7/1/2016]]</f>
        <v>12067.479185742355</v>
      </c>
      <c r="BH68" s="15">
        <f ca="1">U68*Financial_Data[[#This Row],[8/1/2016]]</f>
        <v>13314.277328279351</v>
      </c>
      <c r="BI68" s="15">
        <f ca="1">V68*Financial_Data[[#This Row],[9/1/2016]]</f>
        <v>14263.542962383764</v>
      </c>
      <c r="BJ68" s="15">
        <f ca="1">W68*Financial_Data[[#This Row],[10/1/2016]]</f>
        <v>14974.878453184405</v>
      </c>
      <c r="BK68" s="15">
        <f ca="1">X68*Financial_Data[[#This Row],[11/1/2016]]</f>
        <v>14813.32946443145</v>
      </c>
      <c r="BL68" s="15">
        <f ca="1">Y68*Financial_Data[[#This Row],[12/1/2016]]</f>
        <v>16657.152158405919</v>
      </c>
      <c r="BM68" s="15">
        <f ca="1">Z68*Financial_Data[[#This Row],[1/1/2017]]</f>
        <v>17822.589342711301</v>
      </c>
      <c r="BN68" s="15">
        <f ca="1">AA68*Financial_Data[[#This Row],[2/1/2017]]</f>
        <v>18155.701393153635</v>
      </c>
      <c r="BO68" s="15">
        <f ca="1">AB68*Financial_Data[[#This Row],[3/1/2017]]</f>
        <v>17968.788084197095</v>
      </c>
      <c r="BP68" s="15">
        <f ca="1">AC68*Financial_Data[[#This Row],[4/1/2017]]</f>
        <v>18857.794629351843</v>
      </c>
      <c r="BQ68" s="15">
        <f ca="1">AD68*Financial_Data[[#This Row],[5/1/2017]]</f>
        <v>20152.673447204303</v>
      </c>
      <c r="BR68" s="15">
        <f ca="1">AE68*Financial_Data[[#This Row],[6/1/2017]]</f>
        <v>20746.875854085269</v>
      </c>
      <c r="BS68" s="15">
        <f ca="1">AF68*Financial_Data[[#This Row],[7/1/2017]]</f>
        <v>20730.404274490302</v>
      </c>
      <c r="BT68" s="15">
        <f ca="1">AG68*Financial_Data[[#This Row],[8/1/2017]]</f>
        <v>21779.278150730072</v>
      </c>
      <c r="BU68" s="15">
        <f ca="1">AH68*Financial_Data[[#This Row],[9/1/2017]]</f>
        <v>22203.757170482349</v>
      </c>
      <c r="BV68" s="15">
        <f ca="1">AI68*Financial_Data[[#This Row],[10/1/2017]]</f>
        <v>23976.407733137035</v>
      </c>
      <c r="BW68" s="15">
        <f ca="1">AJ68*Financial_Data[[#This Row],[11/1/2017]]</f>
        <v>23954.927748977072</v>
      </c>
      <c r="BX68" s="15">
        <f ca="1">AK68*Financial_Data[[#This Row],[12/1/2017]]</f>
        <v>23931.073661604481</v>
      </c>
      <c r="BY68" s="15">
        <f ca="1">AL68*Financial_Data[[#This Row],[1/1/2018]]</f>
        <v>24156.074805545253</v>
      </c>
      <c r="BZ68" s="15">
        <f ca="1">AM68*Financial_Data[[#This Row],[2/1/2018]]</f>
        <v>25828.961916866552</v>
      </c>
      <c r="CA68" s="15">
        <f ca="1">AN68*Financial_Data[[#This Row],[3/1/2018]]</f>
        <v>26014.367443619285</v>
      </c>
    </row>
    <row r="69" spans="1:79" x14ac:dyDescent="0.25">
      <c r="A69" t="s">
        <v>108</v>
      </c>
      <c r="B69" t="s">
        <v>207</v>
      </c>
      <c r="C69" t="s">
        <v>41</v>
      </c>
      <c r="D69">
        <v>1</v>
      </c>
      <c r="E69">
        <f t="shared" ref="E69:AN69" ca="1" si="67">((RANDBETWEEN(-2.5,3.5)/100)+1)*D69</f>
        <v>0.99</v>
      </c>
      <c r="F69">
        <f t="shared" ca="1" si="67"/>
        <v>1.0197000000000001</v>
      </c>
      <c r="G69">
        <f t="shared" ca="1" si="67"/>
        <v>1.0298970000000001</v>
      </c>
      <c r="H69">
        <f t="shared" ca="1" si="67"/>
        <v>1.0401959700000001</v>
      </c>
      <c r="I69">
        <f t="shared" ca="1" si="67"/>
        <v>1.0193920506</v>
      </c>
      <c r="J69">
        <f t="shared" ca="1" si="67"/>
        <v>1.0193920506</v>
      </c>
      <c r="K69">
        <f t="shared" ca="1" si="67"/>
        <v>1.049973812118</v>
      </c>
      <c r="L69">
        <f t="shared" ca="1" si="67"/>
        <v>1.08147302648154</v>
      </c>
      <c r="M69">
        <f t="shared" ca="1" si="67"/>
        <v>1.0706582962167246</v>
      </c>
      <c r="N69">
        <f t="shared" ca="1" si="67"/>
        <v>1.0706582962167246</v>
      </c>
      <c r="O69">
        <f t="shared" ca="1" si="67"/>
        <v>1.0813648791788919</v>
      </c>
      <c r="P69">
        <f t="shared" ca="1" si="67"/>
        <v>1.1029921767624697</v>
      </c>
      <c r="Q69">
        <f t="shared" ca="1" si="67"/>
        <v>1.1360819420653439</v>
      </c>
      <c r="R69">
        <f t="shared" ca="1" si="67"/>
        <v>1.1701644003273042</v>
      </c>
      <c r="S69">
        <f t="shared" ca="1" si="67"/>
        <v>1.1467611123207582</v>
      </c>
      <c r="T69">
        <f t="shared" ca="1" si="67"/>
        <v>1.1352935011975507</v>
      </c>
      <c r="U69">
        <f t="shared" ca="1" si="67"/>
        <v>1.1125876311735996</v>
      </c>
      <c r="V69">
        <f t="shared" ca="1" si="67"/>
        <v>1.1125876311735996</v>
      </c>
      <c r="W69">
        <f t="shared" ca="1" si="67"/>
        <v>1.1459652601088077</v>
      </c>
      <c r="X69">
        <f t="shared" ca="1" si="67"/>
        <v>1.1230459549066316</v>
      </c>
      <c r="Y69">
        <f t="shared" ca="1" si="67"/>
        <v>1.1118154953575652</v>
      </c>
      <c r="Z69">
        <f t="shared" ca="1" si="67"/>
        <v>1.1229336503111409</v>
      </c>
      <c r="AA69">
        <f t="shared" ca="1" si="67"/>
        <v>1.1117043138080296</v>
      </c>
      <c r="AB69">
        <f t="shared" ca="1" si="67"/>
        <v>1.1339384000841901</v>
      </c>
      <c r="AC69">
        <f t="shared" ca="1" si="67"/>
        <v>1.1112596320825063</v>
      </c>
      <c r="AD69">
        <f t="shared" ca="1" si="67"/>
        <v>1.1445974210449816</v>
      </c>
      <c r="AE69">
        <f t="shared" ca="1" si="67"/>
        <v>1.1331514468345318</v>
      </c>
      <c r="AF69">
        <f t="shared" ca="1" si="67"/>
        <v>1.1331514468345318</v>
      </c>
      <c r="AG69">
        <f t="shared" ca="1" si="67"/>
        <v>1.1331514468345318</v>
      </c>
      <c r="AH69">
        <f t="shared" ca="1" si="67"/>
        <v>1.1671459902395678</v>
      </c>
      <c r="AI69">
        <f t="shared" ca="1" si="67"/>
        <v>1.1438030704347764</v>
      </c>
      <c r="AJ69">
        <f t="shared" ca="1" si="67"/>
        <v>1.1209270090260808</v>
      </c>
      <c r="AK69">
        <f t="shared" ca="1" si="67"/>
        <v>1.1433455492066025</v>
      </c>
      <c r="AL69">
        <f t="shared" ca="1" si="67"/>
        <v>1.1662124601907344</v>
      </c>
      <c r="AM69">
        <f t="shared" ca="1" si="67"/>
        <v>1.1662124601907344</v>
      </c>
      <c r="AN69">
        <f t="shared" ca="1" si="67"/>
        <v>1.1895367093945493</v>
      </c>
      <c r="AR69" s="15">
        <f ca="1">E69*Financial_Data[[#This Row],[4/1/2015]]</f>
        <v>19814.235096015364</v>
      </c>
      <c r="AS69" s="15">
        <f ca="1">F69*Financial_Data[[#This Row],[5/1/2015]]</f>
        <v>23157.891287666662</v>
      </c>
      <c r="AT69" s="15">
        <f ca="1">G69*Financial_Data[[#This Row],[6/1/2015]]</f>
        <v>23843.039990179463</v>
      </c>
      <c r="AU69" s="15">
        <f ca="1">H69*Financial_Data[[#This Row],[7/1/2015]]</f>
        <v>24300.495245212074</v>
      </c>
      <c r="AV69" s="15">
        <f ca="1">I69*Financial_Data[[#This Row],[8/1/2015]]</f>
        <v>23321.998925732019</v>
      </c>
      <c r="AW69" s="15">
        <f ca="1">J69*Financial_Data[[#This Row],[9/1/2015]]</f>
        <v>26983.56594799455</v>
      </c>
      <c r="AX69" s="15">
        <f ca="1">K69*Financial_Data[[#This Row],[10/1/2015]]</f>
        <v>29482.433641581942</v>
      </c>
      <c r="AY69" s="15">
        <f ca="1">L69*Financial_Data[[#This Row],[11/1/2015]]</f>
        <v>34097.680339791419</v>
      </c>
      <c r="AZ69" s="15">
        <f ca="1">M69*Financial_Data[[#This Row],[12/1/2015]]</f>
        <v>33399.020206258159</v>
      </c>
      <c r="BA69" s="15">
        <f ca="1">N69*Financial_Data[[#This Row],[1/1/2016]]</f>
        <v>36148.698749681411</v>
      </c>
      <c r="BB69" s="15">
        <f ca="1">O69*Financial_Data[[#This Row],[2/1/2016]]</f>
        <v>39132.425054471045</v>
      </c>
      <c r="BC69" s="15">
        <f ca="1">P69*Financial_Data[[#This Row],[3/1/2016]]</f>
        <v>41930.58279984408</v>
      </c>
      <c r="BD69" s="15">
        <f ca="1">Q69*Financial_Data[[#This Row],[4/1/2016]]</f>
        <v>40644.606092051465</v>
      </c>
      <c r="BE69" s="15">
        <f ca="1">R69*Financial_Data[[#This Row],[5/1/2016]]</f>
        <v>40600.152175929397</v>
      </c>
      <c r="BF69" s="15">
        <f ca="1">S69*Financial_Data[[#This Row],[6/1/2016]]</f>
        <v>43857.558191699791</v>
      </c>
      <c r="BG69" s="15">
        <f ca="1">T69*Financial_Data[[#This Row],[7/1/2016]]</f>
        <v>46998.193034655007</v>
      </c>
      <c r="BH69" s="15">
        <f ca="1">U69*Financial_Data[[#This Row],[8/1/2016]]</f>
        <v>49333.199559376473</v>
      </c>
      <c r="BI69" s="15">
        <f ca="1">V69*Financial_Data[[#This Row],[9/1/2016]]</f>
        <v>56541.008921047352</v>
      </c>
      <c r="BJ69" s="15">
        <f ca="1">W69*Financial_Data[[#This Row],[10/1/2016]]</f>
        <v>63605.95266919845</v>
      </c>
      <c r="BK69" s="15">
        <f ca="1">X69*Financial_Data[[#This Row],[11/1/2016]]</f>
        <v>70838.943997287177</v>
      </c>
      <c r="BL69" s="15">
        <f ca="1">Y69*Financial_Data[[#This Row],[12/1/2016]]</f>
        <v>76648.430790816361</v>
      </c>
      <c r="BM69" s="15">
        <f ca="1">Z69*Financial_Data[[#This Row],[1/1/2017]]</f>
        <v>78165.76390856535</v>
      </c>
      <c r="BN69" s="15">
        <f ca="1">AA69*Financial_Data[[#This Row],[2/1/2017]]</f>
        <v>85254.688949935953</v>
      </c>
      <c r="BO69" s="15">
        <f ca="1">AB69*Financial_Data[[#This Row],[3/1/2017]]</f>
        <v>89541.526500787048</v>
      </c>
      <c r="BP69" s="15">
        <f ca="1">AC69*Financial_Data[[#This Row],[4/1/2017]]</f>
        <v>93030.105624322619</v>
      </c>
      <c r="BQ69" s="15">
        <f ca="1">AD69*Financial_Data[[#This Row],[5/1/2017]]</f>
        <v>110947.91308063859</v>
      </c>
      <c r="BR69" s="15">
        <f ca="1">AE69*Financial_Data[[#This Row],[6/1/2017]]</f>
        <v>115372.49828192021</v>
      </c>
      <c r="BS69" s="15">
        <f ca="1">AF69*Financial_Data[[#This Row],[7/1/2017]]</f>
        <v>133697.91788787933</v>
      </c>
      <c r="BT69" s="15">
        <f ca="1">AG69*Financial_Data[[#This Row],[8/1/2017]]</f>
        <v>145736.4774760493</v>
      </c>
      <c r="BU69" s="15">
        <f ca="1">AH69*Financial_Data[[#This Row],[9/1/2017]]</f>
        <v>148345.03625539178</v>
      </c>
      <c r="BV69" s="15">
        <f ca="1">AI69*Financial_Data[[#This Row],[10/1/2017]]</f>
        <v>146788.16097435483</v>
      </c>
      <c r="BW69" s="15">
        <f ca="1">AJ69*Financial_Data[[#This Row],[11/1/2017]]</f>
        <v>155604.81642206942</v>
      </c>
      <c r="BX69" s="15">
        <f ca="1">AK69*Financial_Data[[#This Row],[12/1/2017]]</f>
        <v>171800.61933630655</v>
      </c>
      <c r="BY69" s="15">
        <f ca="1">AL69*Financial_Data[[#This Row],[1/1/2018]]</f>
        <v>185853.14184927219</v>
      </c>
      <c r="BZ69" s="15">
        <f ca="1">AM69*Financial_Data[[#This Row],[2/1/2018]]</f>
        <v>197016.18868277356</v>
      </c>
      <c r="CA69" s="15">
        <f ca="1">AN69*Financial_Data[[#This Row],[3/1/2018]]</f>
        <v>192864.69351076763</v>
      </c>
    </row>
    <row r="70" spans="1:79" x14ac:dyDescent="0.25">
      <c r="A70" t="s">
        <v>109</v>
      </c>
      <c r="B70" t="s">
        <v>207</v>
      </c>
      <c r="C70" t="s">
        <v>41</v>
      </c>
      <c r="D70">
        <v>1</v>
      </c>
      <c r="E70">
        <f t="shared" ref="E70:AN70" ca="1" si="68">((RANDBETWEEN(-2.5,3.5)/100)+1)*D70</f>
        <v>1.01</v>
      </c>
      <c r="F70">
        <f t="shared" ca="1" si="68"/>
        <v>0.99990000000000001</v>
      </c>
      <c r="G70">
        <f t="shared" ca="1" si="68"/>
        <v>0.98990100000000003</v>
      </c>
      <c r="H70">
        <f t="shared" ca="1" si="68"/>
        <v>0.98990100000000003</v>
      </c>
      <c r="I70">
        <f t="shared" ca="1" si="68"/>
        <v>1.00969902</v>
      </c>
      <c r="J70">
        <f t="shared" ca="1" si="68"/>
        <v>1.00969902</v>
      </c>
      <c r="K70">
        <f t="shared" ca="1" si="68"/>
        <v>1.0399899906000001</v>
      </c>
      <c r="L70">
        <f t="shared" ca="1" si="68"/>
        <v>1.071189690318</v>
      </c>
      <c r="M70">
        <f t="shared" ca="1" si="68"/>
        <v>1.071189690318</v>
      </c>
      <c r="N70">
        <f t="shared" ca="1" si="68"/>
        <v>1.0819015872211801</v>
      </c>
      <c r="O70">
        <f t="shared" ca="1" si="68"/>
        <v>1.0602635554767565</v>
      </c>
      <c r="P70">
        <f t="shared" ca="1" si="68"/>
        <v>1.0496609199219891</v>
      </c>
      <c r="Q70">
        <f t="shared" ca="1" si="68"/>
        <v>1.0391643107227693</v>
      </c>
      <c r="R70">
        <f t="shared" ca="1" si="68"/>
        <v>1.0287726676155415</v>
      </c>
      <c r="S70">
        <f t="shared" ca="1" si="68"/>
        <v>1.0493481209678523</v>
      </c>
      <c r="T70">
        <f t="shared" ca="1" si="68"/>
        <v>1.0493481209678523</v>
      </c>
      <c r="U70">
        <f t="shared" ca="1" si="68"/>
        <v>1.059841602177531</v>
      </c>
      <c r="V70">
        <f t="shared" ca="1" si="68"/>
        <v>1.0810384342210817</v>
      </c>
      <c r="W70">
        <f t="shared" ca="1" si="68"/>
        <v>1.1026592029055033</v>
      </c>
      <c r="X70">
        <f t="shared" ca="1" si="68"/>
        <v>1.1247123869636135</v>
      </c>
      <c r="Y70">
        <f t="shared" ca="1" si="68"/>
        <v>1.1022181392243413</v>
      </c>
      <c r="Z70">
        <f t="shared" ca="1" si="68"/>
        <v>1.1132403206165846</v>
      </c>
      <c r="AA70">
        <f t="shared" ca="1" si="68"/>
        <v>1.1132403206165846</v>
      </c>
      <c r="AB70">
        <f t="shared" ca="1" si="68"/>
        <v>1.1132403206165846</v>
      </c>
      <c r="AC70">
        <f t="shared" ca="1" si="68"/>
        <v>1.090975514204253</v>
      </c>
      <c r="AD70">
        <f t="shared" ca="1" si="68"/>
        <v>1.090975514204253</v>
      </c>
      <c r="AE70">
        <f t="shared" ca="1" si="68"/>
        <v>1.1237047796303805</v>
      </c>
      <c r="AF70">
        <f t="shared" ca="1" si="68"/>
        <v>1.1461788752229882</v>
      </c>
      <c r="AG70">
        <f t="shared" ca="1" si="68"/>
        <v>1.1691024527274481</v>
      </c>
      <c r="AH70">
        <f t="shared" ca="1" si="68"/>
        <v>1.1924845017819969</v>
      </c>
      <c r="AI70">
        <f t="shared" ca="1" si="68"/>
        <v>1.180559656764177</v>
      </c>
      <c r="AJ70">
        <f t="shared" ca="1" si="68"/>
        <v>1.1923652533318188</v>
      </c>
      <c r="AK70">
        <f t="shared" ca="1" si="68"/>
        <v>1.2162125583984551</v>
      </c>
      <c r="AL70">
        <f t="shared" ca="1" si="68"/>
        <v>1.191888307230486</v>
      </c>
      <c r="AM70">
        <f t="shared" ca="1" si="68"/>
        <v>1.2038071903027909</v>
      </c>
      <c r="AN70">
        <f t="shared" ca="1" si="68"/>
        <v>1.191769118399763</v>
      </c>
      <c r="AR70" s="15">
        <f ca="1">E70*Financial_Data[[#This Row],[4/1/2015]]</f>
        <v>13369.48119696</v>
      </c>
      <c r="AS70" s="15">
        <f ca="1">F70*Financial_Data[[#This Row],[5/1/2015]]</f>
        <v>13496.478963060628</v>
      </c>
      <c r="AT70" s="15">
        <f ca="1">G70*Financial_Data[[#This Row],[6/1/2015]]</f>
        <v>14030.643036648675</v>
      </c>
      <c r="AU70" s="15">
        <f ca="1">H70*Financial_Data[[#This Row],[7/1/2015]]</f>
        <v>14298.4347294483</v>
      </c>
      <c r="AV70" s="15">
        <f ca="1">I70*Financial_Data[[#This Row],[8/1/2015]]</f>
        <v>15014.425159872426</v>
      </c>
      <c r="AW70" s="15">
        <f ca="1">J70*Financial_Data[[#This Row],[9/1/2015]]</f>
        <v>14421.325337207147</v>
      </c>
      <c r="AX70" s="15">
        <f ca="1">K70*Financial_Data[[#This Row],[10/1/2015]]</f>
        <v>15916.095477148298</v>
      </c>
      <c r="AY70" s="15">
        <f ca="1">L70*Financial_Data[[#This Row],[11/1/2015]]</f>
        <v>17044.240777321666</v>
      </c>
      <c r="AZ70" s="15">
        <f ca="1">M70*Financial_Data[[#This Row],[12/1/2015]]</f>
        <v>17729.350568279668</v>
      </c>
      <c r="BA70" s="15">
        <f ca="1">N70*Financial_Data[[#This Row],[1/1/2016]]</f>
        <v>18995.258982196974</v>
      </c>
      <c r="BB70" s="15">
        <f ca="1">O70*Financial_Data[[#This Row],[2/1/2016]]</f>
        <v>19350.288745076545</v>
      </c>
      <c r="BC70" s="15">
        <f ca="1">P70*Financial_Data[[#This Row],[3/1/2016]]</f>
        <v>21140.475630811539</v>
      </c>
      <c r="BD70" s="15">
        <f ca="1">Q70*Financial_Data[[#This Row],[4/1/2016]]</f>
        <v>20924.885269619226</v>
      </c>
      <c r="BE70" s="15">
        <f ca="1">R70*Financial_Data[[#This Row],[5/1/2016]]</f>
        <v>22583.104769463152</v>
      </c>
      <c r="BF70" s="15">
        <f ca="1">S70*Financial_Data[[#This Row],[6/1/2016]]</f>
        <v>22565.04189894435</v>
      </c>
      <c r="BG70" s="15">
        <f ca="1">T70*Financial_Data[[#This Row],[7/1/2016]]</f>
        <v>25631.827860176243</v>
      </c>
      <c r="BH70" s="15">
        <f ca="1">U70*Financial_Data[[#This Row],[8/1/2016]]</f>
        <v>28829.971513404183</v>
      </c>
      <c r="BI70" s="15">
        <f ca="1">V70*Financial_Data[[#This Row],[9/1/2016]]</f>
        <v>31773.388212644684</v>
      </c>
      <c r="BJ70" s="15">
        <f ca="1">W70*Financial_Data[[#This Row],[10/1/2016]]</f>
        <v>33701.446899617462</v>
      </c>
      <c r="BK70" s="15">
        <f ca="1">X70*Financial_Data[[#This Row],[11/1/2016]]</f>
        <v>37162.206287527646</v>
      </c>
      <c r="BL70" s="15">
        <f ca="1">Y70*Financial_Data[[#This Row],[12/1/2016]]</f>
        <v>36025.934490890802</v>
      </c>
      <c r="BM70" s="15">
        <f ca="1">Z70*Financial_Data[[#This Row],[1/1/2017]]</f>
        <v>36360.941817277671</v>
      </c>
      <c r="BN70" s="15">
        <f ca="1">AA70*Financial_Data[[#This Row],[2/1/2017]]</f>
        <v>37051.520757932514</v>
      </c>
      <c r="BO70" s="15">
        <f ca="1">AB70*Financial_Data[[#This Row],[3/1/2017]]</f>
        <v>40101.902805074074</v>
      </c>
      <c r="BP70" s="15">
        <f ca="1">AC70*Financial_Data[[#This Row],[4/1/2017]]</f>
        <v>38117.366418276921</v>
      </c>
      <c r="BQ70" s="15">
        <f ca="1">AD70*Financial_Data[[#This Row],[5/1/2017]]</f>
        <v>39249.030622827166</v>
      </c>
      <c r="BR70" s="15">
        <f ca="1">AE70*Financial_Data[[#This Row],[6/1/2017]]</f>
        <v>39606.165355171543</v>
      </c>
      <c r="BS70" s="15">
        <f ca="1">AF70*Financial_Data[[#This Row],[7/1/2017]]</f>
        <v>42838.100887829976</v>
      </c>
      <c r="BT70" s="15">
        <f ca="1">AG70*Financial_Data[[#This Row],[8/1/2017]]</f>
        <v>48696.89700510072</v>
      </c>
      <c r="BU70" s="15">
        <f ca="1">AH70*Financial_Data[[#This Row],[9/1/2017]]</f>
        <v>54255.98736948728</v>
      </c>
      <c r="BV70" s="15">
        <f ca="1">AI70*Financial_Data[[#This Row],[10/1/2017]]</f>
        <v>59235.465951882477</v>
      </c>
      <c r="BW70" s="15">
        <f ca="1">AJ70*Financial_Data[[#This Row],[11/1/2017]]</f>
        <v>61616.253676869062</v>
      </c>
      <c r="BX70" s="15">
        <f ca="1">AK70*Financial_Data[[#This Row],[12/1/2017]]</f>
        <v>61579.289469879302</v>
      </c>
      <c r="BY70" s="15">
        <f ca="1">AL70*Financial_Data[[#This Row],[1/1/2018]]</f>
        <v>60933.017265432798</v>
      </c>
      <c r="BZ70" s="15">
        <f ca="1">AM70*Financial_Data[[#This Row],[2/1/2018]]</f>
        <v>65264.406357429791</v>
      </c>
      <c r="CA70" s="15">
        <f ca="1">AN70*Financial_Data[[#This Row],[3/1/2018]]</f>
        <v>65858.260165440021</v>
      </c>
    </row>
    <row r="71" spans="1:79" x14ac:dyDescent="0.25">
      <c r="A71" t="s">
        <v>110</v>
      </c>
      <c r="B71" t="s">
        <v>207</v>
      </c>
      <c r="C71" t="s">
        <v>41</v>
      </c>
      <c r="D71">
        <v>1</v>
      </c>
      <c r="E71">
        <f t="shared" ref="E71:AN71" ca="1" si="69">((RANDBETWEEN(-2.5,3.5)/100)+1)*D71</f>
        <v>1.01</v>
      </c>
      <c r="F71">
        <f t="shared" ca="1" si="69"/>
        <v>0.98980000000000001</v>
      </c>
      <c r="G71">
        <f t="shared" ca="1" si="69"/>
        <v>0.99969799999999998</v>
      </c>
      <c r="H71">
        <f t="shared" ca="1" si="69"/>
        <v>0.97970404</v>
      </c>
      <c r="I71">
        <f t="shared" ca="1" si="69"/>
        <v>0.98950108039999995</v>
      </c>
      <c r="J71">
        <f t="shared" ca="1" si="69"/>
        <v>0.97960606959599994</v>
      </c>
      <c r="K71">
        <f t="shared" ca="1" si="69"/>
        <v>0.96001394820407993</v>
      </c>
      <c r="L71">
        <f t="shared" ca="1" si="69"/>
        <v>0.95041380872203907</v>
      </c>
      <c r="M71">
        <f t="shared" ca="1" si="69"/>
        <v>0.94090967063481867</v>
      </c>
      <c r="N71">
        <f t="shared" ca="1" si="69"/>
        <v>0.95972786404751509</v>
      </c>
      <c r="O71">
        <f t="shared" ca="1" si="69"/>
        <v>0.97892242132846541</v>
      </c>
      <c r="P71">
        <f t="shared" ca="1" si="69"/>
        <v>0.9593439729018961</v>
      </c>
      <c r="Q71">
        <f t="shared" ca="1" si="69"/>
        <v>0.9593439729018961</v>
      </c>
      <c r="R71">
        <f t="shared" ca="1" si="69"/>
        <v>0.94975053317287716</v>
      </c>
      <c r="S71">
        <f t="shared" ca="1" si="69"/>
        <v>0.97824304916806348</v>
      </c>
      <c r="T71">
        <f t="shared" ca="1" si="69"/>
        <v>0.95867818818470218</v>
      </c>
      <c r="U71">
        <f t="shared" ca="1" si="69"/>
        <v>0.97785175194839624</v>
      </c>
      <c r="V71">
        <f t="shared" ca="1" si="69"/>
        <v>0.99740878698736424</v>
      </c>
      <c r="W71">
        <f t="shared" ca="1" si="69"/>
        <v>1.0173569627271115</v>
      </c>
      <c r="X71">
        <f t="shared" ca="1" si="69"/>
        <v>1.0275305323543826</v>
      </c>
      <c r="Y71">
        <f t="shared" ca="1" si="69"/>
        <v>1.0480811430014703</v>
      </c>
      <c r="Z71">
        <f t="shared" ca="1" si="69"/>
        <v>1.058561954431485</v>
      </c>
      <c r="AA71">
        <f t="shared" ca="1" si="69"/>
        <v>1.0797331935201147</v>
      </c>
      <c r="AB71">
        <f t="shared" ca="1" si="69"/>
        <v>1.0581385296497123</v>
      </c>
      <c r="AC71">
        <f t="shared" ca="1" si="69"/>
        <v>1.0898826855392036</v>
      </c>
      <c r="AD71">
        <f t="shared" ca="1" si="69"/>
        <v>1.0898826855392036</v>
      </c>
      <c r="AE71">
        <f t="shared" ca="1" si="69"/>
        <v>1.0789838586838116</v>
      </c>
      <c r="AF71">
        <f t="shared" ca="1" si="69"/>
        <v>1.111353374444326</v>
      </c>
      <c r="AG71">
        <f t="shared" ca="1" si="69"/>
        <v>1.1224669081887693</v>
      </c>
      <c r="AH71">
        <f t="shared" ca="1" si="69"/>
        <v>1.1112422391068815</v>
      </c>
      <c r="AI71">
        <f t="shared" ca="1" si="69"/>
        <v>1.1445795062800879</v>
      </c>
      <c r="AJ71">
        <f t="shared" ca="1" si="69"/>
        <v>1.1789168914684904</v>
      </c>
      <c r="AK71">
        <f t="shared" ca="1" si="69"/>
        <v>1.1671277225538055</v>
      </c>
      <c r="AL71">
        <f t="shared" ca="1" si="69"/>
        <v>1.1554564453282674</v>
      </c>
      <c r="AM71">
        <f t="shared" ca="1" si="69"/>
        <v>1.1901201386881155</v>
      </c>
      <c r="AN71">
        <f t="shared" ca="1" si="69"/>
        <v>1.1901201386881155</v>
      </c>
      <c r="AR71" s="15">
        <f ca="1">E71*Financial_Data[[#This Row],[4/1/2015]]</f>
        <v>253654.41820320001</v>
      </c>
      <c r="AS71" s="15">
        <f ca="1">F71*Financial_Data[[#This Row],[5/1/2015]]</f>
        <v>258524.58303270148</v>
      </c>
      <c r="AT71" s="15">
        <f ca="1">G71*Financial_Data[[#This Row],[6/1/2015]]</f>
        <v>276957.60792725481</v>
      </c>
      <c r="AU71" s="15">
        <f ca="1">H71*Financial_Data[[#This Row],[7/1/2015]]</f>
        <v>271202.96835127013</v>
      </c>
      <c r="AV71" s="15">
        <f ca="1">I71*Financial_Data[[#This Row],[8/1/2015]]</f>
        <v>263068.49830163474</v>
      </c>
      <c r="AW71" s="15">
        <f ca="1">J71*Financial_Data[[#This Row],[9/1/2015]]</f>
        <v>265462.21086569864</v>
      </c>
      <c r="AX71" s="15">
        <f ca="1">K71*Financial_Data[[#This Row],[10/1/2015]]</f>
        <v>270241.33109886711</v>
      </c>
      <c r="AY71" s="15">
        <f ca="1">L71*Financial_Data[[#This Row],[11/1/2015]]</f>
        <v>295327.80307942303</v>
      </c>
      <c r="AZ71" s="15">
        <f ca="1">M71*Financial_Data[[#This Row],[12/1/2015]]</f>
        <v>297447.7259424057</v>
      </c>
      <c r="BA71" s="15">
        <f ca="1">N71*Financial_Data[[#This Row],[1/1/2016]]</f>
        <v>303306.26825047634</v>
      </c>
      <c r="BB71" s="15">
        <f ca="1">O71*Financial_Data[[#This Row],[2/1/2016]]</f>
        <v>328145.59233851382</v>
      </c>
      <c r="BC71" s="15">
        <f ca="1">P71*Financial_Data[[#This Row],[3/1/2016]]</f>
        <v>331097.66884213331</v>
      </c>
      <c r="BD71" s="15">
        <f ca="1">Q71*Financial_Data[[#This Row],[4/1/2016]]</f>
        <v>330801.04506257101</v>
      </c>
      <c r="BE71" s="15">
        <f ca="1">R71*Financial_Data[[#This Row],[5/1/2016]]</f>
        <v>330570.1853646019</v>
      </c>
      <c r="BF71" s="15">
        <f ca="1">S71*Financial_Data[[#This Row],[6/1/2016]]</f>
        <v>350666.83946234087</v>
      </c>
      <c r="BG71" s="15">
        <f ca="1">T71*Financial_Data[[#This Row],[7/1/2016]]</f>
        <v>398127.92006059893</v>
      </c>
      <c r="BH71" s="15">
        <f ca="1">U71*Financial_Data[[#This Row],[8/1/2016]]</f>
        <v>414088.85276921379</v>
      </c>
      <c r="BI71" s="15">
        <f ca="1">V71*Financial_Data[[#This Row],[9/1/2016]]</f>
        <v>430689.65864444867</v>
      </c>
      <c r="BJ71" s="15">
        <f ca="1">W71*Financial_Data[[#This Row],[10/1/2016]]</f>
        <v>438954.6753642541</v>
      </c>
      <c r="BK71" s="15">
        <f ca="1">X71*Financial_Data[[#This Row],[11/1/2016]]</f>
        <v>483817.49743107049</v>
      </c>
      <c r="BL71" s="15">
        <f ca="1">Y71*Financial_Data[[#This Row],[12/1/2016]]</f>
        <v>528571.58567240171</v>
      </c>
      <c r="BM71" s="15">
        <f ca="1">Z71*Financial_Data[[#This Row],[1/1/2017]]</f>
        <v>533486.80456186447</v>
      </c>
      <c r="BN71" s="15">
        <f ca="1">AA71*Financial_Data[[#This Row],[2/1/2017]]</f>
        <v>522245.25173173851</v>
      </c>
      <c r="BO71" s="15">
        <f ca="1">AB71*Financial_Data[[#This Row],[3/1/2017]]</f>
        <v>541933.24721333955</v>
      </c>
      <c r="BP71" s="15">
        <f ca="1">AC71*Financial_Data[[#This Row],[4/1/2017]]</f>
        <v>568310.06852943811</v>
      </c>
      <c r="BQ71" s="15">
        <f ca="1">AD71*Financial_Data[[#This Row],[5/1/2017]]</f>
        <v>620601.41455496894</v>
      </c>
      <c r="BR71" s="15">
        <f ca="1">AE71*Financial_Data[[#This Row],[6/1/2017]]</f>
        <v>683760.99746497499</v>
      </c>
      <c r="BS71" s="15">
        <f ca="1">AF71*Financial_Data[[#This Row],[7/1/2017]]</f>
        <v>792521.38951041573</v>
      </c>
      <c r="BT71" s="15">
        <f ca="1">AG71*Financial_Data[[#This Row],[8/1/2017]]</f>
        <v>846936.83285351878</v>
      </c>
      <c r="BU71" s="15">
        <f ca="1">AH71*Financial_Data[[#This Row],[9/1/2017]]</f>
        <v>889265.05313488678</v>
      </c>
      <c r="BV71" s="15">
        <f ca="1">AI71*Financial_Data[[#This Row],[10/1/2017]]</f>
        <v>970879.57165801607</v>
      </c>
      <c r="BW71" s="15">
        <f ca="1">AJ71*Financial_Data[[#This Row],[11/1/2017]]</f>
        <v>1070577.9793303539</v>
      </c>
      <c r="BX71" s="15">
        <f ca="1">AK71*Financial_Data[[#This Row],[12/1/2017]]</f>
        <v>1089265.4868647037</v>
      </c>
      <c r="BY71" s="15">
        <f ca="1">AL71*Financial_Data[[#This Row],[1/1/2018]]</f>
        <v>1056277.0149406721</v>
      </c>
      <c r="BZ71" s="15">
        <f ca="1">AM71*Financial_Data[[#This Row],[2/1/2018]]</f>
        <v>1003606.973748807</v>
      </c>
      <c r="CA71" s="15">
        <f ca="1">AN71*Financial_Data[[#This Row],[3/1/2018]]</f>
        <v>925695.11773985543</v>
      </c>
    </row>
    <row r="72" spans="1:79" x14ac:dyDescent="0.25">
      <c r="A72" t="s">
        <v>111</v>
      </c>
      <c r="B72" t="s">
        <v>207</v>
      </c>
      <c r="C72" t="s">
        <v>41</v>
      </c>
      <c r="D72">
        <v>1</v>
      </c>
      <c r="E72">
        <f t="shared" ref="E72:AN72" ca="1" si="70">((RANDBETWEEN(-2.5,3.5)/100)+1)*D72</f>
        <v>1.03</v>
      </c>
      <c r="F72">
        <f t="shared" ca="1" si="70"/>
        <v>1.03</v>
      </c>
      <c r="G72">
        <f t="shared" ca="1" si="70"/>
        <v>1.0403</v>
      </c>
      <c r="H72">
        <f t="shared" ca="1" si="70"/>
        <v>1.071509</v>
      </c>
      <c r="I72">
        <f t="shared" ca="1" si="70"/>
        <v>1.05007882</v>
      </c>
      <c r="J72">
        <f t="shared" ca="1" si="70"/>
        <v>1.0815811846000001</v>
      </c>
      <c r="K72">
        <f t="shared" ca="1" si="70"/>
        <v>1.1032128082920001</v>
      </c>
      <c r="L72">
        <f t="shared" ca="1" si="70"/>
        <v>1.12527706445784</v>
      </c>
      <c r="M72">
        <f t="shared" ca="1" si="70"/>
        <v>1.1477826057469969</v>
      </c>
      <c r="N72">
        <f t="shared" ca="1" si="70"/>
        <v>1.1822160839194067</v>
      </c>
      <c r="O72">
        <f t="shared" ca="1" si="70"/>
        <v>1.1822160839194067</v>
      </c>
      <c r="P72">
        <f t="shared" ca="1" si="70"/>
        <v>1.1585717622410185</v>
      </c>
      <c r="Q72">
        <f t="shared" ca="1" si="70"/>
        <v>1.1585717622410185</v>
      </c>
      <c r="R72">
        <f t="shared" ca="1" si="70"/>
        <v>1.1354003269961981</v>
      </c>
      <c r="S72">
        <f t="shared" ca="1" si="70"/>
        <v>1.14675433026616</v>
      </c>
      <c r="T72">
        <f t="shared" ca="1" si="70"/>
        <v>1.181156960174145</v>
      </c>
      <c r="U72">
        <f t="shared" ca="1" si="70"/>
        <v>1.2047800993776279</v>
      </c>
      <c r="V72">
        <f t="shared" ca="1" si="70"/>
        <v>1.2409235023589567</v>
      </c>
      <c r="W72">
        <f t="shared" ca="1" si="70"/>
        <v>1.2409235023589567</v>
      </c>
      <c r="X72">
        <f t="shared" ca="1" si="70"/>
        <v>1.2161050323117775</v>
      </c>
      <c r="Y72">
        <f t="shared" ca="1" si="70"/>
        <v>1.2039439819886597</v>
      </c>
      <c r="Z72">
        <f t="shared" ca="1" si="70"/>
        <v>1.2400623014483196</v>
      </c>
      <c r="AA72">
        <f t="shared" ca="1" si="70"/>
        <v>1.2772641704917693</v>
      </c>
      <c r="AB72">
        <f t="shared" ca="1" si="70"/>
        <v>1.3028094539016046</v>
      </c>
      <c r="AC72">
        <f t="shared" ca="1" si="70"/>
        <v>1.2767532648235724</v>
      </c>
      <c r="AD72">
        <f t="shared" ca="1" si="70"/>
        <v>1.3022883301200439</v>
      </c>
      <c r="AE72">
        <f t="shared" ca="1" si="70"/>
        <v>1.2892654468188434</v>
      </c>
      <c r="AF72">
        <f t="shared" ca="1" si="70"/>
        <v>1.2634801378824665</v>
      </c>
      <c r="AG72">
        <f t="shared" ca="1" si="70"/>
        <v>1.2761149392612912</v>
      </c>
      <c r="AH72">
        <f t="shared" ca="1" si="70"/>
        <v>1.2505926404760652</v>
      </c>
      <c r="AI72">
        <f t="shared" ca="1" si="70"/>
        <v>1.2505926404760652</v>
      </c>
      <c r="AJ72">
        <f t="shared" ca="1" si="70"/>
        <v>1.2881104196903472</v>
      </c>
      <c r="AK72">
        <f t="shared" ca="1" si="70"/>
        <v>1.2623482112965403</v>
      </c>
      <c r="AL72">
        <f t="shared" ca="1" si="70"/>
        <v>1.2371012470706095</v>
      </c>
      <c r="AM72">
        <f t="shared" ca="1" si="70"/>
        <v>1.2494722595413157</v>
      </c>
      <c r="AN72">
        <f t="shared" ca="1" si="70"/>
        <v>1.2869564273275551</v>
      </c>
      <c r="AR72" s="15">
        <f ca="1">E72*Financial_Data[[#This Row],[4/1/2015]]</f>
        <v>11357.82648</v>
      </c>
      <c r="AS72" s="15">
        <f ca="1">F72*Financial_Data[[#This Row],[5/1/2015]]</f>
        <v>12290.508474884642</v>
      </c>
      <c r="AT72" s="15">
        <f ca="1">G72*Financial_Data[[#This Row],[6/1/2015]]</f>
        <v>12394.924932101192</v>
      </c>
      <c r="AU72" s="15">
        <f ca="1">H72*Financial_Data[[#This Row],[7/1/2015]]</f>
        <v>13151.013982080673</v>
      </c>
      <c r="AV72" s="15">
        <f ca="1">I72*Financial_Data[[#This Row],[8/1/2015]]</f>
        <v>13809.601244106774</v>
      </c>
      <c r="AW72" s="15">
        <f ca="1">J72*Financial_Data[[#This Row],[9/1/2015]]</f>
        <v>13931.15894601352</v>
      </c>
      <c r="AX72" s="15">
        <f ca="1">K72*Financial_Data[[#This Row],[10/1/2015]]</f>
        <v>16154.72006075064</v>
      </c>
      <c r="AY72" s="15">
        <f ca="1">L72*Financial_Data[[#This Row],[11/1/2015]]</f>
        <v>16956.94388707183</v>
      </c>
      <c r="AZ72" s="15">
        <f ca="1">M72*Financial_Data[[#This Row],[12/1/2015]]</f>
        <v>17640.240219667525</v>
      </c>
      <c r="BA72" s="15">
        <f ca="1">N72*Financial_Data[[#This Row],[1/1/2016]]</f>
        <v>17620.94669379789</v>
      </c>
      <c r="BB72" s="15">
        <f ca="1">O72*Financial_Data[[#This Row],[2/1/2016]]</f>
        <v>18131.606014398392</v>
      </c>
      <c r="BC72" s="15">
        <f ca="1">P72*Financial_Data[[#This Row],[3/1/2016]]</f>
        <v>17756.642226227908</v>
      </c>
      <c r="BD72" s="15">
        <f ca="1">Q72*Financial_Data[[#This Row],[4/1/2016]]</f>
        <v>18470.387684454105</v>
      </c>
      <c r="BE72" s="15">
        <f ca="1">R72*Financial_Data[[#This Row],[5/1/2016]]</f>
        <v>18265.684345629856</v>
      </c>
      <c r="BF72" s="15">
        <f ca="1">S72*Financial_Data[[#This Row],[6/1/2016]]</f>
        <v>18073.986711743568</v>
      </c>
      <c r="BG72" s="15">
        <f ca="1">T72*Financial_Data[[#This Row],[7/1/2016]]</f>
        <v>18787.329489904801</v>
      </c>
      <c r="BH72" s="15">
        <f ca="1">U72*Financial_Data[[#This Row],[8/1/2016]]</f>
        <v>20321.975369991622</v>
      </c>
      <c r="BI72" s="15">
        <f ca="1">V72*Financial_Data[[#This Row],[9/1/2016]]</f>
        <v>20506.889063891878</v>
      </c>
      <c r="BJ72" s="15">
        <f ca="1">W72*Financial_Data[[#This Row],[10/1/2016]]</f>
        <v>22843.457825474954</v>
      </c>
      <c r="BK72" s="15">
        <f ca="1">X72*Financial_Data[[#This Row],[11/1/2016]]</f>
        <v>24205.930611748434</v>
      </c>
      <c r="BL72" s="15">
        <f ca="1">Y72*Financial_Data[[#This Row],[12/1/2016]]</f>
        <v>26160.545929120053</v>
      </c>
      <c r="BM72" s="15">
        <f ca="1">Z72*Financial_Data[[#This Row],[1/1/2017]]</f>
        <v>29704.105843951635</v>
      </c>
      <c r="BN72" s="15">
        <f ca="1">AA72*Financial_Data[[#This Row],[2/1/2017]]</f>
        <v>32779.973133078231</v>
      </c>
      <c r="BO72" s="15">
        <f ca="1">AB72*Financial_Data[[#This Row],[3/1/2017]]</f>
        <v>36887.39925471467</v>
      </c>
      <c r="BP72" s="15">
        <f ca="1">AC72*Financial_Data[[#This Row],[4/1/2017]]</f>
        <v>37971.003673461077</v>
      </c>
      <c r="BQ72" s="15">
        <f ca="1">AD72*Financial_Data[[#This Row],[5/1/2017]]</f>
        <v>43087.779938699852</v>
      </c>
      <c r="BR72" s="15">
        <f ca="1">AE72*Financial_Data[[#This Row],[6/1/2017]]</f>
        <v>47010.59012980538</v>
      </c>
      <c r="BS72" s="15">
        <f ca="1">AF72*Financial_Data[[#This Row],[7/1/2017]]</f>
        <v>43365.496117677285</v>
      </c>
      <c r="BT72" s="15">
        <f ca="1">AG72*Financial_Data[[#This Row],[8/1/2017]]</f>
        <v>44661.820910469229</v>
      </c>
      <c r="BU72" s="15">
        <f ca="1">AH72*Financial_Data[[#This Row],[9/1/2017]]</f>
        <v>41614.995060902671</v>
      </c>
      <c r="BV72" s="15">
        <f ca="1">AI72*Financial_Data[[#This Row],[10/1/2017]]</f>
        <v>39563.414106841628</v>
      </c>
      <c r="BW72" s="15">
        <f ca="1">AJ72*Financial_Data[[#This Row],[11/1/2017]]</f>
        <v>44537.617533089891</v>
      </c>
      <c r="BX72" s="15">
        <f ca="1">AK72*Financial_Data[[#This Row],[12/1/2017]]</f>
        <v>39855.893940803398</v>
      </c>
      <c r="BY72" s="15">
        <f ca="1">AL72*Financial_Data[[#This Row],[1/1/2018]]</f>
        <v>39824.251127013456</v>
      </c>
      <c r="BZ72" s="15">
        <f ca="1">AM72*Financial_Data[[#This Row],[2/1/2018]]</f>
        <v>44324.777317728462</v>
      </c>
      <c r="CA72" s="15">
        <f ca="1">AN72*Financial_Data[[#This Row],[3/1/2018]]</f>
        <v>50377.589044053348</v>
      </c>
    </row>
    <row r="73" spans="1:79" x14ac:dyDescent="0.25">
      <c r="A73" t="s">
        <v>112</v>
      </c>
      <c r="B73" t="s">
        <v>207</v>
      </c>
      <c r="C73" t="s">
        <v>41</v>
      </c>
      <c r="D73">
        <v>1</v>
      </c>
      <c r="E73">
        <f t="shared" ref="E73:AN73" ca="1" si="71">((RANDBETWEEN(-2.5,3.5)/100)+1)*D73</f>
        <v>1.02</v>
      </c>
      <c r="F73">
        <f t="shared" ca="1" si="71"/>
        <v>1.0404</v>
      </c>
      <c r="G73">
        <f t="shared" ca="1" si="71"/>
        <v>1.0195920000000001</v>
      </c>
      <c r="H73">
        <f t="shared" ca="1" si="71"/>
        <v>1.0195920000000001</v>
      </c>
      <c r="I73">
        <f t="shared" ca="1" si="71"/>
        <v>0.99920016</v>
      </c>
      <c r="J73">
        <f t="shared" ca="1" si="71"/>
        <v>0.99920016</v>
      </c>
      <c r="K73">
        <f t="shared" ca="1" si="71"/>
        <v>1.0191841632</v>
      </c>
      <c r="L73">
        <f t="shared" ca="1" si="71"/>
        <v>1.029376004832</v>
      </c>
      <c r="M73">
        <f t="shared" ca="1" si="71"/>
        <v>1.0087884847353599</v>
      </c>
      <c r="N73">
        <f t="shared" ca="1" si="71"/>
        <v>1.0188763695827134</v>
      </c>
      <c r="O73">
        <f t="shared" ca="1" si="71"/>
        <v>0.99849884219105911</v>
      </c>
      <c r="P73">
        <f t="shared" ca="1" si="71"/>
        <v>1.0184688190348803</v>
      </c>
      <c r="Q73">
        <f t="shared" ca="1" si="71"/>
        <v>1.0490228836059268</v>
      </c>
      <c r="R73">
        <f t="shared" ca="1" si="71"/>
        <v>1.0700033412780454</v>
      </c>
      <c r="S73">
        <f t="shared" ca="1" si="71"/>
        <v>1.0914034081036064</v>
      </c>
      <c r="T73">
        <f t="shared" ca="1" si="71"/>
        <v>1.1241455103467146</v>
      </c>
      <c r="U73">
        <f t="shared" ca="1" si="71"/>
        <v>1.1129040552432474</v>
      </c>
      <c r="V73">
        <f t="shared" ca="1" si="71"/>
        <v>1.1240330957956799</v>
      </c>
      <c r="W73">
        <f t="shared" ca="1" si="71"/>
        <v>1.1240330957956799</v>
      </c>
      <c r="X73">
        <f t="shared" ca="1" si="71"/>
        <v>1.1015524338797662</v>
      </c>
      <c r="Y73">
        <f t="shared" ca="1" si="71"/>
        <v>1.1235834825573616</v>
      </c>
      <c r="Z73">
        <f t="shared" ca="1" si="71"/>
        <v>1.112347647731788</v>
      </c>
      <c r="AA73">
        <f t="shared" ca="1" si="71"/>
        <v>1.1345946006864238</v>
      </c>
      <c r="AB73">
        <f t="shared" ca="1" si="71"/>
        <v>1.1345946006864238</v>
      </c>
      <c r="AC73">
        <f t="shared" ca="1" si="71"/>
        <v>1.1686324387070166</v>
      </c>
      <c r="AD73">
        <f t="shared" ca="1" si="71"/>
        <v>1.2036914118682271</v>
      </c>
      <c r="AE73">
        <f t="shared" ca="1" si="71"/>
        <v>1.1796175836308627</v>
      </c>
      <c r="AF73">
        <f t="shared" ca="1" si="71"/>
        <v>1.1914137594671712</v>
      </c>
      <c r="AG73">
        <f t="shared" ca="1" si="71"/>
        <v>1.1675854842778277</v>
      </c>
      <c r="AH73">
        <f t="shared" ca="1" si="71"/>
        <v>1.2026130488061626</v>
      </c>
      <c r="AI73">
        <f t="shared" ca="1" si="71"/>
        <v>1.2386914402703475</v>
      </c>
      <c r="AJ73">
        <f t="shared" ca="1" si="71"/>
        <v>1.275852183478458</v>
      </c>
      <c r="AK73">
        <f t="shared" ca="1" si="71"/>
        <v>1.275852183478458</v>
      </c>
      <c r="AL73">
        <f t="shared" ca="1" si="71"/>
        <v>1.3013692271480271</v>
      </c>
      <c r="AM73">
        <f t="shared" ca="1" si="71"/>
        <v>1.340410303962468</v>
      </c>
      <c r="AN73">
        <f t="shared" ca="1" si="71"/>
        <v>1.3672185100417173</v>
      </c>
      <c r="AR73" s="15">
        <f ca="1">E73*Financial_Data[[#This Row],[4/1/2015]]</f>
        <v>-26825.182085076485</v>
      </c>
      <c r="AS73" s="15">
        <f ca="1">F73*Financial_Data[[#This Row],[5/1/2015]]</f>
        <v>-27063.801210371414</v>
      </c>
      <c r="AT73" s="15">
        <f ca="1">G73*Financial_Data[[#This Row],[6/1/2015]]</f>
        <v>-28359.406852442731</v>
      </c>
      <c r="AU73" s="15">
        <f ca="1">H73*Financial_Data[[#This Row],[7/1/2015]]</f>
        <v>-30369.42228415731</v>
      </c>
      <c r="AV73" s="15">
        <f ca="1">I73*Financial_Data[[#This Row],[8/1/2015]]</f>
        <v>-30348.228047438108</v>
      </c>
      <c r="AW73" s="15">
        <f ca="1">J73*Financial_Data[[#This Row],[9/1/2015]]</f>
        <v>-33087.557439258751</v>
      </c>
      <c r="AX73" s="15">
        <f ca="1">K73*Financial_Data[[#This Row],[10/1/2015]]</f>
        <v>-34407.083989396691</v>
      </c>
      <c r="AY73" s="15">
        <f ca="1">L73*Financial_Data[[#This Row],[11/1/2015]]</f>
        <v>-33692.171809509528</v>
      </c>
      <c r="AZ73" s="15">
        <f ca="1">M73*Financial_Data[[#This Row],[12/1/2015]]</f>
        <v>-33655.321926496814</v>
      </c>
      <c r="BA73" s="15">
        <f ca="1">N73*Financial_Data[[#This Row],[1/1/2016]]</f>
        <v>-37839.434039477652</v>
      </c>
      <c r="BB73" s="15">
        <f ca="1">O73*Financial_Data[[#This Row],[2/1/2016]]</f>
        <v>-38154.226269882645</v>
      </c>
      <c r="BC73" s="15">
        <f ca="1">P73*Financial_Data[[#This Row],[3/1/2016]]</f>
        <v>-37372.447669258407</v>
      </c>
      <c r="BD73" s="15">
        <f ca="1">Q73*Financial_Data[[#This Row],[4/1/2016]]</f>
        <v>-38466.906526293234</v>
      </c>
      <c r="BE73" s="15">
        <f ca="1">R73*Financial_Data[[#This Row],[5/1/2016]]</f>
        <v>-42050.152769046865</v>
      </c>
      <c r="BF73" s="15">
        <f ca="1">S73*Financial_Data[[#This Row],[6/1/2016]]</f>
        <v>-45425.422657469957</v>
      </c>
      <c r="BG73" s="15">
        <f ca="1">T73*Financial_Data[[#This Row],[7/1/2016]]</f>
        <v>-47705.141597077949</v>
      </c>
      <c r="BH73" s="15">
        <f ca="1">U73*Financial_Data[[#This Row],[8/1/2016]]</f>
        <v>-51066.662590833497</v>
      </c>
      <c r="BI73" s="15">
        <f ca="1">V73*Financial_Data[[#This Row],[9/1/2016]]</f>
        <v>-55227.535202951076</v>
      </c>
      <c r="BJ73" s="15">
        <f ca="1">W73*Financial_Data[[#This Row],[10/1/2016]]</f>
        <v>-57396.106625172615</v>
      </c>
      <c r="BK73" s="15">
        <f ca="1">X73*Financial_Data[[#This Row],[11/1/2016]]</f>
        <v>-59047.994123976248</v>
      </c>
      <c r="BL73" s="15">
        <f ca="1">Y73*Financial_Data[[#This Row],[12/1/2016]]</f>
        <v>-59487.347957398786</v>
      </c>
      <c r="BM73" s="15">
        <f ca="1">Z73*Financial_Data[[#This Row],[1/1/2017]]</f>
        <v>-57131.764990511794</v>
      </c>
      <c r="BN73" s="15">
        <f ca="1">AA73*Financial_Data[[#This Row],[2/1/2017]]</f>
        <v>-57075.102095175775</v>
      </c>
      <c r="BO73" s="15">
        <f ca="1">AB73*Financial_Data[[#This Row],[3/1/2017]]</f>
        <v>-63508.897544862652</v>
      </c>
      <c r="BP73" s="15">
        <f ca="1">AC73*Financial_Data[[#This Row],[4/1/2017]]</f>
        <v>-66035.27460559491</v>
      </c>
      <c r="BQ73" s="15">
        <f ca="1">AD73*Financial_Data[[#This Row],[5/1/2017]]</f>
        <v>-74934.138024636195</v>
      </c>
      <c r="BR73" s="15">
        <f ca="1">AE73*Financial_Data[[#This Row],[6/1/2017]]</f>
        <v>-75608.263514498947</v>
      </c>
      <c r="BS73" s="15">
        <f ca="1">AF73*Financial_Data[[#This Row],[7/1/2017]]</f>
        <v>-80188.582494889648</v>
      </c>
      <c r="BT73" s="15">
        <f ca="1">AG73*Financial_Data[[#This Row],[8/1/2017]]</f>
        <v>-79323.669142221566</v>
      </c>
      <c r="BU73" s="15">
        <f ca="1">AH73*Financial_Data[[#This Row],[9/1/2017]]</f>
        <v>-90095.437036296338</v>
      </c>
      <c r="BV73" s="15">
        <f ca="1">AI73*Financial_Data[[#This Row],[10/1/2017]]</f>
        <v>-96528.417836160501</v>
      </c>
      <c r="BW73" s="15">
        <f ca="1">AJ73*Financial_Data[[#This Row],[11/1/2017]]</f>
        <v>-102335.92802543592</v>
      </c>
      <c r="BX73" s="15">
        <f ca="1">AK73*Financial_Data[[#This Row],[12/1/2017]]</f>
        <v>-108545.83153646089</v>
      </c>
      <c r="BY73" s="15">
        <f ca="1">AL73*Financial_Data[[#This Row],[1/1/2018]]</f>
        <v>-127104.92898625824</v>
      </c>
      <c r="BZ73" s="15">
        <f ca="1">AM73*Financial_Data[[#This Row],[2/1/2018]]</f>
        <v>-142805.43823435687</v>
      </c>
      <c r="CA73" s="15">
        <f ca="1">AN73*Financial_Data[[#This Row],[3/1/2018]]</f>
        <v>-154470.52227720126</v>
      </c>
    </row>
    <row r="74" spans="1:79" x14ac:dyDescent="0.25">
      <c r="A74" t="s">
        <v>113</v>
      </c>
      <c r="B74" t="s">
        <v>207</v>
      </c>
      <c r="C74" t="s">
        <v>41</v>
      </c>
      <c r="D74">
        <v>1</v>
      </c>
      <c r="E74">
        <f t="shared" ref="E74:AN74" ca="1" si="72">((RANDBETWEEN(-2.5,3.5)/100)+1)*D74</f>
        <v>0.99</v>
      </c>
      <c r="F74">
        <f t="shared" ca="1" si="72"/>
        <v>0.97019999999999995</v>
      </c>
      <c r="G74">
        <f t="shared" ca="1" si="72"/>
        <v>0.98960399999999993</v>
      </c>
      <c r="H74">
        <f t="shared" ca="1" si="72"/>
        <v>0.96981191999999994</v>
      </c>
      <c r="I74">
        <f t="shared" ca="1" si="72"/>
        <v>0.98920815839999998</v>
      </c>
      <c r="J74">
        <f t="shared" ca="1" si="72"/>
        <v>0.97931607681599997</v>
      </c>
      <c r="K74">
        <f t="shared" ca="1" si="72"/>
        <v>0.98910923758416003</v>
      </c>
      <c r="L74">
        <f t="shared" ca="1" si="72"/>
        <v>1.0088914223358432</v>
      </c>
      <c r="M74">
        <f t="shared" ca="1" si="72"/>
        <v>1.0189803365592016</v>
      </c>
      <c r="N74">
        <f t="shared" ca="1" si="72"/>
        <v>1.0393599432903857</v>
      </c>
      <c r="O74">
        <f t="shared" ca="1" si="72"/>
        <v>1.0393599432903857</v>
      </c>
      <c r="P74">
        <f t="shared" ca="1" si="72"/>
        <v>1.0497535427232896</v>
      </c>
      <c r="Q74">
        <f t="shared" ca="1" si="72"/>
        <v>1.0812461490049883</v>
      </c>
      <c r="R74">
        <f t="shared" ca="1" si="72"/>
        <v>1.0920586104950383</v>
      </c>
      <c r="S74">
        <f t="shared" ca="1" si="72"/>
        <v>1.1029791965999887</v>
      </c>
      <c r="T74">
        <f t="shared" ca="1" si="72"/>
        <v>1.080919612667989</v>
      </c>
      <c r="U74">
        <f t="shared" ca="1" si="72"/>
        <v>1.080919612667989</v>
      </c>
      <c r="V74">
        <f t="shared" ca="1" si="72"/>
        <v>1.0701104165413091</v>
      </c>
      <c r="W74">
        <f t="shared" ca="1" si="72"/>
        <v>1.0915126248721354</v>
      </c>
      <c r="X74">
        <f t="shared" ca="1" si="72"/>
        <v>1.1024277511208567</v>
      </c>
      <c r="Y74">
        <f t="shared" ca="1" si="72"/>
        <v>1.0803791960984395</v>
      </c>
      <c r="Z74">
        <f t="shared" ca="1" si="72"/>
        <v>1.0911829880594239</v>
      </c>
      <c r="AA74">
        <f t="shared" ca="1" si="72"/>
        <v>1.1020948179400183</v>
      </c>
      <c r="AB74">
        <f t="shared" ca="1" si="72"/>
        <v>1.1020948179400183</v>
      </c>
      <c r="AC74">
        <f t="shared" ca="1" si="72"/>
        <v>1.1020948179400183</v>
      </c>
      <c r="AD74">
        <f t="shared" ca="1" si="72"/>
        <v>1.1241367142988188</v>
      </c>
      <c r="AE74">
        <f t="shared" ca="1" si="72"/>
        <v>1.1016539800128424</v>
      </c>
      <c r="AF74">
        <f t="shared" ca="1" si="72"/>
        <v>1.1347035994132277</v>
      </c>
      <c r="AG74">
        <f t="shared" ca="1" si="72"/>
        <v>1.1233565634190954</v>
      </c>
      <c r="AH74">
        <f t="shared" ca="1" si="72"/>
        <v>1.1121229977849045</v>
      </c>
      <c r="AI74">
        <f t="shared" ca="1" si="72"/>
        <v>1.0898805378292065</v>
      </c>
      <c r="AJ74">
        <f t="shared" ca="1" si="72"/>
        <v>1.0680829270726224</v>
      </c>
      <c r="AK74">
        <f t="shared" ca="1" si="72"/>
        <v>1.0680829270726224</v>
      </c>
      <c r="AL74">
        <f t="shared" ca="1" si="72"/>
        <v>1.0680829270726224</v>
      </c>
      <c r="AM74">
        <f t="shared" ca="1" si="72"/>
        <v>1.0680829270726224</v>
      </c>
      <c r="AN74">
        <f t="shared" ca="1" si="72"/>
        <v>1.0787637563433488</v>
      </c>
      <c r="AR74" s="15">
        <f ca="1">E74*Financial_Data[[#This Row],[4/1/2015]]</f>
        <v>-25032.008136960005</v>
      </c>
      <c r="AS74" s="15">
        <f ca="1">F74*Financial_Data[[#This Row],[5/1/2015]]</f>
        <v>-25004.630068943628</v>
      </c>
      <c r="AT74" s="15">
        <f ca="1">G74*Financial_Data[[#This Row],[6/1/2015]]</f>
        <v>-26451.669073333476</v>
      </c>
      <c r="AU74" s="15">
        <f ca="1">H74*Financial_Data[[#This Row],[7/1/2015]]</f>
        <v>-26692.251267564501</v>
      </c>
      <c r="AV74" s="15">
        <f ca="1">I74*Financial_Data[[#This Row],[8/1/2015]]</f>
        <v>-28303.814088574571</v>
      </c>
      <c r="AW74" s="15">
        <f ca="1">J74*Financial_Data[[#This Row],[9/1/2015]]</f>
        <v>-28006.766680546014</v>
      </c>
      <c r="AX74" s="15">
        <f ca="1">K74*Financial_Data[[#This Row],[10/1/2015]]</f>
        <v>-30850.825664500757</v>
      </c>
      <c r="AY74" s="15">
        <f ca="1">L74*Financial_Data[[#This Row],[11/1/2015]]</f>
        <v>-31766.630610569719</v>
      </c>
      <c r="AZ74" s="15">
        <f ca="1">M74*Financial_Data[[#This Row],[12/1/2015]]</f>
        <v>-33354.13024032423</v>
      </c>
      <c r="BA74" s="15">
        <f ca="1">N74*Financial_Data[[#This Row],[1/1/2016]]</f>
        <v>-35378.110815700376</v>
      </c>
      <c r="BB74" s="15">
        <f ca="1">O74*Financial_Data[[#This Row],[2/1/2016]]</f>
        <v>-39431.789235253993</v>
      </c>
      <c r="BC74" s="15">
        <f ca="1">P74*Financial_Data[[#This Row],[3/1/2016]]</f>
        <v>-42577.815533462817</v>
      </c>
      <c r="BD74" s="15">
        <f ca="1">Q74*Financial_Data[[#This Row],[4/1/2016]]</f>
        <v>-49792.410191007511</v>
      </c>
      <c r="BE74" s="15">
        <f ca="1">R74*Financial_Data[[#This Row],[5/1/2016]]</f>
        <v>-54327.024764647889</v>
      </c>
      <c r="BF74" s="15">
        <f ca="1">S74*Financial_Data[[#This Row],[6/1/2016]]</f>
        <v>-58794.236614320391</v>
      </c>
      <c r="BG74" s="15">
        <f ca="1">T74*Financial_Data[[#This Row],[7/1/2016]]</f>
        <v>-60533.605404389229</v>
      </c>
      <c r="BH74" s="15">
        <f ca="1">U74*Financial_Data[[#This Row],[8/1/2016]]</f>
        <v>-67354.274890386616</v>
      </c>
      <c r="BI74" s="15">
        <f ca="1">V74*Financial_Data[[#This Row],[9/1/2016]]</f>
        <v>-73426.546580846567</v>
      </c>
      <c r="BJ74" s="15">
        <f ca="1">W74*Financial_Data[[#This Row],[10/1/2016]]</f>
        <v>-80129.719165042115</v>
      </c>
      <c r="BK74" s="15">
        <f ca="1">X74*Financial_Data[[#This Row],[11/1/2016]]</f>
        <v>-84951.90394924047</v>
      </c>
      <c r="BL74" s="15">
        <f ca="1">Y74*Financial_Data[[#This Row],[12/1/2016]]</f>
        <v>-85724.898211713109</v>
      </c>
      <c r="BM74" s="15">
        <f ca="1">Z74*Financial_Data[[#This Row],[1/1/2017]]</f>
        <v>-89879.115080004412</v>
      </c>
      <c r="BN74" s="15">
        <f ca="1">AA74*Financial_Data[[#This Row],[2/1/2017]]</f>
        <v>-94445.333642528974</v>
      </c>
      <c r="BO74" s="15">
        <f ca="1">AB74*Financial_Data[[#This Row],[3/1/2017]]</f>
        <v>-102161.30584357624</v>
      </c>
      <c r="BP74" s="15">
        <f ca="1">AC74*Financial_Data[[#This Row],[4/1/2017]]</f>
        <v>-118247.05549199344</v>
      </c>
      <c r="BQ74" s="15">
        <f ca="1">AD74*Financial_Data[[#This Row],[5/1/2017]]</f>
        <v>-129261.93439884677</v>
      </c>
      <c r="BR74" s="15">
        <f ca="1">AE74*Financial_Data[[#This Row],[6/1/2017]]</f>
        <v>-134337.54995706998</v>
      </c>
      <c r="BS74" s="15">
        <f ca="1">AF74*Financial_Data[[#This Row],[7/1/2017]]</f>
        <v>-138285.75864028995</v>
      </c>
      <c r="BT74" s="15">
        <f ca="1">AG74*Financial_Data[[#This Row],[8/1/2017]]</f>
        <v>-146692.12092499755</v>
      </c>
      <c r="BU74" s="15">
        <f ca="1">AH74*Financial_Data[[#This Row],[9/1/2017]]</f>
        <v>-142249.54106639975</v>
      </c>
      <c r="BV74" s="15">
        <f ca="1">AI74*Financial_Data[[#This Row],[10/1/2017]]</f>
        <v>-146443.77464542369</v>
      </c>
      <c r="BW74" s="15">
        <f ca="1">AJ74*Financial_Data[[#This Row],[11/1/2017]]</f>
        <v>-149194.93639494729</v>
      </c>
      <c r="BX74" s="15">
        <f ca="1">AK74*Financial_Data[[#This Row],[12/1/2017]]</f>
        <v>-149120.34489454728</v>
      </c>
      <c r="BY74" s="15">
        <f ca="1">AL74*Financial_Data[[#This Row],[1/1/2018]]</f>
        <v>-157781.30868653185</v>
      </c>
      <c r="BZ74" s="15">
        <f ca="1">AM74*Financial_Data[[#This Row],[2/1/2018]]</f>
        <v>-165797.23029304246</v>
      </c>
      <c r="CA74" s="15">
        <f ca="1">AN74*Financial_Data[[#This Row],[3/1/2018]]</f>
        <v>-165697.76687595417</v>
      </c>
    </row>
    <row r="75" spans="1:79" x14ac:dyDescent="0.25">
      <c r="A75" t="s">
        <v>39</v>
      </c>
      <c r="B75" t="s">
        <v>208</v>
      </c>
      <c r="C75" t="s">
        <v>41</v>
      </c>
      <c r="D75">
        <v>1</v>
      </c>
      <c r="E75">
        <f t="shared" ref="E75:AN75" ca="1" si="73">((RANDBETWEEN(-2.5,3.5)/100)+1)*D75</f>
        <v>1.02</v>
      </c>
      <c r="F75">
        <f t="shared" ca="1" si="73"/>
        <v>0.99960000000000004</v>
      </c>
      <c r="G75">
        <f t="shared" ca="1" si="73"/>
        <v>1.0195920000000001</v>
      </c>
      <c r="H75">
        <f t="shared" ca="1" si="73"/>
        <v>1.0195920000000001</v>
      </c>
      <c r="I75">
        <f t="shared" ca="1" si="73"/>
        <v>0.99920016</v>
      </c>
      <c r="J75">
        <f t="shared" ca="1" si="73"/>
        <v>0.99920016</v>
      </c>
      <c r="K75">
        <f t="shared" ca="1" si="73"/>
        <v>1.0191841632</v>
      </c>
      <c r="L75">
        <f t="shared" ca="1" si="73"/>
        <v>1.0191841632</v>
      </c>
      <c r="M75">
        <f t="shared" ca="1" si="73"/>
        <v>1.0191841632</v>
      </c>
      <c r="N75">
        <f t="shared" ca="1" si="73"/>
        <v>1.0395678464640001</v>
      </c>
      <c r="O75">
        <f t="shared" ca="1" si="73"/>
        <v>1.0707548818579202</v>
      </c>
      <c r="P75">
        <f t="shared" ca="1" si="73"/>
        <v>1.0814624306764995</v>
      </c>
      <c r="Q75">
        <f t="shared" ca="1" si="73"/>
        <v>1.0706478063697344</v>
      </c>
      <c r="R75">
        <f t="shared" ca="1" si="73"/>
        <v>1.059941328306037</v>
      </c>
      <c r="S75">
        <f t="shared" ca="1" si="73"/>
        <v>1.059941328306037</v>
      </c>
      <c r="T75">
        <f t="shared" ca="1" si="73"/>
        <v>1.0917395681552182</v>
      </c>
      <c r="U75">
        <f t="shared" ca="1" si="73"/>
        <v>1.1135743595183225</v>
      </c>
      <c r="V75">
        <f t="shared" ca="1" si="73"/>
        <v>1.0913028723279561</v>
      </c>
      <c r="W75">
        <f t="shared" ca="1" si="73"/>
        <v>1.0803898436046766</v>
      </c>
      <c r="X75">
        <f t="shared" ca="1" si="73"/>
        <v>1.1019976404767702</v>
      </c>
      <c r="Y75">
        <f t="shared" ca="1" si="73"/>
        <v>1.0799576876672348</v>
      </c>
      <c r="Z75">
        <f t="shared" ca="1" si="73"/>
        <v>1.0691581107905623</v>
      </c>
      <c r="AA75">
        <f t="shared" ca="1" si="73"/>
        <v>1.0584665296826568</v>
      </c>
      <c r="AB75">
        <f t="shared" ca="1" si="73"/>
        <v>1.0478818643858301</v>
      </c>
      <c r="AC75">
        <f t="shared" ca="1" si="73"/>
        <v>1.0478818643858301</v>
      </c>
      <c r="AD75">
        <f t="shared" ca="1" si="73"/>
        <v>1.0374030457419718</v>
      </c>
      <c r="AE75">
        <f t="shared" ca="1" si="73"/>
        <v>1.0477770761993916</v>
      </c>
      <c r="AF75">
        <f t="shared" ca="1" si="73"/>
        <v>1.0792103884853734</v>
      </c>
      <c r="AG75">
        <f t="shared" ca="1" si="73"/>
        <v>1.1115867001399347</v>
      </c>
      <c r="AH75">
        <f t="shared" ca="1" si="73"/>
        <v>1.1338184341427333</v>
      </c>
      <c r="AI75">
        <f t="shared" ca="1" si="73"/>
        <v>1.1338184341427333</v>
      </c>
      <c r="AJ75">
        <f t="shared" ca="1" si="73"/>
        <v>1.1564948028255879</v>
      </c>
      <c r="AK75">
        <f t="shared" ca="1" si="73"/>
        <v>1.1911896469103556</v>
      </c>
      <c r="AL75">
        <f t="shared" ca="1" si="73"/>
        <v>1.1792777504412519</v>
      </c>
      <c r="AM75">
        <f t="shared" ca="1" si="73"/>
        <v>1.1910705279456644</v>
      </c>
      <c r="AN75">
        <f t="shared" ca="1" si="73"/>
        <v>1.2148919385045778</v>
      </c>
      <c r="AR75" s="15">
        <f ca="1">E75*Financial_Data[[#This Row],[4/1/2015]]</f>
        <v>2899354.7747260802</v>
      </c>
      <c r="AS75" s="15">
        <f ca="1">F75*Financial_Data[[#This Row],[5/1/2015]]</f>
        <v>2926304.6844033753</v>
      </c>
      <c r="AT75" s="15">
        <f ca="1">G75*Financial_Data[[#This Row],[6/1/2015]]</f>
        <v>3198580.4797721282</v>
      </c>
      <c r="AU75" s="15">
        <f ca="1">H75*Financial_Data[[#This Row],[7/1/2015]]</f>
        <v>3593874.9289853401</v>
      </c>
      <c r="AV75" s="15">
        <f ca="1">I75*Financial_Data[[#This Row],[8/1/2015]]</f>
        <v>3771624.2728289845</v>
      </c>
      <c r="AW75" s="15">
        <f ca="1">J75*Financial_Data[[#This Row],[9/1/2015]]</f>
        <v>3659229.8694986803</v>
      </c>
      <c r="AX75" s="15">
        <f ca="1">K75*Financial_Data[[#This Row],[10/1/2015]]</f>
        <v>3657773.6050556698</v>
      </c>
      <c r="AY75" s="15">
        <f ca="1">L75*Financial_Data[[#This Row],[11/1/2015]]</f>
        <v>3653442.8011072841</v>
      </c>
      <c r="AZ75" s="15">
        <f ca="1">M75*Financial_Data[[#This Row],[12/1/2015]]</f>
        <v>3947493.7983972058</v>
      </c>
      <c r="BA75" s="15">
        <f ca="1">N75*Financial_Data[[#This Row],[1/1/2016]]</f>
        <v>3982608.0993660986</v>
      </c>
      <c r="BB75" s="15">
        <f ca="1">O75*Financial_Data[[#This Row],[2/1/2016]]</f>
        <v>4613913.3362054946</v>
      </c>
      <c r="BC75" s="15">
        <f ca="1">P75*Financial_Data[[#This Row],[3/1/2016]]</f>
        <v>4431211.3661455465</v>
      </c>
      <c r="BD75" s="15">
        <f ca="1">Q75*Financial_Data[[#This Row],[4/1/2016]]</f>
        <v>4382969.1171817761</v>
      </c>
      <c r="BE75" s="15">
        <f ca="1">R75*Financial_Data[[#This Row],[5/1/2016]]</f>
        <v>4467079.1307584057</v>
      </c>
      <c r="BF75" s="15">
        <f ca="1">S75*Financial_Data[[#This Row],[6/1/2016]]</f>
        <v>4637181.3621819168</v>
      </c>
      <c r="BG75" s="15">
        <f ca="1">T75*Financial_Data[[#This Row],[7/1/2016]]</f>
        <v>4865661.3162323888</v>
      </c>
      <c r="BH75" s="15">
        <f ca="1">U75*Financial_Data[[#This Row],[8/1/2016]]</f>
        <v>5580448.3951707007</v>
      </c>
      <c r="BI75" s="15">
        <f ca="1">V75*Financial_Data[[#This Row],[9/1/2016]]</f>
        <v>5903984.0428160895</v>
      </c>
      <c r="BJ75" s="15">
        <f ca="1">W75*Financial_Data[[#This Row],[10/1/2016]]</f>
        <v>6509140.2817704855</v>
      </c>
      <c r="BK75" s="15">
        <f ca="1">X75*Financial_Data[[#This Row],[11/1/2016]]</f>
        <v>7237147.5552474745</v>
      </c>
      <c r="BL75" s="15">
        <f ca="1">Y75*Financial_Data[[#This Row],[12/1/2016]]</f>
        <v>7019388.1568947854</v>
      </c>
      <c r="BM75" s="15">
        <f ca="1">Z75*Financial_Data[[#This Row],[1/1/2017]]</f>
        <v>7514006.134386885</v>
      </c>
      <c r="BN75" s="15">
        <f ca="1">AA75*Financial_Data[[#This Row],[2/1/2017]]</f>
        <v>7586125.9417014103</v>
      </c>
      <c r="BO75" s="15">
        <f ca="1">AB75*Financial_Data[[#This Row],[3/1/2017]]</f>
        <v>7730204.1353527363</v>
      </c>
      <c r="BP75" s="15">
        <f ca="1">AC75*Financial_Data[[#This Row],[4/1/2017]]</f>
        <v>7496844.1144983787</v>
      </c>
      <c r="BQ75" s="15">
        <f ca="1">AD75*Financial_Data[[#This Row],[5/1/2017]]</f>
        <v>7787737.4799838914</v>
      </c>
      <c r="BR75" s="15">
        <f ca="1">AE75*Financial_Data[[#This Row],[6/1/2017]]</f>
        <v>7708318.2102616159</v>
      </c>
      <c r="BS75" s="15">
        <f ca="1">AF75*Financial_Data[[#This Row],[7/1/2017]]</f>
        <v>8674094.7842259128</v>
      </c>
      <c r="BT75" s="15">
        <f ca="1">AG75*Financial_Data[[#This Row],[8/1/2017]]</f>
        <v>9015576.6867891029</v>
      </c>
      <c r="BU75" s="15">
        <f ca="1">AH75*Financial_Data[[#This Row],[9/1/2017]]</f>
        <v>10327668.39663017</v>
      </c>
      <c r="BV75" s="15">
        <f ca="1">AI75*Financial_Data[[#This Row],[10/1/2017]]</f>
        <v>10221303.946366645</v>
      </c>
      <c r="BW75" s="15">
        <f ca="1">AJ75*Financial_Data[[#This Row],[11/1/2017]]</f>
        <v>11057316.665425265</v>
      </c>
      <c r="BX75" s="15">
        <f ca="1">AK75*Financial_Data[[#This Row],[12/1/2017]]</f>
        <v>12447523.847589526</v>
      </c>
      <c r="BY75" s="15">
        <f ca="1">AL75*Financial_Data[[#This Row],[1/1/2018]]</f>
        <v>12945300.209247909</v>
      </c>
      <c r="BZ75" s="15">
        <f ca="1">AM75*Financial_Data[[#This Row],[2/1/2018]]</f>
        <v>12928529.292586965</v>
      </c>
      <c r="CA75" s="15">
        <f ca="1">AN75*Financial_Data[[#This Row],[3/1/2018]]</f>
        <v>13705065.952367991</v>
      </c>
    </row>
    <row r="76" spans="1:79" x14ac:dyDescent="0.25">
      <c r="A76" t="s">
        <v>194</v>
      </c>
      <c r="B76" t="s">
        <v>208</v>
      </c>
      <c r="C76" t="s">
        <v>41</v>
      </c>
      <c r="D76">
        <v>1</v>
      </c>
      <c r="E76">
        <f t="shared" ref="E76:AN76" ca="1" si="74">((RANDBETWEEN(-2.5,3.5)/100)+1)*D76</f>
        <v>1.01</v>
      </c>
      <c r="F76">
        <f t="shared" ca="1" si="74"/>
        <v>1.0302</v>
      </c>
      <c r="G76">
        <f t="shared" ca="1" si="74"/>
        <v>1.019898</v>
      </c>
      <c r="H76">
        <f t="shared" ca="1" si="74"/>
        <v>1.00969902</v>
      </c>
      <c r="I76">
        <f t="shared" ca="1" si="74"/>
        <v>1.00969902</v>
      </c>
      <c r="J76">
        <f t="shared" ca="1" si="74"/>
        <v>1.0399899906000001</v>
      </c>
      <c r="K76">
        <f t="shared" ca="1" si="74"/>
        <v>1.071189690318</v>
      </c>
      <c r="L76">
        <f t="shared" ca="1" si="74"/>
        <v>1.09261348412436</v>
      </c>
      <c r="M76">
        <f t="shared" ca="1" si="74"/>
        <v>1.0707612144418728</v>
      </c>
      <c r="N76">
        <f t="shared" ca="1" si="74"/>
        <v>1.0921764387307102</v>
      </c>
      <c r="O76">
        <f t="shared" ca="1" si="74"/>
        <v>1.0703329099560961</v>
      </c>
      <c r="P76">
        <f t="shared" ca="1" si="74"/>
        <v>1.0810362390556572</v>
      </c>
      <c r="Q76">
        <f t="shared" ca="1" si="74"/>
        <v>1.0918466014462138</v>
      </c>
      <c r="R76">
        <f t="shared" ca="1" si="74"/>
        <v>1.0809281354317517</v>
      </c>
      <c r="S76">
        <f t="shared" ca="1" si="74"/>
        <v>1.0917374167860692</v>
      </c>
      <c r="T76">
        <f t="shared" ca="1" si="74"/>
        <v>1.0699026684503479</v>
      </c>
      <c r="U76">
        <f t="shared" ca="1" si="74"/>
        <v>1.0699026684503479</v>
      </c>
      <c r="V76">
        <f t="shared" ca="1" si="74"/>
        <v>1.1019997485038584</v>
      </c>
      <c r="W76">
        <f t="shared" ca="1" si="74"/>
        <v>1.0799597535337813</v>
      </c>
      <c r="X76">
        <f t="shared" ca="1" si="74"/>
        <v>1.0691601559984434</v>
      </c>
      <c r="Y76">
        <f t="shared" ca="1" si="74"/>
        <v>1.1012349606783967</v>
      </c>
      <c r="Z76">
        <f t="shared" ca="1" si="74"/>
        <v>1.1342720094987486</v>
      </c>
      <c r="AA76">
        <f t="shared" ca="1" si="74"/>
        <v>1.1342720094987486</v>
      </c>
      <c r="AB76">
        <f t="shared" ca="1" si="74"/>
        <v>1.1115865693087736</v>
      </c>
      <c r="AC76">
        <f t="shared" ca="1" si="74"/>
        <v>1.1227024350018613</v>
      </c>
      <c r="AD76">
        <f t="shared" ca="1" si="74"/>
        <v>1.1227024350018613</v>
      </c>
      <c r="AE76">
        <f t="shared" ca="1" si="74"/>
        <v>1.1339294593518798</v>
      </c>
      <c r="AF76">
        <f t="shared" ca="1" si="74"/>
        <v>1.1339294593518798</v>
      </c>
      <c r="AG76">
        <f t="shared" ca="1" si="74"/>
        <v>1.1112508701648423</v>
      </c>
      <c r="AH76">
        <f t="shared" ca="1" si="74"/>
        <v>1.1112508701648423</v>
      </c>
      <c r="AI76">
        <f t="shared" ca="1" si="74"/>
        <v>1.1112508701648423</v>
      </c>
      <c r="AJ76">
        <f t="shared" ca="1" si="74"/>
        <v>1.1001383614631939</v>
      </c>
      <c r="AK76">
        <f t="shared" ca="1" si="74"/>
        <v>1.1221411286924579</v>
      </c>
      <c r="AL76">
        <f t="shared" ca="1" si="74"/>
        <v>1.1333625399793825</v>
      </c>
      <c r="AM76">
        <f t="shared" ca="1" si="74"/>
        <v>1.1220289145795888</v>
      </c>
      <c r="AN76">
        <f t="shared" ca="1" si="74"/>
        <v>1.1220289145795888</v>
      </c>
      <c r="AR76" s="15">
        <f ca="1">E76*Financial_Data[[#This Row],[4/1/2015]]</f>
        <v>93725.817680880005</v>
      </c>
      <c r="AS76" s="15">
        <f ca="1">F76*Financial_Data[[#This Row],[5/1/2015]]</f>
        <v>98419.11382223852</v>
      </c>
      <c r="AT76" s="15">
        <f ca="1">G76*Financial_Data[[#This Row],[6/1/2015]]</f>
        <v>107323.5773976293</v>
      </c>
      <c r="AU76" s="15">
        <f ca="1">H76*Financial_Data[[#This Row],[7/1/2015]]</f>
        <v>107217.13460465454</v>
      </c>
      <c r="AV76" s="15">
        <f ca="1">I76*Financial_Data[[#This Row],[8/1/2015]]</f>
        <v>107101.11708764156</v>
      </c>
      <c r="AW76" s="15">
        <f ca="1">J76*Financial_Data[[#This Row],[9/1/2015]]</f>
        <v>127658.81361118922</v>
      </c>
      <c r="AX76" s="15">
        <f ca="1">K76*Financial_Data[[#This Row],[10/1/2015]]</f>
        <v>128782.5181799464</v>
      </c>
      <c r="AY76" s="15">
        <f ca="1">L76*Financial_Data[[#This Row],[11/1/2015]]</f>
        <v>140405.73846430905</v>
      </c>
      <c r="AZ76" s="15">
        <f ca="1">M76*Financial_Data[[#This Row],[12/1/2015]]</f>
        <v>147437.09216783024</v>
      </c>
      <c r="BA76" s="15">
        <f ca="1">N76*Financial_Data[[#This Row],[1/1/2016]]</f>
        <v>157902.09393333254</v>
      </c>
      <c r="BB76" s="15">
        <f ca="1">O76*Financial_Data[[#This Row],[2/1/2016]]</f>
        <v>170449.0011386456</v>
      </c>
      <c r="BC76" s="15">
        <f ca="1">P76*Financial_Data[[#This Row],[3/1/2016]]</f>
        <v>167023.65627335402</v>
      </c>
      <c r="BD76" s="15">
        <f ca="1">Q76*Financial_Data[[#This Row],[4/1/2016]]</f>
        <v>182546.69792800146</v>
      </c>
      <c r="BE76" s="15">
        <f ca="1">R76*Financial_Data[[#This Row],[5/1/2016]]</f>
        <v>195542.14082206937</v>
      </c>
      <c r="BF76" s="15">
        <f ca="1">S76*Financial_Data[[#This Row],[6/1/2016]]</f>
        <v>209544.89168310745</v>
      </c>
      <c r="BG76" s="15">
        <f ca="1">T76*Financial_Data[[#This Row],[7/1/2016]]</f>
        <v>224461.00013813161</v>
      </c>
      <c r="BH76" s="15">
        <f ca="1">U76*Financial_Data[[#This Row],[8/1/2016]]</f>
        <v>233435.81285389466</v>
      </c>
      <c r="BI76" s="15">
        <f ca="1">V76*Financial_Data[[#This Row],[9/1/2016]]</f>
        <v>262529.9491137811</v>
      </c>
      <c r="BJ76" s="15">
        <f ca="1">W76*Financial_Data[[#This Row],[10/1/2016]]</f>
        <v>278136.31812035636</v>
      </c>
      <c r="BK76" s="15">
        <f ca="1">X76*Financial_Data[[#This Row],[11/1/2016]]</f>
        <v>297353.61299915146</v>
      </c>
      <c r="BL76" s="15">
        <f ca="1">Y76*Financial_Data[[#This Row],[12/1/2016]]</f>
        <v>312213.50658777973</v>
      </c>
      <c r="BM76" s="15">
        <f ca="1">Z76*Financial_Data[[#This Row],[1/1/2017]]</f>
        <v>324763.23133217689</v>
      </c>
      <c r="BN76" s="15">
        <f ca="1">AA76*Financial_Data[[#This Row],[2/1/2017]]</f>
        <v>361230.49187206005</v>
      </c>
      <c r="BO76" s="15">
        <f ca="1">AB76*Financial_Data[[#This Row],[3/1/2017]]</f>
        <v>364588.1800078823</v>
      </c>
      <c r="BP76" s="15">
        <f ca="1">AC76*Financial_Data[[#This Row],[4/1/2017]]</f>
        <v>405708.19862917927</v>
      </c>
      <c r="BQ76" s="15">
        <f ca="1">AD76*Financial_Data[[#This Row],[5/1/2017]]</f>
        <v>443500.48580981535</v>
      </c>
      <c r="BR76" s="15">
        <f ca="1">AE76*Financial_Data[[#This Row],[6/1/2017]]</f>
        <v>447624.62343738985</v>
      </c>
      <c r="BS76" s="15">
        <f ca="1">AF76*Financial_Data[[#This Row],[7/1/2017]]</f>
        <v>507747.00244465395</v>
      </c>
      <c r="BT76" s="15">
        <f ca="1">AG76*Financial_Data[[#This Row],[8/1/2017]]</f>
        <v>559513.18722098914</v>
      </c>
      <c r="BU76" s="15">
        <f ca="1">AH76*Financial_Data[[#This Row],[9/1/2017]]</f>
        <v>553475.00953138911</v>
      </c>
      <c r="BV76" s="15">
        <f ca="1">AI76*Financial_Data[[#This Row],[10/1/2017]]</f>
        <v>586390.19181556127</v>
      </c>
      <c r="BW76" s="15">
        <f ca="1">AJ76*Financial_Data[[#This Row],[11/1/2017]]</f>
        <v>609721.53754263616</v>
      </c>
      <c r="BX76" s="15">
        <f ca="1">AK76*Financial_Data[[#This Row],[12/1/2017]]</f>
        <v>627089.78549644561</v>
      </c>
      <c r="BY76" s="15">
        <f ca="1">AL76*Financial_Data[[#This Row],[1/1/2018]]</f>
        <v>691297.1261312326</v>
      </c>
      <c r="BZ76" s="15">
        <f ca="1">AM76*Financial_Data[[#This Row],[2/1/2018]]</f>
        <v>776861.43212120724</v>
      </c>
      <c r="CA76" s="15">
        <f ca="1">AN76*Financial_Data[[#This Row],[3/1/2018]]</f>
        <v>840411.65617854462</v>
      </c>
    </row>
    <row r="77" spans="1:79" x14ac:dyDescent="0.25">
      <c r="A77" t="s">
        <v>43</v>
      </c>
      <c r="B77" t="s">
        <v>208</v>
      </c>
      <c r="C77" t="s">
        <v>41</v>
      </c>
      <c r="D77">
        <v>1</v>
      </c>
      <c r="E77">
        <f t="shared" ref="E77:AN77" ca="1" si="75">((RANDBETWEEN(-2.5,3.5)/100)+1)*D77</f>
        <v>1</v>
      </c>
      <c r="F77">
        <f t="shared" ca="1" si="75"/>
        <v>1.03</v>
      </c>
      <c r="G77">
        <f t="shared" ca="1" si="75"/>
        <v>1.0094000000000001</v>
      </c>
      <c r="H77">
        <f t="shared" ca="1" si="75"/>
        <v>0.98921200000000009</v>
      </c>
      <c r="I77">
        <f t="shared" ca="1" si="75"/>
        <v>0.98921200000000009</v>
      </c>
      <c r="J77">
        <f t="shared" ca="1" si="75"/>
        <v>1.01888836</v>
      </c>
      <c r="K77">
        <f t="shared" ca="1" si="75"/>
        <v>1.0392661272000001</v>
      </c>
      <c r="L77">
        <f t="shared" ca="1" si="75"/>
        <v>1.0600514497440001</v>
      </c>
      <c r="M77">
        <f t="shared" ca="1" si="75"/>
        <v>1.0812524787388802</v>
      </c>
      <c r="N77">
        <f t="shared" ca="1" si="75"/>
        <v>1.0812524787388802</v>
      </c>
      <c r="O77">
        <f t="shared" ca="1" si="75"/>
        <v>1.0920650035262691</v>
      </c>
      <c r="P77">
        <f t="shared" ca="1" si="75"/>
        <v>1.1139063035967944</v>
      </c>
      <c r="Q77">
        <f t="shared" ca="1" si="75"/>
        <v>1.1361844296687302</v>
      </c>
      <c r="R77">
        <f t="shared" ca="1" si="75"/>
        <v>1.1589081182621048</v>
      </c>
      <c r="S77">
        <f t="shared" ca="1" si="75"/>
        <v>1.193675361809968</v>
      </c>
      <c r="T77">
        <f t="shared" ca="1" si="75"/>
        <v>1.193675361809968</v>
      </c>
      <c r="U77">
        <f t="shared" ca="1" si="75"/>
        <v>1.2294856226642672</v>
      </c>
      <c r="V77">
        <f t="shared" ca="1" si="75"/>
        <v>1.2417804788909099</v>
      </c>
      <c r="W77">
        <f t="shared" ca="1" si="75"/>
        <v>1.2169448693130918</v>
      </c>
      <c r="X77">
        <f t="shared" ca="1" si="75"/>
        <v>1.2534532153924844</v>
      </c>
      <c r="Y77">
        <f t="shared" ca="1" si="75"/>
        <v>1.2785222797003342</v>
      </c>
      <c r="Z77">
        <f t="shared" ca="1" si="75"/>
        <v>1.2785222797003342</v>
      </c>
      <c r="AA77">
        <f t="shared" ca="1" si="75"/>
        <v>1.3168779480913442</v>
      </c>
      <c r="AB77">
        <f t="shared" ca="1" si="75"/>
        <v>1.3300467275722576</v>
      </c>
      <c r="AC77">
        <f t="shared" ca="1" si="75"/>
        <v>1.3566476621237027</v>
      </c>
      <c r="AD77">
        <f t="shared" ca="1" si="75"/>
        <v>1.3430811855024656</v>
      </c>
      <c r="AE77">
        <f t="shared" ca="1" si="75"/>
        <v>1.329650373647441</v>
      </c>
      <c r="AF77">
        <f t="shared" ca="1" si="75"/>
        <v>1.3030573661744922</v>
      </c>
      <c r="AG77">
        <f t="shared" ca="1" si="75"/>
        <v>1.3030573661744922</v>
      </c>
      <c r="AH77">
        <f t="shared" ca="1" si="75"/>
        <v>1.3030573661744922</v>
      </c>
      <c r="AI77">
        <f t="shared" ca="1" si="75"/>
        <v>1.2900267925127473</v>
      </c>
      <c r="AJ77">
        <f t="shared" ca="1" si="75"/>
        <v>1.3029270604378749</v>
      </c>
      <c r="AK77">
        <f t="shared" ca="1" si="75"/>
        <v>1.3029270604378749</v>
      </c>
      <c r="AL77">
        <f t="shared" ca="1" si="75"/>
        <v>1.3029270604378749</v>
      </c>
      <c r="AM77">
        <f t="shared" ca="1" si="75"/>
        <v>1.3029270604378749</v>
      </c>
      <c r="AN77">
        <f t="shared" ca="1" si="75"/>
        <v>1.289897789833496</v>
      </c>
      <c r="AR77" s="15">
        <f ca="1">E77*Financial_Data[[#This Row],[4/1/2015]]</f>
        <v>147752.27247689999</v>
      </c>
      <c r="AS77" s="15">
        <f ca="1">F77*Financial_Data[[#This Row],[5/1/2015]]</f>
        <v>167926.18991710013</v>
      </c>
      <c r="AT77" s="15">
        <f ca="1">G77*Financial_Data[[#This Row],[6/1/2015]]</f>
        <v>172774.80104009039</v>
      </c>
      <c r="AU77" s="15">
        <f ca="1">H77*Financial_Data[[#This Row],[7/1/2015]]</f>
        <v>174311.69170373771</v>
      </c>
      <c r="AV77" s="15">
        <f ca="1">I77*Financial_Data[[#This Row],[8/1/2015]]</f>
        <v>184855.45731151337</v>
      </c>
      <c r="AW77" s="15">
        <f ca="1">J77*Financial_Data[[#This Row],[9/1/2015]]</f>
        <v>205958.79663029022</v>
      </c>
      <c r="AX77" s="15">
        <f ca="1">K77*Financial_Data[[#This Row],[10/1/2015]]</f>
        <v>227238.2238516105</v>
      </c>
      <c r="AY77" s="15">
        <f ca="1">L77*Financial_Data[[#This Row],[11/1/2015]]</f>
        <v>241005.19072873172</v>
      </c>
      <c r="AZ77" s="15">
        <f ca="1">M77*Financial_Data[[#This Row],[12/1/2015]]</f>
        <v>260402.73450972445</v>
      </c>
      <c r="BA77" s="15">
        <f ca="1">N77*Financial_Data[[#This Row],[1/1/2016]]</f>
        <v>279022.79006392154</v>
      </c>
      <c r="BB77" s="15">
        <f ca="1">O77*Financial_Data[[#This Row],[2/1/2016]]</f>
        <v>267892.55958414188</v>
      </c>
      <c r="BC77" s="15">
        <f ca="1">P77*Financial_Data[[#This Row],[3/1/2016]]</f>
        <v>289831.67131654156</v>
      </c>
      <c r="BD77" s="15">
        <f ca="1">Q77*Financial_Data[[#This Row],[4/1/2016]]</f>
        <v>316641.68183105561</v>
      </c>
      <c r="BE77" s="15">
        <f ca="1">R77*Financial_Data[[#This Row],[5/1/2016]]</f>
        <v>332563.28647892567</v>
      </c>
      <c r="BF77" s="15">
        <f ca="1">S77*Financial_Data[[#This Row],[6/1/2016]]</f>
        <v>332132.44354196219</v>
      </c>
      <c r="BG77" s="15">
        <f ca="1">T77*Financial_Data[[#This Row],[7/1/2016]]</f>
        <v>348669.32139330718</v>
      </c>
      <c r="BH77" s="15">
        <f ca="1">U77*Financial_Data[[#This Row],[8/1/2016]]</f>
        <v>380781.31262351299</v>
      </c>
      <c r="BI77" s="15">
        <f ca="1">V77*Financial_Data[[#This Row],[9/1/2016]]</f>
        <v>411469.21351577528</v>
      </c>
      <c r="BJ77" s="15">
        <f ca="1">W77*Financial_Data[[#This Row],[10/1/2016]]</f>
        <v>383437.93901549967</v>
      </c>
      <c r="BK77" s="15">
        <f ca="1">X77*Financial_Data[[#This Row],[11/1/2016]]</f>
        <v>394782.32280015654</v>
      </c>
      <c r="BL77" s="15">
        <f ca="1">Y77*Financial_Data[[#This Row],[12/1/2016]]</f>
        <v>422442.64471861068</v>
      </c>
      <c r="BM77" s="15">
        <f ca="1">Z77*Financial_Data[[#This Row],[1/1/2017]]</f>
        <v>457221.5534661219</v>
      </c>
      <c r="BN77" s="15">
        <f ca="1">AA77*Financial_Data[[#This Row],[2/1/2017]]</f>
        <v>489530.85979990248</v>
      </c>
      <c r="BO77" s="15">
        <f ca="1">AB77*Financial_Data[[#This Row],[3/1/2017]]</f>
        <v>534112.6296435371</v>
      </c>
      <c r="BP77" s="15">
        <f ca="1">AC77*Financial_Data[[#This Row],[4/1/2017]]</f>
        <v>566637.88824479422</v>
      </c>
      <c r="BQ77" s="15">
        <f ca="1">AD77*Financial_Data[[#This Row],[5/1/2017]]</f>
        <v>624366.72455617692</v>
      </c>
      <c r="BR77" s="15">
        <f ca="1">AE77*Financial_Data[[#This Row],[6/1/2017]]</f>
        <v>642969.113178581</v>
      </c>
      <c r="BS77" s="15">
        <f ca="1">AF77*Financial_Data[[#This Row],[7/1/2017]]</f>
        <v>623620.2433985105</v>
      </c>
      <c r="BT77" s="15">
        <f ca="1">AG77*Financial_Data[[#This Row],[8/1/2017]]</f>
        <v>667380.77344941231</v>
      </c>
      <c r="BU77" s="15">
        <f ca="1">AH77*Financial_Data[[#This Row],[9/1/2017]]</f>
        <v>699745.49749114981</v>
      </c>
      <c r="BV77" s="15">
        <f ca="1">AI77*Financial_Data[[#This Row],[10/1/2017]]</f>
        <v>740686.2070583622</v>
      </c>
      <c r="BW77" s="15">
        <f ca="1">AJ77*Financial_Data[[#This Row],[11/1/2017]]</f>
        <v>858661.554505629</v>
      </c>
      <c r="BX77" s="15">
        <f ca="1">AK77*Financial_Data[[#This Row],[12/1/2017]]</f>
        <v>901233.99437801796</v>
      </c>
      <c r="BY77" s="15">
        <f ca="1">AL77*Financial_Data[[#This Row],[1/1/2018]]</f>
        <v>983309.73221616668</v>
      </c>
      <c r="BZ77" s="15">
        <f ca="1">AM77*Financial_Data[[#This Row],[2/1/2018]]</f>
        <v>1012302.6601829214</v>
      </c>
      <c r="CA77" s="15">
        <f ca="1">AN77*Financial_Data[[#This Row],[3/1/2018]]</f>
        <v>1040749.8019746224</v>
      </c>
    </row>
    <row r="78" spans="1:79" x14ac:dyDescent="0.25">
      <c r="A78" t="s">
        <v>44</v>
      </c>
      <c r="B78" t="s">
        <v>208</v>
      </c>
      <c r="C78" t="s">
        <v>41</v>
      </c>
      <c r="D78">
        <v>1</v>
      </c>
      <c r="E78">
        <f t="shared" ref="E78:AN78" ca="1" si="76">((RANDBETWEEN(-2.5,3.5)/100)+1)*D78</f>
        <v>1</v>
      </c>
      <c r="F78">
        <f t="shared" ca="1" si="76"/>
        <v>1.03</v>
      </c>
      <c r="G78">
        <f t="shared" ca="1" si="76"/>
        <v>1.0609</v>
      </c>
      <c r="H78">
        <f t="shared" ca="1" si="76"/>
        <v>1.0609</v>
      </c>
      <c r="I78">
        <f t="shared" ca="1" si="76"/>
        <v>1.039682</v>
      </c>
      <c r="J78">
        <f t="shared" ca="1" si="76"/>
        <v>1.02928518</v>
      </c>
      <c r="K78">
        <f t="shared" ca="1" si="76"/>
        <v>1.0395780318000001</v>
      </c>
      <c r="L78">
        <f t="shared" ca="1" si="76"/>
        <v>1.0395780318000001</v>
      </c>
      <c r="M78">
        <f t="shared" ca="1" si="76"/>
        <v>1.0395780318000001</v>
      </c>
      <c r="N78">
        <f t="shared" ca="1" si="76"/>
        <v>1.018786471164</v>
      </c>
      <c r="O78">
        <f t="shared" ca="1" si="76"/>
        <v>1.02897433587564</v>
      </c>
      <c r="P78">
        <f t="shared" ca="1" si="76"/>
        <v>1.0186845925168837</v>
      </c>
      <c r="Q78">
        <f t="shared" ca="1" si="76"/>
        <v>1.0186845925168837</v>
      </c>
      <c r="R78">
        <f t="shared" ca="1" si="76"/>
        <v>1.0492451302923902</v>
      </c>
      <c r="S78">
        <f t="shared" ca="1" si="76"/>
        <v>1.0387526789894663</v>
      </c>
      <c r="T78">
        <f t="shared" ca="1" si="76"/>
        <v>1.0387526789894663</v>
      </c>
      <c r="U78">
        <f t="shared" ca="1" si="76"/>
        <v>1.0699152593591503</v>
      </c>
      <c r="V78">
        <f t="shared" ca="1" si="76"/>
        <v>1.0592161067655588</v>
      </c>
      <c r="W78">
        <f t="shared" ca="1" si="76"/>
        <v>1.0486239456979032</v>
      </c>
      <c r="X78">
        <f t="shared" ca="1" si="76"/>
        <v>1.0276514667839451</v>
      </c>
      <c r="Y78">
        <f t="shared" ca="1" si="76"/>
        <v>1.0173749521161057</v>
      </c>
      <c r="Z78">
        <f t="shared" ca="1" si="76"/>
        <v>1.0275487016372669</v>
      </c>
      <c r="AA78">
        <f t="shared" ca="1" si="76"/>
        <v>1.0172732146208943</v>
      </c>
      <c r="AB78">
        <f t="shared" ca="1" si="76"/>
        <v>1.0172732146208943</v>
      </c>
      <c r="AC78">
        <f t="shared" ca="1" si="76"/>
        <v>1.0172732146208943</v>
      </c>
      <c r="AD78">
        <f t="shared" ca="1" si="76"/>
        <v>1.0071004824746852</v>
      </c>
      <c r="AE78">
        <f t="shared" ca="1" si="76"/>
        <v>0.99702947764993832</v>
      </c>
      <c r="AF78">
        <f t="shared" ca="1" si="76"/>
        <v>1.0269403619794364</v>
      </c>
      <c r="AG78">
        <f t="shared" ca="1" si="76"/>
        <v>1.0269403619794364</v>
      </c>
      <c r="AH78">
        <f t="shared" ca="1" si="76"/>
        <v>1.0064015547398477</v>
      </c>
      <c r="AI78">
        <f t="shared" ca="1" si="76"/>
        <v>1.0064015547398477</v>
      </c>
      <c r="AJ78">
        <f t="shared" ca="1" si="76"/>
        <v>0.99633753919244927</v>
      </c>
      <c r="AK78">
        <f t="shared" ca="1" si="76"/>
        <v>0.99633753919244927</v>
      </c>
      <c r="AL78">
        <f t="shared" ca="1" si="76"/>
        <v>1.0063009145843738</v>
      </c>
      <c r="AM78">
        <f t="shared" ca="1" si="76"/>
        <v>1.0364899420219049</v>
      </c>
      <c r="AN78">
        <f t="shared" ca="1" si="76"/>
        <v>1.0675846402825622</v>
      </c>
      <c r="AR78" s="15">
        <f ca="1">E78*Financial_Data[[#This Row],[4/1/2015]]</f>
        <v>58232.424495168008</v>
      </c>
      <c r="AS78" s="15">
        <f ca="1">F78*Financial_Data[[#This Row],[5/1/2015]]</f>
        <v>61689.826102067796</v>
      </c>
      <c r="AT78" s="15">
        <f ca="1">G78*Financial_Data[[#This Row],[6/1/2015]]</f>
        <v>70725.908504837033</v>
      </c>
      <c r="AU78" s="15">
        <f ca="1">H78*Financial_Data[[#This Row],[7/1/2015]]</f>
        <v>69990.64196002073</v>
      </c>
      <c r="AV78" s="15">
        <f ca="1">I78*Financial_Data[[#This Row],[8/1/2015]]</f>
        <v>70634.424990131578</v>
      </c>
      <c r="AW78" s="15">
        <f ca="1">J78*Financial_Data[[#This Row],[9/1/2015]]</f>
        <v>69899.971763600741</v>
      </c>
      <c r="AX78" s="15">
        <f ca="1">K78*Financial_Data[[#This Row],[10/1/2015]]</f>
        <v>77835.340642433774</v>
      </c>
      <c r="AY78" s="15">
        <f ca="1">L78*Financial_Data[[#This Row],[11/1/2015]]</f>
        <v>80924.631539359223</v>
      </c>
      <c r="AZ78" s="15">
        <f ca="1">M78*Financial_Data[[#This Row],[12/1/2015]]</f>
        <v>82518.196146647024</v>
      </c>
      <c r="BA78" s="15">
        <f ca="1">N78*Financial_Data[[#This Row],[1/1/2016]]</f>
        <v>86525.33321539755</v>
      </c>
      <c r="BB78" s="15">
        <f ca="1">O78*Financial_Data[[#This Row],[2/1/2016]]</f>
        <v>99314.553705894199</v>
      </c>
      <c r="BC78" s="15">
        <f ca="1">P78*Financial_Data[[#This Row],[3/1/2016]]</f>
        <v>104298.75100812473</v>
      </c>
      <c r="BD78" s="15">
        <f ca="1">Q78*Financial_Data[[#This Row],[4/1/2016]]</f>
        <v>110563.33082956052</v>
      </c>
      <c r="BE78" s="15">
        <f ca="1">R78*Financial_Data[[#This Row],[5/1/2016]]</f>
        <v>120677.07211242344</v>
      </c>
      <c r="BF78" s="15">
        <f ca="1">S78*Financial_Data[[#This Row],[6/1/2016]]</f>
        <v>127744.50623228302</v>
      </c>
      <c r="BG78" s="15">
        <f ca="1">T78*Financial_Data[[#This Row],[7/1/2016]]</f>
        <v>139378.24915497494</v>
      </c>
      <c r="BH78" s="15">
        <f ca="1">U78*Financial_Data[[#This Row],[8/1/2016]]</f>
        <v>150823.12649592894</v>
      </c>
      <c r="BI78" s="15">
        <f ca="1">V78*Financial_Data[[#This Row],[9/1/2016]]</f>
        <v>166298.74486569743</v>
      </c>
      <c r="BJ78" s="15">
        <f ca="1">W78*Financial_Data[[#This Row],[10/1/2016]]</f>
        <v>176154.3335489663</v>
      </c>
      <c r="BK78" s="15">
        <f ca="1">X78*Financial_Data[[#This Row],[11/1/2016]]</f>
        <v>190076.24203699664</v>
      </c>
      <c r="BL78" s="15">
        <f ca="1">Y78*Financial_Data[[#This Row],[12/1/2016]]</f>
        <v>197392.35977036416</v>
      </c>
      <c r="BM78" s="15">
        <f ca="1">Z78*Financial_Data[[#This Row],[1/1/2017]]</f>
        <v>224410.92405591405</v>
      </c>
      <c r="BN78" s="15">
        <f ca="1">AA78*Financial_Data[[#This Row],[2/1/2017]]</f>
        <v>247199.62765525311</v>
      </c>
      <c r="BO78" s="15">
        <f ca="1">AB78*Financial_Data[[#This Row],[3/1/2017]]</f>
        <v>259527.69151201154</v>
      </c>
      <c r="BP78" s="15">
        <f ca="1">AC78*Financial_Data[[#This Row],[4/1/2017]]</f>
        <v>254337.65414187746</v>
      </c>
      <c r="BQ78" s="15">
        <f ca="1">AD78*Financial_Data[[#This Row],[5/1/2017]]</f>
        <v>264429.2540198231</v>
      </c>
      <c r="BR78" s="15">
        <f ca="1">AE78*Financial_Data[[#This Row],[6/1/2017]]</f>
        <v>291670.6730025888</v>
      </c>
      <c r="BS78" s="15">
        <f ca="1">AF78*Financial_Data[[#This Row],[7/1/2017]]</f>
        <v>337905.0045523874</v>
      </c>
      <c r="BT78" s="15">
        <f ca="1">AG78*Financial_Data[[#This Row],[8/1/2017]]</f>
        <v>337369.92305698653</v>
      </c>
      <c r="BU78" s="15">
        <f ca="1">AH78*Financial_Data[[#This Row],[9/1/2017]]</f>
        <v>317562.27362926159</v>
      </c>
      <c r="BV78" s="15">
        <f ca="1">AI78*Financial_Data[[#This Row],[10/1/2017]]</f>
        <v>349791.61796993163</v>
      </c>
      <c r="BW78" s="15">
        <f ca="1">AJ78*Financial_Data[[#This Row],[11/1/2017]]</f>
        <v>356296.55383044115</v>
      </c>
      <c r="BX78" s="15">
        <f ca="1">AK78*Financial_Data[[#This Row],[12/1/2017]]</f>
        <v>404152.26892465807</v>
      </c>
      <c r="BY78" s="15">
        <f ca="1">AL78*Financial_Data[[#This Row],[1/1/2018]]</f>
        <v>441155.21129001048</v>
      </c>
      <c r="BZ78" s="15">
        <f ca="1">AM78*Financial_Data[[#This Row],[2/1/2018]]</f>
        <v>458704.31777919614</v>
      </c>
      <c r="CA78" s="15">
        <f ca="1">AN78*Financial_Data[[#This Row],[3/1/2018]]</f>
        <v>472229.23348753358</v>
      </c>
    </row>
    <row r="79" spans="1:79" x14ac:dyDescent="0.25">
      <c r="A79" t="s">
        <v>45</v>
      </c>
      <c r="B79" t="s">
        <v>208</v>
      </c>
      <c r="C79" t="s">
        <v>41</v>
      </c>
      <c r="D79">
        <v>1</v>
      </c>
      <c r="E79">
        <f t="shared" ref="E79:AN79" ca="1" si="77">((RANDBETWEEN(-2.5,3.5)/100)+1)*D79</f>
        <v>0.98</v>
      </c>
      <c r="F79">
        <f t="shared" ca="1" si="77"/>
        <v>0.96039999999999992</v>
      </c>
      <c r="G79">
        <f t="shared" ca="1" si="77"/>
        <v>0.97000399999999998</v>
      </c>
      <c r="H79">
        <f t="shared" ca="1" si="77"/>
        <v>0.99910412000000004</v>
      </c>
      <c r="I79">
        <f t="shared" ca="1" si="77"/>
        <v>0.97912203760000005</v>
      </c>
      <c r="J79">
        <f t="shared" ca="1" si="77"/>
        <v>0.98891325797600005</v>
      </c>
      <c r="K79">
        <f t="shared" ca="1" si="77"/>
        <v>0.97902412539624006</v>
      </c>
      <c r="L79">
        <f t="shared" ca="1" si="77"/>
        <v>1.0083948491581274</v>
      </c>
      <c r="M79">
        <f t="shared" ca="1" si="77"/>
        <v>1.0184787976497087</v>
      </c>
      <c r="N79">
        <f t="shared" ca="1" si="77"/>
        <v>1.0490331615791999</v>
      </c>
      <c r="O79">
        <f t="shared" ca="1" si="77"/>
        <v>1.0280524983476158</v>
      </c>
      <c r="P79">
        <f t="shared" ca="1" si="77"/>
        <v>1.0177719733641397</v>
      </c>
      <c r="Q79">
        <f t="shared" ca="1" si="77"/>
        <v>1.0177719733641397</v>
      </c>
      <c r="R79">
        <f t="shared" ca="1" si="77"/>
        <v>1.0177719733641397</v>
      </c>
      <c r="S79">
        <f t="shared" ca="1" si="77"/>
        <v>1.0279496930977812</v>
      </c>
      <c r="T79">
        <f t="shared" ca="1" si="77"/>
        <v>1.0279496930977812</v>
      </c>
      <c r="U79">
        <f t="shared" ca="1" si="77"/>
        <v>1.0587881838907147</v>
      </c>
      <c r="V79">
        <f t="shared" ca="1" si="77"/>
        <v>1.079963947568529</v>
      </c>
      <c r="W79">
        <f t="shared" ca="1" si="77"/>
        <v>1.0583646686171584</v>
      </c>
      <c r="X79">
        <f t="shared" ca="1" si="77"/>
        <v>1.0477810219309869</v>
      </c>
      <c r="Y79">
        <f t="shared" ca="1" si="77"/>
        <v>1.0582588321502968</v>
      </c>
      <c r="Z79">
        <f t="shared" ca="1" si="77"/>
        <v>1.0900065971148059</v>
      </c>
      <c r="AA79">
        <f t="shared" ca="1" si="77"/>
        <v>1.0791065311436578</v>
      </c>
      <c r="AB79">
        <f t="shared" ca="1" si="77"/>
        <v>1.1114797270779677</v>
      </c>
      <c r="AC79">
        <f t="shared" ca="1" si="77"/>
        <v>1.1114797270779677</v>
      </c>
      <c r="AD79">
        <f t="shared" ca="1" si="77"/>
        <v>1.1114797270779677</v>
      </c>
      <c r="AE79">
        <f t="shared" ca="1" si="77"/>
        <v>1.1337093216195271</v>
      </c>
      <c r="AF79">
        <f t="shared" ca="1" si="77"/>
        <v>1.1563835080519176</v>
      </c>
      <c r="AG79">
        <f t="shared" ca="1" si="77"/>
        <v>1.1795111782129559</v>
      </c>
      <c r="AH79">
        <f t="shared" ca="1" si="77"/>
        <v>1.1795111782129559</v>
      </c>
      <c r="AI79">
        <f t="shared" ca="1" si="77"/>
        <v>1.1795111782129559</v>
      </c>
      <c r="AJ79">
        <f t="shared" ca="1" si="77"/>
        <v>1.1559209546486968</v>
      </c>
      <c r="AK79">
        <f t="shared" ca="1" si="77"/>
        <v>1.1559209546486968</v>
      </c>
      <c r="AL79">
        <f t="shared" ca="1" si="77"/>
        <v>1.1443617451022099</v>
      </c>
      <c r="AM79">
        <f t="shared" ca="1" si="77"/>
        <v>1.1786925974552762</v>
      </c>
      <c r="AN79">
        <f t="shared" ca="1" si="77"/>
        <v>1.1551187455061707</v>
      </c>
      <c r="AR79" s="15">
        <f ca="1">E79*Financial_Data[[#This Row],[4/1/2015]]</f>
        <v>7394.6605815482408</v>
      </c>
      <c r="AS79" s="15">
        <f ca="1">F79*Financial_Data[[#This Row],[5/1/2015]]</f>
        <v>7315.5757188640409</v>
      </c>
      <c r="AT79" s="15">
        <f ca="1">G79*Financial_Data[[#This Row],[6/1/2015]]</f>
        <v>7312.6350783554444</v>
      </c>
      <c r="AU79" s="15">
        <f ca="1">H79*Financial_Data[[#This Row],[7/1/2015]]</f>
        <v>7606.573538585968</v>
      </c>
      <c r="AV79" s="15">
        <f ca="1">I79*Financial_Data[[#This Row],[8/1/2015]]</f>
        <v>7302.4310851673808</v>
      </c>
      <c r="AW79" s="15">
        <f ca="1">J79*Financial_Data[[#This Row],[9/1/2015]]</f>
        <v>7896.7271970922093</v>
      </c>
      <c r="AX79" s="15">
        <f ca="1">K79*Financial_Data[[#This Row],[10/1/2015]]</f>
        <v>8290.5439599593483</v>
      </c>
      <c r="AY79" s="15">
        <f ca="1">L79*Financial_Data[[#This Row],[11/1/2015]]</f>
        <v>9139.2007484055248</v>
      </c>
      <c r="AZ79" s="15">
        <f ca="1">M79*Financial_Data[[#This Row],[12/1/2015]]</f>
        <v>9320.1204596408115</v>
      </c>
      <c r="BA79" s="15">
        <f ca="1">N79*Financial_Data[[#This Row],[1/1/2016]]</f>
        <v>10082.503796806906</v>
      </c>
      <c r="BB79" s="15">
        <f ca="1">O79*Financial_Data[[#This Row],[2/1/2016]]</f>
        <v>9873.9964083884825</v>
      </c>
      <c r="BC79" s="15">
        <f ca="1">P79*Financial_Data[[#This Row],[3/1/2016]]</f>
        <v>11096.466337845633</v>
      </c>
      <c r="BD79" s="15">
        <f ca="1">Q79*Financial_Data[[#This Row],[4/1/2016]]</f>
        <v>11200.729623273337</v>
      </c>
      <c r="BE79" s="15">
        <f ca="1">R79*Financial_Data[[#This Row],[5/1/2016]]</f>
        <v>12219.658788543788</v>
      </c>
      <c r="BF79" s="15">
        <f ca="1">S79*Financial_Data[[#This Row],[6/1/2016]]</f>
        <v>12335.684942415226</v>
      </c>
      <c r="BG79" s="15">
        <f ca="1">T79*Financial_Data[[#This Row],[7/1/2016]]</f>
        <v>13603.86181754694</v>
      </c>
      <c r="BH79" s="15">
        <f ca="1">U79*Financial_Data[[#This Row],[8/1/2016]]</f>
        <v>14263.103104679036</v>
      </c>
      <c r="BI79" s="15">
        <f ca="1">V79*Financial_Data[[#This Row],[9/1/2016]]</f>
        <v>15434.418798889736</v>
      </c>
      <c r="BJ79" s="15">
        <f ca="1">W79*Financial_Data[[#This Row],[10/1/2016]]</f>
        <v>16338.333155859338</v>
      </c>
      <c r="BK79" s="15">
        <f ca="1">X79*Financial_Data[[#This Row],[11/1/2016]]</f>
        <v>17829.27375702513</v>
      </c>
      <c r="BL79" s="15">
        <f ca="1">Y79*Financial_Data[[#This Row],[12/1/2016]]</f>
        <v>20254.413063982975</v>
      </c>
      <c r="BM79" s="15">
        <f ca="1">Z79*Financial_Data[[#This Row],[1/1/2017]]</f>
        <v>22128.244773839368</v>
      </c>
      <c r="BN79" s="15">
        <f ca="1">AA79*Financial_Data[[#This Row],[2/1/2017]]</f>
        <v>23703.547666569903</v>
      </c>
      <c r="BO79" s="15">
        <f ca="1">AB79*Financial_Data[[#This Row],[3/1/2017]]</f>
        <v>25142.064552191052</v>
      </c>
      <c r="BP79" s="15">
        <f ca="1">AC79*Financial_Data[[#This Row],[4/1/2017]]</f>
        <v>26109.793618972337</v>
      </c>
      <c r="BQ79" s="15">
        <f ca="1">AD79*Financial_Data[[#This Row],[5/1/2017]]</f>
        <v>27918.090561754827</v>
      </c>
      <c r="BR79" s="15">
        <f ca="1">AE79*Financial_Data[[#This Row],[6/1/2017]]</f>
        <v>31371.344601008084</v>
      </c>
      <c r="BS79" s="15">
        <f ca="1">AF79*Financial_Data[[#This Row],[7/1/2017]]</f>
        <v>37791.303830691781</v>
      </c>
      <c r="BT79" s="15">
        <f ca="1">AG79*Financial_Data[[#This Row],[8/1/2017]]</f>
        <v>41691.850428073696</v>
      </c>
      <c r="BU79" s="15">
        <f ca="1">AH79*Financial_Data[[#This Row],[9/1/2017]]</f>
        <v>46832.518957467852</v>
      </c>
      <c r="BV79" s="15">
        <f ca="1">AI79*Financial_Data[[#This Row],[10/1/2017]]</f>
        <v>45418.735128578293</v>
      </c>
      <c r="BW79" s="15">
        <f ca="1">AJ79*Financial_Data[[#This Row],[11/1/2017]]</f>
        <v>47176.263953361966</v>
      </c>
      <c r="BX79" s="15">
        <f ca="1">AK79*Financial_Data[[#This Row],[12/1/2017]]</f>
        <v>47125.215461663298</v>
      </c>
      <c r="BY79" s="15">
        <f ca="1">AL79*Financial_Data[[#This Row],[1/1/2018]]</f>
        <v>49989.947432698165</v>
      </c>
      <c r="BZ79" s="15">
        <f ca="1">AM79*Financial_Data[[#This Row],[2/1/2018]]</f>
        <v>59006.849927763142</v>
      </c>
      <c r="CA79" s="15">
        <f ca="1">AN79*Financial_Data[[#This Row],[3/1/2018]]</f>
        <v>62480.953746028099</v>
      </c>
    </row>
    <row r="80" spans="1:79" x14ac:dyDescent="0.25">
      <c r="A80" t="s">
        <v>46</v>
      </c>
      <c r="B80" t="s">
        <v>208</v>
      </c>
      <c r="C80" t="s">
        <v>41</v>
      </c>
      <c r="D80">
        <v>1</v>
      </c>
      <c r="E80">
        <f t="shared" ref="E80:AN80" ca="1" si="78">((RANDBETWEEN(-2.5,3.5)/100)+1)*D80</f>
        <v>0.99</v>
      </c>
      <c r="F80">
        <f t="shared" ca="1" si="78"/>
        <v>1.0098</v>
      </c>
      <c r="G80">
        <f t="shared" ca="1" si="78"/>
        <v>1.0299960000000001</v>
      </c>
      <c r="H80">
        <f t="shared" ca="1" si="78"/>
        <v>1.0093960800000001</v>
      </c>
      <c r="I80">
        <f t="shared" ca="1" si="78"/>
        <v>1.0295840016000002</v>
      </c>
      <c r="J80">
        <f t="shared" ca="1" si="78"/>
        <v>1.0604715216480003</v>
      </c>
      <c r="K80">
        <f t="shared" ca="1" si="78"/>
        <v>1.0922856672974404</v>
      </c>
      <c r="L80">
        <f t="shared" ca="1" si="78"/>
        <v>1.0922856672974404</v>
      </c>
      <c r="M80">
        <f t="shared" ca="1" si="78"/>
        <v>1.0704399539514915</v>
      </c>
      <c r="N80">
        <f t="shared" ca="1" si="78"/>
        <v>1.1025531525700363</v>
      </c>
      <c r="O80">
        <f t="shared" ca="1" si="78"/>
        <v>1.1025531525700363</v>
      </c>
      <c r="P80">
        <f t="shared" ca="1" si="78"/>
        <v>1.0805020895186355</v>
      </c>
      <c r="Q80">
        <f t="shared" ca="1" si="78"/>
        <v>1.0588920477282628</v>
      </c>
      <c r="R80">
        <f t="shared" ca="1" si="78"/>
        <v>1.0588920477282628</v>
      </c>
      <c r="S80">
        <f t="shared" ca="1" si="78"/>
        <v>1.0800698886828282</v>
      </c>
      <c r="T80">
        <f t="shared" ca="1" si="78"/>
        <v>1.0692691897959998</v>
      </c>
      <c r="U80">
        <f t="shared" ca="1" si="78"/>
        <v>1.0585764978980399</v>
      </c>
      <c r="V80">
        <f t="shared" ca="1" si="78"/>
        <v>1.0797480278560008</v>
      </c>
      <c r="W80">
        <f t="shared" ca="1" si="78"/>
        <v>1.1013429884131207</v>
      </c>
      <c r="X80">
        <f t="shared" ca="1" si="78"/>
        <v>1.0903295585289896</v>
      </c>
      <c r="Y80">
        <f t="shared" ca="1" si="78"/>
        <v>1.1121361496995694</v>
      </c>
      <c r="Z80">
        <f t="shared" ca="1" si="78"/>
        <v>1.1343788726935609</v>
      </c>
      <c r="AA80">
        <f t="shared" ca="1" si="78"/>
        <v>1.1457226614204965</v>
      </c>
      <c r="AB80">
        <f t="shared" ca="1" si="78"/>
        <v>1.1457226614204965</v>
      </c>
      <c r="AC80">
        <f t="shared" ca="1" si="78"/>
        <v>1.1800943412631115</v>
      </c>
      <c r="AD80">
        <f t="shared" ca="1" si="78"/>
        <v>1.1682933978504804</v>
      </c>
      <c r="AE80">
        <f t="shared" ca="1" si="78"/>
        <v>1.1449275298934707</v>
      </c>
      <c r="AF80">
        <f t="shared" ca="1" si="78"/>
        <v>1.1678260804913401</v>
      </c>
      <c r="AG80">
        <f t="shared" ca="1" si="78"/>
        <v>1.1444695588815132</v>
      </c>
      <c r="AH80">
        <f t="shared" ca="1" si="78"/>
        <v>1.1444695588815132</v>
      </c>
      <c r="AI80">
        <f t="shared" ca="1" si="78"/>
        <v>1.133024863292698</v>
      </c>
      <c r="AJ80">
        <f t="shared" ca="1" si="78"/>
        <v>1.121694614659771</v>
      </c>
      <c r="AK80">
        <f t="shared" ca="1" si="78"/>
        <v>1.121694614659771</v>
      </c>
      <c r="AL80">
        <f t="shared" ca="1" si="78"/>
        <v>1.0992607223665756</v>
      </c>
      <c r="AM80">
        <f t="shared" ca="1" si="78"/>
        <v>1.1102533295902413</v>
      </c>
      <c r="AN80">
        <f t="shared" ca="1" si="78"/>
        <v>1.1102533295902413</v>
      </c>
      <c r="AR80" s="15">
        <f ca="1">E80*Financial_Data[[#This Row],[4/1/2015]]</f>
        <v>145598.43349700511</v>
      </c>
      <c r="AS80" s="15">
        <f ca="1">F80*Financial_Data[[#This Row],[5/1/2015]]</f>
        <v>148377.35466785188</v>
      </c>
      <c r="AT80" s="15">
        <f ca="1">G80*Financial_Data[[#This Row],[6/1/2015]]</f>
        <v>158987.05349494709</v>
      </c>
      <c r="AU80" s="15">
        <f ca="1">H80*Financial_Data[[#This Row],[7/1/2015]]</f>
        <v>158907.56632768182</v>
      </c>
      <c r="AV80" s="15">
        <f ca="1">I80*Financial_Data[[#This Row],[8/1/2015]]</f>
        <v>171904.80692454489</v>
      </c>
      <c r="AW80" s="15">
        <f ca="1">J80*Financial_Data[[#This Row],[9/1/2015]]</f>
        <v>187806.34611868317</v>
      </c>
      <c r="AX80" s="15">
        <f ca="1">K80*Financial_Data[[#This Row],[10/1/2015]]</f>
        <v>207252.54849939991</v>
      </c>
      <c r="AY80" s="15">
        <f ca="1">L80*Financial_Data[[#This Row],[11/1/2015]]</f>
        <v>226426.46364075318</v>
      </c>
      <c r="AZ80" s="15">
        <f ca="1">M80*Financial_Data[[#This Row],[12/1/2015]]</f>
        <v>219635.02143004345</v>
      </c>
      <c r="BA80" s="15">
        <f ca="1">N80*Financial_Data[[#This Row],[1/1/2016]]</f>
        <v>244152.43837228022</v>
      </c>
      <c r="BB80" s="15">
        <f ca="1">O80*Financial_Data[[#This Row],[2/1/2016]]</f>
        <v>277492.3737984029</v>
      </c>
      <c r="BC80" s="15">
        <f ca="1">P80*Financial_Data[[#This Row],[3/1/2016]]</f>
        <v>290939.61636273429</v>
      </c>
      <c r="BD80" s="15">
        <f ca="1">Q80*Financial_Data[[#This Row],[4/1/2016]]</f>
        <v>320338.84466445883</v>
      </c>
      <c r="BE80" s="15">
        <f ca="1">R80*Financial_Data[[#This Row],[5/1/2016]]</f>
        <v>346505.7721386507</v>
      </c>
      <c r="BF80" s="15">
        <f ca="1">S80*Financial_Data[[#This Row],[6/1/2016]]</f>
        <v>389383.14483555517</v>
      </c>
      <c r="BG80" s="15">
        <f ca="1">T80*Financial_Data[[#This Row],[7/1/2016]]</f>
        <v>373742.17464635824</v>
      </c>
      <c r="BH80" s="15">
        <f ca="1">U80*Financial_Data[[#This Row],[8/1/2016]]</f>
        <v>403560.82434475882</v>
      </c>
      <c r="BI80" s="15">
        <f ca="1">V80*Financial_Data[[#This Row],[9/1/2016]]</f>
        <v>415582.06189547468</v>
      </c>
      <c r="BJ80" s="15">
        <f ca="1">W80*Financial_Data[[#This Row],[10/1/2016]]</f>
        <v>411220.54461293126</v>
      </c>
      <c r="BK80" s="15">
        <f ca="1">X80*Financial_Data[[#This Row],[11/1/2016]]</f>
        <v>432068.98194213037</v>
      </c>
      <c r="BL80" s="15">
        <f ca="1">Y80*Financial_Data[[#This Row],[12/1/2016]]</f>
        <v>444761.44244341989</v>
      </c>
      <c r="BM80" s="15">
        <f ca="1">Z80*Financial_Data[[#This Row],[1/1/2017]]</f>
        <v>462728.89286822471</v>
      </c>
      <c r="BN80" s="15">
        <f ca="1">AA80*Financial_Data[[#This Row],[2/1/2017]]</f>
        <v>480958.58346810594</v>
      </c>
      <c r="BO80" s="15">
        <f ca="1">AB80*Financial_Data[[#This Row],[3/1/2017]]</f>
        <v>505044.42179706023</v>
      </c>
      <c r="BP80" s="15">
        <f ca="1">AC80*Financial_Data[[#This Row],[4/1/2017]]</f>
        <v>509335.12704890512</v>
      </c>
      <c r="BQ80" s="15">
        <f ca="1">AD80*Financial_Data[[#This Row],[5/1/2017]]</f>
        <v>566301.12579491327</v>
      </c>
      <c r="BR80" s="15">
        <f ca="1">AE80*Financial_Data[[#This Row],[6/1/2017]]</f>
        <v>587865.34759078</v>
      </c>
      <c r="BS80" s="15">
        <f ca="1">AF80*Financial_Data[[#This Row],[7/1/2017]]</f>
        <v>623295.78188823943</v>
      </c>
      <c r="BT80" s="15">
        <f ca="1">AG80*Financial_Data[[#This Row],[8/1/2017]]</f>
        <v>700649.39279966499</v>
      </c>
      <c r="BU80" s="15">
        <f ca="1">AH80*Financial_Data[[#This Row],[9/1/2017]]</f>
        <v>693573.53458178125</v>
      </c>
      <c r="BV80" s="15">
        <f ca="1">AI80*Financial_Data[[#This Row],[10/1/2017]]</f>
        <v>720609.23319195013</v>
      </c>
      <c r="BW80" s="15">
        <f ca="1">AJ80*Financial_Data[[#This Row],[11/1/2017]]</f>
        <v>734583.32390483585</v>
      </c>
      <c r="BX80" s="15">
        <f ca="1">AK80*Financial_Data[[#This Row],[12/1/2017]]</f>
        <v>756315.2381345696</v>
      </c>
      <c r="BY80" s="15">
        <f ca="1">AL80*Financial_Data[[#This Row],[1/1/2018]]</f>
        <v>763348.25891289732</v>
      </c>
      <c r="BZ80" s="15">
        <f ca="1">AM80*Financial_Data[[#This Row],[2/1/2018]]</f>
        <v>793485.27993006597</v>
      </c>
      <c r="CA80" s="15">
        <f ca="1">AN80*Financial_Data[[#This Row],[3/1/2018]]</f>
        <v>792850.61866376665</v>
      </c>
    </row>
    <row r="81" spans="1:79" x14ac:dyDescent="0.25">
      <c r="A81" t="s">
        <v>47</v>
      </c>
      <c r="B81" t="s">
        <v>208</v>
      </c>
      <c r="C81" t="s">
        <v>41</v>
      </c>
      <c r="D81">
        <v>1</v>
      </c>
      <c r="E81">
        <f t="shared" ref="E81:AN81" ca="1" si="79">((RANDBETWEEN(-2.5,3.5)/100)+1)*D81</f>
        <v>0.98</v>
      </c>
      <c r="F81">
        <f t="shared" ca="1" si="79"/>
        <v>0.99960000000000004</v>
      </c>
      <c r="G81">
        <f t="shared" ca="1" si="79"/>
        <v>1.0095960000000002</v>
      </c>
      <c r="H81">
        <f t="shared" ca="1" si="79"/>
        <v>1.0297879200000002</v>
      </c>
      <c r="I81">
        <f t="shared" ca="1" si="79"/>
        <v>1.0503836784000002</v>
      </c>
      <c r="J81">
        <f t="shared" ca="1" si="79"/>
        <v>1.0293760048320002</v>
      </c>
      <c r="K81">
        <f t="shared" ca="1" si="79"/>
        <v>1.0499635249286403</v>
      </c>
      <c r="L81">
        <f t="shared" ca="1" si="79"/>
        <v>1.0289642544300674</v>
      </c>
      <c r="M81">
        <f t="shared" ca="1" si="79"/>
        <v>1.0289642544300674</v>
      </c>
      <c r="N81">
        <f t="shared" ca="1" si="79"/>
        <v>1.0495435395186687</v>
      </c>
      <c r="O81">
        <f t="shared" ca="1" si="79"/>
        <v>1.0600389749138555</v>
      </c>
      <c r="P81">
        <f t="shared" ca="1" si="79"/>
        <v>1.0600389749138555</v>
      </c>
      <c r="Q81">
        <f t="shared" ca="1" si="79"/>
        <v>1.049438585164717</v>
      </c>
      <c r="R81">
        <f t="shared" ca="1" si="79"/>
        <v>1.0599329710163641</v>
      </c>
      <c r="S81">
        <f t="shared" ca="1" si="79"/>
        <v>1.0387343115960368</v>
      </c>
      <c r="T81">
        <f t="shared" ca="1" si="79"/>
        <v>1.0387343115960368</v>
      </c>
      <c r="U81">
        <f t="shared" ca="1" si="79"/>
        <v>1.0283469684800763</v>
      </c>
      <c r="V81">
        <f t="shared" ca="1" si="79"/>
        <v>1.0283469684800763</v>
      </c>
      <c r="W81">
        <f t="shared" ca="1" si="79"/>
        <v>1.0386304381648772</v>
      </c>
      <c r="X81">
        <f t="shared" ca="1" si="79"/>
        <v>1.0386304381648772</v>
      </c>
      <c r="Y81">
        <f t="shared" ca="1" si="79"/>
        <v>1.0594030469281748</v>
      </c>
      <c r="Z81">
        <f t="shared" ca="1" si="79"/>
        <v>1.0382149859896113</v>
      </c>
      <c r="AA81">
        <f t="shared" ca="1" si="79"/>
        <v>1.0485971358495074</v>
      </c>
      <c r="AB81">
        <f t="shared" ca="1" si="79"/>
        <v>1.0695690785664975</v>
      </c>
      <c r="AC81">
        <f t="shared" ca="1" si="79"/>
        <v>1.0802647693521625</v>
      </c>
      <c r="AD81">
        <f t="shared" ca="1" si="79"/>
        <v>1.0586594739651192</v>
      </c>
      <c r="AE81">
        <f t="shared" ca="1" si="79"/>
        <v>1.0904192581840728</v>
      </c>
      <c r="AF81">
        <f t="shared" ca="1" si="79"/>
        <v>1.123131835929595</v>
      </c>
      <c r="AG81">
        <f t="shared" ca="1" si="79"/>
        <v>1.1455944726481868</v>
      </c>
      <c r="AH81">
        <f t="shared" ca="1" si="79"/>
        <v>1.1455944726481868</v>
      </c>
      <c r="AI81">
        <f t="shared" ca="1" si="79"/>
        <v>1.122682583195223</v>
      </c>
      <c r="AJ81">
        <f t="shared" ca="1" si="79"/>
        <v>1.1451362348591274</v>
      </c>
      <c r="AK81">
        <f t="shared" ca="1" si="79"/>
        <v>1.1336848725105362</v>
      </c>
      <c r="AL81">
        <f t="shared" ca="1" si="79"/>
        <v>1.1223480237854309</v>
      </c>
      <c r="AM81">
        <f t="shared" ca="1" si="79"/>
        <v>1.0999010633097221</v>
      </c>
      <c r="AN81">
        <f t="shared" ca="1" si="79"/>
        <v>1.1218990845759167</v>
      </c>
      <c r="AR81" s="15">
        <f ca="1">E81*Financial_Data[[#This Row],[4/1/2015]]</f>
        <v>23008.410960796802</v>
      </c>
      <c r="AS81" s="15">
        <f ca="1">F81*Financial_Data[[#This Row],[5/1/2015]]</f>
        <v>23928.517098840002</v>
      </c>
      <c r="AT81" s="15">
        <f ca="1">G81*Financial_Data[[#This Row],[6/1/2015]]</f>
        <v>25141.667063381319</v>
      </c>
      <c r="AU81" s="15">
        <f ca="1">H81*Financial_Data[[#This Row],[7/1/2015]]</f>
        <v>26400.629555633437</v>
      </c>
      <c r="AV81" s="15">
        <f ca="1">I81*Financial_Data[[#This Row],[8/1/2015]]</f>
        <v>27453.482480874794</v>
      </c>
      <c r="AW81" s="15">
        <f ca="1">J81*Financial_Data[[#This Row],[9/1/2015]]</f>
        <v>26614.06466964135</v>
      </c>
      <c r="AX81" s="15">
        <f ca="1">K81*Financial_Data[[#This Row],[10/1/2015]]</f>
        <v>28805.038714788909</v>
      </c>
      <c r="AY81" s="15">
        <f ca="1">L81*Financial_Data[[#This Row],[11/1/2015]]</f>
        <v>29648.711245052713</v>
      </c>
      <c r="AZ81" s="15">
        <f ca="1">M81*Financial_Data[[#This Row],[12/1/2015]]</f>
        <v>29906.639508819462</v>
      </c>
      <c r="BA81" s="15">
        <f ca="1">N81*Financial_Data[[#This Row],[1/1/2016]]</f>
        <v>31096.322386959455</v>
      </c>
      <c r="BB81" s="15">
        <f ca="1">O81*Financial_Data[[#This Row],[2/1/2016]]</f>
        <v>33577.311708120913</v>
      </c>
      <c r="BC81" s="15">
        <f ca="1">P81*Financial_Data[[#This Row],[3/1/2016]]</f>
        <v>32554.099583992363</v>
      </c>
      <c r="BD81" s="15">
        <f ca="1">Q81*Financial_Data[[#This Row],[4/1/2016]]</f>
        <v>32837.303205046563</v>
      </c>
      <c r="BE81" s="15">
        <f ca="1">R81*Financial_Data[[#This Row],[5/1/2016]]</f>
        <v>32151.727223414196</v>
      </c>
      <c r="BF81" s="15">
        <f ca="1">S81*Financial_Data[[#This Row],[6/1/2016]]</f>
        <v>34443.771551969912</v>
      </c>
      <c r="BG81" s="15">
        <f ca="1">T81*Financial_Data[[#This Row],[7/1/2016]]</f>
        <v>37612.014092835452</v>
      </c>
      <c r="BH81" s="15">
        <f ca="1">U81*Financial_Data[[#This Row],[8/1/2016]]</f>
        <v>39894.834667224881</v>
      </c>
      <c r="BI81" s="15">
        <f ca="1">V81*Financial_Data[[#This Row],[9/1/2016]]</f>
        <v>40289.753635595749</v>
      </c>
      <c r="BJ81" s="15">
        <f ca="1">W81*Financial_Data[[#This Row],[10/1/2016]]</f>
        <v>41066.70459745673</v>
      </c>
      <c r="BK81" s="15">
        <f ca="1">X81*Financial_Data[[#This Row],[11/1/2016]]</f>
        <v>42729.988267062916</v>
      </c>
      <c r="BL81" s="15">
        <f ca="1">Y81*Financial_Data[[#This Row],[12/1/2016]]</f>
        <v>45776.139616451415</v>
      </c>
      <c r="BM81" s="15">
        <f ca="1">Z81*Financial_Data[[#This Row],[1/1/2017]]</f>
        <v>49935.100736409542</v>
      </c>
      <c r="BN81" s="15">
        <f ca="1">AA81*Financial_Data[[#This Row],[2/1/2017]]</f>
        <v>53979.033489921065</v>
      </c>
      <c r="BO81" s="15">
        <f ca="1">AB81*Financial_Data[[#This Row],[3/1/2017]]</f>
        <v>58405.842593670182</v>
      </c>
      <c r="BP81" s="15">
        <f ca="1">AC81*Financial_Data[[#This Row],[4/1/2017]]</f>
        <v>61931.779506931227</v>
      </c>
      <c r="BQ81" s="15">
        <f ca="1">AD81*Financial_Data[[#This Row],[5/1/2017]]</f>
        <v>60651.02287491435</v>
      </c>
      <c r="BR81" s="15">
        <f ca="1">AE81*Financial_Data[[#This Row],[6/1/2017]]</f>
        <v>66834.559246177858</v>
      </c>
      <c r="BS81" s="15">
        <f ca="1">AF81*Financial_Data[[#This Row],[7/1/2017]]</f>
        <v>81256.490959886389</v>
      </c>
      <c r="BT81" s="15">
        <f ca="1">AG81*Financial_Data[[#This Row],[8/1/2017]]</f>
        <v>89467.397946676123</v>
      </c>
      <c r="BU81" s="15">
        <f ca="1">AH81*Financial_Data[[#This Row],[9/1/2017]]</f>
        <v>91202.719174331185</v>
      </c>
      <c r="BV81" s="15">
        <f ca="1">AI81*Financial_Data[[#This Row],[10/1/2017]]</f>
        <v>92086.927712671924</v>
      </c>
      <c r="BW81" s="15">
        <f ca="1">AJ81*Financial_Data[[#This Row],[11/1/2017]]</f>
        <v>95740.749367986849</v>
      </c>
      <c r="BX81" s="15">
        <f ca="1">AK81*Financial_Data[[#This Row],[12/1/2017]]</f>
        <v>101377.60853518626</v>
      </c>
      <c r="BY81" s="15">
        <f ca="1">AL81*Financial_Data[[#This Row],[1/1/2018]]</f>
        <v>112949.73002866791</v>
      </c>
      <c r="BZ81" s="15">
        <f ca="1">AM81*Financial_Data[[#This Row],[2/1/2018]]</f>
        <v>107381.41229718605</v>
      </c>
      <c r="CA81" s="15">
        <f ca="1">AN81*Financial_Data[[#This Row],[3/1/2018]]</f>
        <v>107242.29735296224</v>
      </c>
    </row>
    <row r="82" spans="1:79" x14ac:dyDescent="0.25">
      <c r="A82" t="s">
        <v>48</v>
      </c>
      <c r="B82" t="s">
        <v>208</v>
      </c>
      <c r="C82" t="s">
        <v>41</v>
      </c>
      <c r="D82">
        <v>1</v>
      </c>
      <c r="E82">
        <f t="shared" ref="E82:AN82" ca="1" si="80">((RANDBETWEEN(-2.5,3.5)/100)+1)*D82</f>
        <v>1.01</v>
      </c>
      <c r="F82">
        <f t="shared" ca="1" si="80"/>
        <v>1.01</v>
      </c>
      <c r="G82">
        <f t="shared" ca="1" si="80"/>
        <v>1.01</v>
      </c>
      <c r="H82">
        <f t="shared" ca="1" si="80"/>
        <v>0.99990000000000001</v>
      </c>
      <c r="I82">
        <f t="shared" ca="1" si="80"/>
        <v>0.97990199999999994</v>
      </c>
      <c r="J82">
        <f t="shared" ca="1" si="80"/>
        <v>0.97990199999999994</v>
      </c>
      <c r="K82">
        <f t="shared" ca="1" si="80"/>
        <v>0.99950003999999992</v>
      </c>
      <c r="L82">
        <f t="shared" ca="1" si="80"/>
        <v>0.99950003999999992</v>
      </c>
      <c r="M82">
        <f t="shared" ca="1" si="80"/>
        <v>0.98950503959999991</v>
      </c>
      <c r="N82">
        <f t="shared" ca="1" si="80"/>
        <v>0.98950503959999991</v>
      </c>
      <c r="O82">
        <f t="shared" ca="1" si="80"/>
        <v>0.96971493880799986</v>
      </c>
      <c r="P82">
        <f t="shared" ca="1" si="80"/>
        <v>0.96971493880799986</v>
      </c>
      <c r="Q82">
        <f t="shared" ca="1" si="80"/>
        <v>0.9503206400318398</v>
      </c>
      <c r="R82">
        <f t="shared" ca="1" si="80"/>
        <v>0.93131422723120294</v>
      </c>
      <c r="S82">
        <f t="shared" ca="1" si="80"/>
        <v>0.92200108495889088</v>
      </c>
      <c r="T82">
        <f t="shared" ca="1" si="80"/>
        <v>0.92200108495889088</v>
      </c>
      <c r="U82">
        <f t="shared" ca="1" si="80"/>
        <v>0.91278107410930198</v>
      </c>
      <c r="V82">
        <f t="shared" ca="1" si="80"/>
        <v>0.93103669559148805</v>
      </c>
      <c r="W82">
        <f t="shared" ca="1" si="80"/>
        <v>0.95896779645923269</v>
      </c>
      <c r="X82">
        <f t="shared" ca="1" si="80"/>
        <v>0.968557474423825</v>
      </c>
      <c r="Y82">
        <f t="shared" ca="1" si="80"/>
        <v>0.98792862391230152</v>
      </c>
      <c r="Z82">
        <f t="shared" ca="1" si="80"/>
        <v>0.97804933767317848</v>
      </c>
      <c r="AA82">
        <f t="shared" ca="1" si="80"/>
        <v>0.97804933767317848</v>
      </c>
      <c r="AB82">
        <f t="shared" ca="1" si="80"/>
        <v>1.0073908178033739</v>
      </c>
      <c r="AC82">
        <f t="shared" ca="1" si="80"/>
        <v>1.0174647259814076</v>
      </c>
      <c r="AD82">
        <f t="shared" ca="1" si="80"/>
        <v>1.0479886677608499</v>
      </c>
      <c r="AE82">
        <f t="shared" ca="1" si="80"/>
        <v>1.0794283277936754</v>
      </c>
      <c r="AF82">
        <f t="shared" ca="1" si="80"/>
        <v>1.1118111776274857</v>
      </c>
      <c r="AG82">
        <f t="shared" ca="1" si="80"/>
        <v>1.1118111776274857</v>
      </c>
      <c r="AH82">
        <f t="shared" ca="1" si="80"/>
        <v>1.1451655129563103</v>
      </c>
      <c r="AI82">
        <f t="shared" ca="1" si="80"/>
        <v>1.1566171680858734</v>
      </c>
      <c r="AJ82">
        <f t="shared" ca="1" si="80"/>
        <v>1.1797495114475909</v>
      </c>
      <c r="AK82">
        <f t="shared" ca="1" si="80"/>
        <v>1.1797495114475909</v>
      </c>
      <c r="AL82">
        <f t="shared" ca="1" si="80"/>
        <v>1.156154521218639</v>
      </c>
      <c r="AM82">
        <f t="shared" ca="1" si="80"/>
        <v>1.1330314307942662</v>
      </c>
      <c r="AN82">
        <f t="shared" ca="1" si="80"/>
        <v>1.1103708021783809</v>
      </c>
      <c r="AR82" s="15">
        <f ca="1">E82*Financial_Data[[#This Row],[4/1/2015]]</f>
        <v>583129.50528959278</v>
      </c>
      <c r="AS82" s="15">
        <f ca="1">F82*Financial_Data[[#This Row],[5/1/2015]]</f>
        <v>624174.82490791671</v>
      </c>
      <c r="AT82" s="15">
        <f ca="1">G82*Financial_Data[[#This Row],[6/1/2015]]</f>
        <v>649264.13744467066</v>
      </c>
      <c r="AU82" s="15">
        <f ca="1">H82*Financial_Data[[#This Row],[7/1/2015]]</f>
        <v>675361.93923547247</v>
      </c>
      <c r="AV82" s="15">
        <f ca="1">I82*Financial_Data[[#This Row],[8/1/2015]]</f>
        <v>708494.74078041757</v>
      </c>
      <c r="AW82" s="15">
        <f ca="1">J82*Financial_Data[[#This Row],[9/1/2015]]</f>
        <v>707860.0145120474</v>
      </c>
      <c r="AX82" s="15">
        <f ca="1">K82*Financial_Data[[#This Row],[10/1/2015]]</f>
        <v>743529.003136885</v>
      </c>
      <c r="AY82" s="15">
        <f ca="1">L82*Financial_Data[[#This Row],[11/1/2015]]</f>
        <v>773493.22196330142</v>
      </c>
      <c r="AZ82" s="15">
        <f ca="1">M82*Financial_Data[[#This Row],[12/1/2015]]</f>
        <v>757721.68681683694</v>
      </c>
      <c r="BA82" s="15">
        <f ca="1">N82*Financial_Data[[#This Row],[1/1/2016]]</f>
        <v>788022.9699500585</v>
      </c>
      <c r="BB82" s="15">
        <f ca="1">O82*Financial_Data[[#This Row],[2/1/2016]]</f>
        <v>826074.64266551717</v>
      </c>
      <c r="BC82" s="15">
        <f ca="1">P82*Financial_Data[[#This Row],[3/1/2016]]</f>
        <v>867189.96633773262</v>
      </c>
      <c r="BD82" s="15">
        <f ca="1">Q82*Financial_Data[[#This Row],[4/1/2016]]</f>
        <v>919723.99473344372</v>
      </c>
      <c r="BE82" s="15">
        <f ca="1">R82*Financial_Data[[#This Row],[5/1/2016]]</f>
        <v>1044789.448244313</v>
      </c>
      <c r="BF82" s="15">
        <f ca="1">S82*Financial_Data[[#This Row],[6/1/2016]]</f>
        <v>1013758.1568420083</v>
      </c>
      <c r="BG82" s="15">
        <f ca="1">T82*Financial_Data[[#This Row],[7/1/2016]]</f>
        <v>1063520.786122686</v>
      </c>
      <c r="BH82" s="15">
        <f ca="1">U82*Financial_Data[[#This Row],[8/1/2016]]</f>
        <v>1094990.4626390107</v>
      </c>
      <c r="BI82" s="15">
        <f ca="1">V82*Financial_Data[[#This Row],[9/1/2016]]</f>
        <v>1116441.3157325767</v>
      </c>
      <c r="BJ82" s="15">
        <f ca="1">W82*Financial_Data[[#This Row],[10/1/2016]]</f>
        <v>1172119.2306357063</v>
      </c>
      <c r="BK82" s="15">
        <f ca="1">X82*Financial_Data[[#This Row],[11/1/2016]]</f>
        <v>1183248.5500842093</v>
      </c>
      <c r="BL82" s="15">
        <f ca="1">Y82*Financial_Data[[#This Row],[12/1/2016]]</f>
        <v>1229963.2520646737</v>
      </c>
      <c r="BM82" s="15">
        <f ca="1">Z82*Financial_Data[[#This Row],[1/1/2017]]</f>
        <v>1340712.8144748914</v>
      </c>
      <c r="BN82" s="15">
        <f ca="1">AA82*Financial_Data[[#This Row],[2/1/2017]]</f>
        <v>1421932.6714845002</v>
      </c>
      <c r="BO82" s="15">
        <f ca="1">AB82*Financial_Data[[#This Row],[3/1/2017]]</f>
        <v>1553314.9794781047</v>
      </c>
      <c r="BP82" s="15">
        <f ca="1">AC82*Financial_Data[[#This Row],[4/1/2017]]</f>
        <v>1681196.4815063761</v>
      </c>
      <c r="BQ82" s="15">
        <f ca="1">AD82*Financial_Data[[#This Row],[5/1/2017]]</f>
        <v>1765731.6114335109</v>
      </c>
      <c r="BR82" s="15">
        <f ca="1">AE82*Financial_Data[[#This Row],[6/1/2017]]</f>
        <v>1834902.9327988382</v>
      </c>
      <c r="BS82" s="15">
        <f ca="1">AF82*Financial_Data[[#This Row],[7/1/2017]]</f>
        <v>2005633.9182534197</v>
      </c>
      <c r="BT82" s="15">
        <f ca="1">AG82*Financial_Data[[#This Row],[8/1/2017]]</f>
        <v>2084411.6886467179</v>
      </c>
      <c r="BU82" s="15">
        <f ca="1">AH82*Financial_Data[[#This Row],[9/1/2017]]</f>
        <v>2274622.8923540819</v>
      </c>
      <c r="BV82" s="15">
        <f ca="1">AI82*Financial_Data[[#This Row],[10/1/2017]]</f>
        <v>2319182.7338978662</v>
      </c>
      <c r="BW82" s="15">
        <f ca="1">AJ82*Financial_Data[[#This Row],[11/1/2017]]</f>
        <v>2410947.8002346968</v>
      </c>
      <c r="BX82" s="15">
        <f ca="1">AK82*Financial_Data[[#This Row],[12/1/2017]]</f>
        <v>2552895.4379866994</v>
      </c>
      <c r="BY82" s="15">
        <f ca="1">AL82*Financial_Data[[#This Row],[1/1/2018]]</f>
        <v>2376843.7368055824</v>
      </c>
      <c r="BZ82" s="15">
        <f ca="1">AM82*Financial_Data[[#This Row],[2/1/2018]]</f>
        <v>2642679.0780961579</v>
      </c>
      <c r="CA82" s="15">
        <f ca="1">AN82*Financial_Data[[#This Row],[3/1/2018]]</f>
        <v>2536526.3973026113</v>
      </c>
    </row>
    <row r="83" spans="1:79" x14ac:dyDescent="0.25">
      <c r="A83" t="s">
        <v>49</v>
      </c>
      <c r="B83" t="s">
        <v>208</v>
      </c>
      <c r="C83" t="s">
        <v>41</v>
      </c>
      <c r="D83">
        <v>1</v>
      </c>
      <c r="E83">
        <f t="shared" ref="E83:AN83" ca="1" si="81">((RANDBETWEEN(-2.5,3.5)/100)+1)*D83</f>
        <v>0.99</v>
      </c>
      <c r="F83">
        <f t="shared" ca="1" si="81"/>
        <v>0.98009999999999997</v>
      </c>
      <c r="G83">
        <f t="shared" ca="1" si="81"/>
        <v>0.96049799999999996</v>
      </c>
      <c r="H83">
        <f t="shared" ca="1" si="81"/>
        <v>0.94128803999999999</v>
      </c>
      <c r="I83">
        <f t="shared" ca="1" si="81"/>
        <v>0.96011380079999997</v>
      </c>
      <c r="J83">
        <f t="shared" ca="1" si="81"/>
        <v>0.94091152478399998</v>
      </c>
      <c r="K83">
        <f t="shared" ca="1" si="81"/>
        <v>0.96913887052752001</v>
      </c>
      <c r="L83">
        <f t="shared" ca="1" si="81"/>
        <v>0.94975609311696962</v>
      </c>
      <c r="M83">
        <f t="shared" ca="1" si="81"/>
        <v>0.94975609311696962</v>
      </c>
      <c r="N83">
        <f t="shared" ca="1" si="81"/>
        <v>0.97824877591047876</v>
      </c>
      <c r="O83">
        <f t="shared" ca="1" si="81"/>
        <v>0.97824877591047876</v>
      </c>
      <c r="P83">
        <f t="shared" ca="1" si="81"/>
        <v>0.96846628815137392</v>
      </c>
      <c r="Q83">
        <f t="shared" ca="1" si="81"/>
        <v>0.98783561391440144</v>
      </c>
      <c r="R83">
        <f t="shared" ca="1" si="81"/>
        <v>0.98783561391440144</v>
      </c>
      <c r="S83">
        <f t="shared" ca="1" si="81"/>
        <v>1.0075923261926896</v>
      </c>
      <c r="T83">
        <f t="shared" ca="1" si="81"/>
        <v>1.0277441727165433</v>
      </c>
      <c r="U83">
        <f t="shared" ca="1" si="81"/>
        <v>1.0585764978980396</v>
      </c>
      <c r="V83">
        <f t="shared" ca="1" si="81"/>
        <v>1.0903337928349808</v>
      </c>
      <c r="W83">
        <f t="shared" ca="1" si="81"/>
        <v>1.0903337928349808</v>
      </c>
      <c r="X83">
        <f t="shared" ca="1" si="81"/>
        <v>1.0794304549066309</v>
      </c>
      <c r="Y83">
        <f t="shared" ca="1" si="81"/>
        <v>1.0794304549066309</v>
      </c>
      <c r="Z83">
        <f t="shared" ca="1" si="81"/>
        <v>1.1118133685538298</v>
      </c>
      <c r="AA83">
        <f t="shared" ca="1" si="81"/>
        <v>1.0895771011827533</v>
      </c>
      <c r="AB83">
        <f t="shared" ca="1" si="81"/>
        <v>1.0677855591590981</v>
      </c>
      <c r="AC83">
        <f t="shared" ca="1" si="81"/>
        <v>1.0571077035675072</v>
      </c>
      <c r="AD83">
        <f t="shared" ca="1" si="81"/>
        <v>1.0782498576388573</v>
      </c>
      <c r="AE83">
        <f t="shared" ca="1" si="81"/>
        <v>1.0566848604860801</v>
      </c>
      <c r="AF83">
        <f t="shared" ca="1" si="81"/>
        <v>1.0566848604860801</v>
      </c>
      <c r="AG83">
        <f t="shared" ca="1" si="81"/>
        <v>1.0778185576958017</v>
      </c>
      <c r="AH83">
        <f t="shared" ca="1" si="81"/>
        <v>1.0885967432727597</v>
      </c>
      <c r="AI83">
        <f t="shared" ca="1" si="81"/>
        <v>1.1103686781382149</v>
      </c>
      <c r="AJ83">
        <f t="shared" ca="1" si="81"/>
        <v>1.0881613045754506</v>
      </c>
      <c r="AK83">
        <f t="shared" ca="1" si="81"/>
        <v>1.1208061437127141</v>
      </c>
      <c r="AL83">
        <f t="shared" ca="1" si="81"/>
        <v>1.1432222665869685</v>
      </c>
      <c r="AM83">
        <f t="shared" ca="1" si="81"/>
        <v>1.1775189345845776</v>
      </c>
      <c r="AN83">
        <f t="shared" ca="1" si="81"/>
        <v>1.1657437452387318</v>
      </c>
      <c r="AR83" s="15">
        <f ca="1">E83*Financial_Data[[#This Row],[4/1/2015]]</f>
        <v>681015.09369579854</v>
      </c>
      <c r="AS83" s="15">
        <f ca="1">F83*Financial_Data[[#This Row],[5/1/2015]]</f>
        <v>743457.92606914311</v>
      </c>
      <c r="AT83" s="15">
        <f ca="1">G83*Financial_Data[[#This Row],[6/1/2015]]</f>
        <v>796381.2791030322</v>
      </c>
      <c r="AU83" s="15">
        <f ca="1">H83*Financial_Data[[#This Row],[7/1/2015]]</f>
        <v>825458.88057665701</v>
      </c>
      <c r="AV83" s="15">
        <f ca="1">I83*Financial_Data[[#This Row],[8/1/2015]]</f>
        <v>902351.53193535609</v>
      </c>
      <c r="AW83" s="15">
        <f ca="1">J83*Financial_Data[[#This Row],[9/1/2015]]</f>
        <v>908372.57163204951</v>
      </c>
      <c r="AX83" s="15">
        <f ca="1">K83*Financial_Data[[#This Row],[10/1/2015]]</f>
        <v>963306.98425994359</v>
      </c>
      <c r="AY83" s="15">
        <f ca="1">L83*Financial_Data[[#This Row],[11/1/2015]]</f>
        <v>953004.55053323216</v>
      </c>
      <c r="AZ83" s="15">
        <f ca="1">M83*Financial_Data[[#This Row],[12/1/2015]]</f>
        <v>915174.0437750828</v>
      </c>
      <c r="BA83" s="15">
        <f ca="1">N83*Financial_Data[[#This Row],[1/1/2016]]</f>
        <v>1030236.4560296477</v>
      </c>
      <c r="BB83" s="15">
        <f ca="1">O83*Financial_Data[[#This Row],[2/1/2016]]</f>
        <v>1082364.2878062136</v>
      </c>
      <c r="BC83" s="15">
        <f ca="1">P83*Financial_Data[[#This Row],[3/1/2016]]</f>
        <v>1102920.905592188</v>
      </c>
      <c r="BD83" s="15">
        <f ca="1">Q83*Financial_Data[[#This Row],[4/1/2016]]</f>
        <v>1228490.9212366873</v>
      </c>
      <c r="BE83" s="15">
        <f ca="1">R83*Financial_Data[[#This Row],[5/1/2016]]</f>
        <v>1277234.9378182583</v>
      </c>
      <c r="BF83" s="15">
        <f ca="1">S83*Financial_Data[[#This Row],[6/1/2016]]</f>
        <v>1410173.2735570003</v>
      </c>
      <c r="BG83" s="15">
        <f ca="1">T83*Financial_Data[[#This Row],[7/1/2016]]</f>
        <v>1466410.7603575697</v>
      </c>
      <c r="BH83" s="15">
        <f ca="1">U83*Financial_Data[[#This Row],[8/1/2016]]</f>
        <v>1570499.1369776744</v>
      </c>
      <c r="BI83" s="15">
        <f ca="1">V83*Financial_Data[[#This Row],[9/1/2016]]</f>
        <v>1697453.218092039</v>
      </c>
      <c r="BJ83" s="15">
        <f ca="1">W83*Financial_Data[[#This Row],[10/1/2016]]</f>
        <v>1906751.7800116788</v>
      </c>
      <c r="BK83" s="15">
        <f ca="1">X83*Financial_Data[[#This Row],[11/1/2016]]</f>
        <v>2001492.746380297</v>
      </c>
      <c r="BL83" s="15">
        <f ca="1">Y83*Financial_Data[[#This Row],[12/1/2016]]</f>
        <v>2120521.604870826</v>
      </c>
      <c r="BM83" s="15">
        <f ca="1">Z83*Financial_Data[[#This Row],[1/1/2017]]</f>
        <v>2226706.1771910507</v>
      </c>
      <c r="BN83" s="15">
        <f ca="1">AA83*Financial_Data[[#This Row],[2/1/2017]]</f>
        <v>2291897.5973939924</v>
      </c>
      <c r="BO83" s="15">
        <f ca="1">AB83*Financial_Data[[#This Row],[3/1/2017]]</f>
        <v>2313659.2576739118</v>
      </c>
      <c r="BP83" s="15">
        <f ca="1">AC83*Financial_Data[[#This Row],[4/1/2017]]</f>
        <v>2525547.9921534029</v>
      </c>
      <c r="BQ83" s="15">
        <f ca="1">AD83*Financial_Data[[#This Row],[5/1/2017]]</f>
        <v>2679059.6809636657</v>
      </c>
      <c r="BR83" s="15">
        <f ca="1">AE83*Financial_Data[[#This Row],[6/1/2017]]</f>
        <v>2810460.7413296965</v>
      </c>
      <c r="BS83" s="15">
        <f ca="1">AF83*Financial_Data[[#This Row],[7/1/2017]]</f>
        <v>2809623.2240287806</v>
      </c>
      <c r="BT83" s="15">
        <f ca="1">AG83*Financial_Data[[#This Row],[8/1/2017]]</f>
        <v>2780414.3809917774</v>
      </c>
      <c r="BU83" s="15">
        <f ca="1">AH83*Financial_Data[[#This Row],[9/1/2017]]</f>
        <v>3093699.661129476</v>
      </c>
      <c r="BV83" s="15">
        <f ca="1">AI83*Financial_Data[[#This Row],[10/1/2017]]</f>
        <v>3309160.840336001</v>
      </c>
      <c r="BW83" s="15">
        <f ca="1">AJ83*Financial_Data[[#This Row],[11/1/2017]]</f>
        <v>3472488.079272436</v>
      </c>
      <c r="BX83" s="15">
        <f ca="1">AK83*Financial_Data[[#This Row],[12/1/2017]]</f>
        <v>3504070.9181184974</v>
      </c>
      <c r="BY83" s="15">
        <f ca="1">AL83*Financial_Data[[#This Row],[1/1/2018]]</f>
        <v>3712836.986453265</v>
      </c>
      <c r="BZ83" s="15">
        <f ca="1">AM83*Financial_Data[[#This Row],[2/1/2018]]</f>
        <v>3821537.9541014661</v>
      </c>
      <c r="CA83" s="15">
        <f ca="1">AN83*Financial_Data[[#This Row],[3/1/2018]]</f>
        <v>4126252.6498043113</v>
      </c>
    </row>
    <row r="84" spans="1:79" x14ac:dyDescent="0.25">
      <c r="A84" t="s">
        <v>50</v>
      </c>
      <c r="B84" t="s">
        <v>208</v>
      </c>
      <c r="C84" t="s">
        <v>41</v>
      </c>
      <c r="D84">
        <v>1</v>
      </c>
      <c r="E84">
        <f t="shared" ref="E84:AN84" ca="1" si="82">((RANDBETWEEN(-2.5,3.5)/100)+1)*D84</f>
        <v>1.02</v>
      </c>
      <c r="F84">
        <f t="shared" ca="1" si="82"/>
        <v>1.0404</v>
      </c>
      <c r="G84">
        <f t="shared" ca="1" si="82"/>
        <v>1.071612</v>
      </c>
      <c r="H84">
        <f t="shared" ca="1" si="82"/>
        <v>1.05017976</v>
      </c>
      <c r="I84">
        <f t="shared" ca="1" si="82"/>
        <v>1.0396779624000001</v>
      </c>
      <c r="J84">
        <f t="shared" ca="1" si="82"/>
        <v>1.0604715216480001</v>
      </c>
      <c r="K84">
        <f t="shared" ca="1" si="82"/>
        <v>1.0710762368644802</v>
      </c>
      <c r="L84">
        <f t="shared" ca="1" si="82"/>
        <v>1.0496547121271906</v>
      </c>
      <c r="M84">
        <f t="shared" ca="1" si="82"/>
        <v>1.0286616178846468</v>
      </c>
      <c r="N84">
        <f t="shared" ca="1" si="82"/>
        <v>1.0183750017058004</v>
      </c>
      <c r="O84">
        <f t="shared" ca="1" si="82"/>
        <v>1.0285587517228585</v>
      </c>
      <c r="P84">
        <f t="shared" ca="1" si="82"/>
        <v>1.0079875766884012</v>
      </c>
      <c r="Q84">
        <f t="shared" ca="1" si="82"/>
        <v>0.98782782515463319</v>
      </c>
      <c r="R84">
        <f t="shared" ca="1" si="82"/>
        <v>0.98782782515463319</v>
      </c>
      <c r="S84">
        <f t="shared" ca="1" si="82"/>
        <v>1.0075843816577259</v>
      </c>
      <c r="T84">
        <f t="shared" ca="1" si="82"/>
        <v>1.0176602254743032</v>
      </c>
      <c r="U84">
        <f t="shared" ca="1" si="82"/>
        <v>1.0074836232195601</v>
      </c>
      <c r="V84">
        <f t="shared" ca="1" si="82"/>
        <v>1.0074836232195601</v>
      </c>
      <c r="W84">
        <f t="shared" ca="1" si="82"/>
        <v>0.98733395075516883</v>
      </c>
      <c r="X84">
        <f t="shared" ca="1" si="82"/>
        <v>0.96758727174006542</v>
      </c>
      <c r="Y84">
        <f t="shared" ca="1" si="82"/>
        <v>0.94823552630526409</v>
      </c>
      <c r="Z84">
        <f t="shared" ca="1" si="82"/>
        <v>0.96720023683136935</v>
      </c>
      <c r="AA84">
        <f t="shared" ca="1" si="82"/>
        <v>0.9865442415679968</v>
      </c>
      <c r="AB84">
        <f t="shared" ca="1" si="82"/>
        <v>0.9865442415679968</v>
      </c>
      <c r="AC84">
        <f t="shared" ca="1" si="82"/>
        <v>1.0161405688150367</v>
      </c>
      <c r="AD84">
        <f t="shared" ca="1" si="82"/>
        <v>1.0364633801913374</v>
      </c>
      <c r="AE84">
        <f t="shared" ca="1" si="82"/>
        <v>1.026098746389424</v>
      </c>
      <c r="AF84">
        <f t="shared" ca="1" si="82"/>
        <v>1.026098746389424</v>
      </c>
      <c r="AG84">
        <f t="shared" ca="1" si="82"/>
        <v>1.0363597338533181</v>
      </c>
      <c r="AH84">
        <f t="shared" ca="1" si="82"/>
        <v>1.0363597338533181</v>
      </c>
      <c r="AI84">
        <f t="shared" ca="1" si="82"/>
        <v>1.0259961365147849</v>
      </c>
      <c r="AJ84">
        <f t="shared" ca="1" si="82"/>
        <v>1.0567760206102286</v>
      </c>
      <c r="AK84">
        <f t="shared" ca="1" si="82"/>
        <v>1.035640500198024</v>
      </c>
      <c r="AL84">
        <f t="shared" ca="1" si="82"/>
        <v>1.0667097152039648</v>
      </c>
      <c r="AM84">
        <f t="shared" ca="1" si="82"/>
        <v>1.0453755208998856</v>
      </c>
      <c r="AN84">
        <f t="shared" ca="1" si="82"/>
        <v>1.0558292761088846</v>
      </c>
      <c r="AR84" s="15">
        <f ca="1">E84*Financial_Data[[#This Row],[4/1/2015]]</f>
        <v>21503.474916019204</v>
      </c>
      <c r="AS84" s="15">
        <f ca="1">F84*Financial_Data[[#This Row],[5/1/2015]]</f>
        <v>21916.130702262588</v>
      </c>
      <c r="AT84" s="15">
        <f ca="1">G84*Financial_Data[[#This Row],[6/1/2015]]</f>
        <v>22119.930116630763</v>
      </c>
      <c r="AU84" s="15">
        <f ca="1">H84*Financial_Data[[#This Row],[7/1/2015]]</f>
        <v>25127.831516949162</v>
      </c>
      <c r="AV84" s="15">
        <f ca="1">I84*Financial_Data[[#This Row],[8/1/2015]]</f>
        <v>26877.863130414888</v>
      </c>
      <c r="AW84" s="15">
        <f ca="1">J84*Financial_Data[[#This Row],[9/1/2015]]</f>
        <v>29672.480412990448</v>
      </c>
      <c r="AX84" s="15">
        <f ca="1">K84*Financial_Data[[#This Row],[10/1/2015]]</f>
        <v>29957.15850169308</v>
      </c>
      <c r="AY84" s="15">
        <f ca="1">L84*Financial_Data[[#This Row],[11/1/2015]]</f>
        <v>29337.640869019036</v>
      </c>
      <c r="AZ84" s="15">
        <f ca="1">M84*Financial_Data[[#This Row],[12/1/2015]]</f>
        <v>31411.124345481439</v>
      </c>
      <c r="BA84" s="15">
        <f ca="1">N84*Financial_Data[[#This Row],[1/1/2016]]</f>
        <v>32318.449045931164</v>
      </c>
      <c r="BB84" s="15">
        <f ca="1">O84*Financial_Data[[#This Row],[2/1/2016]]</f>
        <v>35668.528772849539</v>
      </c>
      <c r="BC84" s="15">
        <f ca="1">P84*Financial_Data[[#This Row],[3/1/2016]]</f>
        <v>35283.599660227897</v>
      </c>
      <c r="BD84" s="15">
        <f ca="1">Q84*Financial_Data[[#This Row],[4/1/2016]]</f>
        <v>40852.315061266665</v>
      </c>
      <c r="BE84" s="15">
        <f ca="1">R84*Financial_Data[[#This Row],[5/1/2016]]</f>
        <v>41232.203190160282</v>
      </c>
      <c r="BF84" s="15">
        <f ca="1">S84*Financial_Data[[#This Row],[6/1/2016]]</f>
        <v>46315.831328439832</v>
      </c>
      <c r="BG84" s="15">
        <f ca="1">T84*Financial_Data[[#This Row],[7/1/2016]]</f>
        <v>50046.829689530532</v>
      </c>
      <c r="BH84" s="15">
        <f ca="1">U84*Financial_Data[[#This Row],[8/1/2016]]</f>
        <v>54135.543570266658</v>
      </c>
      <c r="BI84" s="15">
        <f ca="1">V84*Financial_Data[[#This Row],[9/1/2016]]</f>
        <v>52990.018144945883</v>
      </c>
      <c r="BJ84" s="15">
        <f ca="1">W84*Financial_Data[[#This Row],[10/1/2016]]</f>
        <v>53466.729065782172</v>
      </c>
      <c r="BK84" s="15">
        <f ca="1">X84*Financial_Data[[#This Row],[11/1/2016]]</f>
        <v>57184.592308021296</v>
      </c>
      <c r="BL84" s="15">
        <f ca="1">Y84*Financial_Data[[#This Row],[12/1/2016]]</f>
        <v>57122.048238479139</v>
      </c>
      <c r="BM84" s="15">
        <f ca="1">Z84*Financial_Data[[#This Row],[1/1/2017]]</f>
        <v>59868.233088904984</v>
      </c>
      <c r="BN84" s="15">
        <f ca="1">AA84*Financial_Data[[#This Row],[2/1/2017]]</f>
        <v>60998.808938553782</v>
      </c>
      <c r="BO84" s="15">
        <f ca="1">AB84*Financial_Data[[#This Row],[3/1/2017]]</f>
        <v>62834.688871201244</v>
      </c>
      <c r="BP84" s="15">
        <f ca="1">AC84*Financial_Data[[#This Row],[4/1/2017]]</f>
        <v>68687.828183519698</v>
      </c>
      <c r="BQ84" s="15">
        <f ca="1">AD84*Financial_Data[[#This Row],[5/1/2017]]</f>
        <v>76573.050983094479</v>
      </c>
      <c r="BR84" s="15">
        <f ca="1">AE84*Financial_Data[[#This Row],[6/1/2017]]</f>
        <v>83475.940495653762</v>
      </c>
      <c r="BS84" s="15">
        <f ca="1">AF84*Financial_Data[[#This Row],[7/1/2017]]</f>
        <v>90278.879047099486</v>
      </c>
      <c r="BT84" s="15">
        <f ca="1">AG84*Financial_Data[[#This Row],[8/1/2017]]</f>
        <v>101420.34425378314</v>
      </c>
      <c r="BU84" s="15">
        <f ca="1">AH84*Financial_Data[[#This Row],[9/1/2017]]</f>
        <v>110563.59112895023</v>
      </c>
      <c r="BV84" s="15">
        <f ca="1">AI84*Financial_Data[[#This Row],[10/1/2017]]</f>
        <v>105123.63365594562</v>
      </c>
      <c r="BW84" s="15">
        <f ca="1">AJ84*Financial_Data[[#This Row],[11/1/2017]]</f>
        <v>109284.22017171218</v>
      </c>
      <c r="BX84" s="15">
        <f ca="1">AK84*Financial_Data[[#This Row],[12/1/2017]]</f>
        <v>119370.05092835231</v>
      </c>
      <c r="BY84" s="15">
        <f ca="1">AL84*Financial_Data[[#This Row],[1/1/2018]]</f>
        <v>121648.37188086918</v>
      </c>
      <c r="BZ84" s="15">
        <f ca="1">AM84*Financial_Data[[#This Row],[2/1/2018]]</f>
        <v>126234.36397556592</v>
      </c>
      <c r="CA84" s="15">
        <f ca="1">AN84*Financial_Data[[#This Row],[3/1/2018]]</f>
        <v>126121.27313356749</v>
      </c>
    </row>
    <row r="85" spans="1:79" x14ac:dyDescent="0.25">
      <c r="A85" t="s">
        <v>51</v>
      </c>
      <c r="B85" t="s">
        <v>208</v>
      </c>
      <c r="C85" t="s">
        <v>41</v>
      </c>
      <c r="D85">
        <v>1</v>
      </c>
      <c r="E85">
        <f t="shared" ref="E85:AN85" ca="1" si="83">((RANDBETWEEN(-2.5,3.5)/100)+1)*D85</f>
        <v>0.98</v>
      </c>
      <c r="F85">
        <f t="shared" ca="1" si="83"/>
        <v>0.98</v>
      </c>
      <c r="G85">
        <f t="shared" ca="1" si="83"/>
        <v>1.0094000000000001</v>
      </c>
      <c r="H85">
        <f t="shared" ca="1" si="83"/>
        <v>1.0194940000000001</v>
      </c>
      <c r="I85">
        <f t="shared" ca="1" si="83"/>
        <v>1.0398838800000001</v>
      </c>
      <c r="J85">
        <f t="shared" ca="1" si="83"/>
        <v>1.0190862024</v>
      </c>
      <c r="K85">
        <f t="shared" ca="1" si="83"/>
        <v>1.0088953403759999</v>
      </c>
      <c r="L85">
        <f t="shared" ca="1" si="83"/>
        <v>1.02907324718352</v>
      </c>
      <c r="M85">
        <f t="shared" ca="1" si="83"/>
        <v>1.02907324718352</v>
      </c>
      <c r="N85">
        <f t="shared" ca="1" si="83"/>
        <v>1.0393639796553553</v>
      </c>
      <c r="O85">
        <f t="shared" ca="1" si="83"/>
        <v>1.0289703398588017</v>
      </c>
      <c r="P85">
        <f t="shared" ca="1" si="83"/>
        <v>1.0289703398588017</v>
      </c>
      <c r="Q85">
        <f t="shared" ca="1" si="83"/>
        <v>1.0083909330616256</v>
      </c>
      <c r="R85">
        <f t="shared" ca="1" si="83"/>
        <v>0.99830702373100932</v>
      </c>
      <c r="S85">
        <f t="shared" ca="1" si="83"/>
        <v>0.97834088325638913</v>
      </c>
      <c r="T85">
        <f t="shared" ca="1" si="83"/>
        <v>0.97834088325638913</v>
      </c>
      <c r="U85">
        <f t="shared" ca="1" si="83"/>
        <v>0.98812429208895303</v>
      </c>
      <c r="V85">
        <f t="shared" ca="1" si="83"/>
        <v>0.97824304916806348</v>
      </c>
      <c r="W85">
        <f t="shared" ca="1" si="83"/>
        <v>0.95867818818470218</v>
      </c>
      <c r="X85">
        <f t="shared" ca="1" si="83"/>
        <v>0.97785175194839624</v>
      </c>
      <c r="Y85">
        <f t="shared" ca="1" si="83"/>
        <v>0.97785175194839624</v>
      </c>
      <c r="Z85">
        <f t="shared" ca="1" si="83"/>
        <v>0.96807323442891224</v>
      </c>
      <c r="AA85">
        <f t="shared" ca="1" si="83"/>
        <v>0.96807323442891224</v>
      </c>
      <c r="AB85">
        <f t="shared" ca="1" si="83"/>
        <v>0.99711543146177961</v>
      </c>
      <c r="AC85">
        <f t="shared" ca="1" si="83"/>
        <v>0.97717312283254398</v>
      </c>
      <c r="AD85">
        <f t="shared" ca="1" si="83"/>
        <v>0.99671658528919493</v>
      </c>
      <c r="AE85">
        <f t="shared" ca="1" si="83"/>
        <v>1.0166509169949789</v>
      </c>
      <c r="AF85">
        <f t="shared" ca="1" si="83"/>
        <v>1.0369839353348784</v>
      </c>
      <c r="AG85">
        <f t="shared" ca="1" si="83"/>
        <v>1.0369839353348784</v>
      </c>
      <c r="AH85">
        <f t="shared" ca="1" si="83"/>
        <v>1.0266140959815295</v>
      </c>
      <c r="AI85">
        <f t="shared" ca="1" si="83"/>
        <v>1.0163479550217143</v>
      </c>
      <c r="AJ85">
        <f t="shared" ca="1" si="83"/>
        <v>1.0163479550217143</v>
      </c>
      <c r="AK85">
        <f t="shared" ca="1" si="83"/>
        <v>1.0468383936723658</v>
      </c>
      <c r="AL85">
        <f t="shared" ca="1" si="83"/>
        <v>1.0259016257989184</v>
      </c>
      <c r="AM85">
        <f t="shared" ca="1" si="83"/>
        <v>1.0464196583148968</v>
      </c>
      <c r="AN85">
        <f t="shared" ca="1" si="83"/>
        <v>1.0673480514811948</v>
      </c>
      <c r="AR85" s="15">
        <f ca="1">E85*Financial_Data[[#This Row],[4/1/2015]]</f>
        <v>131382.67709952002</v>
      </c>
      <c r="AS85" s="15">
        <f ca="1">F85*Financial_Data[[#This Row],[5/1/2015]]</f>
        <v>132564.62719454974</v>
      </c>
      <c r="AT85" s="15">
        <f ca="1">G85*Financial_Data[[#This Row],[6/1/2015]]</f>
        <v>140567.49970971508</v>
      </c>
      <c r="AU85" s="15">
        <f ca="1">H85*Financial_Data[[#This Row],[7/1/2015]]</f>
        <v>148896.96860380122</v>
      </c>
      <c r="AV85" s="15">
        <f ca="1">I85*Financial_Data[[#This Row],[8/1/2015]]</f>
        <v>164125.69087787654</v>
      </c>
      <c r="AW85" s="15">
        <f ca="1">J85*Financial_Data[[#This Row],[9/1/2015]]</f>
        <v>168964.94363538915</v>
      </c>
      <c r="AX85" s="15">
        <f ca="1">K85*Financial_Data[[#This Row],[10/1/2015]]</f>
        <v>177223.16303752438</v>
      </c>
      <c r="AY85" s="15">
        <f ca="1">L85*Financial_Data[[#This Row],[11/1/2015]]</f>
        <v>177099.4823947252</v>
      </c>
      <c r="AZ85" s="15">
        <f ca="1">M85*Financial_Data[[#This Row],[12/1/2015]]</f>
        <v>183948.37983758346</v>
      </c>
      <c r="BA85" s="15">
        <f ca="1">N85*Financial_Data[[#This Row],[1/1/2016]]</f>
        <v>202748.59748484881</v>
      </c>
      <c r="BB85" s="15">
        <f ca="1">O85*Financial_Data[[#This Row],[2/1/2016]]</f>
        <v>212945.0272009593</v>
      </c>
      <c r="BC85" s="15">
        <f ca="1">P85*Financial_Data[[#This Row],[3/1/2016]]</f>
        <v>212775.96362774668</v>
      </c>
      <c r="BD85" s="15">
        <f ca="1">Q85*Financial_Data[[#This Row],[4/1/2016]]</f>
        <v>225237.15512755208</v>
      </c>
      <c r="BE85" s="15">
        <f ca="1">R85*Financial_Data[[#This Row],[5/1/2016]]</f>
        <v>243424.9290460578</v>
      </c>
      <c r="BF85" s="15">
        <f ca="1">S85*Financial_Data[[#This Row],[6/1/2016]]</f>
        <v>249963.24474425768</v>
      </c>
      <c r="BG85" s="15">
        <f ca="1">T85*Financial_Data[[#This Row],[7/1/2016]]</f>
        <v>289666.65252530779</v>
      </c>
      <c r="BH85" s="15">
        <f ca="1">U85*Financial_Data[[#This Row],[8/1/2016]]</f>
        <v>306923.22819566104</v>
      </c>
      <c r="BI85" s="15">
        <f ca="1">V85*Financial_Data[[#This Row],[9/1/2016]]</f>
        <v>358661.4521043392</v>
      </c>
      <c r="BJ85" s="15">
        <f ca="1">W85*Financial_Data[[#This Row],[10/1/2016]]</f>
        <v>361708.53174676473</v>
      </c>
      <c r="BK85" s="15">
        <f ca="1">X85*Financial_Data[[#This Row],[11/1/2016]]</f>
        <v>394753.87658041622</v>
      </c>
      <c r="BL85" s="15">
        <f ca="1">Y85*Financial_Data[[#This Row],[12/1/2016]]</f>
        <v>435386.72997505689</v>
      </c>
      <c r="BM85" s="15">
        <f ca="1">Z85*Financial_Data[[#This Row],[1/1/2017]]</f>
        <v>508780.11976423388</v>
      </c>
      <c r="BN85" s="15">
        <f ca="1">AA85*Financial_Data[[#This Row],[2/1/2017]]</f>
        <v>518443.03878043155</v>
      </c>
      <c r="BO85" s="15">
        <f ca="1">AB85*Financial_Data[[#This Row],[3/1/2017]]</f>
        <v>533783.8153176175</v>
      </c>
      <c r="BP85" s="15">
        <f ca="1">AC85*Financial_Data[[#This Row],[4/1/2017]]</f>
        <v>538224.44721508771</v>
      </c>
      <c r="BQ85" s="15">
        <f ca="1">AD85*Financial_Data[[#This Row],[5/1/2017]]</f>
        <v>599442.55590267177</v>
      </c>
      <c r="BR85" s="15">
        <f ca="1">AE85*Financial_Data[[#This Row],[6/1/2017]]</f>
        <v>587160.00143037422</v>
      </c>
      <c r="BS85" s="15">
        <f ca="1">AF85*Financial_Data[[#This Row],[7/1/2017]]</f>
        <v>672482.38856321934</v>
      </c>
      <c r="BT85" s="15">
        <f ca="1">AG85*Financial_Data[[#This Row],[8/1/2017]]</f>
        <v>740292.47946136899</v>
      </c>
      <c r="BU85" s="15">
        <f ca="1">AH85*Financial_Data[[#This Row],[9/1/2017]]</f>
        <v>769519.25734667096</v>
      </c>
      <c r="BV85" s="15">
        <f ca="1">AI85*Financial_Data[[#This Row],[10/1/2017]]</f>
        <v>865279.42233033571</v>
      </c>
      <c r="BW85" s="15">
        <f ca="1">AJ85*Financial_Data[[#This Row],[11/1/2017]]</f>
        <v>863990.66892870504</v>
      </c>
      <c r="BX85" s="15">
        <f ca="1">AK85*Financial_Data[[#This Row],[12/1/2017]]</f>
        <v>925590.4561329945</v>
      </c>
      <c r="BY85" s="15">
        <f ca="1">AL85*Financial_Data[[#This Row],[1/1/2018]]</f>
        <v>991381.79265898431</v>
      </c>
      <c r="BZ85" s="15">
        <f ca="1">AM85*Financial_Data[[#This Row],[2/1/2018]]</f>
        <v>1020710.8331992188</v>
      </c>
      <c r="CA85" s="15">
        <f ca="1">AN85*Financial_Data[[#This Row],[3/1/2018]]</f>
        <v>1136586.6594077016</v>
      </c>
    </row>
    <row r="86" spans="1:79" x14ac:dyDescent="0.25">
      <c r="A86" t="s">
        <v>52</v>
      </c>
      <c r="B86" t="s">
        <v>208</v>
      </c>
      <c r="C86" t="s">
        <v>41</v>
      </c>
      <c r="D86">
        <v>1</v>
      </c>
      <c r="E86">
        <f t="shared" ref="E86:AN86" ca="1" si="84">((RANDBETWEEN(-2.5,3.5)/100)+1)*D86</f>
        <v>1.01</v>
      </c>
      <c r="F86">
        <f t="shared" ca="1" si="84"/>
        <v>1.0302</v>
      </c>
      <c r="G86">
        <f t="shared" ca="1" si="84"/>
        <v>1.0611060000000001</v>
      </c>
      <c r="H86">
        <f t="shared" ca="1" si="84"/>
        <v>1.0504949400000001</v>
      </c>
      <c r="I86">
        <f t="shared" ca="1" si="84"/>
        <v>1.0609998894000001</v>
      </c>
      <c r="J86">
        <f t="shared" ca="1" si="84"/>
        <v>1.092829886082</v>
      </c>
      <c r="K86">
        <f t="shared" ca="1" si="84"/>
        <v>1.10375818494282</v>
      </c>
      <c r="L86">
        <f t="shared" ca="1" si="84"/>
        <v>1.1258333486416763</v>
      </c>
      <c r="M86">
        <f t="shared" ca="1" si="84"/>
        <v>1.1596083491009266</v>
      </c>
      <c r="N86">
        <f t="shared" ca="1" si="84"/>
        <v>1.1828005160829451</v>
      </c>
      <c r="O86">
        <f t="shared" ca="1" si="84"/>
        <v>1.1591445057612861</v>
      </c>
      <c r="P86">
        <f t="shared" ca="1" si="84"/>
        <v>1.170735950818899</v>
      </c>
      <c r="Q86">
        <f t="shared" ca="1" si="84"/>
        <v>1.1941506698352771</v>
      </c>
      <c r="R86">
        <f t="shared" ca="1" si="84"/>
        <v>1.2060921765336299</v>
      </c>
      <c r="S86">
        <f t="shared" ca="1" si="84"/>
        <v>1.1940312547682936</v>
      </c>
      <c r="T86">
        <f t="shared" ca="1" si="84"/>
        <v>1.2179118798636595</v>
      </c>
      <c r="U86">
        <f t="shared" ca="1" si="84"/>
        <v>1.2544492362595692</v>
      </c>
      <c r="V86">
        <f t="shared" ca="1" si="84"/>
        <v>1.2544492362595692</v>
      </c>
      <c r="W86">
        <f t="shared" ca="1" si="84"/>
        <v>1.2795382209847606</v>
      </c>
      <c r="X86">
        <f t="shared" ca="1" si="84"/>
        <v>1.3051289854044559</v>
      </c>
      <c r="Y86">
        <f t="shared" ca="1" si="84"/>
        <v>1.2920776955504114</v>
      </c>
      <c r="Z86">
        <f t="shared" ca="1" si="84"/>
        <v>1.3308400264169238</v>
      </c>
      <c r="AA86">
        <f t="shared" ca="1" si="84"/>
        <v>1.3707652272094315</v>
      </c>
      <c r="AB86">
        <f t="shared" ca="1" si="84"/>
        <v>1.3981805317536202</v>
      </c>
      <c r="AC86">
        <f t="shared" ca="1" si="84"/>
        <v>1.3981805317536202</v>
      </c>
      <c r="AD86">
        <f t="shared" ca="1" si="84"/>
        <v>1.3981805317536202</v>
      </c>
      <c r="AE86">
        <f t="shared" ca="1" si="84"/>
        <v>1.3702169211185478</v>
      </c>
      <c r="AF86">
        <f t="shared" ca="1" si="84"/>
        <v>1.3428125826961768</v>
      </c>
      <c r="AG86">
        <f t="shared" ca="1" si="84"/>
        <v>1.3159563310422533</v>
      </c>
      <c r="AH86">
        <f t="shared" ca="1" si="84"/>
        <v>1.2896372044214082</v>
      </c>
      <c r="AI86">
        <f t="shared" ca="1" si="84"/>
        <v>1.2638444603329799</v>
      </c>
      <c r="AJ86">
        <f t="shared" ca="1" si="84"/>
        <v>1.2638444603329799</v>
      </c>
      <c r="AK86">
        <f t="shared" ca="1" si="84"/>
        <v>1.2891213495396396</v>
      </c>
      <c r="AL86">
        <f t="shared" ca="1" si="84"/>
        <v>1.3020125630350361</v>
      </c>
      <c r="AM86">
        <f t="shared" ca="1" si="84"/>
        <v>1.2889924374046857</v>
      </c>
      <c r="AN86">
        <f t="shared" ca="1" si="84"/>
        <v>1.2889924374046857</v>
      </c>
      <c r="AR86" s="15">
        <f ca="1">E86*Financial_Data[[#This Row],[4/1/2015]]</f>
        <v>332167.22511388414</v>
      </c>
      <c r="AS86" s="15">
        <f ca="1">F86*Financial_Data[[#This Row],[5/1/2015]]</f>
        <v>370086.43011584145</v>
      </c>
      <c r="AT86" s="15">
        <f ca="1">G86*Financial_Data[[#This Row],[6/1/2015]]</f>
        <v>408445.88266264251</v>
      </c>
      <c r="AU86" s="15">
        <f ca="1">H86*Financial_Data[[#This Row],[7/1/2015]]</f>
        <v>400039.98903779511</v>
      </c>
      <c r="AV86" s="15">
        <f ca="1">I86*Financial_Data[[#This Row],[8/1/2015]]</f>
        <v>433058.60198422562</v>
      </c>
      <c r="AW86" s="15">
        <f ca="1">J86*Financial_Data[[#This Row],[9/1/2015]]</f>
        <v>441413.2205007376</v>
      </c>
      <c r="AX86" s="15">
        <f ca="1">K86*Financial_Data[[#This Row],[10/1/2015]]</f>
        <v>496356.14979518543</v>
      </c>
      <c r="AY86" s="15">
        <f ca="1">L86*Financial_Data[[#This Row],[11/1/2015]]</f>
        <v>506081.78713575972</v>
      </c>
      <c r="AZ86" s="15">
        <f ca="1">M86*Financial_Data[[#This Row],[12/1/2015]]</f>
        <v>557842.26994831208</v>
      </c>
      <c r="BA86" s="15">
        <f ca="1">N86*Financial_Data[[#This Row],[1/1/2016]]</f>
        <v>621157.04515461344</v>
      </c>
      <c r="BB86" s="15">
        <f ca="1">O86*Financial_Data[[#This Row],[2/1/2016]]</f>
        <v>705295.47299892711</v>
      </c>
      <c r="BC86" s="15">
        <f ca="1">P86*Financial_Data[[#This Row],[3/1/2016]]</f>
        <v>763509.34879628138</v>
      </c>
      <c r="BD86" s="15">
        <f ca="1">Q86*Financial_Data[[#This Row],[4/1/2016]]</f>
        <v>785258.32577746268</v>
      </c>
      <c r="BE86" s="15">
        <f ca="1">R86*Financial_Data[[#This Row],[5/1/2016]]</f>
        <v>848372.38680855825</v>
      </c>
      <c r="BF86" s="15">
        <f ca="1">S86*Financial_Data[[#This Row],[6/1/2016]]</f>
        <v>891471.34082158201</v>
      </c>
      <c r="BG86" s="15">
        <f ca="1">T86*Financial_Data[[#This Row],[7/1/2016]]</f>
        <v>908306.24502011074</v>
      </c>
      <c r="BH86" s="15">
        <f ca="1">U86*Financial_Data[[#This Row],[8/1/2016]]</f>
        <v>944438.56899751362</v>
      </c>
      <c r="BI86" s="15">
        <f ca="1">V86*Financial_Data[[#This Row],[9/1/2016]]</f>
        <v>972477.94900616677</v>
      </c>
      <c r="BJ86" s="15">
        <f ca="1">W86*Financial_Data[[#This Row],[10/1/2016]]</f>
        <v>1010568.1271331706</v>
      </c>
      <c r="BK86" s="15">
        <f ca="1">X86*Financial_Data[[#This Row],[11/1/2016]]</f>
        <v>1019857.432665588</v>
      </c>
      <c r="BL86" s="15">
        <f ca="1">Y86*Financial_Data[[#This Row],[12/1/2016]]</f>
        <v>1028834.6307465428</v>
      </c>
      <c r="BM86" s="15">
        <f ca="1">Z86*Financial_Data[[#This Row],[1/1/2017]]</f>
        <v>1090198.3348178524</v>
      </c>
      <c r="BN86" s="15">
        <f ca="1">AA86*Financial_Data[[#This Row],[2/1/2017]]</f>
        <v>1214416.2678806765</v>
      </c>
      <c r="BO86" s="15">
        <f ca="1">AB86*Financial_Data[[#This Row],[3/1/2017]]</f>
        <v>1378555.0602635571</v>
      </c>
      <c r="BP86" s="15">
        <f ca="1">AC86*Financial_Data[[#This Row],[4/1/2017]]</f>
        <v>1444180.236489963</v>
      </c>
      <c r="BQ86" s="15">
        <f ca="1">AD86*Financial_Data[[#This Row],[5/1/2017]]</f>
        <v>1592364.2896675367</v>
      </c>
      <c r="BR86" s="15">
        <f ca="1">AE86*Financial_Data[[#This Row],[6/1/2017]]</f>
        <v>1528844.8131842357</v>
      </c>
      <c r="BS86" s="15">
        <f ca="1">AF86*Financial_Data[[#This Row],[7/1/2017]]</f>
        <v>1636542.9269304224</v>
      </c>
      <c r="BT86" s="15">
        <f ca="1">AG86*Financial_Data[[#This Row],[8/1/2017]]</f>
        <v>1683970.3389601058</v>
      </c>
      <c r="BU86" s="15">
        <f ca="1">AH86*Financial_Data[[#This Row],[9/1/2017]]</f>
        <v>1731642.1227002167</v>
      </c>
      <c r="BV86" s="15">
        <f ca="1">AI86*Financial_Data[[#This Row],[10/1/2017]]</f>
        <v>1678534.0739365029</v>
      </c>
      <c r="BW86" s="15">
        <f ca="1">AJ86*Financial_Data[[#This Row],[11/1/2017]]</f>
        <v>1628513.7585331949</v>
      </c>
      <c r="BX86" s="15">
        <f ca="1">AK86*Financial_Data[[#This Row],[12/1/2017]]</f>
        <v>1812366.8680643053</v>
      </c>
      <c r="BY86" s="15">
        <f ca="1">AL86*Financial_Data[[#This Row],[1/1/2018]]</f>
        <v>1999860.5176874024</v>
      </c>
      <c r="BZ86" s="15">
        <f ca="1">AM86*Financial_Data[[#This Row],[2/1/2018]]</f>
        <v>2164288.8238433963</v>
      </c>
      <c r="CA86" s="15">
        <f ca="1">AN86*Financial_Data[[#This Row],[3/1/2018]]</f>
        <v>2319045.9473089604</v>
      </c>
    </row>
    <row r="87" spans="1:79" x14ac:dyDescent="0.25">
      <c r="A87" t="s">
        <v>53</v>
      </c>
      <c r="B87" t="s">
        <v>208</v>
      </c>
      <c r="C87" t="s">
        <v>41</v>
      </c>
      <c r="D87">
        <v>1</v>
      </c>
      <c r="E87">
        <f t="shared" ref="E87:AN87" ca="1" si="85">((RANDBETWEEN(-2.5,3.5)/100)+1)*D87</f>
        <v>0.99</v>
      </c>
      <c r="F87">
        <f t="shared" ca="1" si="85"/>
        <v>0.98009999999999997</v>
      </c>
      <c r="G87">
        <f t="shared" ca="1" si="85"/>
        <v>1.009503</v>
      </c>
      <c r="H87">
        <f t="shared" ca="1" si="85"/>
        <v>0.99940797000000003</v>
      </c>
      <c r="I87">
        <f t="shared" ca="1" si="85"/>
        <v>0.97941981060000005</v>
      </c>
      <c r="J87">
        <f t="shared" ca="1" si="85"/>
        <v>0.96962561249400003</v>
      </c>
      <c r="K87">
        <f t="shared" ca="1" si="85"/>
        <v>0.99871438086882003</v>
      </c>
      <c r="L87">
        <f t="shared" ca="1" si="85"/>
        <v>0.98872723706013177</v>
      </c>
      <c r="M87">
        <f t="shared" ca="1" si="85"/>
        <v>0.9788399646895305</v>
      </c>
      <c r="N87">
        <f t="shared" ca="1" si="85"/>
        <v>0.99841676398332113</v>
      </c>
      <c r="O87">
        <f t="shared" ca="1" si="85"/>
        <v>1.0183850992629875</v>
      </c>
      <c r="P87">
        <f t="shared" ca="1" si="85"/>
        <v>1.0387528012482472</v>
      </c>
      <c r="Q87">
        <f t="shared" ca="1" si="85"/>
        <v>1.0283652732357647</v>
      </c>
      <c r="R87">
        <f t="shared" ca="1" si="85"/>
        <v>1.0283652732357647</v>
      </c>
      <c r="S87">
        <f t="shared" ca="1" si="85"/>
        <v>1.0592162314328377</v>
      </c>
      <c r="T87">
        <f t="shared" ca="1" si="85"/>
        <v>1.0909927183758228</v>
      </c>
      <c r="U87">
        <f t="shared" ca="1" si="85"/>
        <v>1.1237224999270976</v>
      </c>
      <c r="V87">
        <f t="shared" ca="1" si="85"/>
        <v>1.1012480499285557</v>
      </c>
      <c r="W87">
        <f t="shared" ca="1" si="85"/>
        <v>1.1122605304278412</v>
      </c>
      <c r="X87">
        <f t="shared" ca="1" si="85"/>
        <v>1.1345057410363981</v>
      </c>
      <c r="Y87">
        <f t="shared" ca="1" si="85"/>
        <v>1.1231606836260342</v>
      </c>
      <c r="Z87">
        <f t="shared" ca="1" si="85"/>
        <v>1.1231606836260342</v>
      </c>
      <c r="AA87">
        <f t="shared" ca="1" si="85"/>
        <v>1.1006974699535135</v>
      </c>
      <c r="AB87">
        <f t="shared" ca="1" si="85"/>
        <v>1.1227114193525838</v>
      </c>
      <c r="AC87">
        <f t="shared" ca="1" si="85"/>
        <v>1.1227114193525838</v>
      </c>
      <c r="AD87">
        <f t="shared" ca="1" si="85"/>
        <v>1.1114843051590579</v>
      </c>
      <c r="AE87">
        <f t="shared" ca="1" si="85"/>
        <v>1.1448288343138298</v>
      </c>
      <c r="AF87">
        <f t="shared" ca="1" si="85"/>
        <v>1.1791736993432447</v>
      </c>
      <c r="AG87">
        <f t="shared" ca="1" si="85"/>
        <v>1.1555902253563797</v>
      </c>
      <c r="AH87">
        <f t="shared" ca="1" si="85"/>
        <v>1.1440343231028158</v>
      </c>
      <c r="AI87">
        <f t="shared" ca="1" si="85"/>
        <v>1.155474666333844</v>
      </c>
      <c r="AJ87">
        <f t="shared" ca="1" si="85"/>
        <v>1.1670294129971825</v>
      </c>
      <c r="AK87">
        <f t="shared" ca="1" si="85"/>
        <v>1.2020402953870981</v>
      </c>
      <c r="AL87">
        <f t="shared" ca="1" si="85"/>
        <v>1.1779994894793562</v>
      </c>
      <c r="AM87">
        <f t="shared" ca="1" si="85"/>
        <v>1.2133394741637369</v>
      </c>
      <c r="AN87">
        <f t="shared" ca="1" si="85"/>
        <v>1.2133394741637369</v>
      </c>
      <c r="AR87" s="15">
        <f ca="1">E87*Financial_Data[[#This Row],[4/1/2015]]</f>
        <v>38779.382761891211</v>
      </c>
      <c r="AS87" s="15">
        <f ca="1">F87*Financial_Data[[#This Row],[5/1/2015]]</f>
        <v>37236.2708331166</v>
      </c>
      <c r="AT87" s="15">
        <f ca="1">G87*Financial_Data[[#This Row],[6/1/2015]]</f>
        <v>39457.187038536831</v>
      </c>
      <c r="AU87" s="15">
        <f ca="1">H87*Financial_Data[[#This Row],[7/1/2015]]</f>
        <v>40948.851869960556</v>
      </c>
      <c r="AV87" s="15">
        <f ca="1">I87*Financial_Data[[#This Row],[8/1/2015]]</f>
        <v>40892.034586006266</v>
      </c>
      <c r="AW87" s="15">
        <f ca="1">J87*Financial_Data[[#This Row],[9/1/2015]]</f>
        <v>43369.431549165347</v>
      </c>
      <c r="AX87" s="15">
        <f ca="1">K87*Financial_Data[[#This Row],[10/1/2015]]</f>
        <v>52258.852310182949</v>
      </c>
      <c r="AY87" s="15">
        <f ca="1">L87*Financial_Data[[#This Row],[11/1/2015]]</f>
        <v>58121.121341713035</v>
      </c>
      <c r="AZ87" s="15">
        <f ca="1">M87*Financial_Data[[#This Row],[12/1/2015]]</f>
        <v>62121.581677245682</v>
      </c>
      <c r="BA87" s="15">
        <f ca="1">N87*Financial_Data[[#This Row],[1/1/2016]]</f>
        <v>71323.879538415917</v>
      </c>
      <c r="BB87" s="15">
        <f ca="1">O87*Financial_Data[[#This Row],[2/1/2016]]</f>
        <v>78724.16522981778</v>
      </c>
      <c r="BC87" s="15">
        <f ca="1">P87*Financial_Data[[#This Row],[3/1/2016]]</f>
        <v>89341.561137765748</v>
      </c>
      <c r="BD87" s="15">
        <f ca="1">Q87*Financial_Data[[#This Row],[4/1/2016]]</f>
        <v>95673.045808587718</v>
      </c>
      <c r="BE87" s="15">
        <f ca="1">R87*Financial_Data[[#This Row],[5/1/2016]]</f>
        <v>98552.515554827885</v>
      </c>
      <c r="BF87" s="15">
        <f ca="1">S87*Financial_Data[[#This Row],[6/1/2016]]</f>
        <v>106634.78648205653</v>
      </c>
      <c r="BG87" s="15">
        <f ca="1">T87*Financial_Data[[#This Row],[7/1/2016]]</f>
        <v>113016.84118372324</v>
      </c>
      <c r="BH87" s="15">
        <f ca="1">U87*Financial_Data[[#This Row],[8/1/2016]]</f>
        <v>124469.41890127743</v>
      </c>
      <c r="BI87" s="15">
        <f ca="1">V87*Financial_Data[[#This Row],[9/1/2016]]</f>
        <v>130627.54862913373</v>
      </c>
      <c r="BJ87" s="15">
        <f ca="1">W87*Financial_Data[[#This Row],[10/1/2016]]</f>
        <v>131789.52513667234</v>
      </c>
      <c r="BK87" s="15">
        <f ca="1">X87*Financial_Data[[#This Row],[11/1/2016]]</f>
        <v>141241.08241827061</v>
      </c>
      <c r="BL87" s="15">
        <f ca="1">Y87*Financial_Data[[#This Row],[12/1/2016]]</f>
        <v>151236.060263778</v>
      </c>
      <c r="BM87" s="15">
        <f ca="1">Z87*Financial_Data[[#This Row],[1/1/2017]]</f>
        <v>168184.85940938228</v>
      </c>
      <c r="BN87" s="15">
        <f ca="1">AA87*Financial_Data[[#This Row],[2/1/2017]]</f>
        <v>178116.2371149867</v>
      </c>
      <c r="BO87" s="15">
        <f ca="1">AB87*Financial_Data[[#This Row],[3/1/2017]]</f>
        <v>196500.11415002824</v>
      </c>
      <c r="BP87" s="15">
        <f ca="1">AC87*Financial_Data[[#This Row],[4/1/2017]]</f>
        <v>206462.45763871138</v>
      </c>
      <c r="BQ87" s="15">
        <f ca="1">AD87*Financial_Data[[#This Row],[5/1/2017]]</f>
        <v>212592.95978112513</v>
      </c>
      <c r="BR87" s="15">
        <f ca="1">AE87*Financial_Data[[#This Row],[6/1/2017]]</f>
        <v>218606.33745478111</v>
      </c>
      <c r="BS87" s="15">
        <f ca="1">AF87*Financial_Data[[#This Row],[7/1/2017]]</f>
        <v>240964.71876817118</v>
      </c>
      <c r="BT87" s="15">
        <f ca="1">AG87*Financial_Data[[#This Row],[8/1/2017]]</f>
        <v>248069.5734287971</v>
      </c>
      <c r="BU87" s="15">
        <f ca="1">AH87*Financial_Data[[#This Row],[9/1/2017]]</f>
        <v>252955.56166983364</v>
      </c>
      <c r="BV87" s="15">
        <f ca="1">AI87*Financial_Data[[#This Row],[10/1/2017]]</f>
        <v>278808.5733608203</v>
      </c>
      <c r="BW87" s="15">
        <f ca="1">AJ87*Financial_Data[[#This Row],[11/1/2017]]</f>
        <v>281455.87202874763</v>
      </c>
      <c r="BX87" s="15">
        <f ca="1">AK87*Financial_Data[[#This Row],[12/1/2017]]</f>
        <v>322388.1570974153</v>
      </c>
      <c r="BY87" s="15">
        <f ca="1">AL87*Financial_Data[[#This Row],[1/1/2018]]</f>
        <v>318844.56911267323</v>
      </c>
      <c r="BZ87" s="15">
        <f ca="1">AM87*Financial_Data[[#This Row],[2/1/2018]]</f>
        <v>341305.29133609525</v>
      </c>
      <c r="CA87" s="15">
        <f ca="1">AN87*Financial_Data[[#This Row],[3/1/2018]]</f>
        <v>347787.47344554693</v>
      </c>
    </row>
    <row r="88" spans="1:79" x14ac:dyDescent="0.25">
      <c r="A88" t="s">
        <v>54</v>
      </c>
      <c r="B88" t="s">
        <v>208</v>
      </c>
      <c r="C88" t="s">
        <v>41</v>
      </c>
      <c r="D88">
        <v>1</v>
      </c>
      <c r="E88">
        <f t="shared" ref="E88:AN88" ca="1" si="86">((RANDBETWEEN(-2.5,3.5)/100)+1)*D88</f>
        <v>0.99</v>
      </c>
      <c r="F88">
        <f t="shared" ca="1" si="86"/>
        <v>1.0098</v>
      </c>
      <c r="G88">
        <f t="shared" ca="1" si="86"/>
        <v>0.98960400000000004</v>
      </c>
      <c r="H88">
        <f t="shared" ca="1" si="86"/>
        <v>0.97970796000000004</v>
      </c>
      <c r="I88">
        <f t="shared" ca="1" si="86"/>
        <v>0.96991088040000006</v>
      </c>
      <c r="J88">
        <f t="shared" ca="1" si="86"/>
        <v>0.97960998920400011</v>
      </c>
      <c r="K88">
        <f t="shared" ca="1" si="86"/>
        <v>1.0089982888801201</v>
      </c>
      <c r="L88">
        <f t="shared" ca="1" si="86"/>
        <v>1.0291782546577226</v>
      </c>
      <c r="M88">
        <f t="shared" ca="1" si="86"/>
        <v>1.0394700372042998</v>
      </c>
      <c r="N88">
        <f t="shared" ca="1" si="86"/>
        <v>1.0706541383204289</v>
      </c>
      <c r="O88">
        <f t="shared" ca="1" si="86"/>
        <v>1.0706541383204289</v>
      </c>
      <c r="P88">
        <f t="shared" ca="1" si="86"/>
        <v>1.0813606797036333</v>
      </c>
      <c r="Q88">
        <f t="shared" ca="1" si="86"/>
        <v>1.0921742865006696</v>
      </c>
      <c r="R88">
        <f t="shared" ca="1" si="86"/>
        <v>1.0921742865006696</v>
      </c>
      <c r="S88">
        <f t="shared" ca="1" si="86"/>
        <v>1.1249395150956898</v>
      </c>
      <c r="T88">
        <f t="shared" ca="1" si="86"/>
        <v>1.102440724793776</v>
      </c>
      <c r="U88">
        <f t="shared" ca="1" si="86"/>
        <v>1.102440724793776</v>
      </c>
      <c r="V88">
        <f t="shared" ca="1" si="86"/>
        <v>1.1244895392896515</v>
      </c>
      <c r="W88">
        <f t="shared" ca="1" si="86"/>
        <v>1.135734434682548</v>
      </c>
      <c r="X88">
        <f t="shared" ca="1" si="86"/>
        <v>1.1470917790293735</v>
      </c>
      <c r="Y88">
        <f t="shared" ca="1" si="86"/>
        <v>1.1815045324002549</v>
      </c>
      <c r="Z88">
        <f t="shared" ca="1" si="86"/>
        <v>1.1578744417522497</v>
      </c>
      <c r="AA88">
        <f t="shared" ca="1" si="86"/>
        <v>1.1810319305872947</v>
      </c>
      <c r="AB88">
        <f t="shared" ca="1" si="86"/>
        <v>1.2164628885049136</v>
      </c>
      <c r="AC88">
        <f t="shared" ca="1" si="86"/>
        <v>1.2164628885049136</v>
      </c>
      <c r="AD88">
        <f t="shared" ca="1" si="86"/>
        <v>1.1921336307348154</v>
      </c>
      <c r="AE88">
        <f t="shared" ca="1" si="86"/>
        <v>1.1921336307348154</v>
      </c>
      <c r="AF88">
        <f t="shared" ca="1" si="86"/>
        <v>1.2159763033495117</v>
      </c>
      <c r="AG88">
        <f t="shared" ca="1" si="86"/>
        <v>1.2038165403160166</v>
      </c>
      <c r="AH88">
        <f t="shared" ca="1" si="86"/>
        <v>1.2399310365254972</v>
      </c>
      <c r="AI88">
        <f t="shared" ca="1" si="86"/>
        <v>1.277128967621262</v>
      </c>
      <c r="AJ88">
        <f t="shared" ca="1" si="86"/>
        <v>1.3026715469736874</v>
      </c>
      <c r="AK88">
        <f t="shared" ca="1" si="86"/>
        <v>1.2766181160342136</v>
      </c>
      <c r="AL88">
        <f t="shared" ca="1" si="86"/>
        <v>1.3149166595152399</v>
      </c>
      <c r="AM88">
        <f t="shared" ca="1" si="86"/>
        <v>1.3280658261103924</v>
      </c>
      <c r="AN88">
        <f t="shared" ca="1" si="86"/>
        <v>1.3679078008937042</v>
      </c>
      <c r="AR88" s="15">
        <f ca="1">E88*Financial_Data[[#This Row],[4/1/2015]]</f>
        <v>9107.003925968258</v>
      </c>
      <c r="AS88" s="15">
        <f ca="1">F88*Financial_Data[[#This Row],[5/1/2015]]</f>
        <v>9549.2459370775468</v>
      </c>
      <c r="AT88" s="15">
        <f ca="1">G88*Financial_Data[[#This Row],[6/1/2015]]</f>
        <v>9631.299184048381</v>
      </c>
      <c r="AU88" s="15">
        <f ca="1">H88*Financial_Data[[#This Row],[7/1/2015]]</f>
        <v>9916.2902004054213</v>
      </c>
      <c r="AV88" s="15">
        <f ca="1">I88*Financial_Data[[#This Row],[8/1/2015]]</f>
        <v>11035.47381601768</v>
      </c>
      <c r="AW88" s="15">
        <f ca="1">J88*Financial_Data[[#This Row],[9/1/2015]]</f>
        <v>12156.653999918521</v>
      </c>
      <c r="AX88" s="15">
        <f ca="1">K88*Financial_Data[[#This Row],[10/1/2015]]</f>
        <v>13685.077957841106</v>
      </c>
      <c r="AY88" s="15">
        <f ca="1">L88*Financial_Data[[#This Row],[11/1/2015]]</f>
        <v>15241.285294410351</v>
      </c>
      <c r="AZ88" s="15">
        <f ca="1">M88*Financial_Data[[#This Row],[12/1/2015]]</f>
        <v>16486.334172122875</v>
      </c>
      <c r="BA88" s="15">
        <f ca="1">N88*Financial_Data[[#This Row],[1/1/2016]]</f>
        <v>18726.65744889692</v>
      </c>
      <c r="BB88" s="15">
        <f ca="1">O88*Financial_Data[[#This Row],[2/1/2016]]</f>
        <v>18709.880611021599</v>
      </c>
      <c r="BC88" s="15">
        <f ca="1">P88*Financial_Data[[#This Row],[3/1/2016]]</f>
        <v>21264.825984999483</v>
      </c>
      <c r="BD88" s="15">
        <f ca="1">Q88*Financial_Data[[#This Row],[4/1/2016]]</f>
        <v>22123.881357647228</v>
      </c>
      <c r="BE88" s="15">
        <f ca="1">R88*Financial_Data[[#This Row],[5/1/2016]]</f>
        <v>24396.402202942034</v>
      </c>
      <c r="BF88" s="15">
        <f ca="1">S88*Financial_Data[[#This Row],[6/1/2016]]</f>
        <v>25623.222158084889</v>
      </c>
      <c r="BG88" s="15">
        <f ca="1">T88*Financial_Data[[#This Row],[7/1/2016]]</f>
        <v>26082.446608750783</v>
      </c>
      <c r="BH88" s="15">
        <f ca="1">U88*Financial_Data[[#This Row],[8/1/2016]]</f>
        <v>26064.139881990992</v>
      </c>
      <c r="BI88" s="15">
        <f ca="1">V88*Financial_Data[[#This Row],[9/1/2016]]</f>
        <v>27103.57365234206</v>
      </c>
      <c r="BJ88" s="15">
        <f ca="1">W88*Financial_Data[[#This Row],[10/1/2016]]</f>
        <v>27919.309366485122</v>
      </c>
      <c r="BK88" s="15">
        <f ca="1">X88*Financial_Data[[#This Row],[11/1/2016]]</f>
        <v>32058.120903682324</v>
      </c>
      <c r="BL88" s="15">
        <f ca="1">Y88*Financial_Data[[#This Row],[12/1/2016]]</f>
        <v>35360.063558956826</v>
      </c>
      <c r="BM88" s="15">
        <f ca="1">Z88*Financial_Data[[#This Row],[1/1/2017]]</f>
        <v>34988.961092164078</v>
      </c>
      <c r="BN88" s="15">
        <f ca="1">AA88*Financial_Data[[#This Row],[2/1/2017]]</f>
        <v>38240.657937135518</v>
      </c>
      <c r="BO88" s="15">
        <f ca="1">AB88*Financial_Data[[#This Row],[3/1/2017]]</f>
        <v>44231.449784869539</v>
      </c>
      <c r="BP88" s="15">
        <f ca="1">AC88*Financial_Data[[#This Row],[4/1/2017]]</f>
        <v>47854.536299647778</v>
      </c>
      <c r="BQ88" s="15">
        <f ca="1">AD88*Financial_Data[[#This Row],[5/1/2017]]</f>
        <v>48787.223164592993</v>
      </c>
      <c r="BR88" s="15">
        <f ca="1">AE88*Financial_Data[[#This Row],[6/1/2017]]</f>
        <v>52270.721110999286</v>
      </c>
      <c r="BS88" s="15">
        <f ca="1">AF88*Financial_Data[[#This Row],[7/1/2017]]</f>
        <v>51711.693045291649</v>
      </c>
      <c r="BT88" s="15">
        <f ca="1">AG88*Financial_Data[[#This Row],[8/1/2017]]</f>
        <v>51650.571282795543</v>
      </c>
      <c r="BU88" s="15">
        <f ca="1">AH88*Financial_Data[[#This Row],[9/1/2017]]</f>
        <v>56301.342887723615</v>
      </c>
      <c r="BV88" s="15">
        <f ca="1">AI88*Financial_Data[[#This Row],[10/1/2017]]</f>
        <v>62610.699684927611</v>
      </c>
      <c r="BW88" s="15">
        <f ca="1">AJ88*Financial_Data[[#This Row],[11/1/2017]]</f>
        <v>66410.014464234846</v>
      </c>
      <c r="BX88" s="15">
        <f ca="1">AK88*Financial_Data[[#This Row],[12/1/2017]]</f>
        <v>69667.256690501701</v>
      </c>
      <c r="BY88" s="15">
        <f ca="1">AL88*Financial_Data[[#This Row],[1/1/2018]]</f>
        <v>74604.45682643792</v>
      </c>
      <c r="BZ88" s="15">
        <f ca="1">AM88*Financial_Data[[#This Row],[2/1/2018]]</f>
        <v>76081.327414739557</v>
      </c>
      <c r="CA88" s="15">
        <f ca="1">AN88*Financial_Data[[#This Row],[3/1/2018]]</f>
        <v>83933.894875797952</v>
      </c>
    </row>
    <row r="89" spans="1:79" x14ac:dyDescent="0.25">
      <c r="A89" t="s">
        <v>55</v>
      </c>
      <c r="B89" t="s">
        <v>208</v>
      </c>
      <c r="C89" t="s">
        <v>41</v>
      </c>
      <c r="D89">
        <v>1</v>
      </c>
      <c r="E89">
        <f t="shared" ref="E89:AN89" ca="1" si="87">((RANDBETWEEN(-2.5,3.5)/100)+1)*D89</f>
        <v>0.98</v>
      </c>
      <c r="F89">
        <f t="shared" ca="1" si="87"/>
        <v>1.0094000000000001</v>
      </c>
      <c r="G89">
        <f t="shared" ca="1" si="87"/>
        <v>1.0094000000000001</v>
      </c>
      <c r="H89">
        <f t="shared" ca="1" si="87"/>
        <v>1.0094000000000001</v>
      </c>
      <c r="I89">
        <f t="shared" ca="1" si="87"/>
        <v>1.0295880000000002</v>
      </c>
      <c r="J89">
        <f t="shared" ca="1" si="87"/>
        <v>1.0398838800000001</v>
      </c>
      <c r="K89">
        <f t="shared" ca="1" si="87"/>
        <v>1.0398838800000001</v>
      </c>
      <c r="L89">
        <f t="shared" ca="1" si="87"/>
        <v>1.0190862024</v>
      </c>
      <c r="M89">
        <f t="shared" ca="1" si="87"/>
        <v>1.0088953403759999</v>
      </c>
      <c r="N89">
        <f t="shared" ca="1" si="87"/>
        <v>1.01898429377976</v>
      </c>
      <c r="O89">
        <f t="shared" ca="1" si="87"/>
        <v>1.0087944508419624</v>
      </c>
      <c r="P89">
        <f t="shared" ca="1" si="87"/>
        <v>0.99870650633354274</v>
      </c>
      <c r="Q89">
        <f t="shared" ca="1" si="87"/>
        <v>1.0186806364602137</v>
      </c>
      <c r="R89">
        <f t="shared" ca="1" si="87"/>
        <v>1.0390542491894179</v>
      </c>
      <c r="S89">
        <f t="shared" ca="1" si="87"/>
        <v>1.0182731642056295</v>
      </c>
      <c r="T89">
        <f t="shared" ca="1" si="87"/>
        <v>1.0386386274897421</v>
      </c>
      <c r="U89">
        <f t="shared" ca="1" si="87"/>
        <v>1.0178658549399473</v>
      </c>
      <c r="V89">
        <f t="shared" ca="1" si="87"/>
        <v>1.0178658549399473</v>
      </c>
      <c r="W89">
        <f t="shared" ca="1" si="87"/>
        <v>1.0382231720387463</v>
      </c>
      <c r="X89">
        <f t="shared" ca="1" si="87"/>
        <v>1.0589876354795211</v>
      </c>
      <c r="Y89">
        <f t="shared" ca="1" si="87"/>
        <v>1.0695775118343163</v>
      </c>
      <c r="Z89">
        <f t="shared" ca="1" si="87"/>
        <v>1.0695775118343163</v>
      </c>
      <c r="AA89">
        <f t="shared" ca="1" si="87"/>
        <v>1.1016648371893458</v>
      </c>
      <c r="AB89">
        <f t="shared" ca="1" si="87"/>
        <v>1.1347147823050263</v>
      </c>
      <c r="AC89">
        <f t="shared" ca="1" si="87"/>
        <v>1.1460619301280766</v>
      </c>
      <c r="AD89">
        <f t="shared" ca="1" si="87"/>
        <v>1.1346013108267958</v>
      </c>
      <c r="AE89">
        <f t="shared" ca="1" si="87"/>
        <v>1.1232552977185279</v>
      </c>
      <c r="AF89">
        <f t="shared" ca="1" si="87"/>
        <v>1.1007901917641574</v>
      </c>
      <c r="AG89">
        <f t="shared" ca="1" si="87"/>
        <v>1.1007901917641574</v>
      </c>
      <c r="AH89">
        <f t="shared" ca="1" si="87"/>
        <v>1.1338138975170822</v>
      </c>
      <c r="AI89">
        <f t="shared" ca="1" si="87"/>
        <v>1.1564901754674239</v>
      </c>
      <c r="AJ89">
        <f t="shared" ca="1" si="87"/>
        <v>1.1333603719580754</v>
      </c>
      <c r="AK89">
        <f t="shared" ca="1" si="87"/>
        <v>1.1673611831168176</v>
      </c>
      <c r="AL89">
        <f t="shared" ca="1" si="87"/>
        <v>1.1556875712856494</v>
      </c>
      <c r="AM89">
        <f t="shared" ca="1" si="87"/>
        <v>1.1556875712856494</v>
      </c>
      <c r="AN89">
        <f t="shared" ca="1" si="87"/>
        <v>1.1441306955727928</v>
      </c>
      <c r="AR89" s="15">
        <f ca="1">E89*Financial_Data[[#This Row],[4/1/2015]]</f>
        <v>70721.645962324896</v>
      </c>
      <c r="AS89" s="15">
        <f ca="1">F89*Financial_Data[[#This Row],[5/1/2015]]</f>
        <v>76498.55441902492</v>
      </c>
      <c r="AT89" s="15">
        <f ca="1">G89*Financial_Data[[#This Row],[6/1/2015]]</f>
        <v>81936.101991156189</v>
      </c>
      <c r="AU89" s="15">
        <f ca="1">H89*Financial_Data[[#This Row],[7/1/2015]]</f>
        <v>83499.951017626474</v>
      </c>
      <c r="AV89" s="15">
        <f ca="1">I89*Financial_Data[[#This Row],[8/1/2015]]</f>
        <v>85970.213702131878</v>
      </c>
      <c r="AW89" s="15">
        <f ca="1">J89*Financial_Data[[#This Row],[9/1/2015]]</f>
        <v>85017.084121068183</v>
      </c>
      <c r="AX89" s="15">
        <f ca="1">K89*Financial_Data[[#This Row],[10/1/2015]]</f>
        <v>94631.117736113534</v>
      </c>
      <c r="AY89" s="15">
        <f ca="1">L89*Financial_Data[[#This Row],[11/1/2015]]</f>
        <v>94490.173468013323</v>
      </c>
      <c r="AZ89" s="15">
        <f ca="1">M89*Financial_Data[[#This Row],[12/1/2015]]</f>
        <v>94415.154827897743</v>
      </c>
      <c r="BA89" s="15">
        <f ca="1">N89*Financial_Data[[#This Row],[1/1/2016]]</f>
        <v>106083.38917782191</v>
      </c>
      <c r="BB89" s="15">
        <f ca="1">O89*Financial_Data[[#This Row],[2/1/2016]]</f>
        <v>116914.04917597187</v>
      </c>
      <c r="BC89" s="15">
        <f ca="1">P89*Financial_Data[[#This Row],[3/1/2016]]</f>
        <v>124998.71346219447</v>
      </c>
      <c r="BD89" s="15">
        <f ca="1">Q89*Financial_Data[[#This Row],[4/1/2016]]</f>
        <v>127359.23956069587</v>
      </c>
      <c r="BE89" s="15">
        <f ca="1">R89*Financial_Data[[#This Row],[5/1/2016]]</f>
        <v>143118.94695989386</v>
      </c>
      <c r="BF89" s="15">
        <f ca="1">S89*Financial_Data[[#This Row],[6/1/2016]]</f>
        <v>147185.24248091836</v>
      </c>
      <c r="BG89" s="15">
        <f ca="1">T89*Financial_Data[[#This Row],[7/1/2016]]</f>
        <v>154510.93506585198</v>
      </c>
      <c r="BH89" s="15">
        <f ca="1">U89*Financial_Data[[#This Row],[8/1/2016]]</f>
        <v>148377.46280704055</v>
      </c>
      <c r="BI89" s="15">
        <f ca="1">V89*Financial_Data[[#This Row],[9/1/2016]]</f>
        <v>152797.31879893967</v>
      </c>
      <c r="BJ89" s="15">
        <f ca="1">W89*Financial_Data[[#This Row],[10/1/2016]]</f>
        <v>149577.59692973513</v>
      </c>
      <c r="BK89" s="15">
        <f ca="1">X89*Financial_Data[[#This Row],[11/1/2016]]</f>
        <v>157114.79566117507</v>
      </c>
      <c r="BL89" s="15">
        <f ca="1">Y89*Financial_Data[[#This Row],[12/1/2016]]</f>
        <v>175030.37901368269</v>
      </c>
      <c r="BM89" s="15">
        <f ca="1">Z89*Financial_Data[[#This Row],[1/1/2017]]</f>
        <v>180226.8454343972</v>
      </c>
      <c r="BN89" s="15">
        <f ca="1">AA89*Financial_Data[[#This Row],[2/1/2017]]</f>
        <v>185504.82104377562</v>
      </c>
      <c r="BO89" s="15">
        <f ca="1">AB89*Financial_Data[[#This Row],[3/1/2017]]</f>
        <v>188989.80201509755</v>
      </c>
      <c r="BP89" s="15">
        <f ca="1">AC89*Financial_Data[[#This Row],[4/1/2017]]</f>
        <v>206047.00924605242</v>
      </c>
      <c r="BQ89" s="15">
        <f ca="1">AD89*Financial_Data[[#This Row],[5/1/2017]]</f>
        <v>218361.20538524466</v>
      </c>
      <c r="BR89" s="15">
        <f ca="1">AE89*Financial_Data[[#This Row],[6/1/2017]]</f>
        <v>229386.45052487383</v>
      </c>
      <c r="BS89" s="15">
        <f ca="1">AF89*Financial_Data[[#This Row],[7/1/2017]]</f>
        <v>233607.70017634783</v>
      </c>
      <c r="BT89" s="15">
        <f ca="1">AG89*Financial_Data[[#This Row],[8/1/2017]]</f>
        <v>247735.27535344067</v>
      </c>
      <c r="BU89" s="15">
        <f ca="1">AH89*Financial_Data[[#This Row],[9/1/2017]]</f>
        <v>260140.55535700882</v>
      </c>
      <c r="BV89" s="15">
        <f ca="1">AI89*Financial_Data[[#This Row],[10/1/2017]]</f>
        <v>286882.1862380263</v>
      </c>
      <c r="BW89" s="15">
        <f ca="1">AJ89*Financial_Data[[#This Row],[11/1/2017]]</f>
        <v>289491.42596726952</v>
      </c>
      <c r="BX89" s="15">
        <f ca="1">AK89*Financial_Data[[#This Row],[12/1/2017]]</f>
        <v>341795.64407411905</v>
      </c>
      <c r="BY89" s="15">
        <f ca="1">AL89*Financial_Data[[#This Row],[1/1/2018]]</f>
        <v>324945.43340997578</v>
      </c>
      <c r="BZ89" s="15">
        <f ca="1">AM89*Financial_Data[[#This Row],[2/1/2018]]</f>
        <v>344631.87939077243</v>
      </c>
      <c r="CA89" s="15">
        <f ca="1">AN89*Financial_Data[[#This Row],[3/1/2018]]</f>
        <v>368487.79606975324</v>
      </c>
    </row>
    <row r="90" spans="1:79" x14ac:dyDescent="0.25">
      <c r="A90" t="s">
        <v>56</v>
      </c>
      <c r="B90" t="s">
        <v>208</v>
      </c>
      <c r="C90" t="s">
        <v>41</v>
      </c>
      <c r="D90">
        <v>1</v>
      </c>
      <c r="E90">
        <f t="shared" ref="E90:AN90" ca="1" si="88">((RANDBETWEEN(-2.5,3.5)/100)+1)*D90</f>
        <v>0.98</v>
      </c>
      <c r="F90">
        <f t="shared" ca="1" si="88"/>
        <v>0.98</v>
      </c>
      <c r="G90">
        <f t="shared" ca="1" si="88"/>
        <v>1.0094000000000001</v>
      </c>
      <c r="H90">
        <f t="shared" ca="1" si="88"/>
        <v>1.0295880000000002</v>
      </c>
      <c r="I90">
        <f t="shared" ca="1" si="88"/>
        <v>1.0398838800000001</v>
      </c>
      <c r="J90">
        <f t="shared" ca="1" si="88"/>
        <v>1.0606815576000002</v>
      </c>
      <c r="K90">
        <f t="shared" ca="1" si="88"/>
        <v>1.0394679264480002</v>
      </c>
      <c r="L90">
        <f t="shared" ca="1" si="88"/>
        <v>1.0706519642414403</v>
      </c>
      <c r="M90">
        <f t="shared" ca="1" si="88"/>
        <v>1.0492389249566114</v>
      </c>
      <c r="N90">
        <f t="shared" ca="1" si="88"/>
        <v>1.0597313142061775</v>
      </c>
      <c r="O90">
        <f t="shared" ca="1" si="88"/>
        <v>1.0491340010641157</v>
      </c>
      <c r="P90">
        <f t="shared" ca="1" si="88"/>
        <v>1.0596253410747569</v>
      </c>
      <c r="Q90">
        <f t="shared" ca="1" si="88"/>
        <v>1.0914141013069996</v>
      </c>
      <c r="R90">
        <f t="shared" ca="1" si="88"/>
        <v>1.0695858192808596</v>
      </c>
      <c r="S90">
        <f t="shared" ca="1" si="88"/>
        <v>1.0695858192808596</v>
      </c>
      <c r="T90">
        <f t="shared" ca="1" si="88"/>
        <v>1.0802816774736683</v>
      </c>
      <c r="U90">
        <f t="shared" ca="1" si="88"/>
        <v>1.091084494248405</v>
      </c>
      <c r="V90">
        <f t="shared" ca="1" si="88"/>
        <v>1.0801736493059211</v>
      </c>
      <c r="W90">
        <f t="shared" ca="1" si="88"/>
        <v>1.0801736493059211</v>
      </c>
      <c r="X90">
        <f t="shared" ca="1" si="88"/>
        <v>1.1125788587850987</v>
      </c>
      <c r="Y90">
        <f t="shared" ca="1" si="88"/>
        <v>1.1237046473729497</v>
      </c>
      <c r="Z90">
        <f t="shared" ca="1" si="88"/>
        <v>1.1349416938466792</v>
      </c>
      <c r="AA90">
        <f t="shared" ca="1" si="88"/>
        <v>1.1349416938466792</v>
      </c>
      <c r="AB90">
        <f t="shared" ca="1" si="88"/>
        <v>1.1235922769082125</v>
      </c>
      <c r="AC90">
        <f t="shared" ca="1" si="88"/>
        <v>1.1460641224463768</v>
      </c>
      <c r="AD90">
        <f t="shared" ca="1" si="88"/>
        <v>1.1804460461197681</v>
      </c>
      <c r="AE90">
        <f t="shared" ca="1" si="88"/>
        <v>1.1568371251973728</v>
      </c>
      <c r="AF90">
        <f t="shared" ca="1" si="88"/>
        <v>1.1684054964493464</v>
      </c>
      <c r="AG90">
        <f t="shared" ca="1" si="88"/>
        <v>1.156721441484853</v>
      </c>
      <c r="AH90">
        <f t="shared" ca="1" si="88"/>
        <v>1.1335870126551559</v>
      </c>
      <c r="AI90">
        <f t="shared" ca="1" si="88"/>
        <v>1.1562587529082591</v>
      </c>
      <c r="AJ90">
        <f t="shared" ca="1" si="88"/>
        <v>1.1446961653791765</v>
      </c>
      <c r="AK90">
        <f t="shared" ca="1" si="88"/>
        <v>1.1446961653791765</v>
      </c>
      <c r="AL90">
        <f t="shared" ca="1" si="88"/>
        <v>1.121802242071593</v>
      </c>
      <c r="AM90">
        <f t="shared" ca="1" si="88"/>
        <v>1.121802242071593</v>
      </c>
      <c r="AN90">
        <f t="shared" ca="1" si="88"/>
        <v>1.1442382869130248</v>
      </c>
      <c r="AR90" s="15">
        <f ca="1">E90*Financial_Data[[#This Row],[4/1/2015]]</f>
        <v>58369.181328662395</v>
      </c>
      <c r="AS90" s="15">
        <f ca="1">F90*Financial_Data[[#This Row],[5/1/2015]]</f>
        <v>61759.531691683864</v>
      </c>
      <c r="AT90" s="15">
        <f ca="1">G90*Financial_Data[[#This Row],[6/1/2015]]</f>
        <v>71569.22940796359</v>
      </c>
      <c r="AU90" s="15">
        <f ca="1">H90*Financial_Data[[#This Row],[7/1/2015]]</f>
        <v>79018.363444220857</v>
      </c>
      <c r="AV90" s="15">
        <f ca="1">I90*Financial_Data[[#This Row],[8/1/2015]]</f>
        <v>88098.146881156863</v>
      </c>
      <c r="AW90" s="15">
        <f ca="1">J90*Financial_Data[[#This Row],[9/1/2015]]</f>
        <v>99117.470206096361</v>
      </c>
      <c r="AX90" s="15">
        <f ca="1">K90*Financial_Data[[#This Row],[10/1/2015]]</f>
        <v>97048.099389950323</v>
      </c>
      <c r="AY90" s="15">
        <f ca="1">L90*Financial_Data[[#This Row],[11/1/2015]]</f>
        <v>97931.159339461679</v>
      </c>
      <c r="AZ90" s="15">
        <f ca="1">M90*Financial_Data[[#This Row],[12/1/2015]]</f>
        <v>94927.690714214143</v>
      </c>
      <c r="BA90" s="15">
        <f ca="1">N90*Financial_Data[[#This Row],[1/1/2016]]</f>
        <v>97736.609691819714</v>
      </c>
      <c r="BB90" s="15">
        <f ca="1">O90*Financial_Data[[#This Row],[2/1/2016]]</f>
        <v>106687.48976252477</v>
      </c>
      <c r="BC90" s="15">
        <f ca="1">P90*Financial_Data[[#This Row],[3/1/2016]]</f>
        <v>127307.08724690948</v>
      </c>
      <c r="BD90" s="15">
        <f ca="1">Q90*Financial_Data[[#This Row],[4/1/2016]]</f>
        <v>140419.54330639861</v>
      </c>
      <c r="BE90" s="15">
        <f ca="1">R90*Financial_Data[[#This Row],[5/1/2016]]</f>
        <v>147422.94584476412</v>
      </c>
      <c r="BF90" s="15">
        <f ca="1">S90*Financial_Data[[#This Row],[6/1/2016]]</f>
        <v>153317.77460695829</v>
      </c>
      <c r="BG90" s="15">
        <f ca="1">T90*Financial_Data[[#This Row],[7/1/2016]]</f>
        <v>161090.82013500741</v>
      </c>
      <c r="BH90" s="15">
        <f ca="1">U90*Financial_Data[[#This Row],[8/1/2016]]</f>
        <v>179295.64344201959</v>
      </c>
      <c r="BI90" s="15">
        <f ca="1">V90*Financial_Data[[#This Row],[9/1/2016]]</f>
        <v>199348.75750595919</v>
      </c>
      <c r="BJ90" s="15">
        <f ca="1">W90*Financial_Data[[#This Row],[10/1/2016]]</f>
        <v>224156.02480409158</v>
      </c>
      <c r="BK90" s="15">
        <f ca="1">X90*Financial_Data[[#This Row],[11/1/2016]]</f>
        <v>259568.14345893919</v>
      </c>
      <c r="BL90" s="15">
        <f ca="1">Y90*Financial_Data[[#This Row],[12/1/2016]]</f>
        <v>288921.03038053092</v>
      </c>
      <c r="BM90" s="15">
        <f ca="1">Z90*Financial_Data[[#This Row],[1/1/2017]]</f>
        <v>285859.64625630109</v>
      </c>
      <c r="BN90" s="15">
        <f ca="1">AA90*Financial_Data[[#This Row],[2/1/2017]]</f>
        <v>321378.33905346482</v>
      </c>
      <c r="BO90" s="15">
        <f ca="1">AB90*Financial_Data[[#This Row],[3/1/2017]]</f>
        <v>330885.99635022786</v>
      </c>
      <c r="BP90" s="15">
        <f ca="1">AC90*Financial_Data[[#This Row],[4/1/2017]]</f>
        <v>324008.91368500894</v>
      </c>
      <c r="BQ90" s="15">
        <f ca="1">AD90*Financial_Data[[#This Row],[5/1/2017]]</f>
        <v>346974.91899157647</v>
      </c>
      <c r="BR90" s="15">
        <f ca="1">AE90*Financial_Data[[#This Row],[6/1/2017]]</f>
        <v>339796.75682275428</v>
      </c>
      <c r="BS90" s="15">
        <f ca="1">AF90*Financial_Data[[#This Row],[7/1/2017]]</f>
        <v>378345.43847618566</v>
      </c>
      <c r="BT90" s="15">
        <f ca="1">AG90*Financial_Data[[#This Row],[8/1/2017]]</f>
        <v>397104.6116796846</v>
      </c>
      <c r="BU90" s="15">
        <f ca="1">AH90*Financial_Data[[#This Row],[9/1/2017]]</f>
        <v>408813.25751577009</v>
      </c>
      <c r="BV90" s="15">
        <f ca="1">AI90*Financial_Data[[#This Row],[10/1/2017]]</f>
        <v>441875.40734005475</v>
      </c>
      <c r="BW90" s="15">
        <f ca="1">AJ90*Financial_Data[[#This Row],[11/1/2017]]</f>
        <v>459410.84013750602</v>
      </c>
      <c r="BX90" s="15">
        <f ca="1">AK90*Financial_Data[[#This Row],[12/1/2017]]</f>
        <v>526533.90276021988</v>
      </c>
      <c r="BY90" s="15">
        <f ca="1">AL90*Financial_Data[[#This Row],[1/1/2018]]</f>
        <v>568668.02054782549</v>
      </c>
      <c r="BZ90" s="15">
        <f ca="1">AM90*Financial_Data[[#This Row],[2/1/2018]]</f>
        <v>633710.92781889345</v>
      </c>
      <c r="CA90" s="15">
        <f ca="1">AN90*Financial_Data[[#This Row],[3/1/2018]]</f>
        <v>719150.82712668786</v>
      </c>
    </row>
    <row r="91" spans="1:79" x14ac:dyDescent="0.25">
      <c r="A91" t="s">
        <v>57</v>
      </c>
      <c r="B91" t="s">
        <v>208</v>
      </c>
      <c r="C91" t="s">
        <v>41</v>
      </c>
      <c r="D91">
        <v>1</v>
      </c>
      <c r="E91">
        <f t="shared" ref="E91:AN91" ca="1" si="89">((RANDBETWEEN(-2.5,3.5)/100)+1)*D91</f>
        <v>1.01</v>
      </c>
      <c r="F91">
        <f t="shared" ca="1" si="89"/>
        <v>0.99990000000000001</v>
      </c>
      <c r="G91">
        <f t="shared" ca="1" si="89"/>
        <v>1.019898</v>
      </c>
      <c r="H91">
        <f t="shared" ca="1" si="89"/>
        <v>1.0402959599999999</v>
      </c>
      <c r="I91">
        <f t="shared" ca="1" si="89"/>
        <v>1.0506989195999998</v>
      </c>
      <c r="J91">
        <f t="shared" ca="1" si="89"/>
        <v>1.0506989195999998</v>
      </c>
      <c r="K91">
        <f t="shared" ca="1" si="89"/>
        <v>1.0717128979919999</v>
      </c>
      <c r="L91">
        <f t="shared" ca="1" si="89"/>
        <v>1.09314715595184</v>
      </c>
      <c r="M91">
        <f t="shared" ca="1" si="89"/>
        <v>1.0822156843923216</v>
      </c>
      <c r="N91">
        <f t="shared" ca="1" si="89"/>
        <v>1.0713935275483983</v>
      </c>
      <c r="O91">
        <f t="shared" ca="1" si="89"/>
        <v>1.0499656569974303</v>
      </c>
      <c r="P91">
        <f t="shared" ca="1" si="89"/>
        <v>1.0289663438574816</v>
      </c>
      <c r="Q91">
        <f t="shared" ca="1" si="89"/>
        <v>1.0186766804189069</v>
      </c>
      <c r="R91">
        <f t="shared" ca="1" si="89"/>
        <v>1.0492369808314741</v>
      </c>
      <c r="S91">
        <f t="shared" ca="1" si="89"/>
        <v>1.0702217204481037</v>
      </c>
      <c r="T91">
        <f t="shared" ca="1" si="89"/>
        <v>1.0595195032436227</v>
      </c>
      <c r="U91">
        <f t="shared" ca="1" si="89"/>
        <v>1.0807098933084951</v>
      </c>
      <c r="V91">
        <f t="shared" ca="1" si="89"/>
        <v>1.0807098933084951</v>
      </c>
      <c r="W91">
        <f t="shared" ca="1" si="89"/>
        <v>1.0590956954423252</v>
      </c>
      <c r="X91">
        <f t="shared" ca="1" si="89"/>
        <v>1.090868566305595</v>
      </c>
      <c r="Y91">
        <f t="shared" ca="1" si="89"/>
        <v>1.0690511949794832</v>
      </c>
      <c r="Z91">
        <f t="shared" ca="1" si="89"/>
        <v>1.0797417069292781</v>
      </c>
      <c r="AA91">
        <f t="shared" ca="1" si="89"/>
        <v>1.0797417069292781</v>
      </c>
      <c r="AB91">
        <f t="shared" ca="1" si="89"/>
        <v>1.0581468727906924</v>
      </c>
      <c r="AC91">
        <f t="shared" ca="1" si="89"/>
        <v>1.0687283415185993</v>
      </c>
      <c r="AD91">
        <f t="shared" ca="1" si="89"/>
        <v>1.0901029083489713</v>
      </c>
      <c r="AE91">
        <f t="shared" ca="1" si="89"/>
        <v>1.1119049665159508</v>
      </c>
      <c r="AF91">
        <f t="shared" ca="1" si="89"/>
        <v>1.1119049665159508</v>
      </c>
      <c r="AG91">
        <f t="shared" ca="1" si="89"/>
        <v>1.1007859168507914</v>
      </c>
      <c r="AH91">
        <f t="shared" ca="1" si="89"/>
        <v>1.1117937760192993</v>
      </c>
      <c r="AI91">
        <f t="shared" ca="1" si="89"/>
        <v>1.1451475892998784</v>
      </c>
      <c r="AJ91">
        <f t="shared" ca="1" si="89"/>
        <v>1.1451475892998784</v>
      </c>
      <c r="AK91">
        <f t="shared" ca="1" si="89"/>
        <v>1.1222446375138808</v>
      </c>
      <c r="AL91">
        <f t="shared" ca="1" si="89"/>
        <v>1.1110221911387419</v>
      </c>
      <c r="AM91">
        <f t="shared" ca="1" si="89"/>
        <v>1.1221324130501293</v>
      </c>
      <c r="AN91">
        <f t="shared" ca="1" si="89"/>
        <v>1.1221324130501293</v>
      </c>
      <c r="AR91" s="15">
        <f ca="1">E91*Financial_Data[[#This Row],[4/1/2015]]</f>
        <v>16574.747363136004</v>
      </c>
      <c r="AS91" s="15">
        <f ca="1">F91*Financial_Data[[#This Row],[5/1/2015]]</f>
        <v>17928.764166536512</v>
      </c>
      <c r="AT91" s="15">
        <f ca="1">G91*Financial_Data[[#This Row],[6/1/2015]]</f>
        <v>19783.238879284727</v>
      </c>
      <c r="AU91" s="15">
        <f ca="1">H91*Financial_Data[[#This Row],[7/1/2015]]</f>
        <v>21808.832641071178</v>
      </c>
      <c r="AV91" s="15">
        <f ca="1">I91*Financial_Data[[#This Row],[8/1/2015]]</f>
        <v>23125.422979117582</v>
      </c>
      <c r="AW91" s="15">
        <f ca="1">J91*Financial_Data[[#This Row],[9/1/2015]]</f>
        <v>24283.516873912675</v>
      </c>
      <c r="AX91" s="15">
        <f ca="1">K91*Financial_Data[[#This Row],[10/1/2015]]</f>
        <v>26522.140239505628</v>
      </c>
      <c r="AY91" s="15">
        <f ca="1">L91*Financial_Data[[#This Row],[11/1/2015]]</f>
        <v>29497.154001683903</v>
      </c>
      <c r="AZ91" s="15">
        <f ca="1">M91*Financial_Data[[#This Row],[12/1/2015]]</f>
        <v>29181.686057202627</v>
      </c>
      <c r="BA91" s="15">
        <f ca="1">N91*Financial_Data[[#This Row],[1/1/2016]]</f>
        <v>28300.746983972902</v>
      </c>
      <c r="BB91" s="15">
        <f ca="1">O91*Financial_Data[[#This Row],[2/1/2016]]</f>
        <v>29977.736275019608</v>
      </c>
      <c r="BC91" s="15">
        <f ca="1">P91*Financial_Data[[#This Row],[3/1/2016]]</f>
        <v>31164.196074604344</v>
      </c>
      <c r="BD91" s="15">
        <f ca="1">Q91*Financial_Data[[#This Row],[4/1/2016]]</f>
        <v>32715.861724382961</v>
      </c>
      <c r="BE91" s="15">
        <f ca="1">R91*Financial_Data[[#This Row],[5/1/2016]]</f>
        <v>33343.6853526677</v>
      </c>
      <c r="BF91" s="15">
        <f ca="1">S91*Financial_Data[[#This Row],[6/1/2016]]</f>
        <v>35665.911344881257</v>
      </c>
      <c r="BG91" s="15">
        <f ca="1">T91*Financial_Data[[#This Row],[7/1/2016]]</f>
        <v>37095.90039434292</v>
      </c>
      <c r="BH91" s="15">
        <f ca="1">U91*Financial_Data[[#This Row],[8/1/2016]]</f>
        <v>39335.364782195851</v>
      </c>
      <c r="BI91" s="15">
        <f ca="1">V91*Financial_Data[[#This Row],[9/1/2016]]</f>
        <v>41698.468289778095</v>
      </c>
      <c r="BJ91" s="15">
        <f ca="1">W91*Financial_Data[[#This Row],[10/1/2016]]</f>
        <v>42477.831041464524</v>
      </c>
      <c r="BK91" s="15">
        <f ca="1">X91*Financial_Data[[#This Row],[11/1/2016]]</f>
        <v>47354.199543169525</v>
      </c>
      <c r="BL91" s="15">
        <f ca="1">Y91*Financial_Data[[#This Row],[12/1/2016]]</f>
        <v>46857.219094190274</v>
      </c>
      <c r="BM91" s="15">
        <f ca="1">Z91*Financial_Data[[#This Row],[1/1/2017]]</f>
        <v>52176.667854573359</v>
      </c>
      <c r="BN91" s="15">
        <f ca="1">AA91*Financial_Data[[#This Row],[2/1/2017]]</f>
        <v>55332.730139760788</v>
      </c>
      <c r="BO91" s="15">
        <f ca="1">AB91*Financial_Data[[#This Row],[3/1/2017]]</f>
        <v>59265.802531989211</v>
      </c>
      <c r="BP91" s="15">
        <f ca="1">AC91*Financial_Data[[#This Row],[4/1/2017]]</f>
        <v>64780.268005434751</v>
      </c>
      <c r="BQ91" s="15">
        <f ca="1">AD91*Financial_Data[[#This Row],[5/1/2017]]</f>
        <v>65928.215091433041</v>
      </c>
      <c r="BR91" s="15">
        <f ca="1">AE91*Financial_Data[[#This Row],[6/1/2017]]</f>
        <v>69895.245973755809</v>
      </c>
      <c r="BS91" s="15">
        <f ca="1">AF91*Financial_Data[[#This Row],[7/1/2017]]</f>
        <v>74907.927522970422</v>
      </c>
      <c r="BT91" s="15">
        <f ca="1">AG91*Financial_Data[[#This Row],[8/1/2017]]</f>
        <v>77072.549395394453</v>
      </c>
      <c r="BU91" s="15">
        <f ca="1">AH91*Financial_Data[[#This Row],[9/1/2017]]</f>
        <v>75493.335879526727</v>
      </c>
      <c r="BV91" s="15">
        <f ca="1">AI91*Financial_Data[[#This Row],[10/1/2017]]</f>
        <v>82413.195503105439</v>
      </c>
      <c r="BW91" s="15">
        <f ca="1">AJ91*Financial_Data[[#This Row],[11/1/2017]]</f>
        <v>88271.158108056901</v>
      </c>
      <c r="BX91" s="15">
        <f ca="1">AK91*Financial_Data[[#This Row],[12/1/2017]]</f>
        <v>88886.825819441859</v>
      </c>
      <c r="BY91" s="15">
        <f ca="1">AL91*Financial_Data[[#This Row],[1/1/2018]]</f>
        <v>88824.793410329541</v>
      </c>
      <c r="BZ91" s="15">
        <f ca="1">AM91*Financial_Data[[#This Row],[2/1/2018]]</f>
        <v>95185.526944180878</v>
      </c>
      <c r="CA91" s="15">
        <f ca="1">AN91*Financial_Data[[#This Row],[3/1/2018]]</f>
        <v>105062.01148669879</v>
      </c>
    </row>
    <row r="92" spans="1:79" x14ac:dyDescent="0.25">
      <c r="A92" t="s">
        <v>58</v>
      </c>
      <c r="B92" t="s">
        <v>208</v>
      </c>
      <c r="C92" t="s">
        <v>41</v>
      </c>
      <c r="D92">
        <v>1</v>
      </c>
      <c r="E92">
        <f t="shared" ref="E92:AN92" ca="1" si="90">((RANDBETWEEN(-2.5,3.5)/100)+1)*D92</f>
        <v>1.01</v>
      </c>
      <c r="F92">
        <f t="shared" ca="1" si="90"/>
        <v>1.0201</v>
      </c>
      <c r="G92">
        <f t="shared" ca="1" si="90"/>
        <v>1.0507029999999999</v>
      </c>
      <c r="H92">
        <f t="shared" ca="1" si="90"/>
        <v>1.0507029999999999</v>
      </c>
      <c r="I92">
        <f t="shared" ca="1" si="90"/>
        <v>1.0717170599999999</v>
      </c>
      <c r="J92">
        <f t="shared" ca="1" si="90"/>
        <v>1.0502827187999999</v>
      </c>
      <c r="K92">
        <f t="shared" ca="1" si="90"/>
        <v>1.081791200364</v>
      </c>
      <c r="L92">
        <f t="shared" ca="1" si="90"/>
        <v>1.10342702437128</v>
      </c>
      <c r="M92">
        <f t="shared" ca="1" si="90"/>
        <v>1.0923927541275673</v>
      </c>
      <c r="N92">
        <f t="shared" ca="1" si="90"/>
        <v>1.0814688265862917</v>
      </c>
      <c r="O92">
        <f t="shared" ca="1" si="90"/>
        <v>1.0706541383204289</v>
      </c>
      <c r="P92">
        <f t="shared" ca="1" si="90"/>
        <v>1.1027737624700418</v>
      </c>
      <c r="Q92">
        <f t="shared" ca="1" si="90"/>
        <v>1.1027737624700418</v>
      </c>
      <c r="R92">
        <f t="shared" ca="1" si="90"/>
        <v>1.0807182872206409</v>
      </c>
      <c r="S92">
        <f t="shared" ca="1" si="90"/>
        <v>1.1131398358372602</v>
      </c>
      <c r="T92">
        <f t="shared" ca="1" si="90"/>
        <v>1.1131398358372602</v>
      </c>
      <c r="U92">
        <f t="shared" ca="1" si="90"/>
        <v>1.1131398358372602</v>
      </c>
      <c r="V92">
        <f t="shared" ca="1" si="90"/>
        <v>1.1020084374788877</v>
      </c>
      <c r="W92">
        <f t="shared" ca="1" si="90"/>
        <v>1.1240486062284654</v>
      </c>
      <c r="X92">
        <f t="shared" ca="1" si="90"/>
        <v>1.1128081201661808</v>
      </c>
      <c r="Y92">
        <f t="shared" ca="1" si="90"/>
        <v>1.1350642825695045</v>
      </c>
      <c r="Z92">
        <f t="shared" ca="1" si="90"/>
        <v>1.1350642825695045</v>
      </c>
      <c r="AA92">
        <f t="shared" ca="1" si="90"/>
        <v>1.1464149253951996</v>
      </c>
      <c r="AB92">
        <f t="shared" ca="1" si="90"/>
        <v>1.1464149253951996</v>
      </c>
      <c r="AC92">
        <f t="shared" ca="1" si="90"/>
        <v>1.1578790746491516</v>
      </c>
      <c r="AD92">
        <f t="shared" ca="1" si="90"/>
        <v>1.1578790746491516</v>
      </c>
      <c r="AE92">
        <f t="shared" ca="1" si="90"/>
        <v>1.1578790746491516</v>
      </c>
      <c r="AF92">
        <f t="shared" ca="1" si="90"/>
        <v>1.1810366561421346</v>
      </c>
      <c r="AG92">
        <f t="shared" ca="1" si="90"/>
        <v>1.1810366561421346</v>
      </c>
      <c r="AH92">
        <f t="shared" ca="1" si="90"/>
        <v>1.2046573892649772</v>
      </c>
      <c r="AI92">
        <f t="shared" ca="1" si="90"/>
        <v>1.2407971109429266</v>
      </c>
      <c r="AJ92">
        <f t="shared" ca="1" si="90"/>
        <v>1.2780210242712144</v>
      </c>
      <c r="AK92">
        <f t="shared" ca="1" si="90"/>
        <v>1.2780210242712144</v>
      </c>
      <c r="AL92">
        <f t="shared" ca="1" si="90"/>
        <v>1.3163616549993509</v>
      </c>
      <c r="AM92">
        <f t="shared" ca="1" si="90"/>
        <v>1.3558525046493315</v>
      </c>
      <c r="AN92">
        <f t="shared" ca="1" si="90"/>
        <v>1.3287354545563448</v>
      </c>
      <c r="AR92" s="15">
        <f ca="1">E92*Financial_Data[[#This Row],[4/1/2015]]</f>
        <v>30393.055259200002</v>
      </c>
      <c r="AS92" s="15">
        <f ca="1">F92*Financial_Data[[#This Row],[5/1/2015]]</f>
        <v>34504.320247337047</v>
      </c>
      <c r="AT92" s="15">
        <f ca="1">G92*Financial_Data[[#This Row],[6/1/2015]]</f>
        <v>35862.830374228222</v>
      </c>
      <c r="AU92" s="15">
        <f ca="1">H92*Financial_Data[[#This Row],[7/1/2015]]</f>
        <v>39157.838157201011</v>
      </c>
      <c r="AV92" s="15">
        <f ca="1">I92*Financial_Data[[#This Row],[8/1/2015]]</f>
        <v>41428.078043219306</v>
      </c>
      <c r="AW92" s="15">
        <f ca="1">J92*Financial_Data[[#This Row],[9/1/2015]]</f>
        <v>40587.255428377248</v>
      </c>
      <c r="AX92" s="15">
        <f ca="1">K92*Financial_Data[[#This Row],[10/1/2015]]</f>
        <v>41767.420941523604</v>
      </c>
      <c r="AY92" s="15">
        <f ca="1">L92*Financial_Data[[#This Row],[11/1/2015]]</f>
        <v>44745.305234255648</v>
      </c>
      <c r="AZ92" s="15">
        <f ca="1">M92*Financial_Data[[#This Row],[12/1/2015]]</f>
        <v>45608.537032271553</v>
      </c>
      <c r="BA92" s="15">
        <f ca="1">N92*Financial_Data[[#This Row],[1/1/2016]]</f>
        <v>46430.679586256265</v>
      </c>
      <c r="BB92" s="15">
        <f ca="1">O92*Financial_Data[[#This Row],[2/1/2016]]</f>
        <v>49692.747119941683</v>
      </c>
      <c r="BC92" s="15">
        <f ca="1">P92*Financial_Data[[#This Row],[3/1/2016]]</f>
        <v>58046.479519695953</v>
      </c>
      <c r="BD92" s="15">
        <f ca="1">Q92*Financial_Data[[#This Row],[4/1/2016]]</f>
        <v>60373.319041989409</v>
      </c>
      <c r="BE92" s="15">
        <f ca="1">R92*Financial_Data[[#This Row],[5/1/2016]]</f>
        <v>60289.549953123009</v>
      </c>
      <c r="BF92" s="15">
        <f ca="1">S92*Financial_Data[[#This Row],[6/1/2016]]</f>
        <v>63923.3166057739</v>
      </c>
      <c r="BG92" s="15">
        <f ca="1">T92*Financial_Data[[#This Row],[7/1/2016]]</f>
        <v>68350.480591732965</v>
      </c>
      <c r="BH92" s="15">
        <f ca="1">U92*Financial_Data[[#This Row],[8/1/2016]]</f>
        <v>64961.368599279434</v>
      </c>
      <c r="BI92" s="15">
        <f ca="1">V92*Financial_Data[[#This Row],[9/1/2016]]</f>
        <v>64902.918957229158</v>
      </c>
      <c r="BJ92" s="15">
        <f ca="1">W92*Financial_Data[[#This Row],[10/1/2016]]</f>
        <v>66823.007015504481</v>
      </c>
      <c r="BK92" s="15">
        <f ca="1">X92*Financial_Data[[#This Row],[11/1/2016]]</f>
        <v>72983.647881076482</v>
      </c>
      <c r="BL92" s="15">
        <f ca="1">Y92*Financial_Data[[#This Row],[12/1/2016]]</f>
        <v>75939.631587555865</v>
      </c>
      <c r="BM92" s="15">
        <f ca="1">Z92*Financial_Data[[#This Row],[1/1/2017]]</f>
        <v>80318.726165054977</v>
      </c>
      <c r="BN92" s="15">
        <f ca="1">AA92*Financial_Data[[#This Row],[2/1/2017]]</f>
        <v>93903.943397865747</v>
      </c>
      <c r="BO92" s="15">
        <f ca="1">AB92*Financial_Data[[#This Row],[3/1/2017]]</f>
        <v>102514.07296924968</v>
      </c>
      <c r="BP92" s="15">
        <f ca="1">AC92*Financial_Data[[#This Row],[4/1/2017]]</f>
        <v>110888.36877400795</v>
      </c>
      <c r="BQ92" s="15">
        <f ca="1">AD92*Financial_Data[[#This Row],[5/1/2017]]</f>
        <v>107562.16126426279</v>
      </c>
      <c r="BR92" s="15">
        <f ca="1">AE92*Financial_Data[[#This Row],[6/1/2017]]</f>
        <v>114022.75392230564</v>
      </c>
      <c r="BS92" s="15">
        <f ca="1">AF92*Financial_Data[[#This Row],[7/1/2017]]</f>
        <v>129532.13844311987</v>
      </c>
      <c r="BT92" s="15">
        <f ca="1">AG92*Financial_Data[[#This Row],[8/1/2017]]</f>
        <v>142819.90284284938</v>
      </c>
      <c r="BU92" s="15">
        <f ca="1">AH92*Financial_Data[[#This Row],[9/1/2017]]</f>
        <v>151515.85184577075</v>
      </c>
      <c r="BV92" s="15">
        <f ca="1">AI92*Financial_Data[[#This Row],[10/1/2017]]</f>
        <v>171797.84775726413</v>
      </c>
      <c r="BW92" s="15">
        <f ca="1">AJ92*Financial_Data[[#This Row],[11/1/2017]]</f>
        <v>178509.69500147199</v>
      </c>
      <c r="BX92" s="15">
        <f ca="1">AK92*Financial_Data[[#This Row],[12/1/2017]]</f>
        <v>197013.35306964701</v>
      </c>
      <c r="BY92" s="15">
        <f ca="1">AL92*Financial_Data[[#This Row],[1/1/2018]]</f>
        <v>219502.1697866921</v>
      </c>
      <c r="BZ92" s="15">
        <f ca="1">AM92*Financial_Data[[#This Row],[2/1/2018]]</f>
        <v>237409.41682016081</v>
      </c>
      <c r="CA92" s="15">
        <f ca="1">AN92*Financial_Data[[#This Row],[3/1/2018]]</f>
        <v>241943.48085534558</v>
      </c>
    </row>
    <row r="93" spans="1:79" x14ac:dyDescent="0.25">
      <c r="A93" t="s">
        <v>59</v>
      </c>
      <c r="B93" t="s">
        <v>208</v>
      </c>
      <c r="C93" t="s">
        <v>41</v>
      </c>
      <c r="D93">
        <v>1</v>
      </c>
      <c r="E93">
        <f t="shared" ref="E93:AN93" ca="1" si="91">((RANDBETWEEN(-2.5,3.5)/100)+1)*D93</f>
        <v>1.01</v>
      </c>
      <c r="F93">
        <f t="shared" ca="1" si="91"/>
        <v>0.98980000000000001</v>
      </c>
      <c r="G93">
        <f t="shared" ca="1" si="91"/>
        <v>0.97990200000000005</v>
      </c>
      <c r="H93">
        <f t="shared" ca="1" si="91"/>
        <v>0.99950004000000003</v>
      </c>
      <c r="I93">
        <f t="shared" ca="1" si="91"/>
        <v>1.0094950404</v>
      </c>
      <c r="J93">
        <f t="shared" ca="1" si="91"/>
        <v>0.99940008999600005</v>
      </c>
      <c r="K93">
        <f t="shared" ca="1" si="91"/>
        <v>0.98940608909604</v>
      </c>
      <c r="L93">
        <f t="shared" ca="1" si="91"/>
        <v>1.0190882717689211</v>
      </c>
      <c r="M93">
        <f t="shared" ca="1" si="91"/>
        <v>1.0496609199219888</v>
      </c>
      <c r="N93">
        <f t="shared" ca="1" si="91"/>
        <v>1.039164310722769</v>
      </c>
      <c r="O93">
        <f t="shared" ca="1" si="91"/>
        <v>1.0287726676155413</v>
      </c>
      <c r="P93">
        <f t="shared" ca="1" si="91"/>
        <v>1.0287726676155413</v>
      </c>
      <c r="Q93">
        <f t="shared" ca="1" si="91"/>
        <v>1.0081972142632305</v>
      </c>
      <c r="R93">
        <f t="shared" ca="1" si="91"/>
        <v>0.99811524212059821</v>
      </c>
      <c r="S93">
        <f t="shared" ca="1" si="91"/>
        <v>0.99811524212059821</v>
      </c>
      <c r="T93">
        <f t="shared" ca="1" si="91"/>
        <v>1.0280586993842162</v>
      </c>
      <c r="U93">
        <f t="shared" ca="1" si="91"/>
        <v>1.0383392863780585</v>
      </c>
      <c r="V93">
        <f t="shared" ca="1" si="91"/>
        <v>1.0487226792418392</v>
      </c>
      <c r="W93">
        <f t="shared" ca="1" si="91"/>
        <v>1.0801843596190943</v>
      </c>
      <c r="X93">
        <f t="shared" ca="1" si="91"/>
        <v>1.0585806724267124</v>
      </c>
      <c r="Y93">
        <f t="shared" ca="1" si="91"/>
        <v>1.0585806724267124</v>
      </c>
      <c r="Z93">
        <f t="shared" ca="1" si="91"/>
        <v>1.0374090589781781</v>
      </c>
      <c r="AA93">
        <f t="shared" ca="1" si="91"/>
        <v>1.0166608777986146</v>
      </c>
      <c r="AB93">
        <f t="shared" ca="1" si="91"/>
        <v>1.0064942690206284</v>
      </c>
      <c r="AC93">
        <f t="shared" ca="1" si="91"/>
        <v>1.0064942690206284</v>
      </c>
      <c r="AD93">
        <f t="shared" ca="1" si="91"/>
        <v>0.99642932633042214</v>
      </c>
      <c r="AE93">
        <f t="shared" ca="1" si="91"/>
        <v>0.99642932633042214</v>
      </c>
      <c r="AF93">
        <f t="shared" ca="1" si="91"/>
        <v>0.98646503306711786</v>
      </c>
      <c r="AG93">
        <f t="shared" ca="1" si="91"/>
        <v>0.97660038273644667</v>
      </c>
      <c r="AH93">
        <f t="shared" ca="1" si="91"/>
        <v>0.98636638656381115</v>
      </c>
      <c r="AI93">
        <f t="shared" ca="1" si="91"/>
        <v>0.97650272269817306</v>
      </c>
      <c r="AJ93">
        <f t="shared" ca="1" si="91"/>
        <v>0.98626774992515476</v>
      </c>
      <c r="AK93">
        <f t="shared" ca="1" si="91"/>
        <v>0.96654239492665162</v>
      </c>
      <c r="AL93">
        <f t="shared" ca="1" si="91"/>
        <v>0.94721154702811861</v>
      </c>
      <c r="AM93">
        <f t="shared" ca="1" si="91"/>
        <v>0.94721154702811861</v>
      </c>
      <c r="AN93">
        <f t="shared" ca="1" si="91"/>
        <v>0.96615577796868102</v>
      </c>
      <c r="AR93" s="15">
        <f ca="1">E93*Financial_Data[[#This Row],[4/1/2015]]</f>
        <v>-40267.717075756809</v>
      </c>
      <c r="AS93" s="15">
        <f ca="1">F93*Financial_Data[[#This Row],[5/1/2015]]</f>
        <v>-43104.340607802296</v>
      </c>
      <c r="AT93" s="15">
        <f ca="1">G93*Financial_Data[[#This Row],[6/1/2015]]</f>
        <v>-45227.971861900216</v>
      </c>
      <c r="AU93" s="15">
        <f ca="1">H93*Financial_Data[[#This Row],[7/1/2015]]</f>
        <v>-48461.990699136346</v>
      </c>
      <c r="AV93" s="15">
        <f ca="1">I93*Financial_Data[[#This Row],[8/1/2015]]</f>
        <v>-50409.77165655532</v>
      </c>
      <c r="AW93" s="15">
        <f ca="1">J93*Financial_Data[[#This Row],[9/1/2015]]</f>
        <v>-48897.779438173347</v>
      </c>
      <c r="AX93" s="15">
        <f ca="1">K93*Financial_Data[[#This Row],[10/1/2015]]</f>
        <v>-54399.011322205937</v>
      </c>
      <c r="AY93" s="15">
        <f ca="1">L93*Financial_Data[[#This Row],[11/1/2015]]</f>
        <v>-57089.758690380142</v>
      </c>
      <c r="AZ93" s="15">
        <f ca="1">M93*Financial_Data[[#This Row],[12/1/2015]]</f>
        <v>-59366.719775216225</v>
      </c>
      <c r="BA93" s="15">
        <f ca="1">N93*Financial_Data[[#This Row],[1/1/2016]]</f>
        <v>-61070.150319012202</v>
      </c>
      <c r="BB93" s="15">
        <f ca="1">O93*Financial_Data[[#This Row],[2/1/2016]]</f>
        <v>-66027.685454475824</v>
      </c>
      <c r="BC93" s="15">
        <f ca="1">P93*Financial_Data[[#This Row],[3/1/2016]]</f>
        <v>-70621.363586914638</v>
      </c>
      <c r="BD93" s="15">
        <f ca="1">Q93*Financial_Data[[#This Row],[4/1/2016]]</f>
        <v>-66441.675132120508</v>
      </c>
      <c r="BE93" s="15">
        <f ca="1">R93*Financial_Data[[#This Row],[5/1/2016]]</f>
        <v>-69098.677096102256</v>
      </c>
      <c r="BF93" s="15">
        <f ca="1">S93*Financial_Data[[#This Row],[6/1/2016]]</f>
        <v>-72573.718665942361</v>
      </c>
      <c r="BG93" s="15">
        <f ca="1">T93*Financial_Data[[#This Row],[7/1/2016]]</f>
        <v>-79241.652159986959</v>
      </c>
      <c r="BH93" s="15">
        <f ca="1">U93*Financial_Data[[#This Row],[8/1/2016]]</f>
        <v>-81578.095538680282</v>
      </c>
      <c r="BI93" s="15">
        <f ca="1">V93*Financial_Data[[#This Row],[9/1/2016]]</f>
        <v>-83935.465923271084</v>
      </c>
      <c r="BJ93" s="15">
        <f ca="1">W93*Financial_Data[[#This Row],[10/1/2016]]</f>
        <v>-88053.283308962724</v>
      </c>
      <c r="BK93" s="15">
        <f ca="1">X93*Financial_Data[[#This Row],[11/1/2016]]</f>
        <v>-98900.100223341971</v>
      </c>
      <c r="BL93" s="15">
        <f ca="1">Y93*Financial_Data[[#This Row],[12/1/2016]]</f>
        <v>-104802.44633665901</v>
      </c>
      <c r="BM93" s="15">
        <f ca="1">Z93*Financial_Data[[#This Row],[1/1/2017]]</f>
        <v>-108811.88725108896</v>
      </c>
      <c r="BN93" s="15">
        <f ca="1">AA93*Financial_Data[[#This Row],[2/1/2017]]</f>
        <v>-114272.04163849569</v>
      </c>
      <c r="BO93" s="15">
        <f ca="1">AB93*Financial_Data[[#This Row],[3/1/2017]]</f>
        <v>-117572.84185210986</v>
      </c>
      <c r="BP93" s="15">
        <f ca="1">AC93*Financial_Data[[#This Row],[4/1/2017]]</f>
        <v>-117444.2498013446</v>
      </c>
      <c r="BQ93" s="15">
        <f ca="1">AD93*Financial_Data[[#This Row],[5/1/2017]]</f>
        <v>-111665.74968349747</v>
      </c>
      <c r="BR93" s="15">
        <f ca="1">AE93*Financial_Data[[#This Row],[6/1/2017]]</f>
        <v>-112714.97000078358</v>
      </c>
      <c r="BS93" s="15">
        <f ca="1">AF93*Financial_Data[[#This Row],[7/1/2017]]</f>
        <v>-134323.62256376847</v>
      </c>
      <c r="BT93" s="15">
        <f ca="1">AG93*Financial_Data[[#This Row],[8/1/2017]]</f>
        <v>-134086.67118297872</v>
      </c>
      <c r="BU93" s="15">
        <f ca="1">AH93*Financial_Data[[#This Row],[9/1/2017]]</f>
        <v>-140815.94096104556</v>
      </c>
      <c r="BV93" s="15">
        <f ca="1">AI93*Financial_Data[[#This Row],[10/1/2017]]</f>
        <v>-150797.08503075672</v>
      </c>
      <c r="BW93" s="15">
        <f ca="1">AJ93*Financial_Data[[#This Row],[11/1/2017]]</f>
        <v>-169466.14252494322</v>
      </c>
      <c r="BX93" s="15">
        <f ca="1">AK93*Financial_Data[[#This Row],[12/1/2017]]</f>
        <v>-177784.06295914578</v>
      </c>
      <c r="BY93" s="15">
        <f ca="1">AL93*Financial_Data[[#This Row],[1/1/2018]]</f>
        <v>-186687.27904694556</v>
      </c>
      <c r="BZ93" s="15">
        <f ca="1">AM93*Financial_Data[[#This Row],[2/1/2018]]</f>
        <v>-215997.28744764102</v>
      </c>
      <c r="CA93" s="15">
        <f ca="1">AN93*Financial_Data[[#This Row],[3/1/2018]]</f>
        <v>-238455.53680927106</v>
      </c>
    </row>
    <row r="94" spans="1:79" x14ac:dyDescent="0.25">
      <c r="A94" t="s">
        <v>60</v>
      </c>
      <c r="B94" t="s">
        <v>208</v>
      </c>
      <c r="C94" t="s">
        <v>41</v>
      </c>
      <c r="D94">
        <v>1</v>
      </c>
      <c r="E94">
        <f t="shared" ref="E94:AN94" ca="1" si="92">((RANDBETWEEN(-2.5,3.5)/100)+1)*D94</f>
        <v>0.98</v>
      </c>
      <c r="F94">
        <f t="shared" ca="1" si="92"/>
        <v>0.97019999999999995</v>
      </c>
      <c r="G94">
        <f t="shared" ca="1" si="92"/>
        <v>0.98960399999999993</v>
      </c>
      <c r="H94">
        <f t="shared" ca="1" si="92"/>
        <v>1.0093960799999999</v>
      </c>
      <c r="I94">
        <f t="shared" ca="1" si="92"/>
        <v>0.98920815839999987</v>
      </c>
      <c r="J94">
        <f t="shared" ca="1" si="92"/>
        <v>0.96942399523199985</v>
      </c>
      <c r="K94">
        <f t="shared" ca="1" si="92"/>
        <v>0.97911823518431984</v>
      </c>
      <c r="L94">
        <f t="shared" ca="1" si="92"/>
        <v>0.98890941753616302</v>
      </c>
      <c r="M94">
        <f t="shared" ca="1" si="92"/>
        <v>1.0086876058868863</v>
      </c>
      <c r="N94">
        <f t="shared" ca="1" si="92"/>
        <v>0.98851385376914858</v>
      </c>
      <c r="O94">
        <f t="shared" ca="1" si="92"/>
        <v>1.0181692693822231</v>
      </c>
      <c r="P94">
        <f t="shared" ca="1" si="92"/>
        <v>1.0181692693822231</v>
      </c>
      <c r="Q94">
        <f t="shared" ca="1" si="92"/>
        <v>1.0181692693822231</v>
      </c>
      <c r="R94">
        <f t="shared" ca="1" si="92"/>
        <v>1.0181692693822231</v>
      </c>
      <c r="S94">
        <f t="shared" ca="1" si="92"/>
        <v>0.99780588399457859</v>
      </c>
      <c r="T94">
        <f t="shared" ca="1" si="92"/>
        <v>1.0177620016744702</v>
      </c>
      <c r="U94">
        <f t="shared" ca="1" si="92"/>
        <v>1.0075843816577255</v>
      </c>
      <c r="V94">
        <f t="shared" ca="1" si="92"/>
        <v>1.0277360692908799</v>
      </c>
      <c r="W94">
        <f t="shared" ca="1" si="92"/>
        <v>1.0071813479050622</v>
      </c>
      <c r="X94">
        <f t="shared" ca="1" si="92"/>
        <v>1.0071813479050622</v>
      </c>
      <c r="Y94">
        <f t="shared" ca="1" si="92"/>
        <v>0.98703772094696096</v>
      </c>
      <c r="Z94">
        <f t="shared" ca="1" si="92"/>
        <v>0.97716734373749137</v>
      </c>
      <c r="AA94">
        <f t="shared" ca="1" si="92"/>
        <v>1.0064823640496161</v>
      </c>
      <c r="AB94">
        <f t="shared" ca="1" si="92"/>
        <v>1.0165471876901122</v>
      </c>
      <c r="AC94">
        <f t="shared" ca="1" si="92"/>
        <v>0.99621624393630992</v>
      </c>
      <c r="AD94">
        <f t="shared" ca="1" si="92"/>
        <v>0.98625408149694682</v>
      </c>
      <c r="AE94">
        <f t="shared" ca="1" si="92"/>
        <v>1.0059791631268857</v>
      </c>
      <c r="AF94">
        <f t="shared" ca="1" si="92"/>
        <v>1.0361585380206924</v>
      </c>
      <c r="AG94">
        <f t="shared" ca="1" si="92"/>
        <v>1.0672432941613132</v>
      </c>
      <c r="AH94">
        <f t="shared" ca="1" si="92"/>
        <v>1.045898428278087</v>
      </c>
      <c r="AI94">
        <f t="shared" ca="1" si="92"/>
        <v>1.0668163968436488</v>
      </c>
      <c r="AJ94">
        <f t="shared" ca="1" si="92"/>
        <v>1.0454800689067758</v>
      </c>
      <c r="AK94">
        <f t="shared" ca="1" si="92"/>
        <v>1.0454800689067758</v>
      </c>
      <c r="AL94">
        <f t="shared" ca="1" si="92"/>
        <v>1.0559348695958435</v>
      </c>
      <c r="AM94">
        <f t="shared" ca="1" si="92"/>
        <v>1.0876129156837189</v>
      </c>
      <c r="AN94">
        <f t="shared" ca="1" si="92"/>
        <v>1.0876129156837189</v>
      </c>
      <c r="AR94" s="15">
        <f ca="1">E94*Financial_Data[[#This Row],[4/1/2015]]</f>
        <v>12125.634469014529</v>
      </c>
      <c r="AS94" s="15">
        <f ca="1">F94*Financial_Data[[#This Row],[5/1/2015]]</f>
        <v>12610.538477449456</v>
      </c>
      <c r="AT94" s="15">
        <f ca="1">G94*Financial_Data[[#This Row],[6/1/2015]]</f>
        <v>14327.202061327529</v>
      </c>
      <c r="AU94" s="15">
        <f ca="1">H94*Financial_Data[[#This Row],[7/1/2015]]</f>
        <v>15494.571527840359</v>
      </c>
      <c r="AV94" s="15">
        <f ca="1">I94*Financial_Data[[#This Row],[8/1/2015]]</f>
        <v>16259.322988482061</v>
      </c>
      <c r="AW94" s="15">
        <f ca="1">J94*Financial_Data[[#This Row],[9/1/2015]]</f>
        <v>15301.614407703184</v>
      </c>
      <c r="AX94" s="15">
        <f ca="1">K94*Financial_Data[[#This Row],[10/1/2015]]</f>
        <v>17215.541573271043</v>
      </c>
      <c r="AY94" s="15">
        <f ca="1">L94*Financial_Data[[#This Row],[11/1/2015]]</f>
        <v>18819.193393238093</v>
      </c>
      <c r="AZ94" s="15">
        <f ca="1">M94*Financial_Data[[#This Row],[12/1/2015]]</f>
        <v>22225.911251854213</v>
      </c>
      <c r="BA94" s="15">
        <f ca="1">N94*Financial_Data[[#This Row],[1/1/2016]]</f>
        <v>23334.337084799357</v>
      </c>
      <c r="BB94" s="15">
        <f ca="1">O94*Financial_Data[[#This Row],[2/1/2016]]</f>
        <v>25967.923559044873</v>
      </c>
      <c r="BC94" s="15">
        <f ca="1">P94*Financial_Data[[#This Row],[3/1/2016]]</f>
        <v>25687.681841314756</v>
      </c>
      <c r="BD94" s="15">
        <f ca="1">Q94*Financial_Data[[#This Row],[4/1/2016]]</f>
        <v>25166.426373883529</v>
      </c>
      <c r="BE94" s="15">
        <f ca="1">R94*Financial_Data[[#This Row],[5/1/2016]]</f>
        <v>24633.896738555704</v>
      </c>
      <c r="BF94" s="15">
        <f ca="1">S94*Financial_Data[[#This Row],[6/1/2016]]</f>
        <v>25548.510875327418</v>
      </c>
      <c r="BG94" s="15">
        <f ca="1">T94*Financial_Data[[#This Row],[7/1/2016]]</f>
        <v>26830.529019408747</v>
      </c>
      <c r="BH94" s="15">
        <f ca="1">U94*Financial_Data[[#This Row],[8/1/2016]]</f>
        <v>28152.394733769874</v>
      </c>
      <c r="BI94" s="15">
        <f ca="1">V94*Financial_Data[[#This Row],[9/1/2016]]</f>
        <v>29235.992726560598</v>
      </c>
      <c r="BJ94" s="15">
        <f ca="1">W94*Financial_Data[[#This Row],[10/1/2016]]</f>
        <v>31293.085505698062</v>
      </c>
      <c r="BK94" s="15">
        <f ca="1">X94*Financial_Data[[#This Row],[11/1/2016]]</f>
        <v>32847.948174528232</v>
      </c>
      <c r="BL94" s="15">
        <f ca="1">Y94*Financial_Data[[#This Row],[12/1/2016]]</f>
        <v>32496.643954112449</v>
      </c>
      <c r="BM94" s="15">
        <f ca="1">Z94*Financial_Data[[#This Row],[1/1/2017]]</f>
        <v>36503.529548553328</v>
      </c>
      <c r="BN94" s="15">
        <f ca="1">AA94*Financial_Data[[#This Row],[2/1/2017]]</f>
        <v>37955.935267548819</v>
      </c>
      <c r="BO94" s="15">
        <f ca="1">AB94*Financial_Data[[#This Row],[3/1/2017]]</f>
        <v>40271.243120942861</v>
      </c>
      <c r="BP94" s="15">
        <f ca="1">AC94*Financial_Data[[#This Row],[4/1/2017]]</f>
        <v>45239.177990988523</v>
      </c>
      <c r="BQ94" s="15">
        <f ca="1">AD94*Financial_Data[[#This Row],[5/1/2017]]</f>
        <v>45632.907205194439</v>
      </c>
      <c r="BR94" s="15">
        <f ca="1">AE94*Financial_Data[[#This Row],[6/1/2017]]</f>
        <v>45144.869632623653</v>
      </c>
      <c r="BS94" s="15">
        <f ca="1">AF94*Financial_Data[[#This Row],[7/1/2017]]</f>
        <v>45569.323940609611</v>
      </c>
      <c r="BT94" s="15">
        <f ca="1">AG94*Financial_Data[[#This Row],[8/1/2017]]</f>
        <v>45533.145059911862</v>
      </c>
      <c r="BU94" s="15">
        <f ca="1">AH94*Financial_Data[[#This Row],[9/1/2017]]</f>
        <v>45855.312095794558</v>
      </c>
      <c r="BV94" s="15">
        <f ca="1">AI94*Financial_Data[[#This Row],[10/1/2017]]</f>
        <v>48518.79941001696</v>
      </c>
      <c r="BW94" s="15">
        <f ca="1">AJ94*Financial_Data[[#This Row],[11/1/2017]]</f>
        <v>50448.871991691798</v>
      </c>
      <c r="BX94" s="15">
        <f ca="1">AK94*Financial_Data[[#This Row],[12/1/2017]]</f>
        <v>56683.562409362436</v>
      </c>
      <c r="BY94" s="15">
        <f ca="1">AL94*Financial_Data[[#This Row],[1/1/2018]]</f>
        <v>59975.764301568081</v>
      </c>
      <c r="BZ94" s="15">
        <f ca="1">AM94*Financial_Data[[#This Row],[2/1/2018]]</f>
        <v>64807.14639913843</v>
      </c>
      <c r="CA94" s="15">
        <f ca="1">AN94*Financial_Data[[#This Row],[3/1/2018]]</f>
        <v>70108.353476658434</v>
      </c>
    </row>
    <row r="95" spans="1:79" x14ac:dyDescent="0.25">
      <c r="A95" t="s">
        <v>61</v>
      </c>
      <c r="B95" t="s">
        <v>208</v>
      </c>
      <c r="C95" t="s">
        <v>41</v>
      </c>
      <c r="D95">
        <v>1</v>
      </c>
      <c r="E95">
        <f t="shared" ref="E95:AN95" ca="1" si="93">((RANDBETWEEN(-2.5,3.5)/100)+1)*D95</f>
        <v>0.98</v>
      </c>
      <c r="F95">
        <f t="shared" ca="1" si="93"/>
        <v>0.99960000000000004</v>
      </c>
      <c r="G95">
        <f t="shared" ca="1" si="93"/>
        <v>0.99960000000000004</v>
      </c>
      <c r="H95">
        <f t="shared" ca="1" si="93"/>
        <v>0.97960800000000003</v>
      </c>
      <c r="I95">
        <f t="shared" ca="1" si="93"/>
        <v>0.96981192000000005</v>
      </c>
      <c r="J95">
        <f t="shared" ca="1" si="93"/>
        <v>0.96011380080000008</v>
      </c>
      <c r="K95">
        <f t="shared" ca="1" si="93"/>
        <v>0.96011380080000008</v>
      </c>
      <c r="L95">
        <f t="shared" ca="1" si="93"/>
        <v>0.94091152478400009</v>
      </c>
      <c r="M95">
        <f t="shared" ca="1" si="93"/>
        <v>0.94091152478400009</v>
      </c>
      <c r="N95">
        <f t="shared" ca="1" si="93"/>
        <v>0.94091152478400009</v>
      </c>
      <c r="O95">
        <f t="shared" ca="1" si="93"/>
        <v>0.94091152478400009</v>
      </c>
      <c r="P95">
        <f t="shared" ca="1" si="93"/>
        <v>0.95032064003184014</v>
      </c>
      <c r="Q95">
        <f t="shared" ca="1" si="93"/>
        <v>0.93131422723120327</v>
      </c>
      <c r="R95">
        <f t="shared" ca="1" si="93"/>
        <v>0.91268794268657916</v>
      </c>
      <c r="S95">
        <f t="shared" ca="1" si="93"/>
        <v>0.91268794268657916</v>
      </c>
      <c r="T95">
        <f t="shared" ca="1" si="93"/>
        <v>0.89443418383284756</v>
      </c>
      <c r="U95">
        <f t="shared" ca="1" si="93"/>
        <v>0.92126720934783302</v>
      </c>
      <c r="V95">
        <f t="shared" ca="1" si="93"/>
        <v>0.93969255353478964</v>
      </c>
      <c r="W95">
        <f t="shared" ca="1" si="93"/>
        <v>0.96788333014083339</v>
      </c>
      <c r="X95">
        <f t="shared" ca="1" si="93"/>
        <v>0.98724099674365007</v>
      </c>
      <c r="Y95">
        <f t="shared" ca="1" si="93"/>
        <v>0.96749617680877709</v>
      </c>
      <c r="Z95">
        <f t="shared" ca="1" si="93"/>
        <v>0.94814625327260149</v>
      </c>
      <c r="AA95">
        <f t="shared" ca="1" si="93"/>
        <v>0.97659064087077951</v>
      </c>
      <c r="AB95">
        <f t="shared" ca="1" si="93"/>
        <v>1.0058883600969029</v>
      </c>
      <c r="AC95">
        <f t="shared" ca="1" si="93"/>
        <v>1.026006127298841</v>
      </c>
      <c r="AD95">
        <f t="shared" ca="1" si="93"/>
        <v>1.0567863111178062</v>
      </c>
      <c r="AE95">
        <f t="shared" ca="1" si="93"/>
        <v>1.0779220373401623</v>
      </c>
      <c r="AF95">
        <f t="shared" ca="1" si="93"/>
        <v>1.0671428169667607</v>
      </c>
      <c r="AG95">
        <f t="shared" ca="1" si="93"/>
        <v>1.0991571014757635</v>
      </c>
      <c r="AH95">
        <f t="shared" ca="1" si="93"/>
        <v>1.1211402435052789</v>
      </c>
      <c r="AI95">
        <f t="shared" ca="1" si="93"/>
        <v>1.1435630483753845</v>
      </c>
      <c r="AJ95">
        <f t="shared" ca="1" si="93"/>
        <v>1.1435630483753845</v>
      </c>
      <c r="AK95">
        <f t="shared" ca="1" si="93"/>
        <v>1.1664343093428922</v>
      </c>
      <c r="AL95">
        <f t="shared" ca="1" si="93"/>
        <v>1.1431056231560344</v>
      </c>
      <c r="AM95">
        <f t="shared" ca="1" si="93"/>
        <v>1.1316745669244741</v>
      </c>
      <c r="AN95">
        <f t="shared" ca="1" si="93"/>
        <v>1.1316745669244741</v>
      </c>
      <c r="AR95" s="15">
        <f ca="1">E95*Financial_Data[[#This Row],[4/1/2015]]</f>
        <v>9539.2053001728</v>
      </c>
      <c r="AS95" s="15">
        <f ca="1">F95*Financial_Data[[#This Row],[5/1/2015]]</f>
        <v>9250.3098839340146</v>
      </c>
      <c r="AT95" s="15">
        <f ca="1">G95*Financial_Data[[#This Row],[6/1/2015]]</f>
        <v>9334.4802925295371</v>
      </c>
      <c r="AU95" s="15">
        <f ca="1">H95*Financial_Data[[#This Row],[7/1/2015]]</f>
        <v>9231.878656953877</v>
      </c>
      <c r="AV95" s="15">
        <f ca="1">I95*Financial_Data[[#This Row],[8/1/2015]]</f>
        <v>9979.5110022728222</v>
      </c>
      <c r="AW95" s="15">
        <f ca="1">J95*Financial_Data[[#This Row],[9/1/2015]]</f>
        <v>10890.549144049772</v>
      </c>
      <c r="AX95" s="15">
        <f ca="1">K95*Financial_Data[[#This Row],[10/1/2015]]</f>
        <v>11317.306976037496</v>
      </c>
      <c r="AY95" s="15">
        <f ca="1">L95*Financial_Data[[#This Row],[11/1/2015]]</f>
        <v>11303.731639249294</v>
      </c>
      <c r="AZ95" s="15">
        <f ca="1">M95*Financial_Data[[#This Row],[12/1/2015]]</f>
        <v>11761.55537810217</v>
      </c>
      <c r="BA95" s="15">
        <f ca="1">N95*Financial_Data[[#This Row],[1/1/2016]]</f>
        <v>11752.148015648549</v>
      </c>
      <c r="BB95" s="15">
        <f ca="1">O95*Financial_Data[[#This Row],[2/1/2016]]</f>
        <v>11750.972800846985</v>
      </c>
      <c r="BC95" s="15">
        <f ca="1">P95*Financial_Data[[#This Row],[3/1/2016]]</f>
        <v>12318.348813804299</v>
      </c>
      <c r="BD95" s="15">
        <f ca="1">Q95*Financial_Data[[#This Row],[4/1/2016]]</f>
        <v>11589.29378421939</v>
      </c>
      <c r="BE95" s="15">
        <f ca="1">R95*Financial_Data[[#This Row],[5/1/2016]]</f>
        <v>11926.278502735106</v>
      </c>
      <c r="BF95" s="15">
        <f ca="1">S95*Financial_Data[[#This Row],[6/1/2016]]</f>
        <v>13139.982064499925</v>
      </c>
      <c r="BG95" s="15">
        <f ca="1">T95*Financial_Data[[#This Row],[7/1/2016]]</f>
        <v>13264.746725057628</v>
      </c>
      <c r="BH95" s="15">
        <f ca="1">U95*Financial_Data[[#This Row],[8/1/2016]]</f>
        <v>14203.431471543729</v>
      </c>
      <c r="BI95" s="15">
        <f ca="1">V95*Financial_Data[[#This Row],[9/1/2016]]</f>
        <v>14771.426562578508</v>
      </c>
      <c r="BJ95" s="15">
        <f ca="1">W95*Financial_Data[[#This Row],[10/1/2016]]</f>
        <v>15952.402030582387</v>
      </c>
      <c r="BK95" s="15">
        <f ca="1">X95*Financial_Data[[#This Row],[11/1/2016]]</f>
        <v>16756.142724198755</v>
      </c>
      <c r="BL95" s="15">
        <f ca="1">Y95*Financial_Data[[#This Row],[12/1/2016]]</f>
        <v>17072.572478674978</v>
      </c>
      <c r="BM95" s="15">
        <f ca="1">Z95*Financial_Data[[#This Row],[1/1/2017]]</f>
        <v>17405.317612845309</v>
      </c>
      <c r="BN95" s="15">
        <f ca="1">AA95*Financial_Data[[#This Row],[2/1/2017]]</f>
        <v>20381.26778199543</v>
      </c>
      <c r="BO95" s="15">
        <f ca="1">AB95*Financial_Data[[#This Row],[3/1/2017]]</f>
        <v>20969.745622868326</v>
      </c>
      <c r="BP95" s="15">
        <f ca="1">AC95*Financial_Data[[#This Row],[4/1/2017]]</f>
        <v>22229.009248284467</v>
      </c>
      <c r="BQ95" s="15">
        <f ca="1">AD95*Financial_Data[[#This Row],[5/1/2017]]</f>
        <v>24022.08204784476</v>
      </c>
      <c r="BR95" s="15">
        <f ca="1">AE95*Financial_Data[[#This Row],[6/1/2017]]</f>
        <v>26772.045442953218</v>
      </c>
      <c r="BS95" s="15">
        <f ca="1">AF95*Financial_Data[[#This Row],[7/1/2017]]</f>
        <v>27026.247096024697</v>
      </c>
      <c r="BT95" s="15">
        <f ca="1">AG95*Financial_Data[[#This Row],[8/1/2017]]</f>
        <v>27828.627724483744</v>
      </c>
      <c r="BU95" s="15">
        <f ca="1">AH95*Financial_Data[[#This Row],[9/1/2017]]</f>
        <v>28935.763296629309</v>
      </c>
      <c r="BV95" s="15">
        <f ca="1">AI95*Financial_Data[[#This Row],[10/1/2017]]</f>
        <v>28918.404442754283</v>
      </c>
      <c r="BW95" s="15">
        <f ca="1">AJ95*Financial_Data[[#This Row],[11/1/2017]]</f>
        <v>29782.862318328895</v>
      </c>
      <c r="BX95" s="15">
        <f ca="1">AK95*Financial_Data[[#This Row],[12/1/2017]]</f>
        <v>28872.221378078979</v>
      </c>
      <c r="BY95" s="15">
        <f ca="1">AL95*Financial_Data[[#This Row],[1/1/2018]]</f>
        <v>28574.866947550578</v>
      </c>
      <c r="BZ95" s="15">
        <f ca="1">AM95*Financial_Data[[#This Row],[2/1/2018]]</f>
        <v>33722.359964665986</v>
      </c>
      <c r="CA95" s="15">
        <f ca="1">AN95*Financial_Data[[#This Row],[3/1/2018]]</f>
        <v>37558.115868871711</v>
      </c>
    </row>
    <row r="96" spans="1:79" x14ac:dyDescent="0.25">
      <c r="A96" t="s">
        <v>198</v>
      </c>
      <c r="B96" t="s">
        <v>208</v>
      </c>
      <c r="C96" t="s">
        <v>41</v>
      </c>
      <c r="D96">
        <v>1</v>
      </c>
      <c r="E96">
        <f t="shared" ref="E96:AN96" ca="1" si="94">((RANDBETWEEN(-2.5,3.5)/100)+1)*D96</f>
        <v>1</v>
      </c>
      <c r="F96">
        <f t="shared" ca="1" si="94"/>
        <v>0.98</v>
      </c>
      <c r="G96">
        <f t="shared" ca="1" si="94"/>
        <v>0.96039999999999992</v>
      </c>
      <c r="H96">
        <f t="shared" ca="1" si="94"/>
        <v>0.95079599999999986</v>
      </c>
      <c r="I96">
        <f t="shared" ca="1" si="94"/>
        <v>0.95079599999999986</v>
      </c>
      <c r="J96">
        <f t="shared" ca="1" si="94"/>
        <v>0.96030395999999985</v>
      </c>
      <c r="K96">
        <f t="shared" ca="1" si="94"/>
        <v>0.94109788079999979</v>
      </c>
      <c r="L96">
        <f t="shared" ca="1" si="94"/>
        <v>0.92227592318399976</v>
      </c>
      <c r="M96">
        <f t="shared" ca="1" si="94"/>
        <v>0.91305316395215974</v>
      </c>
      <c r="N96">
        <f t="shared" ca="1" si="94"/>
        <v>0.91305316395215974</v>
      </c>
      <c r="O96">
        <f t="shared" ca="1" si="94"/>
        <v>0.92218369559168134</v>
      </c>
      <c r="P96">
        <f t="shared" ca="1" si="94"/>
        <v>0.940627369503515</v>
      </c>
      <c r="Q96">
        <f t="shared" ca="1" si="94"/>
        <v>0.9500336431985501</v>
      </c>
      <c r="R96">
        <f t="shared" ca="1" si="94"/>
        <v>0.96903431606252111</v>
      </c>
      <c r="S96">
        <f t="shared" ca="1" si="94"/>
        <v>0.98841500238377156</v>
      </c>
      <c r="T96">
        <f t="shared" ca="1" si="94"/>
        <v>0.98841500238377156</v>
      </c>
      <c r="U96">
        <f t="shared" ca="1" si="94"/>
        <v>0.96864670233609607</v>
      </c>
      <c r="V96">
        <f t="shared" ca="1" si="94"/>
        <v>0.95896023531273511</v>
      </c>
      <c r="W96">
        <f t="shared" ca="1" si="94"/>
        <v>0.97813944001898978</v>
      </c>
      <c r="X96">
        <f t="shared" ca="1" si="94"/>
        <v>0.9683580456187999</v>
      </c>
      <c r="Y96">
        <f t="shared" ca="1" si="94"/>
        <v>0.9489908847064239</v>
      </c>
      <c r="Z96">
        <f t="shared" ca="1" si="94"/>
        <v>0.95848079355348814</v>
      </c>
      <c r="AA96">
        <f t="shared" ca="1" si="94"/>
        <v>0.9488959856179533</v>
      </c>
      <c r="AB96">
        <f t="shared" ca="1" si="94"/>
        <v>0.97736286518649196</v>
      </c>
      <c r="AC96">
        <f t="shared" ca="1" si="94"/>
        <v>0.9578156078827621</v>
      </c>
      <c r="AD96">
        <f t="shared" ca="1" si="94"/>
        <v>0.96739376396158971</v>
      </c>
      <c r="AE96">
        <f t="shared" ca="1" si="94"/>
        <v>0.9770677016012056</v>
      </c>
      <c r="AF96">
        <f t="shared" ca="1" si="94"/>
        <v>0.98683837861721768</v>
      </c>
      <c r="AG96">
        <f t="shared" ca="1" si="94"/>
        <v>0.99670676240338985</v>
      </c>
      <c r="AH96">
        <f t="shared" ca="1" si="94"/>
        <v>0.97677262715532198</v>
      </c>
      <c r="AI96">
        <f t="shared" ca="1" si="94"/>
        <v>0.97677262715532198</v>
      </c>
      <c r="AJ96">
        <f t="shared" ca="1" si="94"/>
        <v>0.99630807969842838</v>
      </c>
      <c r="AK96">
        <f t="shared" ca="1" si="94"/>
        <v>1.0062711604954127</v>
      </c>
      <c r="AL96">
        <f t="shared" ca="1" si="94"/>
        <v>1.0163338721003667</v>
      </c>
      <c r="AM96">
        <f t="shared" ca="1" si="94"/>
        <v>1.0366605495423742</v>
      </c>
      <c r="AN96">
        <f t="shared" ca="1" si="94"/>
        <v>1.0573937605332218</v>
      </c>
      <c r="AR96" s="15">
        <f ca="1">E96*Financial_Data[[#This Row],[4/1/2015]]</f>
        <v>164633.64454944001</v>
      </c>
      <c r="AS96" s="15">
        <f ca="1">F96*Financial_Data[[#This Row],[5/1/2015]]</f>
        <v>161212.87812401782</v>
      </c>
      <c r="AT96" s="15">
        <f ca="1">G96*Financial_Data[[#This Row],[6/1/2015]]</f>
        <v>157972.82169948134</v>
      </c>
      <c r="AU96" s="15">
        <f ca="1">H96*Financial_Data[[#This Row],[7/1/2015]]</f>
        <v>162224.63273479126</v>
      </c>
      <c r="AV96" s="15">
        <f ca="1">I96*Financial_Data[[#This Row],[8/1/2015]]</f>
        <v>171838.77177005378</v>
      </c>
      <c r="AW96" s="15">
        <f ca="1">J96*Financial_Data[[#This Row],[9/1/2015]]</f>
        <v>189344.51575138912</v>
      </c>
      <c r="AX96" s="15">
        <f ca="1">K96*Financial_Data[[#This Row],[10/1/2015]]</f>
        <v>194927.34659931294</v>
      </c>
      <c r="AY96" s="15">
        <f ca="1">L96*Financial_Data[[#This Row],[11/1/2015]]</f>
        <v>183336.73514341537</v>
      </c>
      <c r="AZ96" s="15">
        <f ca="1">M96*Financial_Data[[#This Row],[12/1/2015]]</f>
        <v>179634.06823715896</v>
      </c>
      <c r="BA96" s="15">
        <f ca="1">N96*Financial_Data[[#This Row],[1/1/2016]]</f>
        <v>192311.13184716448</v>
      </c>
      <c r="BB96" s="15">
        <f ca="1">O96*Financial_Data[[#This Row],[2/1/2016]]</f>
        <v>208062.9132645778</v>
      </c>
      <c r="BC96" s="15">
        <f ca="1">P96*Financial_Data[[#This Row],[3/1/2016]]</f>
        <v>234244.62796851041</v>
      </c>
      <c r="BD96" s="15">
        <f ca="1">Q96*Financial_Data[[#This Row],[4/1/2016]]</f>
        <v>238787.11164685394</v>
      </c>
      <c r="BE96" s="15">
        <f ca="1">R96*Financial_Data[[#This Row],[5/1/2016]]</f>
        <v>260457.9633788472</v>
      </c>
      <c r="BF96" s="15">
        <f ca="1">S96*Financial_Data[[#This Row],[6/1/2016]]</f>
        <v>273500.32870313938</v>
      </c>
      <c r="BG96" s="15">
        <f ca="1">T96*Financial_Data[[#This Row],[7/1/2016]]</f>
        <v>292338.23863085901</v>
      </c>
      <c r="BH96" s="15">
        <f ca="1">U96*Financial_Data[[#This Row],[8/1/2016]]</f>
        <v>286264.01951050665</v>
      </c>
      <c r="BI96" s="15">
        <f ca="1">V96*Financial_Data[[#This Row],[9/1/2016]]</f>
        <v>291874.23035279417</v>
      </c>
      <c r="BJ96" s="15">
        <f ca="1">W96*Financial_Data[[#This Row],[10/1/2016]]</f>
        <v>338016.94510517985</v>
      </c>
      <c r="BK96" s="15">
        <f ca="1">X96*Financial_Data[[#This Row],[11/1/2016]]</f>
        <v>347983.38865790417</v>
      </c>
      <c r="BL96" s="15">
        <f ca="1">Y96*Financial_Data[[#This Row],[12/1/2016]]</f>
        <v>372573.44093777408</v>
      </c>
      <c r="BM96" s="15">
        <f ca="1">Z96*Financial_Data[[#This Row],[1/1/2017]]</f>
        <v>394770.67787962762</v>
      </c>
      <c r="BN96" s="15">
        <f ca="1">AA96*Financial_Data[[#This Row],[2/1/2017]]</f>
        <v>431417.19493570738</v>
      </c>
      <c r="BO96" s="15">
        <f ca="1">AB96*Financial_Data[[#This Row],[3/1/2017]]</f>
        <v>466204.50881834049</v>
      </c>
      <c r="BP96" s="15">
        <f ca="1">AC96*Financial_Data[[#This Row],[4/1/2017]]</f>
        <v>475198.58214700501</v>
      </c>
      <c r="BQ96" s="15">
        <f ca="1">AD96*Financial_Data[[#This Row],[5/1/2017]]</f>
        <v>528900.62560596073</v>
      </c>
      <c r="BR96" s="15">
        <f ca="1">AE96*Financial_Data[[#This Row],[6/1/2017]]</f>
        <v>630543.72046872065</v>
      </c>
      <c r="BS96" s="15">
        <f ca="1">AF96*Financial_Data[[#This Row],[7/1/2017]]</f>
        <v>643090.27941860724</v>
      </c>
      <c r="BT96" s="15">
        <f ca="1">AG96*Financial_Data[[#This Row],[8/1/2017]]</f>
        <v>744128.76366791816</v>
      </c>
      <c r="BU96" s="15">
        <f ca="1">AH96*Financial_Data[[#This Row],[9/1/2017]]</f>
        <v>812804.33969993831</v>
      </c>
      <c r="BV96" s="15">
        <f ca="1">AI96*Financial_Data[[#This Row],[10/1/2017]]</f>
        <v>819875.31187097554</v>
      </c>
      <c r="BW96" s="15">
        <f ca="1">AJ96*Financial_Data[[#This Row],[11/1/2017]]</f>
        <v>903908.72584385669</v>
      </c>
      <c r="BX96" s="15">
        <f ca="1">AK96*Financial_Data[[#This Row],[12/1/2017]]</f>
        <v>1006355.1556520438</v>
      </c>
      <c r="BY96" s="15">
        <f ca="1">AL96*Financial_Data[[#This Row],[1/1/2018]]</f>
        <v>1131587.545637558</v>
      </c>
      <c r="BZ96" s="15">
        <f ca="1">AM96*Financial_Data[[#This Row],[2/1/2018]]</f>
        <v>1224986.8362291737</v>
      </c>
      <c r="CA96" s="15">
        <f ca="1">AN96*Financial_Data[[#This Row],[3/1/2018]]</f>
        <v>1286706.1790299779</v>
      </c>
    </row>
    <row r="97" spans="1:79" x14ac:dyDescent="0.25">
      <c r="A97" t="s">
        <v>63</v>
      </c>
      <c r="B97" t="s">
        <v>208</v>
      </c>
      <c r="C97" t="s">
        <v>41</v>
      </c>
      <c r="D97">
        <v>1</v>
      </c>
      <c r="E97">
        <f t="shared" ref="E97:AN97" ca="1" si="95">((RANDBETWEEN(-2.5,3.5)/100)+1)*D97</f>
        <v>1.02</v>
      </c>
      <c r="F97">
        <f t="shared" ca="1" si="95"/>
        <v>1.02</v>
      </c>
      <c r="G97">
        <f t="shared" ca="1" si="95"/>
        <v>1.02</v>
      </c>
      <c r="H97">
        <f t="shared" ca="1" si="95"/>
        <v>1.0506</v>
      </c>
      <c r="I97">
        <f t="shared" ca="1" si="95"/>
        <v>1.0400940000000001</v>
      </c>
      <c r="J97">
        <f t="shared" ca="1" si="95"/>
        <v>1.0400940000000001</v>
      </c>
      <c r="K97">
        <f t="shared" ca="1" si="95"/>
        <v>1.0400940000000001</v>
      </c>
      <c r="L97">
        <f t="shared" ca="1" si="95"/>
        <v>1.0712968200000001</v>
      </c>
      <c r="M97">
        <f t="shared" ca="1" si="95"/>
        <v>1.0712968200000001</v>
      </c>
      <c r="N97">
        <f t="shared" ca="1" si="95"/>
        <v>1.0498708836000001</v>
      </c>
      <c r="O97">
        <f t="shared" ca="1" si="95"/>
        <v>1.0498708836000001</v>
      </c>
      <c r="P97">
        <f t="shared" ca="1" si="95"/>
        <v>1.0393721747640001</v>
      </c>
      <c r="Q97">
        <f t="shared" ca="1" si="95"/>
        <v>1.0705533400069203</v>
      </c>
      <c r="R97">
        <f t="shared" ca="1" si="95"/>
        <v>1.1026699402071278</v>
      </c>
      <c r="S97">
        <f t="shared" ca="1" si="95"/>
        <v>1.0806165414029854</v>
      </c>
      <c r="T97">
        <f t="shared" ca="1" si="95"/>
        <v>1.0590042105749256</v>
      </c>
      <c r="U97">
        <f t="shared" ca="1" si="95"/>
        <v>1.0801842947864242</v>
      </c>
      <c r="V97">
        <f t="shared" ca="1" si="95"/>
        <v>1.0909861377342884</v>
      </c>
      <c r="W97">
        <f t="shared" ca="1" si="95"/>
        <v>1.0691664149796027</v>
      </c>
      <c r="X97">
        <f t="shared" ca="1" si="95"/>
        <v>1.0691664149796027</v>
      </c>
      <c r="Y97">
        <f t="shared" ca="1" si="95"/>
        <v>1.0798580791293988</v>
      </c>
      <c r="Z97">
        <f t="shared" ca="1" si="95"/>
        <v>1.0582609175468107</v>
      </c>
      <c r="AA97">
        <f t="shared" ca="1" si="95"/>
        <v>1.090008745073215</v>
      </c>
      <c r="AB97">
        <f t="shared" ca="1" si="95"/>
        <v>1.0682085701717507</v>
      </c>
      <c r="AC97">
        <f t="shared" ca="1" si="95"/>
        <v>1.0575264844700332</v>
      </c>
      <c r="AD97">
        <f t="shared" ca="1" si="95"/>
        <v>1.0681017493147336</v>
      </c>
      <c r="AE97">
        <f t="shared" ca="1" si="95"/>
        <v>1.0574207318215862</v>
      </c>
      <c r="AF97">
        <f t="shared" ca="1" si="95"/>
        <v>1.078569146458018</v>
      </c>
      <c r="AG97">
        <f t="shared" ca="1" si="95"/>
        <v>1.1109262208517585</v>
      </c>
      <c r="AH97">
        <f t="shared" ca="1" si="95"/>
        <v>1.1331447452687937</v>
      </c>
      <c r="AI97">
        <f t="shared" ca="1" si="95"/>
        <v>1.1104818503634177</v>
      </c>
      <c r="AJ97">
        <f t="shared" ca="1" si="95"/>
        <v>1.0993770318597835</v>
      </c>
      <c r="AK97">
        <f t="shared" ca="1" si="95"/>
        <v>1.132358342815577</v>
      </c>
      <c r="AL97">
        <f t="shared" ca="1" si="95"/>
        <v>1.1436819262437328</v>
      </c>
      <c r="AM97">
        <f t="shared" ca="1" si="95"/>
        <v>1.1665555647686074</v>
      </c>
      <c r="AN97">
        <f t="shared" ca="1" si="95"/>
        <v>1.1898866760639797</v>
      </c>
      <c r="AR97" s="15">
        <f ca="1">E97*Financial_Data[[#This Row],[4/1/2015]]</f>
        <v>16844.238119955458</v>
      </c>
      <c r="AS97" s="15">
        <f ca="1">F97*Financial_Data[[#This Row],[5/1/2015]]</f>
        <v>16009.028053810169</v>
      </c>
      <c r="AT97" s="15">
        <f ca="1">G97*Financial_Data[[#This Row],[6/1/2015]]</f>
        <v>16164.299937084634</v>
      </c>
      <c r="AU97" s="15">
        <f ca="1">H97*Financial_Data[[#This Row],[7/1/2015]]</f>
        <v>17456.635623301612</v>
      </c>
      <c r="AV97" s="15">
        <f ca="1">I97*Financial_Data[[#This Row],[8/1/2015]]</f>
        <v>18154.726317785073</v>
      </c>
      <c r="AW97" s="15">
        <f ca="1">J97*Financial_Data[[#This Row],[9/1/2015]]</f>
        <v>18147.464427257961</v>
      </c>
      <c r="AX97" s="15">
        <f ca="1">K97*Financial_Data[[#This Row],[10/1/2015]]</f>
        <v>20996.626606543341</v>
      </c>
      <c r="AY97" s="15">
        <f ca="1">L97*Financial_Data[[#This Row],[11/1/2015]]</f>
        <v>23152.743904992767</v>
      </c>
      <c r="AZ97" s="15">
        <f ca="1">M97*Financial_Data[[#This Row],[12/1/2015]]</f>
        <v>22015.78257310516</v>
      </c>
      <c r="BA97" s="15">
        <f ca="1">N97*Financial_Data[[#This Row],[1/1/2016]]</f>
        <v>22207.392084099447</v>
      </c>
      <c r="BB97" s="15">
        <f ca="1">O97*Financial_Data[[#This Row],[2/1/2016]]</f>
        <v>21967.733426378752</v>
      </c>
      <c r="BC97" s="15">
        <f ca="1">P97*Financial_Data[[#This Row],[3/1/2016]]</f>
        <v>22594.185962434789</v>
      </c>
      <c r="BD97" s="15">
        <f ca="1">Q97*Financial_Data[[#This Row],[4/1/2016]]</f>
        <v>26163.610406460841</v>
      </c>
      <c r="BE97" s="15">
        <f ca="1">R97*Financial_Data[[#This Row],[5/1/2016]]</f>
        <v>27479.297821278036</v>
      </c>
      <c r="BF97" s="15">
        <f ca="1">S97*Financial_Data[[#This Row],[6/1/2016]]</f>
        <v>27732.055977529923</v>
      </c>
      <c r="BG97" s="15">
        <f ca="1">T97*Financial_Data[[#This Row],[7/1/2016]]</f>
        <v>25837.593319573578</v>
      </c>
      <c r="BH97" s="15">
        <f ca="1">U97*Financial_Data[[#This Row],[8/1/2016]]</f>
        <v>27092.283591452146</v>
      </c>
      <c r="BI97" s="15">
        <f ca="1">V97*Financial_Data[[#This Row],[9/1/2016]]</f>
        <v>29032.358993065402</v>
      </c>
      <c r="BJ97" s="15">
        <f ca="1">W97*Financial_Data[[#This Row],[10/1/2016]]</f>
        <v>29891.309527373262</v>
      </c>
      <c r="BK97" s="15">
        <f ca="1">X97*Financial_Data[[#This Row],[11/1/2016]]</f>
        <v>32022.585579288123</v>
      </c>
      <c r="BL97" s="15">
        <f ca="1">Y97*Financial_Data[[#This Row],[12/1/2016]]</f>
        <v>31997.161868705611</v>
      </c>
      <c r="BM97" s="15">
        <f ca="1">Z97*Financial_Data[[#This Row],[1/1/2017]]</f>
        <v>31024.9600512914</v>
      </c>
      <c r="BN97" s="15">
        <f ca="1">AA97*Financial_Data[[#This Row],[2/1/2017]]</f>
        <v>35572.79297291673</v>
      </c>
      <c r="BO97" s="15">
        <f ca="1">AB97*Financial_Data[[#This Row],[3/1/2017]]</f>
        <v>34837.143345501659</v>
      </c>
      <c r="BP97" s="15">
        <f ca="1">AC97*Financial_Data[[#This Row],[4/1/2017]]</f>
        <v>39970.706266678426</v>
      </c>
      <c r="BQ97" s="15">
        <f ca="1">AD97*Financial_Data[[#This Row],[5/1/2017]]</f>
        <v>40757.807815653607</v>
      </c>
      <c r="BR97" s="15">
        <f ca="1">AE97*Financial_Data[[#This Row],[6/1/2017]]</f>
        <v>45787.796030747573</v>
      </c>
      <c r="BS97" s="15">
        <f ca="1">AF97*Financial_Data[[#This Row],[7/1/2017]]</f>
        <v>48090.323321667456</v>
      </c>
      <c r="BT97" s="15">
        <f ca="1">AG97*Financial_Data[[#This Row],[8/1/2017]]</f>
        <v>51519.010447274188</v>
      </c>
      <c r="BU97" s="15">
        <f ca="1">AH97*Financial_Data[[#This Row],[9/1/2017]]</f>
        <v>54115.0477426898</v>
      </c>
      <c r="BV97" s="15">
        <f ca="1">AI97*Financial_Data[[#This Row],[10/1/2017]]</f>
        <v>57883.666794770579</v>
      </c>
      <c r="BW97" s="15">
        <f ca="1">AJ97*Financial_Data[[#This Row],[11/1/2017]]</f>
        <v>63808.895224025458</v>
      </c>
      <c r="BX97" s="15">
        <f ca="1">AK97*Financial_Data[[#This Row],[12/1/2017]]</f>
        <v>73826.927864508601</v>
      </c>
      <c r="BY97" s="15">
        <f ca="1">AL97*Financial_Data[[#This Row],[1/1/2018]]</f>
        <v>82263.170150598147</v>
      </c>
      <c r="BZ97" s="15">
        <f ca="1">AM97*Financial_Data[[#This Row],[2/1/2018]]</f>
        <v>90694.400375059107</v>
      </c>
      <c r="CA97" s="15">
        <f ca="1">AN97*Financial_Data[[#This Row],[3/1/2018]]</f>
        <v>88818.484364482429</v>
      </c>
    </row>
    <row r="98" spans="1:79" x14ac:dyDescent="0.25">
      <c r="A98" t="s">
        <v>64</v>
      </c>
      <c r="B98" t="s">
        <v>208</v>
      </c>
      <c r="C98" t="s">
        <v>41</v>
      </c>
      <c r="D98">
        <v>1</v>
      </c>
      <c r="E98">
        <f t="shared" ref="E98:AN98" ca="1" si="96">((RANDBETWEEN(-2.5,3.5)/100)+1)*D98</f>
        <v>1.03</v>
      </c>
      <c r="F98">
        <f t="shared" ca="1" si="96"/>
        <v>1.0197000000000001</v>
      </c>
      <c r="G98">
        <f t="shared" ca="1" si="96"/>
        <v>0.99930600000000003</v>
      </c>
      <c r="H98">
        <f t="shared" ca="1" si="96"/>
        <v>1.02928518</v>
      </c>
      <c r="I98">
        <f t="shared" ca="1" si="96"/>
        <v>1.0395780318000001</v>
      </c>
      <c r="J98">
        <f t="shared" ca="1" si="96"/>
        <v>1.0291822514820002</v>
      </c>
      <c r="K98">
        <f t="shared" ca="1" si="96"/>
        <v>1.0291822514820002</v>
      </c>
      <c r="L98">
        <f t="shared" ca="1" si="96"/>
        <v>1.0394740739968202</v>
      </c>
      <c r="M98">
        <f t="shared" ca="1" si="96"/>
        <v>1.029079333256852</v>
      </c>
      <c r="N98">
        <f t="shared" ca="1" si="96"/>
        <v>1.029079333256852</v>
      </c>
      <c r="O98">
        <f t="shared" ca="1" si="96"/>
        <v>1.0599517132545575</v>
      </c>
      <c r="P98">
        <f t="shared" ca="1" si="96"/>
        <v>1.0811507475196487</v>
      </c>
      <c r="Q98">
        <f t="shared" ca="1" si="96"/>
        <v>1.1135852699452382</v>
      </c>
      <c r="R98">
        <f t="shared" ca="1" si="96"/>
        <v>1.1247211226446907</v>
      </c>
      <c r="S98">
        <f t="shared" ca="1" si="96"/>
        <v>1.1247211226446907</v>
      </c>
      <c r="T98">
        <f t="shared" ca="1" si="96"/>
        <v>1.1247211226446907</v>
      </c>
      <c r="U98">
        <f t="shared" ca="1" si="96"/>
        <v>1.1359683338711377</v>
      </c>
      <c r="V98">
        <f t="shared" ca="1" si="96"/>
        <v>1.147328017209849</v>
      </c>
      <c r="W98">
        <f t="shared" ca="1" si="96"/>
        <v>1.1358547370377505</v>
      </c>
      <c r="X98">
        <f t="shared" ca="1" si="96"/>
        <v>1.147213284408128</v>
      </c>
      <c r="Y98">
        <f t="shared" ca="1" si="96"/>
        <v>1.1816296829403719</v>
      </c>
      <c r="Z98">
        <f t="shared" ca="1" si="96"/>
        <v>1.1816296829403719</v>
      </c>
      <c r="AA98">
        <f t="shared" ca="1" si="96"/>
        <v>1.2170785734285829</v>
      </c>
      <c r="AB98">
        <f t="shared" ca="1" si="96"/>
        <v>1.2535909306314406</v>
      </c>
      <c r="AC98">
        <f t="shared" ca="1" si="96"/>
        <v>1.2911986585503838</v>
      </c>
      <c r="AD98">
        <f t="shared" ca="1" si="96"/>
        <v>1.2653746853793761</v>
      </c>
      <c r="AE98">
        <f t="shared" ca="1" si="96"/>
        <v>1.2400671916717887</v>
      </c>
      <c r="AF98">
        <f t="shared" ca="1" si="96"/>
        <v>1.2772692074219423</v>
      </c>
      <c r="AG98">
        <f t="shared" ca="1" si="96"/>
        <v>1.2900418994961618</v>
      </c>
      <c r="AH98">
        <f t="shared" ca="1" si="96"/>
        <v>1.3287431564810466</v>
      </c>
      <c r="AI98">
        <f t="shared" ca="1" si="96"/>
        <v>1.3021682933514256</v>
      </c>
      <c r="AJ98">
        <f t="shared" ca="1" si="96"/>
        <v>1.2891466104179112</v>
      </c>
      <c r="AK98">
        <f t="shared" ca="1" si="96"/>
        <v>1.2891466104179112</v>
      </c>
      <c r="AL98">
        <f t="shared" ca="1" si="96"/>
        <v>1.3020380765220902</v>
      </c>
      <c r="AM98">
        <f t="shared" ca="1" si="96"/>
        <v>1.3280788380525321</v>
      </c>
      <c r="AN98">
        <f t="shared" ca="1" si="96"/>
        <v>1.3546404148135829</v>
      </c>
      <c r="AR98" s="15">
        <f ca="1">E98*Financial_Data[[#This Row],[4/1/2015]]</f>
        <v>2143.4374819200002</v>
      </c>
      <c r="AS98" s="15">
        <f ca="1">F98*Financial_Data[[#This Row],[5/1/2015]]</f>
        <v>2079.355088654288</v>
      </c>
      <c r="AT98" s="15">
        <f ca="1">G98*Financial_Data[[#This Row],[6/1/2015]]</f>
        <v>2118.6224684445983</v>
      </c>
      <c r="AU98" s="15">
        <f ca="1">H98*Financial_Data[[#This Row],[7/1/2015]]</f>
        <v>2359.792902720958</v>
      </c>
      <c r="AV98" s="15">
        <f ca="1">I98*Financial_Data[[#This Row],[8/1/2015]]</f>
        <v>2578.0784760216357</v>
      </c>
      <c r="AW98" s="15">
        <f ca="1">J98*Financial_Data[[#This Row],[9/1/2015]]</f>
        <v>2603.0833107221388</v>
      </c>
      <c r="AX98" s="15">
        <f ca="1">K98*Financial_Data[[#This Row],[10/1/2015]]</f>
        <v>2524.7588256570571</v>
      </c>
      <c r="AY98" s="15">
        <f ca="1">L98*Financial_Data[[#This Row],[11/1/2015]]</f>
        <v>2646.1384794301825</v>
      </c>
      <c r="AZ98" s="15">
        <f ca="1">M98*Financial_Data[[#This Row],[12/1/2015]]</f>
        <v>2540.5940729288445</v>
      </c>
      <c r="BA98" s="15">
        <f ca="1">N98*Financial_Data[[#This Row],[1/1/2016]]</f>
        <v>2721.1805067241171</v>
      </c>
      <c r="BB98" s="15">
        <f ca="1">O98*Financial_Data[[#This Row],[2/1/2016]]</f>
        <v>2745.9410691254857</v>
      </c>
      <c r="BC98" s="15">
        <f ca="1">P98*Financial_Data[[#This Row],[3/1/2016]]</f>
        <v>2912.5690502778284</v>
      </c>
      <c r="BD98" s="15">
        <f ca="1">Q98*Financial_Data[[#This Row],[4/1/2016]]</f>
        <v>3243.474887075984</v>
      </c>
      <c r="BE98" s="15">
        <f ca="1">R98*Financial_Data[[#This Row],[5/1/2016]]</f>
        <v>3760.090524160642</v>
      </c>
      <c r="BF98" s="15">
        <f ca="1">S98*Financial_Data[[#This Row],[6/1/2016]]</f>
        <v>4027.7933275042978</v>
      </c>
      <c r="BG98" s="15">
        <f ca="1">T98*Financial_Data[[#This Row],[7/1/2016]]</f>
        <v>4025.7795919522778</v>
      </c>
      <c r="BH98" s="15">
        <f ca="1">U98*Financial_Data[[#This Row],[8/1/2016]]</f>
        <v>4440.8729748720843</v>
      </c>
      <c r="BI98" s="15">
        <f ca="1">V98*Financial_Data[[#This Row],[9/1/2016]]</f>
        <v>4756.5319862880397</v>
      </c>
      <c r="BJ98" s="15">
        <f ca="1">W98*Financial_Data[[#This Row],[10/1/2016]]</f>
        <v>4752.7556299942453</v>
      </c>
      <c r="BK98" s="15">
        <f ca="1">X98*Financial_Data[[#This Row],[11/1/2016]]</f>
        <v>4847.3259615198713</v>
      </c>
      <c r="BL98" s="15">
        <f ca="1">Y98*Financial_Data[[#This Row],[12/1/2016]]</f>
        <v>5403.7891108077656</v>
      </c>
      <c r="BM98" s="15">
        <f ca="1">Z98*Financial_Data[[#This Row],[1/1/2017]]</f>
        <v>6142.2533532455373</v>
      </c>
      <c r="BN98" s="15">
        <f ca="1">AA98*Financial_Data[[#This Row],[2/1/2017]]</f>
        <v>6778.246248317183</v>
      </c>
      <c r="BO98" s="15">
        <f ca="1">AB98*Financial_Data[[#This Row],[3/1/2017]]</f>
        <v>8004.4992441214126</v>
      </c>
      <c r="BP98" s="15">
        <f ca="1">AC98*Financial_Data[[#This Row],[4/1/2017]]</f>
        <v>8238.0885540508443</v>
      </c>
      <c r="BQ98" s="15">
        <f ca="1">AD98*Financial_Data[[#This Row],[5/1/2017]]</f>
        <v>8146.051310630819</v>
      </c>
      <c r="BR98" s="15">
        <f ca="1">AE98*Financial_Data[[#This Row],[6/1/2017]]</f>
        <v>8881.2702686797911</v>
      </c>
      <c r="BS98" s="15">
        <f ca="1">AF98*Financial_Data[[#This Row],[7/1/2017]]</f>
        <v>9892.257284783569</v>
      </c>
      <c r="BT98" s="15">
        <f ca="1">AG98*Financial_Data[[#This Row],[8/1/2017]]</f>
        <v>10919.751920832183</v>
      </c>
      <c r="BU98" s="15">
        <f ca="1">AH98*Financial_Data[[#This Row],[9/1/2017]]</f>
        <v>12151.38298632564</v>
      </c>
      <c r="BV98" s="15">
        <f ca="1">AI98*Financial_Data[[#This Row],[10/1/2017]]</f>
        <v>12637.241939429607</v>
      </c>
      <c r="BW98" s="15">
        <f ca="1">AJ98*Financial_Data[[#This Row],[11/1/2017]]</f>
        <v>13124.941544569807</v>
      </c>
      <c r="BX98" s="15">
        <f ca="1">AK98*Financial_Data[[#This Row],[12/1/2017]]</f>
        <v>13769.154116147181</v>
      </c>
      <c r="BY98" s="15">
        <f ca="1">AL98*Financial_Data[[#This Row],[1/1/2018]]</f>
        <v>13606.02784707044</v>
      </c>
      <c r="BZ98" s="15">
        <f ca="1">AM98*Financial_Data[[#This Row],[2/1/2018]]</f>
        <v>16705.794262131436</v>
      </c>
      <c r="CA98" s="15">
        <f ca="1">AN98*Financial_Data[[#This Row],[3/1/2018]]</f>
        <v>19167.541631665943</v>
      </c>
    </row>
    <row r="99" spans="1:79" x14ac:dyDescent="0.25">
      <c r="A99" t="s">
        <v>65</v>
      </c>
      <c r="B99" t="s">
        <v>208</v>
      </c>
      <c r="C99" t="s">
        <v>41</v>
      </c>
      <c r="D99">
        <v>1</v>
      </c>
      <c r="E99">
        <f t="shared" ref="E99:AN99" ca="1" si="97">((RANDBETWEEN(-2.5,3.5)/100)+1)*D99</f>
        <v>0.99</v>
      </c>
      <c r="F99">
        <f t="shared" ca="1" si="97"/>
        <v>0.98009999999999997</v>
      </c>
      <c r="G99">
        <f t="shared" ca="1" si="97"/>
        <v>1.009503</v>
      </c>
      <c r="H99">
        <f t="shared" ca="1" si="97"/>
        <v>1.02969306</v>
      </c>
      <c r="I99">
        <f t="shared" ca="1" si="97"/>
        <v>1.0399899906000001</v>
      </c>
      <c r="J99">
        <f t="shared" ca="1" si="97"/>
        <v>1.0295900906940001</v>
      </c>
      <c r="K99">
        <f t="shared" ca="1" si="97"/>
        <v>1.0604777934148202</v>
      </c>
      <c r="L99">
        <f t="shared" ca="1" si="97"/>
        <v>1.0498730154806719</v>
      </c>
      <c r="M99">
        <f t="shared" ca="1" si="97"/>
        <v>1.0708704757902854</v>
      </c>
      <c r="N99">
        <f t="shared" ca="1" si="97"/>
        <v>1.0815791805481882</v>
      </c>
      <c r="O99">
        <f t="shared" ca="1" si="97"/>
        <v>1.1140265559646338</v>
      </c>
      <c r="P99">
        <f t="shared" ca="1" si="97"/>
        <v>1.0917460248453412</v>
      </c>
      <c r="Q99">
        <f t="shared" ca="1" si="97"/>
        <v>1.1135809453422481</v>
      </c>
      <c r="R99">
        <f t="shared" ca="1" si="97"/>
        <v>1.1135809453422481</v>
      </c>
      <c r="S99">
        <f t="shared" ca="1" si="97"/>
        <v>1.1247167547956705</v>
      </c>
      <c r="T99">
        <f t="shared" ca="1" si="97"/>
        <v>1.1359639223436271</v>
      </c>
      <c r="U99">
        <f t="shared" ca="1" si="97"/>
        <v>1.1359639223436271</v>
      </c>
      <c r="V99">
        <f t="shared" ca="1" si="97"/>
        <v>1.1473235615670634</v>
      </c>
      <c r="W99">
        <f t="shared" ca="1" si="97"/>
        <v>1.1702700327984046</v>
      </c>
      <c r="X99">
        <f t="shared" ca="1" si="97"/>
        <v>1.1702700327984046</v>
      </c>
      <c r="Y99">
        <f t="shared" ca="1" si="97"/>
        <v>1.1585673324704204</v>
      </c>
      <c r="Z99">
        <f t="shared" ca="1" si="97"/>
        <v>1.1585673324704204</v>
      </c>
      <c r="AA99">
        <f t="shared" ca="1" si="97"/>
        <v>1.1701530057951246</v>
      </c>
      <c r="AB99">
        <f t="shared" ca="1" si="97"/>
        <v>1.1701530057951246</v>
      </c>
      <c r="AC99">
        <f t="shared" ca="1" si="97"/>
        <v>1.2052575959689784</v>
      </c>
      <c r="AD99">
        <f t="shared" ca="1" si="97"/>
        <v>1.2052575959689784</v>
      </c>
      <c r="AE99">
        <f t="shared" ca="1" si="97"/>
        <v>1.2414153238480479</v>
      </c>
      <c r="AF99">
        <f t="shared" ca="1" si="97"/>
        <v>1.2538294770865284</v>
      </c>
      <c r="AG99">
        <f t="shared" ca="1" si="97"/>
        <v>1.2914443613991242</v>
      </c>
      <c r="AH99">
        <f t="shared" ca="1" si="97"/>
        <v>1.2656154741711416</v>
      </c>
      <c r="AI99">
        <f t="shared" ca="1" si="97"/>
        <v>1.2403031646877187</v>
      </c>
      <c r="AJ99">
        <f t="shared" ca="1" si="97"/>
        <v>1.2775122596283504</v>
      </c>
      <c r="AK99">
        <f t="shared" ca="1" si="97"/>
        <v>1.2775122596283504</v>
      </c>
      <c r="AL99">
        <f t="shared" ca="1" si="97"/>
        <v>1.2902873822246339</v>
      </c>
      <c r="AM99">
        <f t="shared" ca="1" si="97"/>
        <v>1.2773845084023876</v>
      </c>
      <c r="AN99">
        <f t="shared" ca="1" si="97"/>
        <v>1.3157060436544592</v>
      </c>
      <c r="AR99" s="15">
        <f ca="1">E99*Financial_Data[[#This Row],[4/1/2015]]</f>
        <v>3180.6806746175998</v>
      </c>
      <c r="AS99" s="15">
        <f ca="1">F99*Financial_Data[[#This Row],[5/1/2015]]</f>
        <v>3375.0262409718598</v>
      </c>
      <c r="AT99" s="15">
        <f ca="1">G99*Financial_Data[[#This Row],[6/1/2015]]</f>
        <v>3867.6128530664914</v>
      </c>
      <c r="AU99" s="15">
        <f ca="1">H99*Financial_Data[[#This Row],[7/1/2015]]</f>
        <v>4266.8000370177178</v>
      </c>
      <c r="AV99" s="15">
        <f ca="1">I99*Financial_Data[[#This Row],[8/1/2015]]</f>
        <v>4568.3627773084045</v>
      </c>
      <c r="AW99" s="15">
        <f ca="1">J99*Financial_Data[[#This Row],[9/1/2015]]</f>
        <v>4744.2010597225553</v>
      </c>
      <c r="AX99" s="15">
        <f ca="1">K99*Financial_Data[[#This Row],[10/1/2015]]</f>
        <v>5283.6908980737962</v>
      </c>
      <c r="AY99" s="15">
        <f ca="1">L99*Financial_Data[[#This Row],[11/1/2015]]</f>
        <v>5658.1370964666121</v>
      </c>
      <c r="AZ99" s="15">
        <f ca="1">M99*Financial_Data[[#This Row],[12/1/2015]]</f>
        <v>6302.3286791264354</v>
      </c>
      <c r="BA99" s="15">
        <f ca="1">N99*Financial_Data[[#This Row],[1/1/2016]]</f>
        <v>6614.7850999941402</v>
      </c>
      <c r="BB99" s="15">
        <f ca="1">O99*Financial_Data[[#This Row],[2/1/2016]]</f>
        <v>7087.7742422658621</v>
      </c>
      <c r="BC99" s="15">
        <f ca="1">P99*Financial_Data[[#This Row],[3/1/2016]]</f>
        <v>6935.0195533432779</v>
      </c>
      <c r="BD99" s="15">
        <f ca="1">Q99*Financial_Data[[#This Row],[4/1/2016]]</f>
        <v>7654.5996788052153</v>
      </c>
      <c r="BE99" s="15">
        <f ca="1">R99*Financial_Data[[#This Row],[5/1/2016]]</f>
        <v>7958.4113524249678</v>
      </c>
      <c r="BF99" s="15">
        <f ca="1">S99*Financial_Data[[#This Row],[6/1/2016]]</f>
        <v>8445.5459500592406</v>
      </c>
      <c r="BG99" s="15">
        <f ca="1">T99*Financial_Data[[#This Row],[7/1/2016]]</f>
        <v>8612.7340638311816</v>
      </c>
      <c r="BH99" s="15">
        <f ca="1">U99*Financial_Data[[#This Row],[8/1/2016]]</f>
        <v>8782.4049248886568</v>
      </c>
      <c r="BI99" s="15">
        <f ca="1">V99*Financial_Data[[#This Row],[9/1/2016]]</f>
        <v>8432.0744341127265</v>
      </c>
      <c r="BJ99" s="15">
        <f ca="1">W99*Financial_Data[[#This Row],[10/1/2016]]</f>
        <v>8857.8171273153803</v>
      </c>
      <c r="BK99" s="15">
        <f ca="1">X99*Financial_Data[[#This Row],[11/1/2016]]</f>
        <v>9028.7031982736007</v>
      </c>
      <c r="BL99" s="15">
        <f ca="1">Y99*Financial_Data[[#This Row],[12/1/2016]]</f>
        <v>9565.6405602919494</v>
      </c>
      <c r="BM99" s="15">
        <f ca="1">Z99*Financial_Data[[#This Row],[1/1/2017]]</f>
        <v>10659.656749162579</v>
      </c>
      <c r="BN99" s="15">
        <f ca="1">AA99*Financial_Data[[#This Row],[2/1/2017]]</f>
        <v>10969.695436650629</v>
      </c>
      <c r="BO99" s="15">
        <f ca="1">AB99*Financial_Data[[#This Row],[3/1/2017]]</f>
        <v>11297.656421120171</v>
      </c>
      <c r="BP99" s="15">
        <f ca="1">AC99*Financial_Data[[#This Row],[4/1/2017]]</f>
        <v>12839.15979641077</v>
      </c>
      <c r="BQ99" s="15">
        <f ca="1">AD99*Financial_Data[[#This Row],[5/1/2017]]</f>
        <v>13222.907897730855</v>
      </c>
      <c r="BR99" s="15">
        <f ca="1">AE99*Financial_Data[[#This Row],[6/1/2017]]</f>
        <v>13887.847225218906</v>
      </c>
      <c r="BS99" s="15">
        <f ca="1">AF99*Financial_Data[[#This Row],[7/1/2017]]</f>
        <v>14589.113237585501</v>
      </c>
      <c r="BT99" s="15">
        <f ca="1">AG99*Financial_Data[[#This Row],[8/1/2017]]</f>
        <v>15469.852057741195</v>
      </c>
      <c r="BU99" s="15">
        <f ca="1">AH99*Financial_Data[[#This Row],[9/1/2017]]</f>
        <v>15904.216721553414</v>
      </c>
      <c r="BV99" s="15">
        <f ca="1">AI99*Financial_Data[[#This Row],[10/1/2017]]</f>
        <v>17018.541575966221</v>
      </c>
      <c r="BW99" s="15">
        <f ca="1">AJ99*Financial_Data[[#This Row],[11/1/2017]]</f>
        <v>18776.877819932819</v>
      </c>
      <c r="BX99" s="15">
        <f ca="1">AK99*Financial_Data[[#This Row],[12/1/2017]]</f>
        <v>19135.257110444127</v>
      </c>
      <c r="BY99" s="15">
        <f ca="1">AL99*Financial_Data[[#This Row],[1/1/2018]]</f>
        <v>21532.960567386741</v>
      </c>
      <c r="BZ99" s="15">
        <f ca="1">AM99*Financial_Data[[#This Row],[2/1/2018]]</f>
        <v>23056.748548435051</v>
      </c>
      <c r="CA99" s="15">
        <f ca="1">AN99*Financial_Data[[#This Row],[3/1/2018]]</f>
        <v>24930.88662978022</v>
      </c>
    </row>
    <row r="100" spans="1:79" x14ac:dyDescent="0.25">
      <c r="A100" t="s">
        <v>66</v>
      </c>
      <c r="B100" t="s">
        <v>208</v>
      </c>
      <c r="C100" t="s">
        <v>41</v>
      </c>
      <c r="D100">
        <v>1</v>
      </c>
      <c r="E100">
        <f t="shared" ref="E100:AN100" ca="1" si="98">((RANDBETWEEN(-2.5,3.5)/100)+1)*D100</f>
        <v>1</v>
      </c>
      <c r="F100">
        <f t="shared" ca="1" si="98"/>
        <v>1.02</v>
      </c>
      <c r="G100">
        <f t="shared" ca="1" si="98"/>
        <v>1.0302</v>
      </c>
      <c r="H100">
        <f t="shared" ca="1" si="98"/>
        <v>1.0611060000000001</v>
      </c>
      <c r="I100">
        <f t="shared" ca="1" si="98"/>
        <v>1.0504949400000001</v>
      </c>
      <c r="J100">
        <f t="shared" ca="1" si="98"/>
        <v>1.0820097882000002</v>
      </c>
      <c r="K100">
        <f t="shared" ca="1" si="98"/>
        <v>1.1036499839640002</v>
      </c>
      <c r="L100">
        <f t="shared" ca="1" si="98"/>
        <v>1.1367594834829202</v>
      </c>
      <c r="M100">
        <f t="shared" ca="1" si="98"/>
        <v>1.1481270783177495</v>
      </c>
      <c r="N100">
        <f t="shared" ca="1" si="98"/>
        <v>1.1710896198841045</v>
      </c>
      <c r="O100">
        <f t="shared" ca="1" si="98"/>
        <v>1.1828005160829456</v>
      </c>
      <c r="P100">
        <f t="shared" ca="1" si="98"/>
        <v>1.1709725109221161</v>
      </c>
      <c r="Q100">
        <f t="shared" ca="1" si="98"/>
        <v>1.2061016862497795</v>
      </c>
      <c r="R100">
        <f t="shared" ca="1" si="98"/>
        <v>1.2302237199747752</v>
      </c>
      <c r="S100">
        <f t="shared" ca="1" si="98"/>
        <v>1.2548281943742707</v>
      </c>
      <c r="T100">
        <f t="shared" ca="1" si="98"/>
        <v>1.2673764763180135</v>
      </c>
      <c r="U100">
        <f t="shared" ca="1" si="98"/>
        <v>1.2673764763180135</v>
      </c>
      <c r="V100">
        <f t="shared" ca="1" si="98"/>
        <v>1.2420289467916532</v>
      </c>
      <c r="W100">
        <f t="shared" ca="1" si="98"/>
        <v>1.2668695257274862</v>
      </c>
      <c r="X100">
        <f t="shared" ca="1" si="98"/>
        <v>1.3048756114993108</v>
      </c>
      <c r="Y100">
        <f t="shared" ca="1" si="98"/>
        <v>1.3179243676143038</v>
      </c>
      <c r="Z100">
        <f t="shared" ca="1" si="98"/>
        <v>1.3574620986427328</v>
      </c>
      <c r="AA100">
        <f t="shared" ca="1" si="98"/>
        <v>1.3303128566698781</v>
      </c>
      <c r="AB100">
        <f t="shared" ca="1" si="98"/>
        <v>1.3702222423699744</v>
      </c>
      <c r="AC100">
        <f t="shared" ca="1" si="98"/>
        <v>1.4113289096410737</v>
      </c>
      <c r="AD100">
        <f t="shared" ca="1" si="98"/>
        <v>1.3972156205446629</v>
      </c>
      <c r="AE100">
        <f t="shared" ca="1" si="98"/>
        <v>1.3832434643392162</v>
      </c>
      <c r="AF100">
        <f t="shared" ca="1" si="98"/>
        <v>1.369411029695824</v>
      </c>
      <c r="AG100">
        <f t="shared" ca="1" si="98"/>
        <v>1.369411029695824</v>
      </c>
      <c r="AH100">
        <f t="shared" ca="1" si="98"/>
        <v>1.3557169193988656</v>
      </c>
      <c r="AI100">
        <f t="shared" ca="1" si="98"/>
        <v>1.3692740885928543</v>
      </c>
      <c r="AJ100">
        <f t="shared" ca="1" si="98"/>
        <v>1.3966595703647113</v>
      </c>
      <c r="AK100">
        <f t="shared" ca="1" si="98"/>
        <v>1.4385593574756528</v>
      </c>
      <c r="AL100">
        <f t="shared" ca="1" si="98"/>
        <v>1.4385593574756528</v>
      </c>
      <c r="AM100">
        <f t="shared" ca="1" si="98"/>
        <v>1.4817161381999224</v>
      </c>
      <c r="AN100">
        <f t="shared" ca="1" si="98"/>
        <v>1.511350460963921</v>
      </c>
      <c r="AR100" s="15">
        <f ca="1">E100*Financial_Data[[#This Row],[4/1/2015]]</f>
        <v>851.64156000000003</v>
      </c>
      <c r="AS100" s="15">
        <f ca="1">F100*Financial_Data[[#This Row],[5/1/2015]]</f>
        <v>930.69934899749683</v>
      </c>
      <c r="AT100" s="15">
        <f ca="1">G100*Financial_Data[[#This Row],[6/1/2015]]</f>
        <v>1056.1196859368943</v>
      </c>
      <c r="AU100" s="15">
        <f ca="1">H100*Financial_Data[[#This Row],[7/1/2015]]</f>
        <v>1139.8788904156975</v>
      </c>
      <c r="AV100" s="15">
        <f ca="1">I100*Financial_Data[[#This Row],[8/1/2015]]</f>
        <v>1172.1479029372431</v>
      </c>
      <c r="AW100" s="15">
        <f ca="1">J100*Financial_Data[[#This Row],[9/1/2015]]</f>
        <v>1230.8476867818149</v>
      </c>
      <c r="AX100" s="15">
        <f ca="1">K100*Financial_Data[[#This Row],[10/1/2015]]</f>
        <v>1319.1204641856075</v>
      </c>
      <c r="AY100" s="15">
        <f ca="1">L100*Financial_Data[[#This Row],[11/1/2015]]</f>
        <v>1511.704770411744</v>
      </c>
      <c r="AZ100" s="15">
        <f ca="1">M100*Financial_Data[[#This Row],[12/1/2015]]</f>
        <v>1752.6552156041948</v>
      </c>
      <c r="BA100" s="15">
        <f ca="1">N100*Financial_Data[[#This Row],[1/1/2016]]</f>
        <v>1893.5300513449858</v>
      </c>
      <c r="BB100" s="15">
        <f ca="1">O100*Financial_Data[[#This Row],[2/1/2016]]</f>
        <v>2048.4041471697988</v>
      </c>
      <c r="BC100" s="15">
        <f ca="1">P100*Financial_Data[[#This Row],[3/1/2016]]</f>
        <v>1966.701091313678</v>
      </c>
      <c r="BD100" s="15">
        <f ca="1">Q100*Financial_Data[[#This Row],[4/1/2016]]</f>
        <v>2124.921500257718</v>
      </c>
      <c r="BE100" s="15">
        <f ca="1">R100*Financial_Data[[#This Row],[5/1/2016]]</f>
        <v>2321.0746146370057</v>
      </c>
      <c r="BF100" s="15">
        <f ca="1">S100*Financial_Data[[#This Row],[6/1/2016]]</f>
        <v>2634.2555101881289</v>
      </c>
      <c r="BG100" s="15">
        <f ca="1">T100*Financial_Data[[#This Row],[7/1/2016]]</f>
        <v>2794.9448049609459</v>
      </c>
      <c r="BH100" s="15">
        <f ca="1">U100*Financial_Data[[#This Row],[8/1/2016]]</f>
        <v>2845.611228991901</v>
      </c>
      <c r="BI100" s="15">
        <f ca="1">V100*Financial_Data[[#This Row],[9/1/2016]]</f>
        <v>2815.2000110509898</v>
      </c>
      <c r="BJ100" s="15">
        <f ca="1">W100*Financial_Data[[#This Row],[10/1/2016]]</f>
        <v>2951.9079475669737</v>
      </c>
      <c r="BK100" s="15">
        <f ca="1">X100*Financial_Data[[#This Row],[11/1/2016]]</f>
        <v>3130.7459011896135</v>
      </c>
      <c r="BL100" s="15">
        <f ca="1">Y100*Financial_Data[[#This Row],[12/1/2016]]</f>
        <v>3354.9382654506994</v>
      </c>
      <c r="BM100" s="15">
        <f ca="1">Z100*Financial_Data[[#This Row],[1/1/2017]]</f>
        <v>3625.8476482654764</v>
      </c>
      <c r="BN100" s="15">
        <f ca="1">AA100*Financial_Data[[#This Row],[2/1/2017]]</f>
        <v>3875.4137158967319</v>
      </c>
      <c r="BO100" s="15">
        <f ca="1">AB100*Financial_Data[[#This Row],[3/1/2017]]</f>
        <v>3945.1828481628345</v>
      </c>
      <c r="BP100" s="15">
        <f ca="1">AC100*Financial_Data[[#This Row],[4/1/2017]]</f>
        <v>3981.0808512006179</v>
      </c>
      <c r="BQ100" s="15">
        <f ca="1">AD100*Financial_Data[[#This Row],[5/1/2017]]</f>
        <v>4139.480454405465</v>
      </c>
      <c r="BR100" s="15">
        <f ca="1">AE100*Financial_Data[[#This Row],[6/1/2017]]</f>
        <v>4607.2818486259775</v>
      </c>
      <c r="BS100" s="15">
        <f ca="1">AF100*Financial_Data[[#This Row],[7/1/2017]]</f>
        <v>4880.3105059886502</v>
      </c>
      <c r="BT100" s="15">
        <f ca="1">AG100*Financial_Data[[#This Row],[8/1/2017]]</f>
        <v>5169.1959477018781</v>
      </c>
      <c r="BU100" s="15">
        <f ca="1">AH100*Financial_Data[[#This Row],[9/1/2017]]</f>
        <v>5427.5203747934584</v>
      </c>
      <c r="BV100" s="15">
        <f ca="1">AI100*Financial_Data[[#This Row],[10/1/2017]]</f>
        <v>5696.0471732922215</v>
      </c>
      <c r="BW100" s="15">
        <f ca="1">AJ100*Financial_Data[[#This Row],[11/1/2017]]</f>
        <v>5747.8766388961831</v>
      </c>
      <c r="BX100" s="15">
        <f ca="1">AK100*Financial_Data[[#This Row],[12/1/2017]]</f>
        <v>6397.4423839455421</v>
      </c>
      <c r="BY100" s="15">
        <f ca="1">AL100*Financial_Data[[#This Row],[1/1/2018]]</f>
        <v>6650.6405620560063</v>
      </c>
      <c r="BZ100" s="15">
        <f ca="1">AM100*Financial_Data[[#This Row],[2/1/2018]]</f>
        <v>7193.8991525854317</v>
      </c>
      <c r="CA100" s="15">
        <f ca="1">AN100*Financial_Data[[#This Row],[3/1/2018]]</f>
        <v>7922.4377162947785</v>
      </c>
    </row>
    <row r="101" spans="1:79" x14ac:dyDescent="0.25">
      <c r="A101" t="s">
        <v>67</v>
      </c>
      <c r="B101" t="s">
        <v>208</v>
      </c>
      <c r="C101" t="s">
        <v>41</v>
      </c>
      <c r="D101">
        <v>1</v>
      </c>
      <c r="E101">
        <f t="shared" ref="E101:AN101" ca="1" si="99">((RANDBETWEEN(-2.5,3.5)/100)+1)*D101</f>
        <v>0.98</v>
      </c>
      <c r="F101">
        <f t="shared" ca="1" si="99"/>
        <v>0.96039999999999992</v>
      </c>
      <c r="G101">
        <f t="shared" ca="1" si="99"/>
        <v>0.96039999999999992</v>
      </c>
      <c r="H101">
        <f t="shared" ca="1" si="99"/>
        <v>0.98921199999999998</v>
      </c>
      <c r="I101">
        <f t="shared" ca="1" si="99"/>
        <v>1.01888836</v>
      </c>
      <c r="J101">
        <f t="shared" ca="1" si="99"/>
        <v>1.0392661272000001</v>
      </c>
      <c r="K101">
        <f t="shared" ca="1" si="99"/>
        <v>1.0496587884720001</v>
      </c>
      <c r="L101">
        <f t="shared" ca="1" si="99"/>
        <v>1.03916220058728</v>
      </c>
      <c r="M101">
        <f t="shared" ca="1" si="99"/>
        <v>1.0287705785814072</v>
      </c>
      <c r="N101">
        <f t="shared" ca="1" si="99"/>
        <v>1.018482872795593</v>
      </c>
      <c r="O101">
        <f t="shared" ca="1" si="99"/>
        <v>1.0388525302515048</v>
      </c>
      <c r="P101">
        <f t="shared" ca="1" si="99"/>
        <v>1.0700181061590499</v>
      </c>
      <c r="Q101">
        <f t="shared" ca="1" si="99"/>
        <v>1.0486177440358688</v>
      </c>
      <c r="R101">
        <f t="shared" ca="1" si="99"/>
        <v>1.0381315665955102</v>
      </c>
      <c r="S101">
        <f t="shared" ca="1" si="99"/>
        <v>1.0173689352635999</v>
      </c>
      <c r="T101">
        <f t="shared" ca="1" si="99"/>
        <v>1.0173689352635999</v>
      </c>
      <c r="U101">
        <f t="shared" ca="1" si="99"/>
        <v>1.027542624616236</v>
      </c>
      <c r="V101">
        <f t="shared" ca="1" si="99"/>
        <v>1.0172671983700736</v>
      </c>
      <c r="W101">
        <f t="shared" ca="1" si="99"/>
        <v>1.0274398703537744</v>
      </c>
      <c r="X101">
        <f t="shared" ca="1" si="99"/>
        <v>1.0171654716502365</v>
      </c>
      <c r="Y101">
        <f t="shared" ca="1" si="99"/>
        <v>1.0171654716502365</v>
      </c>
      <c r="Z101">
        <f t="shared" ca="1" si="99"/>
        <v>1.0171654716502365</v>
      </c>
      <c r="AA101">
        <f t="shared" ca="1" si="99"/>
        <v>1.0273371263667388</v>
      </c>
      <c r="AB101">
        <f t="shared" ca="1" si="99"/>
        <v>1.0273371263667388</v>
      </c>
      <c r="AC101">
        <f t="shared" ca="1" si="99"/>
        <v>1.0478838688940737</v>
      </c>
      <c r="AD101">
        <f t="shared" ca="1" si="99"/>
        <v>1.0793203849608959</v>
      </c>
      <c r="AE101">
        <f t="shared" ca="1" si="99"/>
        <v>1.1009067926601139</v>
      </c>
      <c r="AF101">
        <f t="shared" ca="1" si="99"/>
        <v>1.111915860586715</v>
      </c>
      <c r="AG101">
        <f t="shared" ca="1" si="99"/>
        <v>1.0896775433749806</v>
      </c>
      <c r="AH101">
        <f t="shared" ca="1" si="99"/>
        <v>1.1114710942424801</v>
      </c>
      <c r="AI101">
        <f t="shared" ca="1" si="99"/>
        <v>1.1225858051849049</v>
      </c>
      <c r="AJ101">
        <f t="shared" ca="1" si="99"/>
        <v>1.1338116632367541</v>
      </c>
      <c r="AK101">
        <f t="shared" ca="1" si="99"/>
        <v>1.1451497798691217</v>
      </c>
      <c r="AL101">
        <f t="shared" ca="1" si="99"/>
        <v>1.1680527754665042</v>
      </c>
      <c r="AM101">
        <f t="shared" ca="1" si="99"/>
        <v>1.1680527754665042</v>
      </c>
      <c r="AN101">
        <f t="shared" ca="1" si="99"/>
        <v>1.1680527754665042</v>
      </c>
      <c r="AR101" s="15">
        <f ca="1">E101*Financial_Data[[#This Row],[4/1/2015]]</f>
        <v>3690.9520401599998</v>
      </c>
      <c r="AS101" s="15">
        <f ca="1">F101*Financial_Data[[#This Row],[5/1/2015]]</f>
        <v>3836.6262638041303</v>
      </c>
      <c r="AT101" s="15">
        <f ca="1">G101*Financial_Data[[#This Row],[6/1/2015]]</f>
        <v>3950.1290213311149</v>
      </c>
      <c r="AU101" s="15">
        <f ca="1">H101*Financial_Data[[#This Row],[7/1/2015]]</f>
        <v>4064.1829370397231</v>
      </c>
      <c r="AV101" s="15">
        <f ca="1">I101*Financial_Data[[#This Row],[8/1/2015]]</f>
        <v>4101.1637455434156</v>
      </c>
      <c r="AW101" s="15">
        <f ca="1">J101*Financial_Data[[#This Row],[9/1/2015]]</f>
        <v>4222.0867275487108</v>
      </c>
      <c r="AX101" s="15">
        <f ca="1">K101*Financial_Data[[#This Row],[10/1/2015]]</f>
        <v>4306.0978092534751</v>
      </c>
      <c r="AY101" s="15">
        <f ca="1">L101*Financial_Data[[#This Row],[11/1/2015]]</f>
        <v>4258.3742522866751</v>
      </c>
      <c r="AZ101" s="15">
        <f ca="1">M101*Financial_Data[[#This Row],[12/1/2015]]</f>
        <v>4171.1203307855903</v>
      </c>
      <c r="BA101" s="15">
        <f ca="1">N101*Financial_Data[[#This Row],[1/1/2016]]</f>
        <v>4045.6149922865916</v>
      </c>
      <c r="BB101" s="15">
        <f ca="1">O101*Financial_Data[[#This Row],[2/1/2016]]</f>
        <v>4464.5220576683951</v>
      </c>
      <c r="BC101" s="15">
        <f ca="1">P101*Financial_Data[[#This Row],[3/1/2016]]</f>
        <v>5120.3800126416108</v>
      </c>
      <c r="BD101" s="15">
        <f ca="1">Q101*Financial_Data[[#This Row],[4/1/2016]]</f>
        <v>5269.2665495937599</v>
      </c>
      <c r="BE101" s="15">
        <f ca="1">R101*Financial_Data[[#This Row],[5/1/2016]]</f>
        <v>5988.1613670095467</v>
      </c>
      <c r="BF101" s="15">
        <f ca="1">S101*Financial_Data[[#This Row],[6/1/2016]]</f>
        <v>5749.3163698832586</v>
      </c>
      <c r="BG101" s="15">
        <f ca="1">T101*Financial_Data[[#This Row],[7/1/2016]]</f>
        <v>6218.9501560527133</v>
      </c>
      <c r="BH101" s="15">
        <f ca="1">U101*Financial_Data[[#This Row],[8/1/2016]]</f>
        <v>7126.1698619765275</v>
      </c>
      <c r="BI101" s="15">
        <f ca="1">V101*Financial_Data[[#This Row],[9/1/2016]]</f>
        <v>7921.6499114226935</v>
      </c>
      <c r="BJ101" s="15">
        <f ca="1">W101*Financial_Data[[#This Row],[10/1/2016]]</f>
        <v>8148.9160427707775</v>
      </c>
      <c r="BK101" s="15">
        <f ca="1">X101*Financial_Data[[#This Row],[11/1/2016]]</f>
        <v>8893.3932032994726</v>
      </c>
      <c r="BL101" s="15">
        <f ca="1">Y101*Financial_Data[[#This Row],[12/1/2016]]</f>
        <v>9808.8090197086804</v>
      </c>
      <c r="BM101" s="15">
        <f ca="1">Z101*Financial_Data[[#This Row],[1/1/2017]]</f>
        <v>10601.104894329677</v>
      </c>
      <c r="BN101" s="15">
        <f ca="1">AA101*Financial_Data[[#This Row],[2/1/2017]]</f>
        <v>11557.903838672852</v>
      </c>
      <c r="BO101" s="15">
        <f ca="1">AB101*Financial_Data[[#This Row],[3/1/2017]]</f>
        <v>11555.592373484154</v>
      </c>
      <c r="BP101" s="15">
        <f ca="1">AC101*Financial_Data[[#This Row],[4/1/2017]]</f>
        <v>12497.133202358598</v>
      </c>
      <c r="BQ101" s="15">
        <f ca="1">AD101*Financial_Data[[#This Row],[5/1/2017]]</f>
        <v>13894.86062488899</v>
      </c>
      <c r="BR101" s="15">
        <f ca="1">AE101*Financial_Data[[#This Row],[6/1/2017]]</f>
        <v>13749.034612867261</v>
      </c>
      <c r="BS101" s="15">
        <f ca="1">AF101*Financial_Data[[#This Row],[7/1/2017]]</f>
        <v>14256.631866095324</v>
      </c>
      <c r="BT101" s="15">
        <f ca="1">AG101*Financial_Data[[#This Row],[8/1/2017]]</f>
        <v>13826.251522791088</v>
      </c>
      <c r="BU101" s="15">
        <f ca="1">AH101*Financial_Data[[#This Row],[9/1/2017]]</f>
        <v>14515.833633163771</v>
      </c>
      <c r="BV101" s="15">
        <f ca="1">AI101*Financial_Data[[#This Row],[10/1/2017]]</f>
        <v>14081.8534647164</v>
      </c>
      <c r="BW101" s="15">
        <f ca="1">AJ101*Financial_Data[[#This Row],[11/1/2017]]</f>
        <v>14074.813101258182</v>
      </c>
      <c r="BX101" s="15">
        <f ca="1">AK101*Financial_Data[[#This Row],[12/1/2017]]</f>
        <v>15504.09621361125</v>
      </c>
      <c r="BY101" s="15">
        <f ca="1">AL101*Financial_Data[[#This Row],[1/1/2018]]</f>
        <v>17089.80731009358</v>
      </c>
      <c r="BZ101" s="15">
        <f ca="1">AM101*Financial_Data[[#This Row],[2/1/2018]]</f>
        <v>17757.476769261437</v>
      </c>
      <c r="CA101" s="15">
        <f ca="1">AN101*Financial_Data[[#This Row],[3/1/2018]]</f>
        <v>18467.488879207307</v>
      </c>
    </row>
    <row r="102" spans="1:79" x14ac:dyDescent="0.25">
      <c r="A102" t="s">
        <v>68</v>
      </c>
      <c r="B102" t="s">
        <v>208</v>
      </c>
      <c r="C102" t="s">
        <v>41</v>
      </c>
      <c r="D102">
        <v>1</v>
      </c>
      <c r="E102">
        <f t="shared" ref="E102:AN102" ca="1" si="100">((RANDBETWEEN(-2.5,3.5)/100)+1)*D102</f>
        <v>0.99</v>
      </c>
      <c r="F102">
        <f t="shared" ca="1" si="100"/>
        <v>0.99990000000000001</v>
      </c>
      <c r="G102">
        <f t="shared" ca="1" si="100"/>
        <v>0.99990000000000001</v>
      </c>
      <c r="H102">
        <f t="shared" ca="1" si="100"/>
        <v>0.99990000000000001</v>
      </c>
      <c r="I102">
        <f t="shared" ca="1" si="100"/>
        <v>0.97990199999999994</v>
      </c>
      <c r="J102">
        <f t="shared" ca="1" si="100"/>
        <v>1.00929906</v>
      </c>
      <c r="K102">
        <f t="shared" ca="1" si="100"/>
        <v>0.98911307879999999</v>
      </c>
      <c r="L102">
        <f t="shared" ca="1" si="100"/>
        <v>0.97922194801200002</v>
      </c>
      <c r="M102">
        <f t="shared" ca="1" si="100"/>
        <v>0.95963750905176004</v>
      </c>
      <c r="N102">
        <f t="shared" ca="1" si="100"/>
        <v>0.95963750905176004</v>
      </c>
      <c r="O102">
        <f t="shared" ca="1" si="100"/>
        <v>0.95963750905176004</v>
      </c>
      <c r="P102">
        <f t="shared" ca="1" si="100"/>
        <v>0.96923388414227762</v>
      </c>
      <c r="Q102">
        <f t="shared" ca="1" si="100"/>
        <v>0.96923388414227762</v>
      </c>
      <c r="R102">
        <f t="shared" ca="1" si="100"/>
        <v>0.94984920645943205</v>
      </c>
      <c r="S102">
        <f t="shared" ca="1" si="100"/>
        <v>0.97834468265321506</v>
      </c>
      <c r="T102">
        <f t="shared" ca="1" si="100"/>
        <v>1.0076950231328115</v>
      </c>
      <c r="U102">
        <f t="shared" ca="1" si="100"/>
        <v>1.0379258738267958</v>
      </c>
      <c r="V102">
        <f t="shared" ca="1" si="100"/>
        <v>1.0379258738267958</v>
      </c>
      <c r="W102">
        <f t="shared" ca="1" si="100"/>
        <v>1.0586843913033317</v>
      </c>
      <c r="X102">
        <f t="shared" ca="1" si="100"/>
        <v>1.0692712352163649</v>
      </c>
      <c r="Y102">
        <f t="shared" ca="1" si="100"/>
        <v>1.1013493722728558</v>
      </c>
      <c r="Z102">
        <f t="shared" ca="1" si="100"/>
        <v>1.1233763597183128</v>
      </c>
      <c r="AA102">
        <f t="shared" ca="1" si="100"/>
        <v>1.1233763597183128</v>
      </c>
      <c r="AB102">
        <f t="shared" ca="1" si="100"/>
        <v>1.1121425961211298</v>
      </c>
      <c r="AC102">
        <f t="shared" ca="1" si="100"/>
        <v>1.1343854480435525</v>
      </c>
      <c r="AD102">
        <f t="shared" ca="1" si="100"/>
        <v>1.1457293025239881</v>
      </c>
      <c r="AE102">
        <f t="shared" ca="1" si="100"/>
        <v>1.1801011815997078</v>
      </c>
      <c r="AF102">
        <f t="shared" ca="1" si="100"/>
        <v>1.1919021934157048</v>
      </c>
      <c r="AG102">
        <f t="shared" ca="1" si="100"/>
        <v>1.2038212153498618</v>
      </c>
      <c r="AH102">
        <f t="shared" ca="1" si="100"/>
        <v>1.2399358518103576</v>
      </c>
      <c r="AI102">
        <f t="shared" ca="1" si="100"/>
        <v>1.2771339273646682</v>
      </c>
      <c r="AJ102">
        <f t="shared" ca="1" si="100"/>
        <v>1.2771339273646682</v>
      </c>
      <c r="AK102">
        <f t="shared" ca="1" si="100"/>
        <v>1.3154479451856083</v>
      </c>
      <c r="AL102">
        <f t="shared" ca="1" si="100"/>
        <v>1.3154479451856083</v>
      </c>
      <c r="AM102">
        <f t="shared" ca="1" si="100"/>
        <v>1.3154479451856083</v>
      </c>
      <c r="AN102">
        <f t="shared" ca="1" si="100"/>
        <v>1.3286024246374644</v>
      </c>
      <c r="AR102" s="15">
        <f ca="1">E102*Financial_Data[[#This Row],[4/1/2015]]</f>
        <v>10068.775496952479</v>
      </c>
      <c r="AS102" s="15">
        <f ca="1">F102*Financial_Data[[#This Row],[5/1/2015]]</f>
        <v>11108.131557457391</v>
      </c>
      <c r="AT102" s="15">
        <f ca="1">G102*Financial_Data[[#This Row],[6/1/2015]]</f>
        <v>12237.374880758001</v>
      </c>
      <c r="AU102" s="15">
        <f ca="1">H102*Financial_Data[[#This Row],[7/1/2015]]</f>
        <v>13618.981602473015</v>
      </c>
      <c r="AV102" s="15">
        <f ca="1">I102*Financial_Data[[#This Row],[8/1/2015]]</f>
        <v>14128.243656775387</v>
      </c>
      <c r="AW102" s="15">
        <f ca="1">J102*Financial_Data[[#This Row],[9/1/2015]]</f>
        <v>15439.766905972587</v>
      </c>
      <c r="AX102" s="15">
        <f ca="1">K102*Financial_Data[[#This Row],[10/1/2015]]</f>
        <v>16830.009602802616</v>
      </c>
      <c r="AY102" s="15">
        <f ca="1">L102*Financial_Data[[#This Row],[11/1/2015]]</f>
        <v>18538.08458458952</v>
      </c>
      <c r="AZ102" s="15">
        <f ca="1">M102*Financial_Data[[#This Row],[12/1/2015]]</f>
        <v>19642.470804502878</v>
      </c>
      <c r="BA102" s="15">
        <f ca="1">N102*Financial_Data[[#This Row],[1/1/2016]]</f>
        <v>20029.269553886315</v>
      </c>
      <c r="BB102" s="15">
        <f ca="1">O102*Financial_Data[[#This Row],[2/1/2016]]</f>
        <v>18474.360504562141</v>
      </c>
      <c r="BC102" s="15">
        <f ca="1">P102*Financial_Data[[#This Row],[3/1/2016]]</f>
        <v>20191.274007861426</v>
      </c>
      <c r="BD102" s="15">
        <f ca="1">Q102*Financial_Data[[#This Row],[4/1/2016]]</f>
        <v>19393.678302002882</v>
      </c>
      <c r="BE102" s="15">
        <f ca="1">R102*Financial_Data[[#This Row],[5/1/2016]]</f>
        <v>18963.332889849396</v>
      </c>
      <c r="BF102" s="15">
        <f ca="1">S102*Financial_Data[[#This Row],[6/1/2016]]</f>
        <v>19321.51914827271</v>
      </c>
      <c r="BG102" s="15">
        <f ca="1">T102*Financial_Data[[#This Row],[7/1/2016]]</f>
        <v>20293.138859146191</v>
      </c>
      <c r="BH102" s="15">
        <f ca="1">U102*Financial_Data[[#This Row],[8/1/2016]]</f>
        <v>20668.172394259152</v>
      </c>
      <c r="BI102" s="15">
        <f ca="1">V102*Financial_Data[[#This Row],[9/1/2016]]</f>
        <v>20437.026068809697</v>
      </c>
      <c r="BJ102" s="15">
        <f ca="1">W102*Financial_Data[[#This Row],[10/1/2016]]</f>
        <v>21664.551613299183</v>
      </c>
      <c r="BK102" s="15">
        <f ca="1">X102*Financial_Data[[#This Row],[11/1/2016]]</f>
        <v>22988.385704181448</v>
      </c>
      <c r="BL102" s="15">
        <f ca="1">Y102*Financial_Data[[#This Row],[12/1/2016]]</f>
        <v>26386.079244539891</v>
      </c>
      <c r="BM102" s="15">
        <f ca="1">Z102*Financial_Data[[#This Row],[1/1/2017]]</f>
        <v>29417.974973116437</v>
      </c>
      <c r="BN102" s="15">
        <f ca="1">AA102*Financial_Data[[#This Row],[2/1/2017]]</f>
        <v>32421.550217871623</v>
      </c>
      <c r="BO102" s="15">
        <f ca="1">AB102*Financial_Data[[#This Row],[3/1/2017]]</f>
        <v>34726.491596924745</v>
      </c>
      <c r="BP102" s="15">
        <f ca="1">AC102*Financial_Data[[#This Row],[4/1/2017]]</f>
        <v>38322.428136144292</v>
      </c>
      <c r="BQ102" s="15">
        <f ca="1">AD102*Financial_Data[[#This Row],[5/1/2017]]</f>
        <v>44347.852781710411</v>
      </c>
      <c r="BR102" s="15">
        <f ca="1">AE102*Financial_Data[[#This Row],[6/1/2017]]</f>
        <v>45180.992439179332</v>
      </c>
      <c r="BS102" s="15">
        <f ca="1">AF102*Financial_Data[[#This Row],[7/1/2017]]</f>
        <v>48895.768540570534</v>
      </c>
      <c r="BT102" s="15">
        <f ca="1">AG102*Financial_Data[[#This Row],[8/1/2017]]</f>
        <v>54503.663972079645</v>
      </c>
      <c r="BU102" s="15">
        <f ca="1">AH102*Financial_Data[[#This Row],[9/1/2017]]</f>
        <v>57828.381446271283</v>
      </c>
      <c r="BV102" s="15">
        <f ca="1">AI102*Financial_Data[[#This Row],[10/1/2017]]</f>
        <v>60683.852575083845</v>
      </c>
      <c r="BW102" s="15">
        <f ca="1">AJ102*Financial_Data[[#This Row],[11/1/2017]]</f>
        <v>65673.527130764254</v>
      </c>
      <c r="BX102" s="15">
        <f ca="1">AK102*Financial_Data[[#This Row],[12/1/2017]]</f>
        <v>66933.81464612452</v>
      </c>
      <c r="BY102" s="15">
        <f ca="1">AL102*Financial_Data[[#This Row],[1/1/2018]]</f>
        <v>66887.362578760105</v>
      </c>
      <c r="BZ102" s="15">
        <f ca="1">AM102*Financial_Data[[#This Row],[2/1/2018]]</f>
        <v>68204.778747605858</v>
      </c>
      <c r="CA102" s="15">
        <f ca="1">AN102*Financial_Data[[#This Row],[3/1/2018]]</f>
        <v>69527.409268241259</v>
      </c>
    </row>
    <row r="103" spans="1:79" x14ac:dyDescent="0.25">
      <c r="A103" t="s">
        <v>69</v>
      </c>
      <c r="B103" t="s">
        <v>208</v>
      </c>
      <c r="C103" t="s">
        <v>41</v>
      </c>
      <c r="D103">
        <v>1</v>
      </c>
      <c r="E103">
        <f t="shared" ref="E103:AN103" ca="1" si="101">((RANDBETWEEN(-2.5,3.5)/100)+1)*D103</f>
        <v>0.98</v>
      </c>
      <c r="F103">
        <f t="shared" ca="1" si="101"/>
        <v>0.98980000000000001</v>
      </c>
      <c r="G103">
        <f t="shared" ca="1" si="101"/>
        <v>0.97990200000000005</v>
      </c>
      <c r="H103">
        <f t="shared" ca="1" si="101"/>
        <v>0.96030396000000007</v>
      </c>
      <c r="I103">
        <f t="shared" ca="1" si="101"/>
        <v>0.94109788080000001</v>
      </c>
      <c r="J103">
        <f t="shared" ca="1" si="101"/>
        <v>0.92227592318399998</v>
      </c>
      <c r="K103">
        <f t="shared" ca="1" si="101"/>
        <v>0.93149868241584</v>
      </c>
      <c r="L103">
        <f t="shared" ca="1" si="101"/>
        <v>0.92218369559168156</v>
      </c>
      <c r="M103">
        <f t="shared" ca="1" si="101"/>
        <v>0.91296185863576473</v>
      </c>
      <c r="N103">
        <f t="shared" ca="1" si="101"/>
        <v>0.9038322400494071</v>
      </c>
      <c r="O103">
        <f t="shared" ca="1" si="101"/>
        <v>0.92190888485039524</v>
      </c>
      <c r="P103">
        <f t="shared" ca="1" si="101"/>
        <v>0.92190888485039524</v>
      </c>
      <c r="Q103">
        <f t="shared" ca="1" si="101"/>
        <v>0.94956615139590717</v>
      </c>
      <c r="R103">
        <f t="shared" ca="1" si="101"/>
        <v>0.95906181290986625</v>
      </c>
      <c r="S103">
        <f t="shared" ca="1" si="101"/>
        <v>0.93988057665166891</v>
      </c>
      <c r="T103">
        <f t="shared" ca="1" si="101"/>
        <v>0.93988057665166891</v>
      </c>
      <c r="U103">
        <f t="shared" ca="1" si="101"/>
        <v>0.9586781881847023</v>
      </c>
      <c r="V103">
        <f t="shared" ca="1" si="101"/>
        <v>0.98743853383024338</v>
      </c>
      <c r="W103">
        <f t="shared" ca="1" si="101"/>
        <v>1.0071873045068482</v>
      </c>
      <c r="X103">
        <f t="shared" ca="1" si="101"/>
        <v>1.0172591775519166</v>
      </c>
      <c r="Y103">
        <f t="shared" ca="1" si="101"/>
        <v>1.0477769528784742</v>
      </c>
      <c r="Z103">
        <f t="shared" ca="1" si="101"/>
        <v>1.0792102614648285</v>
      </c>
      <c r="AA103">
        <f t="shared" ca="1" si="101"/>
        <v>1.100794466694125</v>
      </c>
      <c r="AB103">
        <f t="shared" ca="1" si="101"/>
        <v>1.1118024113610663</v>
      </c>
      <c r="AC103">
        <f t="shared" ca="1" si="101"/>
        <v>1.089566363133845</v>
      </c>
      <c r="AD103">
        <f t="shared" ca="1" si="101"/>
        <v>1.1222533540278603</v>
      </c>
      <c r="AE103">
        <f t="shared" ca="1" si="101"/>
        <v>1.1559209546486962</v>
      </c>
      <c r="AF103">
        <f t="shared" ca="1" si="101"/>
        <v>1.1559209546486962</v>
      </c>
      <c r="AG103">
        <f t="shared" ca="1" si="101"/>
        <v>1.1905985832881572</v>
      </c>
      <c r="AH103">
        <f t="shared" ca="1" si="101"/>
        <v>1.1786925974552755</v>
      </c>
      <c r="AI103">
        <f t="shared" ca="1" si="101"/>
        <v>1.2140533753789338</v>
      </c>
      <c r="AJ103">
        <f t="shared" ca="1" si="101"/>
        <v>1.2383344428865124</v>
      </c>
      <c r="AK103">
        <f t="shared" ca="1" si="101"/>
        <v>1.2383344428865124</v>
      </c>
      <c r="AL103">
        <f t="shared" ca="1" si="101"/>
        <v>1.2631011317442427</v>
      </c>
      <c r="AM103">
        <f t="shared" ca="1" si="101"/>
        <v>1.2378391091093577</v>
      </c>
      <c r="AN103">
        <f t="shared" ca="1" si="101"/>
        <v>1.2749742823826384</v>
      </c>
      <c r="AR103" s="15">
        <f ca="1">E103*Financial_Data[[#This Row],[4/1/2015]]</f>
        <v>6186.9446984545193</v>
      </c>
      <c r="AS103" s="15">
        <f ca="1">F103*Financial_Data[[#This Row],[5/1/2015]]</f>
        <v>6551.8512622561157</v>
      </c>
      <c r="AT103" s="15">
        <f ca="1">G103*Financial_Data[[#This Row],[6/1/2015]]</f>
        <v>7438.8344046821776</v>
      </c>
      <c r="AU103" s="15">
        <f ca="1">H103*Financial_Data[[#This Row],[7/1/2015]]</f>
        <v>7356.3914010152466</v>
      </c>
      <c r="AV103" s="15">
        <f ca="1">I103*Financial_Data[[#This Row],[8/1/2015]]</f>
        <v>7496.7969762286439</v>
      </c>
      <c r="AW103" s="15">
        <f ca="1">J103*Financial_Data[[#This Row],[9/1/2015]]</f>
        <v>7943.2306308716697</v>
      </c>
      <c r="AX103" s="15">
        <f ca="1">K103*Financial_Data[[#This Row],[10/1/2015]]</f>
        <v>7778.1857718707442</v>
      </c>
      <c r="AY103" s="15">
        <f ca="1">L103*Financial_Data[[#This Row],[11/1/2015]]</f>
        <v>8002.1845069401506</v>
      </c>
      <c r="AZ103" s="15">
        <f ca="1">M103*Financial_Data[[#This Row],[12/1/2015]]</f>
        <v>8900.7398825156724</v>
      </c>
      <c r="BA103" s="15">
        <f ca="1">N103*Financial_Data[[#This Row],[1/1/2016]]</f>
        <v>9414.0052347489764</v>
      </c>
      <c r="BB103" s="15">
        <f ca="1">O103*Financial_Data[[#This Row],[2/1/2016]]</f>
        <v>9687.8138475090891</v>
      </c>
      <c r="BC103" s="15">
        <f ca="1">P103*Financial_Data[[#This Row],[3/1/2016]]</f>
        <v>10076.157608087322</v>
      </c>
      <c r="BD103" s="15">
        <f ca="1">Q103*Financial_Data[[#This Row],[4/1/2016]]</f>
        <v>10791.380734067647</v>
      </c>
      <c r="BE103" s="15">
        <f ca="1">R103*Financial_Data[[#This Row],[5/1/2016]]</f>
        <v>10787.042924912254</v>
      </c>
      <c r="BF103" s="15">
        <f ca="1">S103*Financial_Data[[#This Row],[6/1/2016]]</f>
        <v>12371.707043838354</v>
      </c>
      <c r="BG103" s="15">
        <f ca="1">T103*Financial_Data[[#This Row],[7/1/2016]]</f>
        <v>13255.069803291908</v>
      </c>
      <c r="BH103" s="15">
        <f ca="1">U103*Financial_Data[[#This Row],[8/1/2016]]</f>
        <v>14339.217873411755</v>
      </c>
      <c r="BI103" s="15">
        <f ca="1">V103*Financial_Data[[#This Row],[9/1/2016]]</f>
        <v>16142.049815140232</v>
      </c>
      <c r="BJ103" s="15">
        <f ca="1">W103*Financial_Data[[#This Row],[10/1/2016]]</f>
        <v>16779.143049964139</v>
      </c>
      <c r="BK103" s="15">
        <f ca="1">X103*Financial_Data[[#This Row],[11/1/2016]]</f>
        <v>17441.381033720594</v>
      </c>
      <c r="BL103" s="15">
        <f ca="1">Y103*Financial_Data[[#This Row],[12/1/2016]]</f>
        <v>19239.782494580249</v>
      </c>
      <c r="BM103" s="15">
        <f ca="1">Z103*Financial_Data[[#This Row],[1/1/2017]]</f>
        <v>20199.287447856783</v>
      </c>
      <c r="BN103" s="15">
        <f ca="1">AA103*Financial_Data[[#This Row],[2/1/2017]]</f>
        <v>22949.002001603138</v>
      </c>
      <c r="BO103" s="15">
        <f ca="1">AB103*Financial_Data[[#This Row],[3/1/2017]]</f>
        <v>23857.278332600847</v>
      </c>
      <c r="BP103" s="15">
        <f ca="1">AC103*Financial_Data[[#This Row],[4/1/2017]]</f>
        <v>23599.906013948752</v>
      </c>
      <c r="BQ103" s="15">
        <f ca="1">AD103*Financial_Data[[#This Row],[5/1/2017]]</f>
        <v>25527.667942763801</v>
      </c>
      <c r="BR103" s="15">
        <f ca="1">AE103*Financial_Data[[#This Row],[6/1/2017]]</f>
        <v>28414.427236530591</v>
      </c>
      <c r="BS103" s="15">
        <f ca="1">AF103*Financial_Data[[#This Row],[7/1/2017]]</f>
        <v>28979.817509683078</v>
      </c>
      <c r="BT103" s="15">
        <f ca="1">AG103*Financial_Data[[#This Row],[8/1/2017]]</f>
        <v>29240.526903156398</v>
      </c>
      <c r="BU103" s="15">
        <f ca="1">AH103*Financial_Data[[#This Row],[9/1/2017]]</f>
        <v>30698.777816746377</v>
      </c>
      <c r="BV103" s="15">
        <f ca="1">AI103*Financial_Data[[#This Row],[10/1/2017]]</f>
        <v>36631.961203597581</v>
      </c>
      <c r="BW103" s="15">
        <f ca="1">AJ103*Financial_Data[[#This Row],[11/1/2017]]</f>
        <v>40360.053561321023</v>
      </c>
      <c r="BX103" s="15">
        <f ca="1">AK103*Financial_Data[[#This Row],[12/1/2017]]</f>
        <v>40351.981954209303</v>
      </c>
      <c r="BY103" s="15">
        <f ca="1">AL103*Financial_Data[[#This Row],[1/1/2018]]</f>
        <v>42397.7838430064</v>
      </c>
      <c r="BZ103" s="15">
        <f ca="1">AM103*Financial_Data[[#This Row],[2/1/2018]]</f>
        <v>46682.047850331059</v>
      </c>
      <c r="CA103" s="15">
        <f ca="1">AN103*Financial_Data[[#This Row],[3/1/2018]]</f>
        <v>47069.870560909112</v>
      </c>
    </row>
    <row r="104" spans="1:79" x14ac:dyDescent="0.25">
      <c r="A104" t="s">
        <v>70</v>
      </c>
      <c r="B104" t="s">
        <v>208</v>
      </c>
      <c r="C104" t="s">
        <v>41</v>
      </c>
      <c r="D104">
        <v>1</v>
      </c>
      <c r="E104">
        <f t="shared" ref="E104:AN104" ca="1" si="102">((RANDBETWEEN(-2.5,3.5)/100)+1)*D104</f>
        <v>0.98</v>
      </c>
      <c r="F104">
        <f t="shared" ca="1" si="102"/>
        <v>0.98980000000000001</v>
      </c>
      <c r="G104">
        <f t="shared" ca="1" si="102"/>
        <v>0.97000399999999998</v>
      </c>
      <c r="H104">
        <f t="shared" ca="1" si="102"/>
        <v>0.97970404</v>
      </c>
      <c r="I104">
        <f t="shared" ca="1" si="102"/>
        <v>0.97970404</v>
      </c>
      <c r="J104">
        <f t="shared" ca="1" si="102"/>
        <v>0.99929812080000002</v>
      </c>
      <c r="K104">
        <f t="shared" ca="1" si="102"/>
        <v>1.0292770644240001</v>
      </c>
      <c r="L104">
        <f t="shared" ca="1" si="102"/>
        <v>1.0601553763567202</v>
      </c>
      <c r="M104">
        <f t="shared" ca="1" si="102"/>
        <v>1.0707569301202875</v>
      </c>
      <c r="N104">
        <f t="shared" ca="1" si="102"/>
        <v>1.1028796380238961</v>
      </c>
      <c r="O104">
        <f t="shared" ca="1" si="102"/>
        <v>1.113908434404135</v>
      </c>
      <c r="P104">
        <f t="shared" ca="1" si="102"/>
        <v>1.0916302657160524</v>
      </c>
      <c r="Q104">
        <f t="shared" ca="1" si="102"/>
        <v>1.0807139630588918</v>
      </c>
      <c r="R104">
        <f t="shared" ca="1" si="102"/>
        <v>1.059099683797714</v>
      </c>
      <c r="S104">
        <f t="shared" ca="1" si="102"/>
        <v>1.0696906806356912</v>
      </c>
      <c r="T104">
        <f t="shared" ca="1" si="102"/>
        <v>1.091084494248405</v>
      </c>
      <c r="U104">
        <f t="shared" ca="1" si="102"/>
        <v>1.0801736493059211</v>
      </c>
      <c r="V104">
        <f t="shared" ca="1" si="102"/>
        <v>1.1125788587850987</v>
      </c>
      <c r="W104">
        <f t="shared" ca="1" si="102"/>
        <v>1.0903272816093967</v>
      </c>
      <c r="X104">
        <f t="shared" ca="1" si="102"/>
        <v>1.1230371000576786</v>
      </c>
      <c r="Y104">
        <f t="shared" ca="1" si="102"/>
        <v>1.1005763580565251</v>
      </c>
      <c r="Z104">
        <f t="shared" ca="1" si="102"/>
        <v>1.1115821216370902</v>
      </c>
      <c r="AA104">
        <f t="shared" ca="1" si="102"/>
        <v>1.1449295852862029</v>
      </c>
      <c r="AB104">
        <f t="shared" ca="1" si="102"/>
        <v>1.1449295852862029</v>
      </c>
      <c r="AC104">
        <f t="shared" ca="1" si="102"/>
        <v>1.1334802894333409</v>
      </c>
      <c r="AD104">
        <f t="shared" ca="1" si="102"/>
        <v>1.1561498952220077</v>
      </c>
      <c r="AE104">
        <f t="shared" ca="1" si="102"/>
        <v>1.1908343920786679</v>
      </c>
      <c r="AF104">
        <f t="shared" ca="1" si="102"/>
        <v>1.2027427359994547</v>
      </c>
      <c r="AG104">
        <f t="shared" ca="1" si="102"/>
        <v>1.2388250180794385</v>
      </c>
      <c r="AH104">
        <f t="shared" ca="1" si="102"/>
        <v>1.2140485177178497</v>
      </c>
      <c r="AI104">
        <f t="shared" ca="1" si="102"/>
        <v>1.2383294880722067</v>
      </c>
      <c r="AJ104">
        <f t="shared" ca="1" si="102"/>
        <v>1.2754793727143729</v>
      </c>
      <c r="AK104">
        <f t="shared" ca="1" si="102"/>
        <v>1.2499697852600855</v>
      </c>
      <c r="AL104">
        <f t="shared" ca="1" si="102"/>
        <v>1.2874688788178881</v>
      </c>
      <c r="AM104">
        <f t="shared" ca="1" si="102"/>
        <v>1.3003435676060671</v>
      </c>
      <c r="AN104">
        <f t="shared" ca="1" si="102"/>
        <v>1.2743366962539457</v>
      </c>
      <c r="AR104" s="15">
        <f ca="1">E104*Financial_Data[[#This Row],[4/1/2015]]</f>
        <v>188060.11105296039</v>
      </c>
      <c r="AS104" s="15">
        <f ca="1">F104*Financial_Data[[#This Row],[5/1/2015]]</f>
        <v>209326.61587377536</v>
      </c>
      <c r="AT104" s="15">
        <f ca="1">G104*Financial_Data[[#This Row],[6/1/2015]]</f>
        <v>217675.3735020911</v>
      </c>
      <c r="AU104" s="15">
        <f ca="1">H104*Financial_Data[[#This Row],[7/1/2015]]</f>
        <v>244998.29513917692</v>
      </c>
      <c r="AV104" s="15">
        <f ca="1">I104*Financial_Data[[#This Row],[8/1/2015]]</f>
        <v>259968.1513729768</v>
      </c>
      <c r="AW104" s="15">
        <f ca="1">J104*Financial_Data[[#This Row],[9/1/2015]]</f>
        <v>286693.2067813584</v>
      </c>
      <c r="AX104" s="15">
        <f ca="1">K104*Financial_Data[[#This Row],[10/1/2015]]</f>
        <v>312616.64774738101</v>
      </c>
      <c r="AY104" s="15">
        <f ca="1">L104*Financial_Data[[#This Row],[11/1/2015]]</f>
        <v>344952.37722915428</v>
      </c>
      <c r="AZ104" s="15">
        <f ca="1">M104*Financial_Data[[#This Row],[12/1/2015]]</f>
        <v>337816.05708397488</v>
      </c>
      <c r="BA104" s="15">
        <f ca="1">N104*Financial_Data[[#This Row],[1/1/2016]]</f>
        <v>347810.67318800424</v>
      </c>
      <c r="BB104" s="15">
        <f ca="1">O104*Financial_Data[[#This Row],[2/1/2016]]</f>
        <v>368105.77180224151</v>
      </c>
      <c r="BC104" s="15">
        <f ca="1">P104*Financial_Data[[#This Row],[3/1/2016]]</f>
        <v>360457.25093865179</v>
      </c>
      <c r="BD104" s="15">
        <f ca="1">Q104*Financial_Data[[#This Row],[4/1/2016]]</f>
        <v>367482.57746610191</v>
      </c>
      <c r="BE104" s="15">
        <f ca="1">R104*Financial_Data[[#This Row],[5/1/2016]]</f>
        <v>378167.95788983966</v>
      </c>
      <c r="BF104" s="15">
        <f ca="1">S104*Financial_Data[[#This Row],[6/1/2016]]</f>
        <v>420713.64506349829</v>
      </c>
      <c r="BG104" s="15">
        <f ca="1">T104*Financial_Data[[#This Row],[7/1/2016]]</f>
        <v>407849.90264607407</v>
      </c>
      <c r="BH104" s="15">
        <f ca="1">U104*Financial_Data[[#This Row],[8/1/2016]]</f>
        <v>395578.05814650806</v>
      </c>
      <c r="BI104" s="15">
        <f ca="1">V104*Financial_Data[[#This Row],[9/1/2016]]</f>
        <v>467448.99048656382</v>
      </c>
      <c r="BJ104" s="15">
        <f ca="1">W104*Financial_Data[[#This Row],[10/1/2016]]</f>
        <v>495236.9874823757</v>
      </c>
      <c r="BK104" s="15">
        <f ca="1">X104*Financial_Data[[#This Row],[11/1/2016]]</f>
        <v>514337.65049554623</v>
      </c>
      <c r="BL104" s="15">
        <f ca="1">Y104*Financial_Data[[#This Row],[12/1/2016]]</f>
        <v>503650.71605416393</v>
      </c>
      <c r="BM104" s="15">
        <f ca="1">Z104*Financial_Data[[#This Row],[1/1/2017]]</f>
        <v>518757.20067407348</v>
      </c>
      <c r="BN104" s="15">
        <f ca="1">AA104*Financial_Data[[#This Row],[2/1/2017]]</f>
        <v>624857.71362219914</v>
      </c>
      <c r="BO104" s="15">
        <f ca="1">AB104*Financial_Data[[#This Row],[3/1/2017]]</f>
        <v>641511.56737241999</v>
      </c>
      <c r="BP104" s="15">
        <f ca="1">AC104*Financial_Data[[#This Row],[4/1/2017]]</f>
        <v>680239.35923767264</v>
      </c>
      <c r="BQ104" s="15">
        <f ca="1">AD104*Financial_Data[[#This Row],[5/1/2017]]</f>
        <v>713680.04041800904</v>
      </c>
      <c r="BR104" s="15">
        <f ca="1">AE104*Financial_Data[[#This Row],[6/1/2017]]</f>
        <v>763306.50598550844</v>
      </c>
      <c r="BS104" s="15">
        <f ca="1">AF104*Financial_Data[[#This Row],[7/1/2017]]</f>
        <v>833833.73450626037</v>
      </c>
      <c r="BT104" s="15">
        <f ca="1">AG104*Financial_Data[[#This Row],[8/1/2017]]</f>
        <v>983651.22808387922</v>
      </c>
      <c r="BU104" s="15">
        <f ca="1">AH104*Financial_Data[[#This Row],[9/1/2017]]</f>
        <v>953208.48479593883</v>
      </c>
      <c r="BV104" s="15">
        <f ca="1">AI104*Financial_Data[[#This Row],[10/1/2017]]</f>
        <v>1083783.3954015148</v>
      </c>
      <c r="BW104" s="15">
        <f ca="1">AJ104*Financial_Data[[#This Row],[11/1/2017]]</f>
        <v>1196237.1506703992</v>
      </c>
      <c r="BX104" s="15">
        <f ca="1">AK104*Financial_Data[[#This Row],[12/1/2017]]</f>
        <v>1240651.3747189329</v>
      </c>
      <c r="BY104" s="15">
        <f ca="1">AL104*Financial_Data[[#This Row],[1/1/2018]]</f>
        <v>1379962.5791784171</v>
      </c>
      <c r="BZ104" s="15">
        <f ca="1">AM104*Financial_Data[[#This Row],[2/1/2018]]</f>
        <v>1365479.926556458</v>
      </c>
      <c r="CA104" s="15">
        <f ca="1">AN104*Financial_Data[[#This Row],[3/1/2018]]</f>
        <v>1362662.2118647378</v>
      </c>
    </row>
    <row r="105" spans="1:79" x14ac:dyDescent="0.25">
      <c r="A105" t="s">
        <v>71</v>
      </c>
      <c r="B105" t="s">
        <v>208</v>
      </c>
      <c r="C105" t="s">
        <v>41</v>
      </c>
      <c r="D105">
        <v>1</v>
      </c>
      <c r="E105">
        <f t="shared" ref="E105:AN105" ca="1" si="103">((RANDBETWEEN(-2.5,3.5)/100)+1)*D105</f>
        <v>1.01</v>
      </c>
      <c r="F105">
        <f t="shared" ca="1" si="103"/>
        <v>1.0201</v>
      </c>
      <c r="G105">
        <f t="shared" ca="1" si="103"/>
        <v>1.0201</v>
      </c>
      <c r="H105">
        <f t="shared" ca="1" si="103"/>
        <v>1.0201</v>
      </c>
      <c r="I105">
        <f t="shared" ca="1" si="103"/>
        <v>1.0201</v>
      </c>
      <c r="J105">
        <f t="shared" ca="1" si="103"/>
        <v>1.040502</v>
      </c>
      <c r="K105">
        <f t="shared" ca="1" si="103"/>
        <v>1.0300969799999999</v>
      </c>
      <c r="L105">
        <f t="shared" ca="1" si="103"/>
        <v>1.0506989196000001</v>
      </c>
      <c r="M105">
        <f t="shared" ca="1" si="103"/>
        <v>1.061205908796</v>
      </c>
      <c r="N105">
        <f t="shared" ca="1" si="103"/>
        <v>1.061205908796</v>
      </c>
      <c r="O105">
        <f t="shared" ca="1" si="103"/>
        <v>1.061205908796</v>
      </c>
      <c r="P105">
        <f t="shared" ca="1" si="103"/>
        <v>1.08243002697192</v>
      </c>
      <c r="Q105">
        <f t="shared" ca="1" si="103"/>
        <v>1.08243002697192</v>
      </c>
      <c r="R105">
        <f t="shared" ca="1" si="103"/>
        <v>1.0607814264324815</v>
      </c>
      <c r="S105">
        <f t="shared" ca="1" si="103"/>
        <v>1.092604869225456</v>
      </c>
      <c r="T105">
        <f t="shared" ca="1" si="103"/>
        <v>1.092604869225456</v>
      </c>
      <c r="U105">
        <f t="shared" ca="1" si="103"/>
        <v>1.092604869225456</v>
      </c>
      <c r="V105">
        <f t="shared" ca="1" si="103"/>
        <v>1.1144569666099651</v>
      </c>
      <c r="W105">
        <f t="shared" ca="1" si="103"/>
        <v>1.1478906756082641</v>
      </c>
      <c r="X105">
        <f t="shared" ca="1" si="103"/>
        <v>1.1478906756082641</v>
      </c>
      <c r="Y105">
        <f t="shared" ca="1" si="103"/>
        <v>1.1823273958765119</v>
      </c>
      <c r="Z105">
        <f t="shared" ca="1" si="103"/>
        <v>1.1823273958765119</v>
      </c>
      <c r="AA105">
        <f t="shared" ca="1" si="103"/>
        <v>1.1705041219177468</v>
      </c>
      <c r="AB105">
        <f t="shared" ca="1" si="103"/>
        <v>1.1822091631369243</v>
      </c>
      <c r="AC105">
        <f t="shared" ca="1" si="103"/>
        <v>1.1585649798741857</v>
      </c>
      <c r="AD105">
        <f t="shared" ca="1" si="103"/>
        <v>1.1469793300754438</v>
      </c>
      <c r="AE105">
        <f t="shared" ca="1" si="103"/>
        <v>1.1584491233761982</v>
      </c>
      <c r="AF105">
        <f t="shared" ca="1" si="103"/>
        <v>1.1584491233761982</v>
      </c>
      <c r="AG105">
        <f t="shared" ca="1" si="103"/>
        <v>1.1932025970774842</v>
      </c>
      <c r="AH105">
        <f t="shared" ca="1" si="103"/>
        <v>1.1812705711067093</v>
      </c>
      <c r="AI105">
        <f t="shared" ca="1" si="103"/>
        <v>1.1694578653956422</v>
      </c>
      <c r="AJ105">
        <f t="shared" ca="1" si="103"/>
        <v>1.1577632867416858</v>
      </c>
      <c r="AK105">
        <f t="shared" ca="1" si="103"/>
        <v>1.1924961853439364</v>
      </c>
      <c r="AL105">
        <f t="shared" ca="1" si="103"/>
        <v>1.1686462616370576</v>
      </c>
      <c r="AM105">
        <f t="shared" ca="1" si="103"/>
        <v>1.156959799020687</v>
      </c>
      <c r="AN105">
        <f t="shared" ca="1" si="103"/>
        <v>1.1800989950011007</v>
      </c>
      <c r="AR105" s="15">
        <f ca="1">E105*Financial_Data[[#This Row],[4/1/2015]]</f>
        <v>21441.703443697148</v>
      </c>
      <c r="AS105" s="15">
        <f ca="1">F105*Financial_Data[[#This Row],[5/1/2015]]</f>
        <v>22959.033580371106</v>
      </c>
      <c r="AT105" s="15">
        <f ca="1">G105*Financial_Data[[#This Row],[6/1/2015]]</f>
        <v>23633.845495365375</v>
      </c>
      <c r="AU105" s="15">
        <f ca="1">H105*Financial_Data[[#This Row],[7/1/2015]]</f>
        <v>26302.120359422519</v>
      </c>
      <c r="AV105" s="15">
        <f ca="1">I105*Financial_Data[[#This Row],[8/1/2015]]</f>
        <v>27635.609444834408</v>
      </c>
      <c r="AW105" s="15">
        <f ca="1">J105*Financial_Data[[#This Row],[9/1/2015]]</f>
        <v>28684.909387680324</v>
      </c>
      <c r="AX105" s="15">
        <f ca="1">K105*Financial_Data[[#This Row],[10/1/2015]]</f>
        <v>28372.619039547502</v>
      </c>
      <c r="AY105" s="15">
        <f ca="1">L105*Financial_Data[[#This Row],[11/1/2015]]</f>
        <v>28931.447279055192</v>
      </c>
      <c r="AZ105" s="15">
        <f ca="1">M105*Financial_Data[[#This Row],[12/1/2015]]</f>
        <v>28919.933425195257</v>
      </c>
      <c r="BA105" s="15">
        <f ca="1">N105*Financial_Data[[#This Row],[1/1/2016]]</f>
        <v>31601.59209191335</v>
      </c>
      <c r="BB105" s="15">
        <f ca="1">O105*Financial_Data[[#This Row],[2/1/2016]]</f>
        <v>31276.127926990572</v>
      </c>
      <c r="BC105" s="15">
        <f ca="1">P105*Financial_Data[[#This Row],[3/1/2016]]</f>
        <v>35198.501033637149</v>
      </c>
      <c r="BD105" s="15">
        <f ca="1">Q105*Financial_Data[[#This Row],[4/1/2016]]</f>
        <v>39526.900733478884</v>
      </c>
      <c r="BE105" s="15">
        <f ca="1">R105*Financial_Data[[#This Row],[5/1/2016]]</f>
        <v>36834.136929503984</v>
      </c>
      <c r="BF105" s="15">
        <f ca="1">S105*Financial_Data[[#This Row],[6/1/2016]]</f>
        <v>38671.538602054854</v>
      </c>
      <c r="BG105" s="15">
        <f ca="1">T105*Financial_Data[[#This Row],[7/1/2016]]</f>
        <v>40190.020155822851</v>
      </c>
      <c r="BH105" s="15">
        <f ca="1">U105*Financial_Data[[#This Row],[8/1/2016]]</f>
        <v>40981.604400412747</v>
      </c>
      <c r="BI105" s="15">
        <f ca="1">V105*Financial_Data[[#This Row],[9/1/2016]]</f>
        <v>42198.473638770469</v>
      </c>
      <c r="BJ105" s="15">
        <f ca="1">W105*Financial_Data[[#This Row],[10/1/2016]]</f>
        <v>45602.356124917744</v>
      </c>
      <c r="BK105" s="15">
        <f ca="1">X105*Financial_Data[[#This Row],[11/1/2016]]</f>
        <v>50732.837271175267</v>
      </c>
      <c r="BL105" s="15">
        <f ca="1">Y105*Financial_Data[[#This Row],[12/1/2016]]</f>
        <v>52730.299406489547</v>
      </c>
      <c r="BM105" s="15">
        <f ca="1">Z105*Financial_Data[[#This Row],[1/1/2017]]</f>
        <v>52719.753873911235</v>
      </c>
      <c r="BN105" s="15">
        <f ca="1">AA105*Financial_Data[[#This Row],[2/1/2017]]</f>
        <v>56500.440205634375</v>
      </c>
      <c r="BO105" s="15">
        <f ca="1">AB105*Financial_Data[[#This Row],[3/1/2017]]</f>
        <v>61775.528298697151</v>
      </c>
      <c r="BP105" s="15">
        <f ca="1">AC105*Financial_Data[[#This Row],[4/1/2017]]</f>
        <v>68099.144903800479</v>
      </c>
      <c r="BQ105" s="15">
        <f ca="1">AD105*Financial_Data[[#This Row],[5/1/2017]]</f>
        <v>74313.474056792227</v>
      </c>
      <c r="BR105" s="15">
        <f ca="1">AE105*Financial_Data[[#This Row],[6/1/2017]]</f>
        <v>75754.564705963348</v>
      </c>
      <c r="BS105" s="15">
        <f ca="1">AF105*Financial_Data[[#This Row],[7/1/2017]]</f>
        <v>80940.568817890977</v>
      </c>
      <c r="BT105" s="15">
        <f ca="1">AG105*Financial_Data[[#This Row],[8/1/2017]]</f>
        <v>85801.167318509324</v>
      </c>
      <c r="BU105" s="15">
        <f ca="1">AH105*Financial_Data[[#This Row],[9/1/2017]]</f>
        <v>88969.195656630793</v>
      </c>
      <c r="BV105" s="15">
        <f ca="1">AI105*Financial_Data[[#This Row],[10/1/2017]]</f>
        <v>91601.260483287289</v>
      </c>
      <c r="BW105" s="15">
        <f ca="1">AJ105*Financial_Data[[#This Row],[11/1/2017]]</f>
        <v>96069.453060622123</v>
      </c>
      <c r="BX105" s="15">
        <f ca="1">AK105*Financial_Data[[#This Row],[12/1/2017]]</f>
        <v>107953.14726484253</v>
      </c>
      <c r="BY105" s="15">
        <f ca="1">AL105*Financial_Data[[#This Row],[1/1/2018]]</f>
        <v>117837.00637821059</v>
      </c>
      <c r="BZ105" s="15">
        <f ca="1">AM105*Financial_Data[[#This Row],[2/1/2018]]</f>
        <v>121323.81408405129</v>
      </c>
      <c r="CA105" s="15">
        <f ca="1">AN105*Financial_Data[[#This Row],[3/1/2018]]</f>
        <v>128660.44973385298</v>
      </c>
    </row>
    <row r="106" spans="1:79" x14ac:dyDescent="0.25">
      <c r="A106" t="s">
        <v>201</v>
      </c>
      <c r="B106" t="s">
        <v>208</v>
      </c>
      <c r="C106" t="s">
        <v>41</v>
      </c>
      <c r="D106">
        <v>1</v>
      </c>
      <c r="E106">
        <f t="shared" ref="E106:AN106" ca="1" si="104">((RANDBETWEEN(-2.5,3.5)/100)+1)*D106</f>
        <v>1.02</v>
      </c>
      <c r="F106">
        <f t="shared" ca="1" si="104"/>
        <v>1.0098</v>
      </c>
      <c r="G106">
        <f t="shared" ca="1" si="104"/>
        <v>0.98960400000000004</v>
      </c>
      <c r="H106">
        <f t="shared" ca="1" si="104"/>
        <v>0.96981192000000005</v>
      </c>
      <c r="I106">
        <f t="shared" ca="1" si="104"/>
        <v>0.95041568160000001</v>
      </c>
      <c r="J106">
        <f t="shared" ca="1" si="104"/>
        <v>0.95041568160000001</v>
      </c>
      <c r="K106">
        <f t="shared" ca="1" si="104"/>
        <v>0.97892815204799999</v>
      </c>
      <c r="L106">
        <f t="shared" ca="1" si="104"/>
        <v>0.97892815204799999</v>
      </c>
      <c r="M106">
        <f t="shared" ca="1" si="104"/>
        <v>0.95934958900703993</v>
      </c>
      <c r="N106">
        <f t="shared" ca="1" si="104"/>
        <v>0.95934958900703993</v>
      </c>
      <c r="O106">
        <f t="shared" ca="1" si="104"/>
        <v>0.98813007667725117</v>
      </c>
      <c r="P106">
        <f t="shared" ca="1" si="104"/>
        <v>1.0177739789775688</v>
      </c>
      <c r="Q106">
        <f t="shared" ca="1" si="104"/>
        <v>1.0381294585571201</v>
      </c>
      <c r="R106">
        <f t="shared" ca="1" si="104"/>
        <v>1.0173668693859776</v>
      </c>
      <c r="S106">
        <f t="shared" ca="1" si="104"/>
        <v>1.0377142067736973</v>
      </c>
      <c r="T106">
        <f t="shared" ca="1" si="104"/>
        <v>1.0480913488414343</v>
      </c>
      <c r="U106">
        <f t="shared" ca="1" si="104"/>
        <v>1.0690531758182631</v>
      </c>
      <c r="V106">
        <f t="shared" ca="1" si="104"/>
        <v>1.0476721123018977</v>
      </c>
      <c r="W106">
        <f t="shared" ca="1" si="104"/>
        <v>1.0686255545479357</v>
      </c>
      <c r="X106">
        <f t="shared" ca="1" si="104"/>
        <v>1.0472530434569769</v>
      </c>
      <c r="Y106">
        <f t="shared" ca="1" si="104"/>
        <v>1.036780513022407</v>
      </c>
      <c r="Z106">
        <f t="shared" ca="1" si="104"/>
        <v>1.0471483181526311</v>
      </c>
      <c r="AA106">
        <f t="shared" ca="1" si="104"/>
        <v>1.0366768349711049</v>
      </c>
      <c r="AB106">
        <f t="shared" ca="1" si="104"/>
        <v>1.0263100666213938</v>
      </c>
      <c r="AC106">
        <f t="shared" ca="1" si="104"/>
        <v>1.0365731672876077</v>
      </c>
      <c r="AD106">
        <f t="shared" ca="1" si="104"/>
        <v>1.0262074356147317</v>
      </c>
      <c r="AE106">
        <f t="shared" ca="1" si="104"/>
        <v>1.0467315843270264</v>
      </c>
      <c r="AF106">
        <f t="shared" ca="1" si="104"/>
        <v>1.0781335318568372</v>
      </c>
      <c r="AG106">
        <f t="shared" ca="1" si="104"/>
        <v>1.0673521965382688</v>
      </c>
      <c r="AH106">
        <f t="shared" ca="1" si="104"/>
        <v>1.0780257185036515</v>
      </c>
      <c r="AI106">
        <f t="shared" ca="1" si="104"/>
        <v>1.0564652041335785</v>
      </c>
      <c r="AJ106">
        <f t="shared" ca="1" si="104"/>
        <v>1.0670298561749143</v>
      </c>
      <c r="AK106">
        <f t="shared" ca="1" si="104"/>
        <v>1.0670298561749143</v>
      </c>
      <c r="AL106">
        <f t="shared" ca="1" si="104"/>
        <v>1.045689259051416</v>
      </c>
      <c r="AM106">
        <f t="shared" ca="1" si="104"/>
        <v>1.0561461516419302</v>
      </c>
      <c r="AN106">
        <f t="shared" ca="1" si="104"/>
        <v>1.0772690746747688</v>
      </c>
      <c r="AR106" s="15">
        <f ca="1">E106*Financial_Data[[#This Row],[4/1/2015]]</f>
        <v>4686.4725712358413</v>
      </c>
      <c r="AS106" s="15">
        <f ca="1">F106*Financial_Data[[#This Row],[5/1/2015]]</f>
        <v>4367.6530086870598</v>
      </c>
      <c r="AT106" s="15">
        <f ca="1">G106*Financial_Data[[#This Row],[6/1/2015]]</f>
        <v>4674.597156288416</v>
      </c>
      <c r="AU106" s="15">
        <f ca="1">H106*Financial_Data[[#This Row],[7/1/2015]]</f>
        <v>4956.3334554115618</v>
      </c>
      <c r="AV106" s="15">
        <f ca="1">I106*Financial_Data[[#This Row],[8/1/2015]]</f>
        <v>5358.1097139009207</v>
      </c>
      <c r="AW106" s="15">
        <f ca="1">J106*Financial_Data[[#This Row],[9/1/2015]]</f>
        <v>5517.1863117103439</v>
      </c>
      <c r="AX106" s="15">
        <f ca="1">K106*Financial_Data[[#This Row],[10/1/2015]]</f>
        <v>5794.6286250130415</v>
      </c>
      <c r="AY106" s="15">
        <f ca="1">L106*Financial_Data[[#This Row],[11/1/2015]]</f>
        <v>5846.8266396671588</v>
      </c>
      <c r="AZ106" s="15">
        <f ca="1">M106*Financial_Data[[#This Row],[12/1/2015]]</f>
        <v>6251.7384892274149</v>
      </c>
      <c r="BA106" s="15">
        <f ca="1">N106*Financial_Data[[#This Row],[1/1/2016]]</f>
        <v>7235.3930247914059</v>
      </c>
      <c r="BB106" s="15">
        <f ca="1">O106*Financial_Data[[#This Row],[2/1/2016]]</f>
        <v>7364.9003953803176</v>
      </c>
      <c r="BC106" s="15">
        <f ca="1">P106*Financial_Data[[#This Row],[3/1/2016]]</f>
        <v>7359.0531755904713</v>
      </c>
      <c r="BD106" s="15">
        <f ca="1">Q106*Financial_Data[[#This Row],[4/1/2016]]</f>
        <v>7577.5659830764707</v>
      </c>
      <c r="BE106" s="15">
        <f ca="1">R106*Financial_Data[[#This Row],[5/1/2016]]</f>
        <v>7879.0007365660294</v>
      </c>
      <c r="BF106" s="15">
        <f ca="1">S106*Financial_Data[[#This Row],[6/1/2016]]</f>
        <v>7796.3109358441989</v>
      </c>
      <c r="BG106" s="15">
        <f ca="1">T106*Financial_Data[[#This Row],[7/1/2016]]</f>
        <v>8022.2499228277838</v>
      </c>
      <c r="BH106" s="15">
        <f ca="1">U106*Financial_Data[[#This Row],[8/1/2016]]</f>
        <v>8510.7718914583147</v>
      </c>
      <c r="BI106" s="15">
        <f ca="1">V106*Financial_Data[[#This Row],[9/1/2016]]</f>
        <v>8243.4093385832293</v>
      </c>
      <c r="BJ106" s="15">
        <f ca="1">W106*Financial_Data[[#This Row],[10/1/2016]]</f>
        <v>8992.9556324371697</v>
      </c>
      <c r="BK106" s="15">
        <f ca="1">X106*Financial_Data[[#This Row],[11/1/2016]]</f>
        <v>8549.6111968743789</v>
      </c>
      <c r="BL106" s="15">
        <f ca="1">Y106*Financial_Data[[#This Row],[12/1/2016]]</f>
        <v>9067.5795745734376</v>
      </c>
      <c r="BM106" s="15">
        <f ca="1">Z106*Financial_Data[[#This Row],[1/1/2017]]</f>
        <v>9527.2960623913405</v>
      </c>
      <c r="BN106" s="15">
        <f ca="1">AA106*Financial_Data[[#This Row],[2/1/2017]]</f>
        <v>10595.005886890467</v>
      </c>
      <c r="BO106" s="15">
        <f ca="1">AB106*Financial_Data[[#This Row],[3/1/2017]]</f>
        <v>10805.804020195576</v>
      </c>
      <c r="BP106" s="15">
        <f ca="1">AC106*Financial_Data[[#This Row],[4/1/2017]]</f>
        <v>11697.696506684249</v>
      </c>
      <c r="BQ106" s="15">
        <f ca="1">AD106*Financial_Data[[#This Row],[5/1/2017]]</f>
        <v>11805.293440952859</v>
      </c>
      <c r="BR106" s="15">
        <f ca="1">AE106*Financial_Data[[#This Row],[6/1/2017]]</f>
        <v>13022.773353518329</v>
      </c>
      <c r="BS106" s="15">
        <f ca="1">AF106*Financial_Data[[#This Row],[7/1/2017]]</f>
        <v>13674.938476189967</v>
      </c>
      <c r="BT106" s="15">
        <f ca="1">AG106*Financial_Data[[#This Row],[8/1/2017]]</f>
        <v>13931.842313542382</v>
      </c>
      <c r="BU106" s="15">
        <f ca="1">AH106*Financial_Data[[#This Row],[9/1/2017]]</f>
        <v>15525.157910453627</v>
      </c>
      <c r="BV106" s="15">
        <f ca="1">AI106*Financial_Data[[#This Row],[10/1/2017]]</f>
        <v>16141.16454227867</v>
      </c>
      <c r="BW106" s="15">
        <f ca="1">AJ106*Financial_Data[[#This Row],[11/1/2017]]</f>
        <v>17276.883562916741</v>
      </c>
      <c r="BX106" s="15">
        <f ca="1">AK106*Financial_Data[[#This Row],[12/1/2017]]</f>
        <v>16751.942705098063</v>
      </c>
      <c r="BY106" s="15">
        <f ca="1">AL106*Financial_Data[[#This Row],[1/1/2018]]</f>
        <v>17583.823884385591</v>
      </c>
      <c r="BZ106" s="15">
        <f ca="1">AM106*Financial_Data[[#This Row],[2/1/2018]]</f>
        <v>19212.687527486694</v>
      </c>
      <c r="CA106" s="15">
        <f ca="1">AN106*Financial_Data[[#This Row],[3/1/2018]]</f>
        <v>20374.507977221368</v>
      </c>
    </row>
    <row r="107" spans="1:79" x14ac:dyDescent="0.25">
      <c r="A107" t="s">
        <v>73</v>
      </c>
      <c r="B107" t="s">
        <v>208</v>
      </c>
      <c r="C107" t="s">
        <v>41</v>
      </c>
      <c r="D107">
        <v>1</v>
      </c>
      <c r="E107">
        <f t="shared" ref="E107:AN107" ca="1" si="105">((RANDBETWEEN(-2.5,3.5)/100)+1)*D107</f>
        <v>0.98</v>
      </c>
      <c r="F107">
        <f t="shared" ca="1" si="105"/>
        <v>0.98980000000000001</v>
      </c>
      <c r="G107">
        <f t="shared" ca="1" si="105"/>
        <v>0.98980000000000001</v>
      </c>
      <c r="H107">
        <f t="shared" ca="1" si="105"/>
        <v>0.97990200000000005</v>
      </c>
      <c r="I107">
        <f t="shared" ca="1" si="105"/>
        <v>0.98970102000000004</v>
      </c>
      <c r="J107">
        <f t="shared" ca="1" si="105"/>
        <v>0.99959803020000004</v>
      </c>
      <c r="K107">
        <f t="shared" ca="1" si="105"/>
        <v>0.97960606959600005</v>
      </c>
      <c r="L107">
        <f t="shared" ca="1" si="105"/>
        <v>0.96001394820408004</v>
      </c>
      <c r="M107">
        <f t="shared" ca="1" si="105"/>
        <v>0.94081366923999843</v>
      </c>
      <c r="N107">
        <f t="shared" ca="1" si="105"/>
        <v>0.93140553254759839</v>
      </c>
      <c r="O107">
        <f t="shared" ca="1" si="105"/>
        <v>0.94071958787307441</v>
      </c>
      <c r="P107">
        <f t="shared" ca="1" si="105"/>
        <v>0.95012678375180515</v>
      </c>
      <c r="Q107">
        <f t="shared" ca="1" si="105"/>
        <v>0.95012678375180515</v>
      </c>
      <c r="R107">
        <f t="shared" ca="1" si="105"/>
        <v>0.95962805158932318</v>
      </c>
      <c r="S107">
        <f t="shared" ca="1" si="105"/>
        <v>0.98841689313700287</v>
      </c>
      <c r="T107">
        <f t="shared" ca="1" si="105"/>
        <v>0.96864855527426275</v>
      </c>
      <c r="U107">
        <f t="shared" ca="1" si="105"/>
        <v>0.95896206972152009</v>
      </c>
      <c r="V107">
        <f t="shared" ca="1" si="105"/>
        <v>0.98773093181316574</v>
      </c>
      <c r="W107">
        <f t="shared" ca="1" si="105"/>
        <v>1.0074855504494291</v>
      </c>
      <c r="X107">
        <f t="shared" ca="1" si="105"/>
        <v>1.0276352614584177</v>
      </c>
      <c r="Y107">
        <f t="shared" ca="1" si="105"/>
        <v>1.0173589088438335</v>
      </c>
      <c r="Z107">
        <f t="shared" ca="1" si="105"/>
        <v>1.0071853197553953</v>
      </c>
      <c r="AA107">
        <f t="shared" ca="1" si="105"/>
        <v>1.0374008793480571</v>
      </c>
      <c r="AB107">
        <f t="shared" ca="1" si="105"/>
        <v>1.0270268705545766</v>
      </c>
      <c r="AC107">
        <f t="shared" ca="1" si="105"/>
        <v>1.0578376766712139</v>
      </c>
      <c r="AD107">
        <f t="shared" ca="1" si="105"/>
        <v>1.0472592999045016</v>
      </c>
      <c r="AE107">
        <f t="shared" ca="1" si="105"/>
        <v>1.0367867069054566</v>
      </c>
      <c r="AF107">
        <f t="shared" ca="1" si="105"/>
        <v>1.0678903081126203</v>
      </c>
      <c r="AG107">
        <f t="shared" ca="1" si="105"/>
        <v>1.046532501950368</v>
      </c>
      <c r="AH107">
        <f t="shared" ca="1" si="105"/>
        <v>1.0569978269698717</v>
      </c>
      <c r="AI107">
        <f t="shared" ca="1" si="105"/>
        <v>1.0569978269698717</v>
      </c>
      <c r="AJ107">
        <f t="shared" ca="1" si="105"/>
        <v>1.0781377835092691</v>
      </c>
      <c r="AK107">
        <f t="shared" ca="1" si="105"/>
        <v>1.0889191613443618</v>
      </c>
      <c r="AL107">
        <f t="shared" ca="1" si="105"/>
        <v>1.0671407781174747</v>
      </c>
      <c r="AM107">
        <f t="shared" ca="1" si="105"/>
        <v>1.0884835936798241</v>
      </c>
      <c r="AN107">
        <f t="shared" ca="1" si="105"/>
        <v>1.0884835936798241</v>
      </c>
      <c r="AR107" s="15">
        <f ca="1">E107*Financial_Data[[#This Row],[4/1/2015]]</f>
        <v>29540.323044262797</v>
      </c>
      <c r="AS107" s="15">
        <f ca="1">F107*Financial_Data[[#This Row],[5/1/2015]]</f>
        <v>29502.052916270044</v>
      </c>
      <c r="AT107" s="15">
        <f ca="1">G107*Financial_Data[[#This Row],[6/1/2015]]</f>
        <v>30979.480913894418</v>
      </c>
      <c r="AU107" s="15">
        <f ca="1">H107*Financial_Data[[#This Row],[7/1/2015]]</f>
        <v>35209.381949053604</v>
      </c>
      <c r="AV107" s="15">
        <f ca="1">I107*Financial_Data[[#This Row],[8/1/2015]]</f>
        <v>38858.833823455367</v>
      </c>
      <c r="AW107" s="15">
        <f ca="1">J107*Financial_Data[[#This Row],[9/1/2015]]</f>
        <v>41621.092062161064</v>
      </c>
      <c r="AX107" s="15">
        <f ca="1">K107*Financial_Data[[#This Row],[10/1/2015]]</f>
        <v>40360.59474218067</v>
      </c>
      <c r="AY107" s="15">
        <f ca="1">L107*Financial_Data[[#This Row],[11/1/2015]]</f>
        <v>37975.748740054303</v>
      </c>
      <c r="AZ107" s="15">
        <f ca="1">M107*Financial_Data[[#This Row],[12/1/2015]]</f>
        <v>41859.791082455551</v>
      </c>
      <c r="BA107" s="15">
        <f ca="1">N107*Financial_Data[[#This Row],[1/1/2016]]</f>
        <v>42679.824004818227</v>
      </c>
      <c r="BB107" s="15">
        <f ca="1">O107*Financial_Data[[#This Row],[2/1/2016]]</f>
        <v>43507.473311518763</v>
      </c>
      <c r="BC107" s="15">
        <f ca="1">P107*Financial_Data[[#This Row],[3/1/2016]]</f>
        <v>45681.707608517514</v>
      </c>
      <c r="BD107" s="15">
        <f ca="1">Q107*Financial_Data[[#This Row],[4/1/2016]]</f>
        <v>44745.691210341924</v>
      </c>
      <c r="BE107" s="15">
        <f ca="1">R107*Financial_Data[[#This Row],[5/1/2016]]</f>
        <v>49393.362250563958</v>
      </c>
      <c r="BF107" s="15">
        <f ca="1">S107*Financial_Data[[#This Row],[6/1/2016]]</f>
        <v>53412.352456073721</v>
      </c>
      <c r="BG107" s="15">
        <f ca="1">T107*Financial_Data[[#This Row],[7/1/2016]]</f>
        <v>52799.471716619133</v>
      </c>
      <c r="BH107" s="15">
        <f ca="1">U107*Financial_Data[[#This Row],[8/1/2016]]</f>
        <v>54932.462124493642</v>
      </c>
      <c r="BI107" s="15">
        <f ca="1">V107*Financial_Data[[#This Row],[9/1/2016]]</f>
        <v>61757.941944203267</v>
      </c>
      <c r="BJ107" s="15">
        <f ca="1">W107*Financial_Data[[#This Row],[10/1/2016]]</f>
        <v>68087.571908222904</v>
      </c>
      <c r="BK107" s="15">
        <f ca="1">X107*Financial_Data[[#This Row],[11/1/2016]]</f>
        <v>69373.365065778577</v>
      </c>
      <c r="BL107" s="15">
        <f ca="1">Y107*Financial_Data[[#This Row],[12/1/2016]]</f>
        <v>73590.557388302419</v>
      </c>
      <c r="BM107" s="15">
        <f ca="1">Z107*Financial_Data[[#This Row],[1/1/2017]]</f>
        <v>74282.45946631793</v>
      </c>
      <c r="BN107" s="15">
        <f ca="1">AA107*Financial_Data[[#This Row],[2/1/2017]]</f>
        <v>81809.883089015973</v>
      </c>
      <c r="BO107" s="15">
        <f ca="1">AB107*Financial_Data[[#This Row],[3/1/2017]]</f>
        <v>81793.521930497009</v>
      </c>
      <c r="BP107" s="15">
        <f ca="1">AC107*Financial_Data[[#This Row],[4/1/2017]]</f>
        <v>83371.492370802778</v>
      </c>
      <c r="BQ107" s="15">
        <f ca="1">AD107*Financial_Data[[#This Row],[5/1/2017]]</f>
        <v>85746.374448301925</v>
      </c>
      <c r="BR107" s="15">
        <f ca="1">AE107*Financial_Data[[#This Row],[6/1/2017]]</f>
        <v>94472.917957848258</v>
      </c>
      <c r="BS107" s="15">
        <f ca="1">AF107*Financial_Data[[#This Row],[7/1/2017]]</f>
        <v>112606.67444782205</v>
      </c>
      <c r="BT107" s="15">
        <f ca="1">AG107*Financial_Data[[#This Row],[8/1/2017]]</f>
        <v>117109.34572159399</v>
      </c>
      <c r="BU107" s="15">
        <f ca="1">AH107*Financial_Data[[#This Row],[9/1/2017]]</f>
        <v>124111.08052495577</v>
      </c>
      <c r="BV107" s="15">
        <f ca="1">AI107*Financial_Data[[#This Row],[10/1/2017]]</f>
        <v>127795.8069479964</v>
      </c>
      <c r="BW107" s="15">
        <f ca="1">AJ107*Financial_Data[[#This Row],[11/1/2017]]</f>
        <v>130312.87827347641</v>
      </c>
      <c r="BX107" s="15">
        <f ca="1">AK107*Financial_Data[[#This Row],[12/1/2017]]</f>
        <v>143862.11840459096</v>
      </c>
      <c r="BY107" s="15">
        <f ca="1">AL107*Financial_Data[[#This Row],[1/1/2018]]</f>
        <v>139248.91301640403</v>
      </c>
      <c r="BZ107" s="15">
        <f ca="1">AM107*Financial_Data[[#This Row],[2/1/2018]]</f>
        <v>154868.59637721753</v>
      </c>
      <c r="CA107" s="15">
        <f ca="1">AN107*Financial_Data[[#This Row],[3/1/2018]]</f>
        <v>165892.66268246237</v>
      </c>
    </row>
    <row r="108" spans="1:79" x14ac:dyDescent="0.25">
      <c r="A108" t="s">
        <v>74</v>
      </c>
      <c r="B108" t="s">
        <v>208</v>
      </c>
      <c r="C108" t="s">
        <v>41</v>
      </c>
      <c r="D108">
        <v>1</v>
      </c>
      <c r="E108">
        <f t="shared" ref="E108:AN108" ca="1" si="106">((RANDBETWEEN(-2.5,3.5)/100)+1)*D108</f>
        <v>0.99</v>
      </c>
      <c r="F108">
        <f t="shared" ca="1" si="106"/>
        <v>0.98009999999999997</v>
      </c>
      <c r="G108">
        <f t="shared" ca="1" si="106"/>
        <v>0.96049799999999996</v>
      </c>
      <c r="H108">
        <f t="shared" ca="1" si="106"/>
        <v>0.97010297999999995</v>
      </c>
      <c r="I108">
        <f t="shared" ca="1" si="106"/>
        <v>0.96040195019999997</v>
      </c>
      <c r="J108">
        <f t="shared" ca="1" si="106"/>
        <v>0.96040195019999997</v>
      </c>
      <c r="K108">
        <f t="shared" ca="1" si="106"/>
        <v>0.950797930698</v>
      </c>
      <c r="L108">
        <f t="shared" ca="1" si="106"/>
        <v>0.97932186861893999</v>
      </c>
      <c r="M108">
        <f t="shared" ca="1" si="106"/>
        <v>0.95973543124656113</v>
      </c>
      <c r="N108">
        <f t="shared" ca="1" si="106"/>
        <v>0.98852749418395802</v>
      </c>
      <c r="O108">
        <f t="shared" ca="1" si="106"/>
        <v>0.96875694430027881</v>
      </c>
      <c r="P108">
        <f t="shared" ca="1" si="106"/>
        <v>0.98813208318628443</v>
      </c>
      <c r="Q108">
        <f t="shared" ca="1" si="106"/>
        <v>0.99801340401814731</v>
      </c>
      <c r="R108">
        <f t="shared" ca="1" si="106"/>
        <v>0.99801340401814731</v>
      </c>
      <c r="S108">
        <f t="shared" ca="1" si="106"/>
        <v>0.98803326997796581</v>
      </c>
      <c r="T108">
        <f t="shared" ca="1" si="106"/>
        <v>0.98803326997796581</v>
      </c>
      <c r="U108">
        <f t="shared" ca="1" si="106"/>
        <v>0.9781529372781862</v>
      </c>
      <c r="V108">
        <f t="shared" ca="1" si="106"/>
        <v>0.99771599602374994</v>
      </c>
      <c r="W108">
        <f t="shared" ca="1" si="106"/>
        <v>1.0176703159442249</v>
      </c>
      <c r="X108">
        <f t="shared" ca="1" si="106"/>
        <v>1.027847019103667</v>
      </c>
      <c r="Y108">
        <f t="shared" ca="1" si="106"/>
        <v>1.0072900787215937</v>
      </c>
      <c r="Z108">
        <f t="shared" ca="1" si="106"/>
        <v>1.0173629795088097</v>
      </c>
      <c r="AA108">
        <f t="shared" ca="1" si="106"/>
        <v>1.0173629795088097</v>
      </c>
      <c r="AB108">
        <f t="shared" ca="1" si="106"/>
        <v>1.0275366093038978</v>
      </c>
      <c r="AC108">
        <f t="shared" ca="1" si="106"/>
        <v>1.0172612432108588</v>
      </c>
      <c r="AD108">
        <f t="shared" ca="1" si="106"/>
        <v>1.0274338556429674</v>
      </c>
      <c r="AE108">
        <f t="shared" ca="1" si="106"/>
        <v>1.0582568713122564</v>
      </c>
      <c r="AF108">
        <f t="shared" ca="1" si="106"/>
        <v>1.0582568713122564</v>
      </c>
      <c r="AG108">
        <f t="shared" ca="1" si="106"/>
        <v>1.047674302599134</v>
      </c>
      <c r="AH108">
        <f t="shared" ca="1" si="106"/>
        <v>1.0581510456251253</v>
      </c>
      <c r="AI108">
        <f t="shared" ca="1" si="106"/>
        <v>1.0687325560813765</v>
      </c>
      <c r="AJ108">
        <f t="shared" ca="1" si="106"/>
        <v>1.0687325560813765</v>
      </c>
      <c r="AK108">
        <f t="shared" ca="1" si="106"/>
        <v>1.0580452305205628</v>
      </c>
      <c r="AL108">
        <f t="shared" ca="1" si="106"/>
        <v>1.0897865874361796</v>
      </c>
      <c r="AM108">
        <f t="shared" ca="1" si="106"/>
        <v>1.1224801850592649</v>
      </c>
      <c r="AN108">
        <f t="shared" ca="1" si="106"/>
        <v>1.1112553832086722</v>
      </c>
      <c r="AR108" s="15">
        <f ca="1">E108*Financial_Data[[#This Row],[4/1/2015]]</f>
        <v>63917.831577600002</v>
      </c>
      <c r="AS108" s="15">
        <f ca="1">F108*Financial_Data[[#This Row],[5/1/2015]]</f>
        <v>62541.611477795013</v>
      </c>
      <c r="AT108" s="15">
        <f ca="1">G108*Financial_Data[[#This Row],[6/1/2015]]</f>
        <v>62473.208316389653</v>
      </c>
      <c r="AU108" s="15">
        <f ca="1">H108*Financial_Data[[#This Row],[7/1/2015]]</f>
        <v>63684.691933205424</v>
      </c>
      <c r="AV108" s="15">
        <f ca="1">I108*Financial_Data[[#This Row],[8/1/2015]]</f>
        <v>64270.472014603365</v>
      </c>
      <c r="AW108" s="15">
        <f ca="1">J108*Financial_Data[[#This Row],[9/1/2015]]</f>
        <v>71487.323621737887</v>
      </c>
      <c r="AX108" s="15">
        <f ca="1">K108*Financial_Data[[#This Row],[10/1/2015]]</f>
        <v>76407.775877997134</v>
      </c>
      <c r="AY108" s="15">
        <f ca="1">L108*Financial_Data[[#This Row],[11/1/2015]]</f>
        <v>77889.479334056698</v>
      </c>
      <c r="AZ108" s="15">
        <f ca="1">M108*Financial_Data[[#This Row],[12/1/2015]]</f>
        <v>77041.502710237794</v>
      </c>
      <c r="BA108" s="15">
        <f ca="1">N108*Financial_Data[[#This Row],[1/1/2016]]</f>
        <v>80074.794219026458</v>
      </c>
      <c r="BB108" s="15">
        <f ca="1">O108*Financial_Data[[#This Row],[2/1/2016]]</f>
        <v>81395.016178241465</v>
      </c>
      <c r="BC108" s="15">
        <f ca="1">P108*Financial_Data[[#This Row],[3/1/2016]]</f>
        <v>86351.637316029723</v>
      </c>
      <c r="BD108" s="15">
        <f ca="1">Q108*Financial_Data[[#This Row],[4/1/2016]]</f>
        <v>96274.067142203712</v>
      </c>
      <c r="BE108" s="15">
        <f ca="1">R108*Financial_Data[[#This Row],[5/1/2016]]</f>
        <v>103138.10197790933</v>
      </c>
      <c r="BF108" s="15">
        <f ca="1">S108*Financial_Data[[#This Row],[6/1/2016]]</f>
        <v>119408.18638782043</v>
      </c>
      <c r="BG108" s="15">
        <f ca="1">T108*Financial_Data[[#This Row],[7/1/2016]]</f>
        <v>122707.19576134313</v>
      </c>
      <c r="BH108" s="15">
        <f ca="1">U108*Financial_Data[[#This Row],[8/1/2016]]</f>
        <v>113192.75947624916</v>
      </c>
      <c r="BI108" s="15">
        <f ca="1">V108*Financial_Data[[#This Row],[9/1/2016]]</f>
        <v>111993.37805225958</v>
      </c>
      <c r="BJ108" s="15">
        <f ca="1">W108*Financial_Data[[#This Row],[10/1/2016]]</f>
        <v>114141.87729413339</v>
      </c>
      <c r="BK108" s="15">
        <f ca="1">X108*Financial_Data[[#This Row],[11/1/2016]]</f>
        <v>119905.46453958802</v>
      </c>
      <c r="BL108" s="15">
        <f ca="1">Y108*Financial_Data[[#This Row],[12/1/2016]]</f>
        <v>127156.82424711692</v>
      </c>
      <c r="BM108" s="15">
        <f ca="1">Z108*Financial_Data[[#This Row],[1/1/2017]]</f>
        <v>129647.82526478379</v>
      </c>
      <c r="BN108" s="15">
        <f ca="1">AA108*Financial_Data[[#This Row],[2/1/2017]]</f>
        <v>133536.74143142626</v>
      </c>
      <c r="BO108" s="15">
        <f ca="1">AB108*Financial_Data[[#This Row],[3/1/2017]]</f>
        <v>132135.27861815839</v>
      </c>
      <c r="BP108" s="15">
        <f ca="1">AC108*Financial_Data[[#This Row],[4/1/2017]]</f>
        <v>142671.23605187432</v>
      </c>
      <c r="BQ108" s="15">
        <f ca="1">AD108*Financial_Data[[#This Row],[5/1/2017]]</f>
        <v>152664.00254680953</v>
      </c>
      <c r="BR108" s="15">
        <f ca="1">AE108*Financial_Data[[#This Row],[6/1/2017]]</f>
        <v>165085.81598516347</v>
      </c>
      <c r="BS108" s="15">
        <f ca="1">AF108*Financial_Data[[#This Row],[7/1/2017]]</f>
        <v>169890.63865941169</v>
      </c>
      <c r="BT108" s="15">
        <f ca="1">AG108*Financial_Data[[#This Row],[8/1/2017]]</f>
        <v>169790.05830460618</v>
      </c>
      <c r="BU108" s="15">
        <f ca="1">AH108*Financial_Data[[#This Row],[9/1/2017]]</f>
        <v>190800.24686574406</v>
      </c>
      <c r="BV108" s="15">
        <f ca="1">AI108*Financial_Data[[#This Row],[10/1/2017]]</f>
        <v>204423.73730069466</v>
      </c>
      <c r="BW108" s="15">
        <f ca="1">AJ108*Financial_Data[[#This Row],[11/1/2017]]</f>
        <v>208306.22001138001</v>
      </c>
      <c r="BX108" s="15">
        <f ca="1">AK108*Financial_Data[[#This Row],[12/1/2017]]</f>
        <v>214448.13749063184</v>
      </c>
      <c r="BY108" s="15">
        <f ca="1">AL108*Financial_Data[[#This Row],[1/1/2018]]</f>
        <v>218563.43816320837</v>
      </c>
      <c r="BZ108" s="15">
        <f ca="1">AM108*Financial_Data[[#This Row],[2/1/2018]]</f>
        <v>229374.27795096557</v>
      </c>
      <c r="CA108" s="15">
        <f ca="1">AN108*Financial_Data[[#This Row],[3/1/2018]]</f>
        <v>238315.35418644614</v>
      </c>
    </row>
    <row r="109" spans="1:79" x14ac:dyDescent="0.25">
      <c r="A109" t="s">
        <v>75</v>
      </c>
      <c r="B109" t="s">
        <v>208</v>
      </c>
      <c r="C109" t="s">
        <v>41</v>
      </c>
      <c r="D109">
        <v>1</v>
      </c>
      <c r="E109">
        <f t="shared" ref="E109:AN109" ca="1" si="107">((RANDBETWEEN(-2.5,3.5)/100)+1)*D109</f>
        <v>1.02</v>
      </c>
      <c r="F109">
        <f t="shared" ca="1" si="107"/>
        <v>1.0098</v>
      </c>
      <c r="G109">
        <f t="shared" ca="1" si="107"/>
        <v>0.98960400000000004</v>
      </c>
      <c r="H109">
        <f t="shared" ca="1" si="107"/>
        <v>0.97970796000000004</v>
      </c>
      <c r="I109">
        <f t="shared" ca="1" si="107"/>
        <v>0.99930211920000012</v>
      </c>
      <c r="J109">
        <f t="shared" ca="1" si="107"/>
        <v>1.0092951403920001</v>
      </c>
      <c r="K109">
        <f t="shared" ca="1" si="107"/>
        <v>1.0395739946037601</v>
      </c>
      <c r="L109">
        <f t="shared" ca="1" si="107"/>
        <v>1.0499697345497978</v>
      </c>
      <c r="M109">
        <f t="shared" ca="1" si="107"/>
        <v>1.0604694318952959</v>
      </c>
      <c r="N109">
        <f t="shared" ca="1" si="107"/>
        <v>1.0816788205332017</v>
      </c>
      <c r="O109">
        <f t="shared" ca="1" si="107"/>
        <v>1.0816788205332017</v>
      </c>
      <c r="P109">
        <f t="shared" ca="1" si="107"/>
        <v>1.0924956087385338</v>
      </c>
      <c r="Q109">
        <f t="shared" ca="1" si="107"/>
        <v>1.1252704770006898</v>
      </c>
      <c r="R109">
        <f t="shared" ca="1" si="107"/>
        <v>1.1365231817706967</v>
      </c>
      <c r="S109">
        <f t="shared" ca="1" si="107"/>
        <v>1.1251579499529898</v>
      </c>
      <c r="T109">
        <f t="shared" ca="1" si="107"/>
        <v>1.1364095294525196</v>
      </c>
      <c r="U109">
        <f t="shared" ca="1" si="107"/>
        <v>1.1136813388634692</v>
      </c>
      <c r="V109">
        <f t="shared" ca="1" si="107"/>
        <v>1.0914077120861998</v>
      </c>
      <c r="W109">
        <f t="shared" ca="1" si="107"/>
        <v>1.0695795578444758</v>
      </c>
      <c r="X109">
        <f t="shared" ca="1" si="107"/>
        <v>1.0802753534229206</v>
      </c>
      <c r="Y109">
        <f t="shared" ca="1" si="107"/>
        <v>1.0694725998886914</v>
      </c>
      <c r="Z109">
        <f t="shared" ca="1" si="107"/>
        <v>1.0587778738898044</v>
      </c>
      <c r="AA109">
        <f t="shared" ca="1" si="107"/>
        <v>1.0376023164120083</v>
      </c>
      <c r="AB109">
        <f t="shared" ca="1" si="107"/>
        <v>1.0583543627402485</v>
      </c>
      <c r="AC109">
        <f t="shared" ca="1" si="107"/>
        <v>1.0371872754854434</v>
      </c>
      <c r="AD109">
        <f t="shared" ca="1" si="107"/>
        <v>1.0683028937500068</v>
      </c>
      <c r="AE109">
        <f t="shared" ca="1" si="107"/>
        <v>1.100351980562507</v>
      </c>
      <c r="AF109">
        <f t="shared" ca="1" si="107"/>
        <v>1.1333625399793823</v>
      </c>
      <c r="AG109">
        <f t="shared" ca="1" si="107"/>
        <v>1.1560297907789701</v>
      </c>
      <c r="AH109">
        <f t="shared" ca="1" si="107"/>
        <v>1.1444694928711803</v>
      </c>
      <c r="AI109">
        <f t="shared" ca="1" si="107"/>
        <v>1.1788035776573158</v>
      </c>
      <c r="AJ109">
        <f t="shared" ca="1" si="107"/>
        <v>1.2023796492104621</v>
      </c>
      <c r="AK109">
        <f t="shared" ca="1" si="107"/>
        <v>1.1783320562262529</v>
      </c>
      <c r="AL109">
        <f t="shared" ca="1" si="107"/>
        <v>1.2136820179130405</v>
      </c>
      <c r="AM109">
        <f t="shared" ca="1" si="107"/>
        <v>1.2500924784504317</v>
      </c>
      <c r="AN109">
        <f t="shared" ca="1" si="107"/>
        <v>1.2500924784504317</v>
      </c>
      <c r="AR109" s="15">
        <f ca="1">E109*Financial_Data[[#This Row],[4/1/2015]]</f>
        <v>196049.12039999999</v>
      </c>
      <c r="AS109" s="15">
        <f ca="1">F109*Financial_Data[[#This Row],[5/1/2015]]</f>
        <v>209785.25160169747</v>
      </c>
      <c r="AT109" s="15">
        <f ca="1">G109*Financial_Data[[#This Row],[6/1/2015]]</f>
        <v>218173.27153609943</v>
      </c>
      <c r="AU109" s="15">
        <f ca="1">H109*Financial_Data[[#This Row],[7/1/2015]]</f>
        <v>229212.38739170204</v>
      </c>
      <c r="AV109" s="15">
        <f ca="1">I109*Financial_Data[[#This Row],[8/1/2015]]</f>
        <v>235899.92578044382</v>
      </c>
      <c r="AW109" s="15">
        <f ca="1">J109*Financial_Data[[#This Row],[9/1/2015]]</f>
        <v>240569.80311737271</v>
      </c>
      <c r="AX109" s="15">
        <f ca="1">K109*Financial_Data[[#This Row],[10/1/2015]]</f>
        <v>247737.34230932069</v>
      </c>
      <c r="AY109" s="15">
        <f ca="1">L109*Financial_Data[[#This Row],[11/1/2015]]</f>
        <v>275991.75742996117</v>
      </c>
      <c r="AZ109" s="15">
        <f ca="1">M109*Financial_Data[[#This Row],[12/1/2015]]</f>
        <v>289869.37335992983</v>
      </c>
      <c r="BA109" s="15">
        <f ca="1">N109*Financial_Data[[#This Row],[1/1/2016]]</f>
        <v>298357.09146244643</v>
      </c>
      <c r="BB109" s="15">
        <f ca="1">O109*Financial_Data[[#This Row],[2/1/2016]]</f>
        <v>322856.32528331858</v>
      </c>
      <c r="BC109" s="15">
        <f ca="1">P109*Financial_Data[[#This Row],[3/1/2016]]</f>
        <v>339224.79216120893</v>
      </c>
      <c r="BD109" s="15">
        <f ca="1">Q109*Financial_Data[[#This Row],[4/1/2016]]</f>
        <v>374241.49739145127</v>
      </c>
      <c r="BE109" s="15">
        <f ca="1">R109*Financial_Data[[#This Row],[5/1/2016]]</f>
        <v>401158.87711966777</v>
      </c>
      <c r="BF109" s="15">
        <f ca="1">S109*Financial_Data[[#This Row],[6/1/2016]]</f>
        <v>434016.91755315597</v>
      </c>
      <c r="BG109" s="15">
        <f ca="1">T109*Financial_Data[[#This Row],[7/1/2016]]</f>
        <v>479143.68871197227</v>
      </c>
      <c r="BH109" s="15">
        <f ca="1">U109*Financial_Data[[#This Row],[8/1/2016]]</f>
        <v>512323.90486366797</v>
      </c>
      <c r="BI109" s="15">
        <f ca="1">V109*Financial_Data[[#This Row],[9/1/2016]]</f>
        <v>527584.96835583448</v>
      </c>
      <c r="BJ109" s="15">
        <f ca="1">W109*Financial_Data[[#This Row],[10/1/2016]]</f>
        <v>575729.28285736544</v>
      </c>
      <c r="BK109" s="15">
        <f ca="1">X109*Financial_Data[[#This Row],[11/1/2016]]</f>
        <v>586893.8542424374</v>
      </c>
      <c r="BL109" s="15">
        <f ca="1">Y109*Financial_Data[[#This Row],[12/1/2016]]</f>
        <v>628799.16066077352</v>
      </c>
      <c r="BM109" s="15">
        <f ca="1">Z109*Financial_Data[[#This Row],[1/1/2017]]</f>
        <v>647595.85422192549</v>
      </c>
      <c r="BN109" s="15">
        <f ca="1">AA109*Financial_Data[[#This Row],[2/1/2017]]</f>
        <v>615607.15759911097</v>
      </c>
      <c r="BO109" s="15">
        <f ca="1">AB109*Financial_Data[[#This Row],[3/1/2017]]</f>
        <v>627605.36621748982</v>
      </c>
      <c r="BP109" s="15">
        <f ca="1">AC109*Financial_Data[[#This Row],[4/1/2017]]</f>
        <v>614930.25439189386</v>
      </c>
      <c r="BQ109" s="15">
        <f ca="1">AD109*Financial_Data[[#This Row],[5/1/2017]]</f>
        <v>671948.28257286362</v>
      </c>
      <c r="BR109" s="15">
        <f ca="1">AE109*Financial_Data[[#This Row],[6/1/2017]]</f>
        <v>691760.7053687938</v>
      </c>
      <c r="BS109" s="15">
        <f ca="1">AF109*Financial_Data[[#This Row],[7/1/2017]]</f>
        <v>778211.38381018839</v>
      </c>
      <c r="BT109" s="15">
        <f ca="1">AG109*Financial_Data[[#This Row],[8/1/2017]]</f>
        <v>919856.53519075864</v>
      </c>
      <c r="BU109" s="15">
        <f ca="1">AH109*Financial_Data[[#This Row],[9/1/2017]]</f>
        <v>955451.41405928461</v>
      </c>
      <c r="BV109" s="15">
        <f ca="1">AI109*Financial_Data[[#This Row],[10/1/2017]]</f>
        <v>1044145.859983294</v>
      </c>
      <c r="BW109" s="15">
        <f ca="1">AJ109*Financial_Data[[#This Row],[11/1/2017]]</f>
        <v>1232722.2706897501</v>
      </c>
      <c r="BX109" s="15">
        <f ca="1">AK109*Financial_Data[[#This Row],[12/1/2017]]</f>
        <v>1243939.0556959435</v>
      </c>
      <c r="BY109" s="15">
        <f ca="1">AL109*Financial_Data[[#This Row],[1/1/2018]]</f>
        <v>1372883.8267177946</v>
      </c>
      <c r="BZ109" s="15">
        <f ca="1">AM109*Financial_Data[[#This Row],[2/1/2018]]</f>
        <v>1441350.7562363604</v>
      </c>
      <c r="CA109" s="15">
        <f ca="1">AN109*Financial_Data[[#This Row],[3/1/2018]]</f>
        <v>1513825.7910043607</v>
      </c>
    </row>
    <row r="110" spans="1:79" x14ac:dyDescent="0.25">
      <c r="A110" t="s">
        <v>76</v>
      </c>
      <c r="B110" t="s">
        <v>208</v>
      </c>
      <c r="C110" t="s">
        <v>41</v>
      </c>
      <c r="D110">
        <v>1</v>
      </c>
      <c r="E110">
        <f t="shared" ref="E110:AN110" ca="1" si="108">((RANDBETWEEN(-2.5,3.5)/100)+1)*D110</f>
        <v>0.98</v>
      </c>
      <c r="F110">
        <f t="shared" ca="1" si="108"/>
        <v>0.98</v>
      </c>
      <c r="G110">
        <f t="shared" ca="1" si="108"/>
        <v>0.98980000000000001</v>
      </c>
      <c r="H110">
        <f t="shared" ca="1" si="108"/>
        <v>1.0194940000000001</v>
      </c>
      <c r="I110">
        <f t="shared" ca="1" si="108"/>
        <v>1.0194940000000001</v>
      </c>
      <c r="J110">
        <f t="shared" ca="1" si="108"/>
        <v>1.0296889400000002</v>
      </c>
      <c r="K110">
        <f t="shared" ca="1" si="108"/>
        <v>1.0296889400000002</v>
      </c>
      <c r="L110">
        <f t="shared" ca="1" si="108"/>
        <v>1.0605796082000003</v>
      </c>
      <c r="M110">
        <f t="shared" ca="1" si="108"/>
        <v>1.0393680160360004</v>
      </c>
      <c r="N110">
        <f t="shared" ca="1" si="108"/>
        <v>1.0185806557152803</v>
      </c>
      <c r="O110">
        <f t="shared" ca="1" si="108"/>
        <v>1.0491380753867388</v>
      </c>
      <c r="P110">
        <f t="shared" ca="1" si="108"/>
        <v>1.0701208368944735</v>
      </c>
      <c r="Q110">
        <f t="shared" ca="1" si="108"/>
        <v>1.0701208368944735</v>
      </c>
      <c r="R110">
        <f t="shared" ca="1" si="108"/>
        <v>1.0701208368944735</v>
      </c>
      <c r="S110">
        <f t="shared" ca="1" si="108"/>
        <v>1.0701208368944735</v>
      </c>
      <c r="T110">
        <f t="shared" ca="1" si="108"/>
        <v>1.0701208368944735</v>
      </c>
      <c r="U110">
        <f t="shared" ca="1" si="108"/>
        <v>1.0808220452634183</v>
      </c>
      <c r="V110">
        <f t="shared" ca="1" si="108"/>
        <v>1.1024384861686867</v>
      </c>
      <c r="W110">
        <f t="shared" ca="1" si="108"/>
        <v>1.0803897164453129</v>
      </c>
      <c r="X110">
        <f t="shared" ca="1" si="108"/>
        <v>1.091193613609766</v>
      </c>
      <c r="Y110">
        <f t="shared" ca="1" si="108"/>
        <v>1.0802816774736683</v>
      </c>
      <c r="Z110">
        <f t="shared" ca="1" si="108"/>
        <v>1.1126901277978785</v>
      </c>
      <c r="AA110">
        <f t="shared" ca="1" si="108"/>
        <v>1.1015632265198996</v>
      </c>
      <c r="AB110">
        <f t="shared" ca="1" si="108"/>
        <v>1.0795319619895016</v>
      </c>
      <c r="AC110">
        <f t="shared" ca="1" si="108"/>
        <v>1.0795319619895016</v>
      </c>
      <c r="AD110">
        <f t="shared" ca="1" si="108"/>
        <v>1.0687366423696065</v>
      </c>
      <c r="AE110">
        <f t="shared" ca="1" si="108"/>
        <v>1.0580492759459104</v>
      </c>
      <c r="AF110">
        <f t="shared" ca="1" si="108"/>
        <v>1.0686297687053694</v>
      </c>
      <c r="AG110">
        <f t="shared" ca="1" si="108"/>
        <v>1.0793160663924231</v>
      </c>
      <c r="AH110">
        <f t="shared" ca="1" si="108"/>
        <v>1.0577297450645746</v>
      </c>
      <c r="AI110">
        <f t="shared" ca="1" si="108"/>
        <v>1.0894616374165118</v>
      </c>
      <c r="AJ110">
        <f t="shared" ca="1" si="108"/>
        <v>1.0894616374165118</v>
      </c>
      <c r="AK110">
        <f t="shared" ca="1" si="108"/>
        <v>1.0785670210423466</v>
      </c>
      <c r="AL110">
        <f t="shared" ca="1" si="108"/>
        <v>1.1109240316736171</v>
      </c>
      <c r="AM110">
        <f t="shared" ca="1" si="108"/>
        <v>1.1331425123070895</v>
      </c>
      <c r="AN110">
        <f t="shared" ca="1" si="108"/>
        <v>1.1444739374301605</v>
      </c>
      <c r="AR110" s="15">
        <f ca="1">E110*Financial_Data[[#This Row],[4/1/2015]]</f>
        <v>63584.731929600006</v>
      </c>
      <c r="AS110" s="15">
        <f ca="1">F110*Financial_Data[[#This Row],[5/1/2015]]</f>
        <v>66127.484761768224</v>
      </c>
      <c r="AT110" s="15">
        <f ca="1">G110*Financial_Data[[#This Row],[6/1/2015]]</f>
        <v>74448.816728211343</v>
      </c>
      <c r="AU110" s="15">
        <f ca="1">H110*Financial_Data[[#This Row],[7/1/2015]]</f>
        <v>74397.149249401933</v>
      </c>
      <c r="AV110" s="15">
        <f ca="1">I110*Financial_Data[[#This Row],[8/1/2015]]</f>
        <v>78687.295857287725</v>
      </c>
      <c r="AW110" s="15">
        <f ca="1">J110*Financial_Data[[#This Row],[9/1/2015]]</f>
        <v>79387.246137205293</v>
      </c>
      <c r="AX110" s="15">
        <f ca="1">K110*Financial_Data[[#This Row],[10/1/2015]]</f>
        <v>80133.648970933427</v>
      </c>
      <c r="AY110" s="15">
        <f ca="1">L110*Financial_Data[[#This Row],[11/1/2015]]</f>
        <v>90157.12237895577</v>
      </c>
      <c r="AZ110" s="15">
        <f ca="1">M110*Financial_Data[[#This Row],[12/1/2015]]</f>
        <v>94529.30465072034</v>
      </c>
      <c r="BA110" s="15">
        <f ca="1">N110*Financial_Data[[#This Row],[1/1/2016]]</f>
        <v>97297.979202016999</v>
      </c>
      <c r="BB110" s="15">
        <f ca="1">O110*Financial_Data[[#This Row],[2/1/2016]]</f>
        <v>108478.2231541642</v>
      </c>
      <c r="BC110" s="15">
        <f ca="1">P110*Financial_Data[[#This Row],[3/1/2016]]</f>
        <v>115027.00927416253</v>
      </c>
      <c r="BD110" s="15">
        <f ca="1">Q110*Financial_Data[[#This Row],[4/1/2016]]</f>
        <v>133138.52085589009</v>
      </c>
      <c r="BE110" s="15">
        <f ca="1">R110*Financial_Data[[#This Row],[5/1/2016]]</f>
        <v>138342.13343272585</v>
      </c>
      <c r="BF110" s="15">
        <f ca="1">S110*Financial_Data[[#This Row],[6/1/2016]]</f>
        <v>142435.40047673337</v>
      </c>
      <c r="BG110" s="15">
        <f ca="1">T110*Financial_Data[[#This Row],[7/1/2016]]</f>
        <v>158711.26579256894</v>
      </c>
      <c r="BH110" s="15">
        <f ca="1">U110*Financial_Data[[#This Row],[8/1/2016]]</f>
        <v>171760.48816149865</v>
      </c>
      <c r="BI110" s="15">
        <f ca="1">V110*Financial_Data[[#This Row],[9/1/2016]]</f>
        <v>184060.6002397199</v>
      </c>
      <c r="BJ110" s="15">
        <f ca="1">W110*Financial_Data[[#This Row],[10/1/2016]]</f>
        <v>183914.46889693523</v>
      </c>
      <c r="BK110" s="15">
        <f ca="1">X110*Financial_Data[[#This Row],[11/1/2016]]</f>
        <v>169619.88658881598</v>
      </c>
      <c r="BL110" s="15">
        <f ca="1">Y110*Financial_Data[[#This Row],[12/1/2016]]</f>
        <v>178113.5586518911</v>
      </c>
      <c r="BM110" s="15">
        <f ca="1">Z110*Financial_Data[[#This Row],[1/1/2017]]</f>
        <v>204076.73578960402</v>
      </c>
      <c r="BN110" s="15">
        <f ca="1">AA110*Financial_Data[[#This Row],[2/1/2017]]</f>
        <v>222893.78804605591</v>
      </c>
      <c r="BO110" s="15">
        <f ca="1">AB110*Financial_Data[[#This Row],[3/1/2017]]</f>
        <v>238269.89312062506</v>
      </c>
      <c r="BP110" s="15">
        <f ca="1">AC110*Financial_Data[[#This Row],[4/1/2017]]</f>
        <v>233366.25359188486</v>
      </c>
      <c r="BQ110" s="15">
        <f ca="1">AD110*Financial_Data[[#This Row],[5/1/2017]]</f>
        <v>247269.78362390579</v>
      </c>
      <c r="BR110" s="15">
        <f ca="1">AE110*Financial_Data[[#This Row],[6/1/2017]]</f>
        <v>249593.15029241864</v>
      </c>
      <c r="BS110" s="15">
        <f ca="1">AF110*Financial_Data[[#This Row],[7/1/2017]]</f>
        <v>277743.47317877924</v>
      </c>
      <c r="BT110" s="15">
        <f ca="1">AG110*Financial_Data[[#This Row],[8/1/2017]]</f>
        <v>312128.81204890466</v>
      </c>
      <c r="BU110" s="15">
        <f ca="1">AH110*Financial_Data[[#This Row],[9/1/2017]]</f>
        <v>308285.53402890736</v>
      </c>
      <c r="BV110" s="15">
        <f ca="1">AI110*Financial_Data[[#This Row],[10/1/2017]]</f>
        <v>350345.44324240612</v>
      </c>
      <c r="BW110" s="15">
        <f ca="1">AJ110*Financial_Data[[#This Row],[11/1/2017]]</f>
        <v>379115.11035058601</v>
      </c>
      <c r="BX110" s="15">
        <f ca="1">AK110*Financial_Data[[#This Row],[12/1/2017]]</f>
        <v>394354.00995278487</v>
      </c>
      <c r="BY110" s="15">
        <f ca="1">AL110*Financial_Data[[#This Row],[1/1/2018]]</f>
        <v>418079.82026151317</v>
      </c>
      <c r="BZ110" s="15">
        <f ca="1">AM110*Financial_Data[[#This Row],[2/1/2018]]</f>
        <v>443319.12861641694</v>
      </c>
      <c r="CA110" s="15">
        <f ca="1">AN110*Financial_Data[[#This Row],[3/1/2018]]</f>
        <v>513252.93101140572</v>
      </c>
    </row>
    <row r="111" spans="1:79" x14ac:dyDescent="0.25">
      <c r="A111" t="s">
        <v>77</v>
      </c>
      <c r="B111" t="s">
        <v>208</v>
      </c>
      <c r="C111" t="s">
        <v>41</v>
      </c>
      <c r="D111">
        <v>1</v>
      </c>
      <c r="E111">
        <f t="shared" ref="E111:AN111" ca="1" si="109">((RANDBETWEEN(-2.5,3.5)/100)+1)*D111</f>
        <v>1.01</v>
      </c>
      <c r="F111">
        <f t="shared" ca="1" si="109"/>
        <v>1.0201</v>
      </c>
      <c r="G111">
        <f t="shared" ca="1" si="109"/>
        <v>1.0507029999999999</v>
      </c>
      <c r="H111">
        <f t="shared" ca="1" si="109"/>
        <v>1.0507029999999999</v>
      </c>
      <c r="I111">
        <f t="shared" ca="1" si="109"/>
        <v>1.08222409</v>
      </c>
      <c r="J111">
        <f t="shared" ca="1" si="109"/>
        <v>1.1146908126999999</v>
      </c>
      <c r="K111">
        <f t="shared" ca="1" si="109"/>
        <v>1.136984628954</v>
      </c>
      <c r="L111">
        <f t="shared" ca="1" si="109"/>
        <v>1.1597243215330799</v>
      </c>
      <c r="M111">
        <f t="shared" ca="1" si="109"/>
        <v>1.1945160511790724</v>
      </c>
      <c r="N111">
        <f t="shared" ca="1" si="109"/>
        <v>1.170625730155491</v>
      </c>
      <c r="O111">
        <f t="shared" ca="1" si="109"/>
        <v>1.1940382447586009</v>
      </c>
      <c r="P111">
        <f t="shared" ca="1" si="109"/>
        <v>1.1701574798634289</v>
      </c>
      <c r="Q111">
        <f t="shared" ca="1" si="109"/>
        <v>1.2052622042593317</v>
      </c>
      <c r="R111">
        <f t="shared" ca="1" si="109"/>
        <v>1.2173148263019251</v>
      </c>
      <c r="S111">
        <f t="shared" ca="1" si="109"/>
        <v>1.1929685297758865</v>
      </c>
      <c r="T111">
        <f t="shared" ca="1" si="109"/>
        <v>1.228757585669163</v>
      </c>
      <c r="U111">
        <f t="shared" ca="1" si="109"/>
        <v>1.2410451615258546</v>
      </c>
      <c r="V111">
        <f t="shared" ca="1" si="109"/>
        <v>1.2658660647563718</v>
      </c>
      <c r="W111">
        <f t="shared" ca="1" si="109"/>
        <v>1.2785247254039356</v>
      </c>
      <c r="X111">
        <f t="shared" ca="1" si="109"/>
        <v>1.2657394781498963</v>
      </c>
      <c r="Y111">
        <f t="shared" ca="1" si="109"/>
        <v>1.2404246885868984</v>
      </c>
      <c r="Z111">
        <f t="shared" ca="1" si="109"/>
        <v>1.2404246885868984</v>
      </c>
      <c r="AA111">
        <f t="shared" ca="1" si="109"/>
        <v>1.2404246885868984</v>
      </c>
      <c r="AB111">
        <f t="shared" ca="1" si="109"/>
        <v>1.2404246885868984</v>
      </c>
      <c r="AC111">
        <f t="shared" ca="1" si="109"/>
        <v>1.2404246885868984</v>
      </c>
      <c r="AD111">
        <f t="shared" ca="1" si="109"/>
        <v>1.2404246885868984</v>
      </c>
      <c r="AE111">
        <f t="shared" ca="1" si="109"/>
        <v>1.2776374292445054</v>
      </c>
      <c r="AF111">
        <f t="shared" ca="1" si="109"/>
        <v>1.2776374292445054</v>
      </c>
      <c r="AG111">
        <f t="shared" ca="1" si="109"/>
        <v>1.3031901778293955</v>
      </c>
      <c r="AH111">
        <f t="shared" ca="1" si="109"/>
        <v>1.3162220796076896</v>
      </c>
      <c r="AI111">
        <f t="shared" ca="1" si="109"/>
        <v>1.3293843004037664</v>
      </c>
      <c r="AJ111">
        <f t="shared" ca="1" si="109"/>
        <v>1.3426781434078041</v>
      </c>
      <c r="AK111">
        <f t="shared" ca="1" si="109"/>
        <v>1.3829584877100383</v>
      </c>
      <c r="AL111">
        <f t="shared" ca="1" si="109"/>
        <v>1.4106176574642391</v>
      </c>
      <c r="AM111">
        <f t="shared" ca="1" si="109"/>
        <v>1.3824053043149542</v>
      </c>
      <c r="AN111">
        <f t="shared" ca="1" si="109"/>
        <v>1.3824053043149542</v>
      </c>
      <c r="AR111" s="15">
        <f ca="1">E111*Financial_Data[[#This Row],[4/1/2015]]</f>
        <v>5137.6633726009686</v>
      </c>
      <c r="AS111" s="15">
        <f ca="1">F111*Financial_Data[[#This Row],[5/1/2015]]</f>
        <v>5451.0602701040589</v>
      </c>
      <c r="AT111" s="15">
        <f ca="1">G111*Financial_Data[[#This Row],[6/1/2015]]</f>
        <v>5498.4816402788047</v>
      </c>
      <c r="AU111" s="15">
        <f ca="1">H111*Financial_Data[[#This Row],[7/1/2015]]</f>
        <v>6180.4560406514884</v>
      </c>
      <c r="AV111" s="15">
        <f ca="1">I111*Financial_Data[[#This Row],[8/1/2015]]</f>
        <v>6487.4456110889059</v>
      </c>
      <c r="AW111" s="15">
        <f ca="1">J111*Financial_Data[[#This Row],[9/1/2015]]</f>
        <v>7085.545342452041</v>
      </c>
      <c r="AX111" s="15">
        <f ca="1">K111*Financial_Data[[#This Row],[10/1/2015]]</f>
        <v>7822.2626690642928</v>
      </c>
      <c r="AY111" s="15">
        <f ca="1">L111*Financial_Data[[#This Row],[11/1/2015]]</f>
        <v>8375.0185023844315</v>
      </c>
      <c r="AZ111" s="15">
        <f ca="1">M111*Financial_Data[[#This Row],[12/1/2015]]</f>
        <v>9153.3858544808681</v>
      </c>
      <c r="BA111" s="15">
        <f ca="1">N111*Financial_Data[[#This Row],[1/1/2016]]</f>
        <v>9694.6662946371216</v>
      </c>
      <c r="BB111" s="15">
        <f ca="1">O111*Financial_Data[[#This Row],[2/1/2016]]</f>
        <v>10807.594243043022</v>
      </c>
      <c r="BC111" s="15">
        <f ca="1">P111*Financial_Data[[#This Row],[3/1/2016]]</f>
        <v>9969.598018106266</v>
      </c>
      <c r="BD111" s="15">
        <f ca="1">Q111*Financial_Data[[#This Row],[4/1/2016]]</f>
        <v>9858.1011762890594</v>
      </c>
      <c r="BE111" s="15">
        <f ca="1">R111*Financial_Data[[#This Row],[5/1/2016]]</f>
        <v>10670.746161933406</v>
      </c>
      <c r="BF111" s="15">
        <f ca="1">S111*Financial_Data[[#This Row],[6/1/2016]]</f>
        <v>11529.203926021701</v>
      </c>
      <c r="BG111" s="15">
        <f ca="1">T111*Financial_Data[[#This Row],[7/1/2016]]</f>
        <v>12974.922968964911</v>
      </c>
      <c r="BH111" s="15">
        <f ca="1">U111*Financial_Data[[#This Row],[8/1/2016]]</f>
        <v>12454.885959828844</v>
      </c>
      <c r="BI111" s="15">
        <f ca="1">V111*Financial_Data[[#This Row],[9/1/2016]]</f>
        <v>13736.427285751561</v>
      </c>
      <c r="BJ111" s="15">
        <f ca="1">W111*Financial_Data[[#This Row],[10/1/2016]]</f>
        <v>14288.520815220094</v>
      </c>
      <c r="BK111" s="15">
        <f ca="1">X111*Financial_Data[[#This Row],[11/1/2016]]</f>
        <v>14421.334622191584</v>
      </c>
      <c r="BL111" s="15">
        <f ca="1">Y111*Financial_Data[[#This Row],[12/1/2016]]</f>
        <v>13166.101725436949</v>
      </c>
      <c r="BM111" s="15">
        <f ca="1">Z111*Financial_Data[[#This Row],[1/1/2017]]</f>
        <v>12893.82516182271</v>
      </c>
      <c r="BN111" s="15">
        <f ca="1">AA111*Financial_Data[[#This Row],[2/1/2017]]</f>
        <v>14767.4744897746</v>
      </c>
      <c r="BO111" s="15">
        <f ca="1">AB111*Financial_Data[[#This Row],[3/1/2017]]</f>
        <v>15055.351637478267</v>
      </c>
      <c r="BP111" s="15">
        <f ca="1">AC111*Financial_Data[[#This Row],[4/1/2017]]</f>
        <v>15663.556977150465</v>
      </c>
      <c r="BQ111" s="15">
        <f ca="1">AD111*Financial_Data[[#This Row],[5/1/2017]]</f>
        <v>16127.010300990396</v>
      </c>
      <c r="BR111" s="15">
        <f ca="1">AE111*Financial_Data[[#This Row],[6/1/2017]]</f>
        <v>17781.363544341428</v>
      </c>
      <c r="BS111" s="15">
        <f ca="1">AF111*Financial_Data[[#This Row],[7/1/2017]]</f>
        <v>18094.614098928298</v>
      </c>
      <c r="BT111" s="15">
        <f ca="1">AG111*Financial_Data[[#This Row],[8/1/2017]]</f>
        <v>19558.066722525677</v>
      </c>
      <c r="BU111" s="15">
        <f ca="1">AH111*Financial_Data[[#This Row],[9/1/2017]]</f>
        <v>20519.665923621713</v>
      </c>
      <c r="BV111" s="15">
        <f ca="1">AI111*Financial_Data[[#This Row],[10/1/2017]]</f>
        <v>21771.363275487587</v>
      </c>
      <c r="BW111" s="15">
        <f ca="1">AJ111*Financial_Data[[#This Row],[11/1/2017]]</f>
        <v>21327.359608047089</v>
      </c>
      <c r="BX111" s="15">
        <f ca="1">AK111*Financial_Data[[#This Row],[12/1/2017]]</f>
        <v>24436.19657461203</v>
      </c>
      <c r="BY111" s="15">
        <f ca="1">AL111*Financial_Data[[#This Row],[1/1/2018]]</f>
        <v>24411.960921308699</v>
      </c>
      <c r="BZ111" s="15">
        <f ca="1">AM111*Financial_Data[[#This Row],[2/1/2018]]</f>
        <v>23194.686504548103</v>
      </c>
      <c r="CA111" s="15">
        <f ca="1">AN111*Financial_Data[[#This Row],[3/1/2018]]</f>
        <v>23376.62005876502</v>
      </c>
    </row>
    <row r="112" spans="1:79" x14ac:dyDescent="0.25">
      <c r="A112" t="s">
        <v>78</v>
      </c>
      <c r="B112" t="s">
        <v>208</v>
      </c>
      <c r="C112" t="s">
        <v>41</v>
      </c>
      <c r="D112">
        <v>1</v>
      </c>
      <c r="E112">
        <f t="shared" ref="E112:AN112" ca="1" si="110">((RANDBETWEEN(-2.5,3.5)/100)+1)*D112</f>
        <v>1.01</v>
      </c>
      <c r="F112">
        <f t="shared" ca="1" si="110"/>
        <v>0.99990000000000001</v>
      </c>
      <c r="G112">
        <f t="shared" ca="1" si="110"/>
        <v>0.99990000000000001</v>
      </c>
      <c r="H112">
        <f t="shared" ca="1" si="110"/>
        <v>0.99990000000000001</v>
      </c>
      <c r="I112">
        <f t="shared" ca="1" si="110"/>
        <v>0.97990199999999994</v>
      </c>
      <c r="J112">
        <f t="shared" ca="1" si="110"/>
        <v>0.96030395999999996</v>
      </c>
      <c r="K112">
        <f t="shared" ca="1" si="110"/>
        <v>0.9410978807999999</v>
      </c>
      <c r="L112">
        <f t="shared" ca="1" si="110"/>
        <v>0.93168690199199988</v>
      </c>
      <c r="M112">
        <f t="shared" ca="1" si="110"/>
        <v>0.95963750905175993</v>
      </c>
      <c r="N112">
        <f t="shared" ca="1" si="110"/>
        <v>0.95004113396124235</v>
      </c>
      <c r="O112">
        <f t="shared" ca="1" si="110"/>
        <v>0.95954154530085478</v>
      </c>
      <c r="P112">
        <f t="shared" ca="1" si="110"/>
        <v>0.95954154530085478</v>
      </c>
      <c r="Q112">
        <f t="shared" ca="1" si="110"/>
        <v>0.94035071439483764</v>
      </c>
      <c r="R112">
        <f t="shared" ca="1" si="110"/>
        <v>0.94035071439483764</v>
      </c>
      <c r="S112">
        <f t="shared" ca="1" si="110"/>
        <v>0.96856123582668274</v>
      </c>
      <c r="T112">
        <f t="shared" ca="1" si="110"/>
        <v>0.9976180729014833</v>
      </c>
      <c r="U112">
        <f t="shared" ca="1" si="110"/>
        <v>1.0275466150885277</v>
      </c>
      <c r="V112">
        <f t="shared" ca="1" si="110"/>
        <v>1.0275466150885277</v>
      </c>
      <c r="W112">
        <f t="shared" ca="1" si="110"/>
        <v>1.0480975473902983</v>
      </c>
      <c r="X112">
        <f t="shared" ca="1" si="110"/>
        <v>1.0480975473902983</v>
      </c>
      <c r="Y112">
        <f t="shared" ca="1" si="110"/>
        <v>1.0585785228642013</v>
      </c>
      <c r="Z112">
        <f t="shared" ca="1" si="110"/>
        <v>1.0585785228642013</v>
      </c>
      <c r="AA112">
        <f t="shared" ca="1" si="110"/>
        <v>1.0479927376355593</v>
      </c>
      <c r="AB112">
        <f t="shared" ca="1" si="110"/>
        <v>1.0794325197646262</v>
      </c>
      <c r="AC112">
        <f t="shared" ca="1" si="110"/>
        <v>1.111815495357565</v>
      </c>
      <c r="AD112">
        <f t="shared" ca="1" si="110"/>
        <v>1.1229336503111407</v>
      </c>
      <c r="AE112">
        <f t="shared" ca="1" si="110"/>
        <v>1.1453923233173635</v>
      </c>
      <c r="AF112">
        <f t="shared" ca="1" si="110"/>
        <v>1.1453923233173635</v>
      </c>
      <c r="AG112">
        <f t="shared" ca="1" si="110"/>
        <v>1.1683001697837108</v>
      </c>
      <c r="AH112">
        <f t="shared" ca="1" si="110"/>
        <v>1.1916661731793849</v>
      </c>
      <c r="AI112">
        <f t="shared" ca="1" si="110"/>
        <v>1.1797495114475911</v>
      </c>
      <c r="AJ112">
        <f t="shared" ca="1" si="110"/>
        <v>1.1679520163331152</v>
      </c>
      <c r="AK112">
        <f t="shared" ca="1" si="110"/>
        <v>1.1445929760064528</v>
      </c>
      <c r="AL112">
        <f t="shared" ca="1" si="110"/>
        <v>1.1674848355265819</v>
      </c>
      <c r="AM112">
        <f t="shared" ca="1" si="110"/>
        <v>1.1441351388160503</v>
      </c>
      <c r="AN112">
        <f t="shared" ca="1" si="110"/>
        <v>1.1784591929805319</v>
      </c>
      <c r="AR112" s="15">
        <f ca="1">E112*Financial_Data[[#This Row],[4/1/2015]]</f>
        <v>1285.4224851384004</v>
      </c>
      <c r="AS112" s="15">
        <f ca="1">F112*Financial_Data[[#This Row],[5/1/2015]]</f>
        <v>1246.8674841734287</v>
      </c>
      <c r="AT112" s="15">
        <f ca="1">G112*Financial_Data[[#This Row],[6/1/2015]]</f>
        <v>1332.7481025625782</v>
      </c>
      <c r="AU112" s="15">
        <f ca="1">H112*Financial_Data[[#This Row],[7/1/2015]]</f>
        <v>1397.6152402431424</v>
      </c>
      <c r="AV112" s="15">
        <f ca="1">I112*Financial_Data[[#This Row],[8/1/2015]]</f>
        <v>1382.3995132546959</v>
      </c>
      <c r="AW112" s="15">
        <f ca="1">J112*Financial_Data[[#This Row],[9/1/2015]]</f>
        <v>1422.5958806541237</v>
      </c>
      <c r="AX112" s="15">
        <f ca="1">K112*Financial_Data[[#This Row],[10/1/2015]]</f>
        <v>1464.5411788061604</v>
      </c>
      <c r="AY112" s="15">
        <f ca="1">L112*Financial_Data[[#This Row],[11/1/2015]]</f>
        <v>1535.4107518772996</v>
      </c>
      <c r="AZ112" s="15">
        <f ca="1">M112*Financial_Data[[#This Row],[12/1/2015]]</f>
        <v>1694.891673801159</v>
      </c>
      <c r="BA112" s="15">
        <f ca="1">N112*Financial_Data[[#This Row],[1/1/2016]]</f>
        <v>1676.7782647897463</v>
      </c>
      <c r="BB112" s="15">
        <f ca="1">O112*Financial_Data[[#This Row],[2/1/2016]]</f>
        <v>1725.534354858223</v>
      </c>
      <c r="BC112" s="15">
        <f ca="1">P112*Financial_Data[[#This Row],[3/1/2016]]</f>
        <v>1919.0891889122306</v>
      </c>
      <c r="BD112" s="15">
        <f ca="1">Q112*Financial_Data[[#This Row],[4/1/2016]]</f>
        <v>2055.8979351694338</v>
      </c>
      <c r="BE112" s="15">
        <f ca="1">R112*Financial_Data[[#This Row],[5/1/2016]]</f>
        <v>2094.1543491579</v>
      </c>
      <c r="BF112" s="15">
        <f ca="1">S112*Financial_Data[[#This Row],[6/1/2016]]</f>
        <v>1989.7317457384124</v>
      </c>
      <c r="BG112" s="15">
        <f ca="1">T112*Financial_Data[[#This Row],[7/1/2016]]</f>
        <v>2130.3350309679954</v>
      </c>
      <c r="BH112" s="15">
        <f ca="1">U112*Financial_Data[[#This Row],[8/1/2016]]</f>
        <v>2305.7215090377326</v>
      </c>
      <c r="BI112" s="15">
        <f ca="1">V112*Financial_Data[[#This Row],[9/1/2016]]</f>
        <v>2327.1625516935646</v>
      </c>
      <c r="BJ112" s="15">
        <f ca="1">W112*Financial_Data[[#This Row],[10/1/2016]]</f>
        <v>2540.2729166270333</v>
      </c>
      <c r="BK112" s="15">
        <f ca="1">X112*Financial_Data[[#This Row],[11/1/2016]]</f>
        <v>2488.4716713111752</v>
      </c>
      <c r="BL112" s="15">
        <f ca="1">Y112*Financial_Data[[#This Row],[12/1/2016]]</f>
        <v>2715.0977748384316</v>
      </c>
      <c r="BM112" s="15">
        <f ca="1">Z112*Financial_Data[[#This Row],[1/1/2017]]</f>
        <v>2555.1727620652437</v>
      </c>
      <c r="BN112" s="15">
        <f ca="1">AA112*Financial_Data[[#This Row],[2/1/2017]]</f>
        <v>2710.5117049966893</v>
      </c>
      <c r="BO112" s="15">
        <f ca="1">AB112*Financial_Data[[#This Row],[3/1/2017]]</f>
        <v>3080.0152644908731</v>
      </c>
      <c r="BP112" s="15">
        <f ca="1">AC112*Financial_Data[[#This Row],[4/1/2017]]</f>
        <v>3426.3796739510408</v>
      </c>
      <c r="BQ112" s="15">
        <f ca="1">AD112*Financial_Data[[#This Row],[5/1/2017]]</f>
        <v>3460.2974063434826</v>
      </c>
      <c r="BR112" s="15">
        <f ca="1">AE112*Financial_Data[[#This Row],[6/1/2017]]</f>
        <v>3422.9544248453335</v>
      </c>
      <c r="BS112" s="15">
        <f ca="1">AF112*Financial_Data[[#This Row],[7/1/2017]]</f>
        <v>3522.8231072475105</v>
      </c>
      <c r="BT112" s="15">
        <f ca="1">AG112*Financial_Data[[#This Row],[8/1/2017]]</f>
        <v>3735.4945024561662</v>
      </c>
      <c r="BU112" s="15">
        <f ca="1">AH112*Financial_Data[[#This Row],[9/1/2017]]</f>
        <v>3808.2994427172139</v>
      </c>
      <c r="BV112" s="15">
        <f ca="1">AI112*Financial_Data[[#This Row],[10/1/2017]]</f>
        <v>3585.0725045681907</v>
      </c>
      <c r="BW112" s="15">
        <f ca="1">AJ112*Financial_Data[[#This Row],[11/1/2017]]</f>
        <v>3799.3308243371457</v>
      </c>
      <c r="BX112" s="15">
        <f ca="1">AK112*Financial_Data[[#This Row],[12/1/2017]]</f>
        <v>3831.9771120657724</v>
      </c>
      <c r="BY112" s="15">
        <f ca="1">AL112*Financial_Data[[#This Row],[1/1/2018]]</f>
        <v>4024.6754431404274</v>
      </c>
      <c r="BZ112" s="15">
        <f ca="1">AM112*Financial_Data[[#This Row],[2/1/2018]]</f>
        <v>4056.9397850875207</v>
      </c>
      <c r="CA112" s="15">
        <f ca="1">AN112*Financial_Data[[#This Row],[3/1/2018]]</f>
        <v>4254.3980077591787</v>
      </c>
    </row>
    <row r="113" spans="1:79" x14ac:dyDescent="0.25">
      <c r="A113" t="s">
        <v>79</v>
      </c>
      <c r="B113" t="s">
        <v>208</v>
      </c>
      <c r="C113" t="s">
        <v>41</v>
      </c>
      <c r="D113">
        <v>1</v>
      </c>
      <c r="E113">
        <f t="shared" ref="E113:AN113" ca="1" si="111">((RANDBETWEEN(-2.5,3.5)/100)+1)*D113</f>
        <v>0.99</v>
      </c>
      <c r="F113">
        <f t="shared" ca="1" si="111"/>
        <v>1.0098</v>
      </c>
      <c r="G113">
        <f t="shared" ca="1" si="111"/>
        <v>1.0098</v>
      </c>
      <c r="H113">
        <f t="shared" ca="1" si="111"/>
        <v>1.019898</v>
      </c>
      <c r="I113">
        <f t="shared" ca="1" si="111"/>
        <v>0.99950003999999992</v>
      </c>
      <c r="J113">
        <f t="shared" ca="1" si="111"/>
        <v>0.98950503959999991</v>
      </c>
      <c r="K113">
        <f t="shared" ca="1" si="111"/>
        <v>0.97960998920399989</v>
      </c>
      <c r="L113">
        <f t="shared" ca="1" si="111"/>
        <v>0.96981388931195989</v>
      </c>
      <c r="M113">
        <f t="shared" ca="1" si="111"/>
        <v>0.99890830599131875</v>
      </c>
      <c r="N113">
        <f t="shared" ca="1" si="111"/>
        <v>1.0088973890512321</v>
      </c>
      <c r="O113">
        <f t="shared" ca="1" si="111"/>
        <v>1.0189863629417444</v>
      </c>
      <c r="P113">
        <f t="shared" ca="1" si="111"/>
        <v>1.0189863629417444</v>
      </c>
      <c r="Q113">
        <f t="shared" ca="1" si="111"/>
        <v>1.0495559538299968</v>
      </c>
      <c r="R113">
        <f t="shared" ca="1" si="111"/>
        <v>1.0390603942916967</v>
      </c>
      <c r="S113">
        <f t="shared" ca="1" si="111"/>
        <v>1.0286697903487798</v>
      </c>
      <c r="T113">
        <f t="shared" ca="1" si="111"/>
        <v>1.0183830924452919</v>
      </c>
      <c r="U113">
        <f t="shared" ca="1" si="111"/>
        <v>1.0387507542941978</v>
      </c>
      <c r="V113">
        <f t="shared" ca="1" si="111"/>
        <v>1.0699132769230237</v>
      </c>
      <c r="W113">
        <f t="shared" ca="1" si="111"/>
        <v>1.0699132769230237</v>
      </c>
      <c r="X113">
        <f t="shared" ca="1" si="111"/>
        <v>1.0485150113845632</v>
      </c>
      <c r="Y113">
        <f t="shared" ca="1" si="111"/>
        <v>1.0275447111568718</v>
      </c>
      <c r="Z113">
        <f t="shared" ca="1" si="111"/>
        <v>1.0069938169337345</v>
      </c>
      <c r="AA113">
        <f t="shared" ca="1" si="111"/>
        <v>1.0271336932724091</v>
      </c>
      <c r="AB113">
        <f t="shared" ca="1" si="111"/>
        <v>1.0579477040705814</v>
      </c>
      <c r="AC113">
        <f t="shared" ca="1" si="111"/>
        <v>1.0579477040705814</v>
      </c>
      <c r="AD113">
        <f t="shared" ca="1" si="111"/>
        <v>1.079106658151993</v>
      </c>
      <c r="AE113">
        <f t="shared" ca="1" si="111"/>
        <v>1.0575245249889531</v>
      </c>
      <c r="AF113">
        <f t="shared" ca="1" si="111"/>
        <v>1.0469492797390636</v>
      </c>
      <c r="AG113">
        <f t="shared" ca="1" si="111"/>
        <v>1.0364797869416729</v>
      </c>
      <c r="AH113">
        <f t="shared" ca="1" si="111"/>
        <v>1.0261149890722561</v>
      </c>
      <c r="AI113">
        <f t="shared" ca="1" si="111"/>
        <v>1.0363761389629786</v>
      </c>
      <c r="AJ113">
        <f t="shared" ca="1" si="111"/>
        <v>1.0571036617422382</v>
      </c>
      <c r="AK113">
        <f t="shared" ca="1" si="111"/>
        <v>1.0782457349770831</v>
      </c>
      <c r="AL113">
        <f t="shared" ca="1" si="111"/>
        <v>1.0998106496766247</v>
      </c>
      <c r="AM113">
        <f t="shared" ca="1" si="111"/>
        <v>1.0778144366830922</v>
      </c>
      <c r="AN113">
        <f t="shared" ca="1" si="111"/>
        <v>1.0562581479494304</v>
      </c>
      <c r="AR113" s="15">
        <f ca="1">E113*Financial_Data[[#This Row],[4/1/2015]]</f>
        <v>1356.2293231872002</v>
      </c>
      <c r="AS113" s="15">
        <f ca="1">F113*Financial_Data[[#This Row],[5/1/2015]]</f>
        <v>1381.8409044928314</v>
      </c>
      <c r="AT113" s="15">
        <f ca="1">G113*Financial_Data[[#This Row],[6/1/2015]]</f>
        <v>1585.1892063129037</v>
      </c>
      <c r="AU113" s="15">
        <f ca="1">H113*Financial_Data[[#This Row],[7/1/2015]]</f>
        <v>1599.7605216639076</v>
      </c>
      <c r="AV113" s="15">
        <f ca="1">I113*Financial_Data[[#This Row],[8/1/2015]]</f>
        <v>1595.1314878486467</v>
      </c>
      <c r="AW113" s="15">
        <f ca="1">J113*Financial_Data[[#This Row],[9/1/2015]]</f>
        <v>1692.1121478469815</v>
      </c>
      <c r="AX113" s="15">
        <f ca="1">K113*Financial_Data[[#This Row],[10/1/2015]]</f>
        <v>1795.3308017180445</v>
      </c>
      <c r="AY113" s="15">
        <f ca="1">L113*Financial_Data[[#This Row],[11/1/2015]]</f>
        <v>1776.8478352077411</v>
      </c>
      <c r="AZ113" s="15">
        <f ca="1">M113*Financial_Data[[#This Row],[12/1/2015]]</f>
        <v>1921.660933777172</v>
      </c>
      <c r="BA113" s="15">
        <f ca="1">N113*Financial_Data[[#This Row],[1/1/2016]]</f>
        <v>2077.8483767366347</v>
      </c>
      <c r="BB113" s="15">
        <f ca="1">O113*Financial_Data[[#This Row],[2/1/2016]]</f>
        <v>2268.9795108202875</v>
      </c>
      <c r="BC113" s="15">
        <f ca="1">P113*Financial_Data[[#This Row],[3/1/2016]]</f>
        <v>2448.7972261629611</v>
      </c>
      <c r="BD113" s="15">
        <f ca="1">Q113*Financial_Data[[#This Row],[4/1/2016]]</f>
        <v>2672.2601200628305</v>
      </c>
      <c r="BE113" s="15">
        <f ca="1">R113*Financial_Data[[#This Row],[5/1/2016]]</f>
        <v>2592.3675058081089</v>
      </c>
      <c r="BF113" s="15">
        <f ca="1">S113*Financial_Data[[#This Row],[6/1/2016]]</f>
        <v>2750.5016369465579</v>
      </c>
      <c r="BG113" s="15">
        <f ca="1">T113*Financial_Data[[#This Row],[7/1/2016]]</f>
        <v>2716.9116010242133</v>
      </c>
      <c r="BH113" s="15">
        <f ca="1">U113*Financial_Data[[#This Row],[8/1/2016]]</f>
        <v>2826.3921622226217</v>
      </c>
      <c r="BI113" s="15">
        <f ca="1">V113*Financial_Data[[#This Row],[9/1/2016]]</f>
        <v>2967.6377531093221</v>
      </c>
      <c r="BJ113" s="15">
        <f ca="1">W113*Financial_Data[[#This Row],[10/1/2016]]</f>
        <v>2821.6181051053309</v>
      </c>
      <c r="BK113" s="15">
        <f ca="1">X113*Financial_Data[[#This Row],[11/1/2016]]</f>
        <v>2905.0984168351429</v>
      </c>
      <c r="BL113" s="15">
        <f ca="1">Y113*Financial_Data[[#This Row],[12/1/2016]]</f>
        <v>2816.8299018898679</v>
      </c>
      <c r="BM113" s="15">
        <f ca="1">Z113*Financial_Data[[#This Row],[1/1/2017]]</f>
        <v>2872.0115737643227</v>
      </c>
      <c r="BN113" s="15">
        <f ca="1">AA113*Financial_Data[[#This Row],[2/1/2017]]</f>
        <v>2986.8456250078639</v>
      </c>
      <c r="BO113" s="15">
        <f ca="1">AB113*Financial_Data[[#This Row],[3/1/2017]]</f>
        <v>3422.2307951882162</v>
      </c>
      <c r="BP113" s="15">
        <f ca="1">AC113*Financial_Data[[#This Row],[4/1/2017]]</f>
        <v>3773.7408426472016</v>
      </c>
      <c r="BQ113" s="15">
        <f ca="1">AD113*Financial_Data[[#This Row],[5/1/2017]]</f>
        <v>3848.0531963709782</v>
      </c>
      <c r="BR113" s="15">
        <f ca="1">AE113*Financial_Data[[#This Row],[6/1/2017]]</f>
        <v>3923.0519101688187</v>
      </c>
      <c r="BS113" s="15">
        <f ca="1">AF113*Financial_Data[[#This Row],[7/1/2017]]</f>
        <v>3729.649061774473</v>
      </c>
      <c r="BT113" s="15">
        <f ca="1">AG113*Financial_Data[[#This Row],[8/1/2017]]</f>
        <v>3766.1922009511945</v>
      </c>
      <c r="BU113" s="15">
        <f ca="1">AH113*Financial_Data[[#This Row],[9/1/2017]]</f>
        <v>3954.7833038266263</v>
      </c>
      <c r="BV113" s="15">
        <f ca="1">AI113*Financial_Data[[#This Row],[10/1/2017]]</f>
        <v>4717.3992797361689</v>
      </c>
      <c r="BW113" s="15">
        <f ca="1">AJ113*Financial_Data[[#This Row],[11/1/2017]]</f>
        <v>5104.2721955221641</v>
      </c>
      <c r="BX113" s="15">
        <f ca="1">AK113*Financial_Data[[#This Row],[12/1/2017]]</f>
        <v>5690.232249228211</v>
      </c>
      <c r="BY113" s="15">
        <f ca="1">AL113*Financial_Data[[#This Row],[1/1/2018]]</f>
        <v>6524.561642334138</v>
      </c>
      <c r="BZ113" s="15">
        <f ca="1">AM113*Financial_Data[[#This Row],[2/1/2018]]</f>
        <v>6848.5634688033333</v>
      </c>
      <c r="CA113" s="15">
        <f ca="1">AN113*Financial_Data[[#This Row],[3/1/2018]]</f>
        <v>7114.7159631908708</v>
      </c>
    </row>
    <row r="114" spans="1:79" x14ac:dyDescent="0.25">
      <c r="A114" t="s">
        <v>80</v>
      </c>
      <c r="B114" t="s">
        <v>208</v>
      </c>
      <c r="C114" t="s">
        <v>41</v>
      </c>
      <c r="D114">
        <v>1</v>
      </c>
      <c r="E114">
        <f t="shared" ref="E114:AN114" ca="1" si="112">((RANDBETWEEN(-2.5,3.5)/100)+1)*D114</f>
        <v>1</v>
      </c>
      <c r="F114">
        <f t="shared" ca="1" si="112"/>
        <v>0.98</v>
      </c>
      <c r="G114">
        <f t="shared" ca="1" si="112"/>
        <v>0.98980000000000001</v>
      </c>
      <c r="H114">
        <f t="shared" ca="1" si="112"/>
        <v>1.0194940000000001</v>
      </c>
      <c r="I114">
        <f t="shared" ca="1" si="112"/>
        <v>1.0500788200000002</v>
      </c>
      <c r="J114">
        <f t="shared" ca="1" si="112"/>
        <v>1.0815811846000003</v>
      </c>
      <c r="K114">
        <f t="shared" ca="1" si="112"/>
        <v>1.0707653727540003</v>
      </c>
      <c r="L114">
        <f t="shared" ca="1" si="112"/>
        <v>1.0600577190264602</v>
      </c>
      <c r="M114">
        <f t="shared" ca="1" si="112"/>
        <v>1.0494571418361955</v>
      </c>
      <c r="N114">
        <f t="shared" ca="1" si="112"/>
        <v>1.0389625704178336</v>
      </c>
      <c r="O114">
        <f t="shared" ca="1" si="112"/>
        <v>1.0389625704178336</v>
      </c>
      <c r="P114">
        <f t="shared" ca="1" si="112"/>
        <v>1.0181833190094769</v>
      </c>
      <c r="Q114">
        <f t="shared" ca="1" si="112"/>
        <v>1.0283651521995716</v>
      </c>
      <c r="R114">
        <f t="shared" ca="1" si="112"/>
        <v>1.0180815006775759</v>
      </c>
      <c r="S114">
        <f t="shared" ca="1" si="112"/>
        <v>1.0282623156843516</v>
      </c>
      <c r="T114">
        <f t="shared" ca="1" si="112"/>
        <v>1.0076970693706646</v>
      </c>
      <c r="U114">
        <f t="shared" ca="1" si="112"/>
        <v>0.997620098676958</v>
      </c>
      <c r="V114">
        <f t="shared" ca="1" si="112"/>
        <v>0.9776676967034188</v>
      </c>
      <c r="W114">
        <f t="shared" ca="1" si="112"/>
        <v>0.98744437367045301</v>
      </c>
      <c r="X114">
        <f t="shared" ca="1" si="112"/>
        <v>0.99731881740715755</v>
      </c>
      <c r="Y114">
        <f t="shared" ca="1" si="112"/>
        <v>1.0072920055812291</v>
      </c>
      <c r="Z114">
        <f t="shared" ca="1" si="112"/>
        <v>1.0274378456928537</v>
      </c>
      <c r="AA114">
        <f t="shared" ca="1" si="112"/>
        <v>1.0068890887789965</v>
      </c>
      <c r="AB114">
        <f t="shared" ca="1" si="112"/>
        <v>1.0270268705545764</v>
      </c>
      <c r="AC114">
        <f t="shared" ca="1" si="112"/>
        <v>1.0372971392601222</v>
      </c>
      <c r="AD114">
        <f t="shared" ca="1" si="112"/>
        <v>1.0165511964749199</v>
      </c>
      <c r="AE114">
        <f t="shared" ca="1" si="112"/>
        <v>1.0267167084396691</v>
      </c>
      <c r="AF114">
        <f t="shared" ca="1" si="112"/>
        <v>1.0575182096928593</v>
      </c>
      <c r="AG114">
        <f t="shared" ca="1" si="112"/>
        <v>1.0469430275959306</v>
      </c>
      <c r="AH114">
        <f t="shared" ca="1" si="112"/>
        <v>1.0364735973199712</v>
      </c>
      <c r="AI114">
        <f t="shared" ca="1" si="112"/>
        <v>1.0364735973199712</v>
      </c>
      <c r="AJ114">
        <f t="shared" ca="1" si="112"/>
        <v>1.0572030692663708</v>
      </c>
      <c r="AK114">
        <f t="shared" ca="1" si="112"/>
        <v>1.0360590078810432</v>
      </c>
      <c r="AL114">
        <f t="shared" ca="1" si="112"/>
        <v>1.0153378277234224</v>
      </c>
      <c r="AM114">
        <f t="shared" ca="1" si="112"/>
        <v>1.0051844494461881</v>
      </c>
      <c r="AN114">
        <f t="shared" ca="1" si="112"/>
        <v>1.0152362939406501</v>
      </c>
      <c r="AR114" s="15">
        <f ca="1">E114*Financial_Data[[#This Row],[4/1/2015]]</f>
        <v>1995.5451502799999</v>
      </c>
      <c r="AS114" s="15">
        <f ca="1">F114*Financial_Data[[#This Row],[5/1/2015]]</f>
        <v>2175.4390883280948</v>
      </c>
      <c r="AT114" s="15">
        <f ca="1">G114*Financial_Data[[#This Row],[6/1/2015]]</f>
        <v>2396.8273587177805</v>
      </c>
      <c r="AU114" s="15">
        <f ca="1">H114*Financial_Data[[#This Row],[7/1/2015]]</f>
        <v>2617.3102853758646</v>
      </c>
      <c r="AV114" s="15">
        <f ca="1">I114*Financial_Data[[#This Row],[8/1/2015]]</f>
        <v>3000.1903186738095</v>
      </c>
      <c r="AW114" s="15">
        <f ca="1">J114*Financial_Data[[#This Row],[9/1/2015]]</f>
        <v>3149.1761350845745</v>
      </c>
      <c r="AX114" s="15">
        <f ca="1">K114*Financial_Data[[#This Row],[10/1/2015]]</f>
        <v>3334.2544521920336</v>
      </c>
      <c r="AY114" s="15">
        <f ca="1">L114*Financial_Data[[#This Row],[11/1/2015]]</f>
        <v>3267.5759983145522</v>
      </c>
      <c r="AZ114" s="15">
        <f ca="1">M114*Financial_Data[[#This Row],[12/1/2015]]</f>
        <v>3464.8382295864571</v>
      </c>
      <c r="BA114" s="15">
        <f ca="1">N114*Financial_Data[[#This Row],[1/1/2016]]</f>
        <v>3860.0026272991295</v>
      </c>
      <c r="BB114" s="15">
        <f ca="1">O114*Financial_Data[[#This Row],[2/1/2016]]</f>
        <v>4054.1260194286301</v>
      </c>
      <c r="BC114" s="15">
        <f ca="1">P114*Financial_Data[[#This Row],[3/1/2016]]</f>
        <v>4424.081817669964</v>
      </c>
      <c r="BD114" s="15">
        <f ca="1">Q114*Financial_Data[[#This Row],[4/1/2016]]</f>
        <v>4870.6637430277005</v>
      </c>
      <c r="BE114" s="15">
        <f ca="1">R114*Financial_Data[[#This Row],[5/1/2016]]</f>
        <v>5268.0592019402256</v>
      </c>
      <c r="BF114" s="15">
        <f ca="1">S114*Financial_Data[[#This Row],[6/1/2016]]</f>
        <v>5526.6317795154637</v>
      </c>
      <c r="BG114" s="15">
        <f ca="1">T114*Financial_Data[[#This Row],[7/1/2016]]</f>
        <v>6025.4359612609214</v>
      </c>
      <c r="BH114" s="15">
        <f ca="1">U114*Financial_Data[[#This Row],[8/1/2016]]</f>
        <v>6322.2924714515248</v>
      </c>
      <c r="BI114" s="15">
        <f ca="1">V114*Financial_Data[[#This Row],[9/1/2016]]</f>
        <v>6192.7489465453482</v>
      </c>
      <c r="BJ114" s="15">
        <f ca="1">W114*Financial_Data[[#This Row],[10/1/2016]]</f>
        <v>5945.7199384034966</v>
      </c>
      <c r="BK114" s="15">
        <f ca="1">X114*Financial_Data[[#This Row],[11/1/2016]]</f>
        <v>6493.2135600479878</v>
      </c>
      <c r="BL114" s="15">
        <f ca="1">Y114*Financial_Data[[#This Row],[12/1/2016]]</f>
        <v>6553.5943425356872</v>
      </c>
      <c r="BM114" s="15">
        <f ca="1">Z114*Financial_Data[[#This Row],[1/1/2017]]</f>
        <v>7085.0376285292696</v>
      </c>
      <c r="BN114" s="15">
        <f ca="1">AA114*Financial_Data[[#This Row],[2/1/2017]]</f>
        <v>6939.8654852541795</v>
      </c>
      <c r="BO114" s="15">
        <f ca="1">AB114*Financial_Data[[#This Row],[3/1/2017]]</f>
        <v>7809.450846384686</v>
      </c>
      <c r="BP114" s="15">
        <f ca="1">AC114*Financial_Data[[#This Row],[4/1/2017]]</f>
        <v>8120.109954603111</v>
      </c>
      <c r="BQ114" s="15">
        <f ca="1">AD114*Financial_Data[[#This Row],[5/1/2017]]</f>
        <v>8357.8429368739926</v>
      </c>
      <c r="BR114" s="15">
        <f ca="1">AE114*Financial_Data[[#This Row],[6/1/2017]]</f>
        <v>8954.60837705417</v>
      </c>
      <c r="BS114" s="15">
        <f ca="1">AF114*Financial_Data[[#This Row],[7/1/2017]]</f>
        <v>10054.7017108693</v>
      </c>
      <c r="BT114" s="15">
        <f ca="1">AG114*Financial_Data[[#This Row],[8/1/2017]]</f>
        <v>10663.854269213813</v>
      </c>
      <c r="BU114" s="15">
        <f ca="1">AH114*Financial_Data[[#This Row],[9/1/2017]]</f>
        <v>10975.049546265405</v>
      </c>
      <c r="BV114" s="15">
        <f ca="1">AI114*Financial_Data[[#This Row],[10/1/2017]]</f>
        <v>12826.402558098081</v>
      </c>
      <c r="BW114" s="15">
        <f ca="1">AJ114*Financial_Data[[#This Row],[11/1/2017]]</f>
        <v>13992.665460499753</v>
      </c>
      <c r="BX114" s="15">
        <f ca="1">AK114*Financial_Data[[#This Row],[12/1/2017]]</f>
        <v>14377.816896360253</v>
      </c>
      <c r="BY114" s="15">
        <f ca="1">AL114*Financial_Data[[#This Row],[1/1/2018]]</f>
        <v>15094.851329220748</v>
      </c>
      <c r="BZ114" s="15">
        <f ca="1">AM114*Financial_Data[[#This Row],[2/1/2018]]</f>
        <v>15533.888720767758</v>
      </c>
      <c r="CA114" s="15">
        <f ca="1">AN114*Financial_Data[[#This Row],[3/1/2018]]</f>
        <v>16475.053649942933</v>
      </c>
    </row>
    <row r="115" spans="1:79" x14ac:dyDescent="0.25">
      <c r="A115" t="s">
        <v>81</v>
      </c>
      <c r="B115" t="s">
        <v>208</v>
      </c>
      <c r="C115" t="s">
        <v>41</v>
      </c>
      <c r="D115">
        <v>1</v>
      </c>
      <c r="E115">
        <f t="shared" ref="E115:AN115" ca="1" si="113">((RANDBETWEEN(-2.5,3.5)/100)+1)*D115</f>
        <v>1</v>
      </c>
      <c r="F115">
        <f t="shared" ca="1" si="113"/>
        <v>0.98</v>
      </c>
      <c r="G115">
        <f t="shared" ca="1" si="113"/>
        <v>0.98980000000000001</v>
      </c>
      <c r="H115">
        <f t="shared" ca="1" si="113"/>
        <v>1.0194940000000001</v>
      </c>
      <c r="I115">
        <f t="shared" ca="1" si="113"/>
        <v>0.99910412000000015</v>
      </c>
      <c r="J115">
        <f t="shared" ca="1" si="113"/>
        <v>0.97912203760000016</v>
      </c>
      <c r="K115">
        <f t="shared" ca="1" si="113"/>
        <v>0.97912203760000016</v>
      </c>
      <c r="L115">
        <f t="shared" ca="1" si="113"/>
        <v>0.99870447835200016</v>
      </c>
      <c r="M115">
        <f t="shared" ca="1" si="113"/>
        <v>1.0086915231355202</v>
      </c>
      <c r="N115">
        <f t="shared" ca="1" si="113"/>
        <v>1.0288653535982306</v>
      </c>
      <c r="O115">
        <f t="shared" ca="1" si="113"/>
        <v>1.0494426606701952</v>
      </c>
      <c r="P115">
        <f t="shared" ca="1" si="113"/>
        <v>1.0599370872768972</v>
      </c>
      <c r="Q115">
        <f t="shared" ca="1" si="113"/>
        <v>1.0811358290224351</v>
      </c>
      <c r="R115">
        <f t="shared" ca="1" si="113"/>
        <v>1.0919471873126594</v>
      </c>
      <c r="S115">
        <f t="shared" ca="1" si="113"/>
        <v>1.0810277154395327</v>
      </c>
      <c r="T115">
        <f t="shared" ca="1" si="113"/>
        <v>1.1026482697483233</v>
      </c>
      <c r="U115">
        <f t="shared" ca="1" si="113"/>
        <v>1.0805953043533567</v>
      </c>
      <c r="V115">
        <f t="shared" ca="1" si="113"/>
        <v>1.0914012573968903</v>
      </c>
      <c r="W115">
        <f t="shared" ca="1" si="113"/>
        <v>1.0804872448229215</v>
      </c>
      <c r="X115">
        <f t="shared" ca="1" si="113"/>
        <v>1.0804872448229215</v>
      </c>
      <c r="Y115">
        <f t="shared" ca="1" si="113"/>
        <v>1.10209698971938</v>
      </c>
      <c r="Z115">
        <f t="shared" ca="1" si="113"/>
        <v>1.1131179596165737</v>
      </c>
      <c r="AA115">
        <f t="shared" ca="1" si="113"/>
        <v>1.1242491392127394</v>
      </c>
      <c r="AB115">
        <f t="shared" ca="1" si="113"/>
        <v>1.1467341219969942</v>
      </c>
      <c r="AC115">
        <f t="shared" ca="1" si="113"/>
        <v>1.1237994395570543</v>
      </c>
      <c r="AD115">
        <f t="shared" ca="1" si="113"/>
        <v>1.1125614451614838</v>
      </c>
      <c r="AE115">
        <f t="shared" ca="1" si="113"/>
        <v>1.1348126740647135</v>
      </c>
      <c r="AF115">
        <f t="shared" ca="1" si="113"/>
        <v>1.1234645473240663</v>
      </c>
      <c r="AG115">
        <f t="shared" ca="1" si="113"/>
        <v>1.1571684837437883</v>
      </c>
      <c r="AH115">
        <f t="shared" ca="1" si="113"/>
        <v>1.1571684837437883</v>
      </c>
      <c r="AI115">
        <f t="shared" ca="1" si="113"/>
        <v>1.1455967989063505</v>
      </c>
      <c r="AJ115">
        <f t="shared" ca="1" si="113"/>
        <v>1.1455967989063505</v>
      </c>
      <c r="AK115">
        <f t="shared" ca="1" si="113"/>
        <v>1.1455967989063505</v>
      </c>
      <c r="AL115">
        <f t="shared" ca="1" si="113"/>
        <v>1.1799647028735409</v>
      </c>
      <c r="AM115">
        <f t="shared" ca="1" si="113"/>
        <v>1.2153636439597473</v>
      </c>
      <c r="AN115">
        <f t="shared" ca="1" si="113"/>
        <v>1.2396709168389421</v>
      </c>
      <c r="AR115" s="15">
        <f ca="1">E115*Financial_Data[[#This Row],[4/1/2015]]</f>
        <v>809.1140848560002</v>
      </c>
      <c r="AS115" s="15">
        <f ca="1">F115*Financial_Data[[#This Row],[5/1/2015]]</f>
        <v>808.54618450941246</v>
      </c>
      <c r="AT115" s="15">
        <f ca="1">G115*Financial_Data[[#This Row],[6/1/2015]]</f>
        <v>874.61076974458695</v>
      </c>
      <c r="AU115" s="15">
        <f ca="1">H115*Financial_Data[[#This Row],[7/1/2015]]</f>
        <v>954.95751690333873</v>
      </c>
      <c r="AV115" s="15">
        <f ca="1">I115*Financial_Data[[#This Row],[8/1/2015]]</f>
        <v>973.56967787005158</v>
      </c>
      <c r="AW115" s="15">
        <f ca="1">J115*Financial_Data[[#This Row],[9/1/2015]]</f>
        <v>1011.1190265795894</v>
      </c>
      <c r="AX115" s="15">
        <f ca="1">K115*Financial_Data[[#This Row],[10/1/2015]]</f>
        <v>1020.5214830748947</v>
      </c>
      <c r="AY115" s="15">
        <f ca="1">L115*Financial_Data[[#This Row],[11/1/2015]]</f>
        <v>1071.7268441082772</v>
      </c>
      <c r="AZ115" s="15">
        <f ca="1">M115*Financial_Data[[#This Row],[12/1/2015]]</f>
        <v>1093.0520648523436</v>
      </c>
      <c r="BA115" s="15">
        <f ca="1">N115*Financial_Data[[#This Row],[1/1/2016]]</f>
        <v>1147.9011551341389</v>
      </c>
      <c r="BB115" s="15">
        <f ca="1">O115*Financial_Data[[#This Row],[2/1/2016]]</f>
        <v>1277.3721113453203</v>
      </c>
      <c r="BC115" s="15">
        <f ca="1">P115*Financial_Data[[#This Row],[3/1/2016]]</f>
        <v>1354.6271147417297</v>
      </c>
      <c r="BD115" s="15">
        <f ca="1">Q115*Financial_Data[[#This Row],[4/1/2016]]</f>
        <v>1480.8125285834351</v>
      </c>
      <c r="BE115" s="15">
        <f ca="1">R115*Financial_Data[[#This Row],[5/1/2016]]</f>
        <v>1551.1504714939242</v>
      </c>
      <c r="BF115" s="15">
        <f ca="1">S115*Financial_Data[[#This Row],[6/1/2016]]</f>
        <v>1661.0778704259606</v>
      </c>
      <c r="BG115" s="15">
        <f ca="1">T115*Financial_Data[[#This Row],[7/1/2016]]</f>
        <v>1692.4463345979495</v>
      </c>
      <c r="BH115" s="15">
        <f ca="1">U115*Financial_Data[[#This Row],[8/1/2016]]</f>
        <v>1808.3077837991864</v>
      </c>
      <c r="BI115" s="15">
        <f ca="1">V115*Financial_Data[[#This Row],[9/1/2016]]</f>
        <v>1956.994245761992</v>
      </c>
      <c r="BJ115" s="15">
        <f ca="1">W115*Financial_Data[[#This Row],[10/1/2016]]</f>
        <v>2034.6675039358254</v>
      </c>
      <c r="BK115" s="15">
        <f ca="1">X115*Financial_Data[[#This Row],[11/1/2016]]</f>
        <v>1992.5903357943323</v>
      </c>
      <c r="BL115" s="15">
        <f ca="1">Y115*Financial_Data[[#This Row],[12/1/2016]]</f>
        <v>2011.1036958643526</v>
      </c>
      <c r="BM115" s="15">
        <f ca="1">Z115*Financial_Data[[#This Row],[1/1/2017]]</f>
        <v>1931.0777160248624</v>
      </c>
      <c r="BN115" s="15">
        <f ca="1">AA115*Financial_Data[[#This Row],[2/1/2017]]</f>
        <v>2047.6560907035246</v>
      </c>
      <c r="BO115" s="15">
        <f ca="1">AB115*Financial_Data[[#This Row],[3/1/2017]]</f>
        <v>2238.1786954444055</v>
      </c>
      <c r="BP115" s="15">
        <f ca="1">AC115*Financial_Data[[#This Row],[4/1/2017]]</f>
        <v>2395.8452039399372</v>
      </c>
      <c r="BQ115" s="15">
        <f ca="1">AD115*Financial_Data[[#This Row],[5/1/2017]]</f>
        <v>2300.5095629268403</v>
      </c>
      <c r="BR115" s="15">
        <f ca="1">AE115*Financial_Data[[#This Row],[6/1/2017]]</f>
        <v>2344.4175540679976</v>
      </c>
      <c r="BS115" s="15">
        <f ca="1">AF115*Financial_Data[[#This Row],[7/1/2017]]</f>
        <v>2319.8129846769889</v>
      </c>
      <c r="BT115" s="15">
        <f ca="1">AG115*Financial_Data[[#This Row],[8/1/2017]]</f>
        <v>2508.1200618497996</v>
      </c>
      <c r="BU115" s="15">
        <f ca="1">AH115*Financial_Data[[#This Row],[9/1/2017]]</f>
        <v>2633.9769246046076</v>
      </c>
      <c r="BV115" s="15">
        <f ca="1">AI115*Financial_Data[[#This Row],[10/1/2017]]</f>
        <v>2685.855839470697</v>
      </c>
      <c r="BW115" s="15">
        <f ca="1">AJ115*Financial_Data[[#This Row],[11/1/2017]]</f>
        <v>2847.1785603336052</v>
      </c>
      <c r="BX115" s="15">
        <f ca="1">AK115*Financial_Data[[#This Row],[12/1/2017]]</f>
        <v>3142.9109310550371</v>
      </c>
      <c r="BY115" s="15">
        <f ca="1">AL115*Financial_Data[[#This Row],[1/1/2018]]</f>
        <v>3599.9862276124882</v>
      </c>
      <c r="BZ115" s="15">
        <f ca="1">AM115*Financial_Data[[#This Row],[2/1/2018]]</f>
        <v>3779.1868161255697</v>
      </c>
      <c r="CA115" s="15">
        <f ca="1">AN115*Financial_Data[[#This Row],[3/1/2018]]</f>
        <v>3918.3255422636917</v>
      </c>
    </row>
    <row r="116" spans="1:79" x14ac:dyDescent="0.25">
      <c r="A116" t="s">
        <v>82</v>
      </c>
      <c r="B116" t="s">
        <v>208</v>
      </c>
      <c r="C116" t="s">
        <v>41</v>
      </c>
      <c r="D116">
        <v>1</v>
      </c>
      <c r="E116">
        <f t="shared" ref="E116:AN116" ca="1" si="114">((RANDBETWEEN(-2.5,3.5)/100)+1)*D116</f>
        <v>0.99</v>
      </c>
      <c r="F116">
        <f t="shared" ca="1" si="114"/>
        <v>0.97019999999999995</v>
      </c>
      <c r="G116">
        <f t="shared" ca="1" si="114"/>
        <v>0.95079599999999997</v>
      </c>
      <c r="H116">
        <f t="shared" ca="1" si="114"/>
        <v>0.97931988000000003</v>
      </c>
      <c r="I116">
        <f t="shared" ca="1" si="114"/>
        <v>0.98911307879999999</v>
      </c>
      <c r="J116">
        <f t="shared" ca="1" si="114"/>
        <v>0.96933081722399994</v>
      </c>
      <c r="K116">
        <f t="shared" ca="1" si="114"/>
        <v>0.98871743356847996</v>
      </c>
      <c r="L116">
        <f t="shared" ca="1" si="114"/>
        <v>1.0084917822398496</v>
      </c>
      <c r="M116">
        <f t="shared" ca="1" si="114"/>
        <v>1.0185767000622481</v>
      </c>
      <c r="N116">
        <f t="shared" ca="1" si="114"/>
        <v>0.99820516606100307</v>
      </c>
      <c r="O116">
        <f t="shared" ca="1" si="114"/>
        <v>0.97824106273978295</v>
      </c>
      <c r="P116">
        <f t="shared" ca="1" si="114"/>
        <v>0.97824106273978295</v>
      </c>
      <c r="Q116">
        <f t="shared" ca="1" si="114"/>
        <v>0.98802347336718077</v>
      </c>
      <c r="R116">
        <f t="shared" ca="1" si="114"/>
        <v>0.98802347336718077</v>
      </c>
      <c r="S116">
        <f t="shared" ca="1" si="114"/>
        <v>1.0077839428345243</v>
      </c>
      <c r="T116">
        <f t="shared" ca="1" si="114"/>
        <v>0.99770610340617905</v>
      </c>
      <c r="U116">
        <f t="shared" ca="1" si="114"/>
        <v>0.97775198133805541</v>
      </c>
      <c r="V116">
        <f t="shared" ca="1" si="114"/>
        <v>0.99730702096481649</v>
      </c>
      <c r="W116">
        <f t="shared" ca="1" si="114"/>
        <v>0.98733395075516828</v>
      </c>
      <c r="X116">
        <f t="shared" ca="1" si="114"/>
        <v>1.0070806297702717</v>
      </c>
      <c r="Y116">
        <f t="shared" ca="1" si="114"/>
        <v>0.99700982347256895</v>
      </c>
      <c r="Z116">
        <f t="shared" ca="1" si="114"/>
        <v>0.99700982347256895</v>
      </c>
      <c r="AA116">
        <f t="shared" ca="1" si="114"/>
        <v>0.99700982347256895</v>
      </c>
      <c r="AB116">
        <f t="shared" ca="1" si="114"/>
        <v>1.0169500199420203</v>
      </c>
      <c r="AC116">
        <f t="shared" ca="1" si="114"/>
        <v>1.0372890203408607</v>
      </c>
      <c r="AD116">
        <f t="shared" ca="1" si="114"/>
        <v>1.0580348007476779</v>
      </c>
      <c r="AE116">
        <f t="shared" ca="1" si="114"/>
        <v>1.0580348007476779</v>
      </c>
      <c r="AF116">
        <f t="shared" ca="1" si="114"/>
        <v>1.0580348007476779</v>
      </c>
      <c r="AG116">
        <f t="shared" ca="1" si="114"/>
        <v>1.0580348007476779</v>
      </c>
      <c r="AH116">
        <f t="shared" ca="1" si="114"/>
        <v>1.0686151487551547</v>
      </c>
      <c r="AI116">
        <f t="shared" ca="1" si="114"/>
        <v>1.0899874517302579</v>
      </c>
      <c r="AJ116">
        <f t="shared" ca="1" si="114"/>
        <v>1.0790875772129553</v>
      </c>
      <c r="AK116">
        <f t="shared" ca="1" si="114"/>
        <v>1.0575058256686962</v>
      </c>
      <c r="AL116">
        <f t="shared" ca="1" si="114"/>
        <v>1.0892310004387571</v>
      </c>
      <c r="AM116">
        <f t="shared" ca="1" si="114"/>
        <v>1.1110156204475323</v>
      </c>
      <c r="AN116">
        <f t="shared" ca="1" si="114"/>
        <v>1.1221257766520076</v>
      </c>
      <c r="AR116" s="15">
        <f ca="1">E116*Financial_Data[[#This Row],[4/1/2015]]</f>
        <v>24260.886500716802</v>
      </c>
      <c r="AS116" s="15">
        <f ca="1">F116*Financial_Data[[#This Row],[5/1/2015]]</f>
        <v>23989.560393124208</v>
      </c>
      <c r="AT116" s="15">
        <f ca="1">G116*Financial_Data[[#This Row],[6/1/2015]]</f>
        <v>24447.429998274394</v>
      </c>
      <c r="AU116" s="15">
        <f ca="1">H116*Financial_Data[[#This Row],[7/1/2015]]</f>
        <v>26447.120463664345</v>
      </c>
      <c r="AV116" s="15">
        <f ca="1">I116*Financial_Data[[#This Row],[8/1/2015]]</f>
        <v>26690.38451830082</v>
      </c>
      <c r="AW116" s="15">
        <f ca="1">J116*Financial_Data[[#This Row],[9/1/2015]]</f>
        <v>27445.345371797019</v>
      </c>
      <c r="AX116" s="15">
        <f ca="1">K116*Financial_Data[[#This Row],[10/1/2015]]</f>
        <v>30826.132923478704</v>
      </c>
      <c r="AY116" s="15">
        <f ca="1">L116*Financial_Data[[#This Row],[11/1/2015]]</f>
        <v>32373.358187173955</v>
      </c>
      <c r="AZ116" s="15">
        <f ca="1">M116*Financial_Data[[#This Row],[12/1/2015]]</f>
        <v>33004.511450903723</v>
      </c>
      <c r="BA116" s="15">
        <f ca="1">N116*Financial_Data[[#This Row],[1/1/2016]]</f>
        <v>33892.822139364565</v>
      </c>
      <c r="BB116" s="15">
        <f ca="1">O116*Financial_Data[[#This Row],[2/1/2016]]</f>
        <v>33865.913590747761</v>
      </c>
      <c r="BC116" s="15">
        <f ca="1">P116*Financial_Data[[#This Row],[3/1/2016]]</f>
        <v>33185.276459400906</v>
      </c>
      <c r="BD116" s="15">
        <f ca="1">Q116*Financial_Data[[#This Row],[4/1/2016]]</f>
        <v>34505.383160070145</v>
      </c>
      <c r="BE116" s="15">
        <f ca="1">R116*Financial_Data[[#This Row],[5/1/2016]]</f>
        <v>34467.643849587388</v>
      </c>
      <c r="BF116" s="15">
        <f ca="1">S116*Financial_Data[[#This Row],[6/1/2016]]</f>
        <v>35842.208027185625</v>
      </c>
      <c r="BG116" s="15">
        <f ca="1">T116*Financial_Data[[#This Row],[7/1/2016]]</f>
        <v>35377.500851900448</v>
      </c>
      <c r="BH116" s="15">
        <f ca="1">U116*Financial_Data[[#This Row],[8/1/2016]]</f>
        <v>34312.885704613211</v>
      </c>
      <c r="BI116" s="15">
        <f ca="1">V116*Financial_Data[[#This Row],[9/1/2016]]</f>
        <v>37501.751526998101</v>
      </c>
      <c r="BJ116" s="15">
        <f ca="1">W116*Financial_Data[[#This Row],[10/1/2016]]</f>
        <v>37846.697516296284</v>
      </c>
      <c r="BK116" s="15">
        <f ca="1">X116*Financial_Data[[#This Row],[11/1/2016]]</f>
        <v>40958.448716524537</v>
      </c>
      <c r="BL116" s="15">
        <f ca="1">Y116*Financial_Data[[#This Row],[12/1/2016]]</f>
        <v>43779.723121244446</v>
      </c>
      <c r="BM116" s="15">
        <f ca="1">Z116*Financial_Data[[#This Row],[1/1/2017]]</f>
        <v>45516.813329131597</v>
      </c>
      <c r="BN116" s="15">
        <f ca="1">AA116*Financial_Data[[#This Row],[2/1/2017]]</f>
        <v>46267.265416541784</v>
      </c>
      <c r="BO116" s="15">
        <f ca="1">AB116*Financial_Data[[#This Row],[3/1/2017]]</f>
        <v>49521.853448267364</v>
      </c>
      <c r="BP116" s="15">
        <f ca="1">AC116*Financial_Data[[#This Row],[4/1/2017]]</f>
        <v>53551.298598359426</v>
      </c>
      <c r="BQ116" s="15">
        <f ca="1">AD116*Financial_Data[[#This Row],[5/1/2017]]</f>
        <v>60278.479388941822</v>
      </c>
      <c r="BR116" s="15">
        <f ca="1">AE116*Financial_Data[[#This Row],[6/1/2017]]</f>
        <v>63243.457233125097</v>
      </c>
      <c r="BS116" s="15">
        <f ca="1">AF116*Financial_Data[[#This Row],[7/1/2017]]</f>
        <v>66417.391537442105</v>
      </c>
      <c r="BT116" s="15">
        <f ca="1">AG116*Financial_Data[[#This Row],[8/1/2017]]</f>
        <v>70447.702307663174</v>
      </c>
      <c r="BU116" s="15">
        <f ca="1">AH116*Financial_Data[[#This Row],[9/1/2017]]</f>
        <v>69687.854003890403</v>
      </c>
      <c r="BV116" s="15">
        <f ca="1">AI116*Financial_Data[[#This Row],[10/1/2017]]</f>
        <v>73720.748815683735</v>
      </c>
      <c r="BW116" s="15">
        <f ca="1">AJ116*Financial_Data[[#This Row],[11/1/2017]]</f>
        <v>76608.708443637821</v>
      </c>
      <c r="BX116" s="15">
        <f ca="1">AK116*Financial_Data[[#This Row],[12/1/2017]]</f>
        <v>75827.299617512719</v>
      </c>
      <c r="BY116" s="15">
        <f ca="1">AL116*Financial_Data[[#This Row],[1/1/2018]]</f>
        <v>84473.781961688379</v>
      </c>
      <c r="BZ116" s="15">
        <f ca="1">AM116*Financial_Data[[#This Row],[2/1/2018]]</f>
        <v>90383.554637397159</v>
      </c>
      <c r="CA116" s="15">
        <f ca="1">AN116*Financial_Data[[#This Row],[3/1/2018]]</f>
        <v>92163.38397997462</v>
      </c>
    </row>
    <row r="117" spans="1:79" x14ac:dyDescent="0.25">
      <c r="A117" t="s">
        <v>83</v>
      </c>
      <c r="B117" t="s">
        <v>208</v>
      </c>
      <c r="C117" t="s">
        <v>41</v>
      </c>
      <c r="D117">
        <v>1</v>
      </c>
      <c r="E117">
        <f t="shared" ref="E117:AN117" ca="1" si="115">((RANDBETWEEN(-2.5,3.5)/100)+1)*D117</f>
        <v>0.99</v>
      </c>
      <c r="F117">
        <f t="shared" ca="1" si="115"/>
        <v>0.98009999999999997</v>
      </c>
      <c r="G117">
        <f t="shared" ca="1" si="115"/>
        <v>0.96049799999999996</v>
      </c>
      <c r="H117">
        <f t="shared" ca="1" si="115"/>
        <v>0.94128803999999999</v>
      </c>
      <c r="I117">
        <f t="shared" ca="1" si="115"/>
        <v>0.92246227920000001</v>
      </c>
      <c r="J117">
        <f t="shared" ca="1" si="115"/>
        <v>0.90401303361600005</v>
      </c>
      <c r="K117">
        <f t="shared" ca="1" si="115"/>
        <v>0.88593277294368</v>
      </c>
      <c r="L117">
        <f t="shared" ca="1" si="115"/>
        <v>0.86821411748480637</v>
      </c>
      <c r="M117">
        <f t="shared" ca="1" si="115"/>
        <v>0.88557839983450248</v>
      </c>
      <c r="N117">
        <f t="shared" ca="1" si="115"/>
        <v>0.88557839983450248</v>
      </c>
      <c r="O117">
        <f t="shared" ca="1" si="115"/>
        <v>0.89443418383284756</v>
      </c>
      <c r="P117">
        <f t="shared" ca="1" si="115"/>
        <v>0.89443418383284756</v>
      </c>
      <c r="Q117">
        <f t="shared" ca="1" si="115"/>
        <v>0.91232286750950453</v>
      </c>
      <c r="R117">
        <f t="shared" ca="1" si="115"/>
        <v>0.89407641015931438</v>
      </c>
      <c r="S117">
        <f t="shared" ca="1" si="115"/>
        <v>0.87619488195612805</v>
      </c>
      <c r="T117">
        <f t="shared" ca="1" si="115"/>
        <v>0.90248072841481186</v>
      </c>
      <c r="U117">
        <f t="shared" ca="1" si="115"/>
        <v>0.91150553569895998</v>
      </c>
      <c r="V117">
        <f t="shared" ca="1" si="115"/>
        <v>0.8932754249849808</v>
      </c>
      <c r="W117">
        <f t="shared" ca="1" si="115"/>
        <v>0.87540991648528121</v>
      </c>
      <c r="X117">
        <f t="shared" ca="1" si="115"/>
        <v>0.87540991648528121</v>
      </c>
      <c r="Y117">
        <f t="shared" ca="1" si="115"/>
        <v>0.85790171815557559</v>
      </c>
      <c r="Z117">
        <f t="shared" ca="1" si="115"/>
        <v>0.84074368379246411</v>
      </c>
      <c r="AA117">
        <f t="shared" ca="1" si="115"/>
        <v>0.83233624695453945</v>
      </c>
      <c r="AB117">
        <f t="shared" ca="1" si="115"/>
        <v>0.81568952201544864</v>
      </c>
      <c r="AC117">
        <f t="shared" ca="1" si="115"/>
        <v>0.81568952201544864</v>
      </c>
      <c r="AD117">
        <f t="shared" ca="1" si="115"/>
        <v>0.83200331245575765</v>
      </c>
      <c r="AE117">
        <f t="shared" ca="1" si="115"/>
        <v>0.84864337870487283</v>
      </c>
      <c r="AF117">
        <f t="shared" ca="1" si="115"/>
        <v>0.84864337870487283</v>
      </c>
      <c r="AG117">
        <f t="shared" ca="1" si="115"/>
        <v>0.87410268006601899</v>
      </c>
      <c r="AH117">
        <f t="shared" ca="1" si="115"/>
        <v>0.86536165326535874</v>
      </c>
      <c r="AI117">
        <f t="shared" ca="1" si="115"/>
        <v>0.88266888633066598</v>
      </c>
      <c r="AJ117">
        <f t="shared" ca="1" si="115"/>
        <v>0.87384219746735936</v>
      </c>
      <c r="AK117">
        <f t="shared" ca="1" si="115"/>
        <v>0.90005746339138015</v>
      </c>
      <c r="AL117">
        <f t="shared" ca="1" si="115"/>
        <v>0.91805861265920774</v>
      </c>
      <c r="AM117">
        <f t="shared" ca="1" si="115"/>
        <v>0.89969744040602362</v>
      </c>
      <c r="AN117">
        <f t="shared" ca="1" si="115"/>
        <v>0.92668836361820439</v>
      </c>
      <c r="AR117" s="15">
        <f ca="1">E117*Financial_Data[[#This Row],[4/1/2015]]</f>
        <v>3102.9434528621764</v>
      </c>
      <c r="AS117" s="15">
        <f ca="1">F117*Financial_Data[[#This Row],[5/1/2015]]</f>
        <v>3223.8970934109961</v>
      </c>
      <c r="AT117" s="15">
        <f ca="1">G117*Financial_Data[[#This Row],[6/1/2015]]</f>
        <v>3413.5933076413166</v>
      </c>
      <c r="AU117" s="15">
        <f ca="1">H117*Financial_Data[[#This Row],[7/1/2015]]</f>
        <v>3548.6966121234113</v>
      </c>
      <c r="AV117" s="15">
        <f ca="1">I117*Financial_Data[[#This Row],[8/1/2015]]</f>
        <v>3754.0626742619033</v>
      </c>
      <c r="AW117" s="15">
        <f ca="1">J117*Financial_Data[[#This Row],[9/1/2015]]</f>
        <v>3930.4359747460721</v>
      </c>
      <c r="AX117" s="15">
        <f ca="1">K117*Financial_Data[[#This Row],[10/1/2015]]</f>
        <v>4249.0496988572413</v>
      </c>
      <c r="AY117" s="15">
        <f ca="1">L117*Financial_Data[[#This Row],[11/1/2015]]</f>
        <v>4245.2265738322103</v>
      </c>
      <c r="AZ117" s="15">
        <f ca="1">M117*Financial_Data[[#This Row],[12/1/2015]]</f>
        <v>4594.268623820195</v>
      </c>
      <c r="BA117" s="15">
        <f ca="1">N117*Financial_Data[[#This Row],[1/1/2016]]</f>
        <v>4591.9716732790293</v>
      </c>
      <c r="BB117" s="15">
        <f ca="1">O117*Financial_Data[[#This Row],[2/1/2016]]</f>
        <v>4775.0987763145549</v>
      </c>
      <c r="BC117" s="15">
        <f ca="1">P117*Financial_Data[[#This Row],[3/1/2016]]</f>
        <v>4723.1126522146023</v>
      </c>
      <c r="BD117" s="15">
        <f ca="1">Q117*Financial_Data[[#This Row],[4/1/2016]]</f>
        <v>5105.1076240133534</v>
      </c>
      <c r="BE117" s="15">
        <f ca="1">R117*Financial_Data[[#This Row],[5/1/2016]]</f>
        <v>5099.5240534505592</v>
      </c>
      <c r="BF117" s="15">
        <f ca="1">S117*Financial_Data[[#This Row],[6/1/2016]]</f>
        <v>5096.4647979552556</v>
      </c>
      <c r="BG117" s="15">
        <f ca="1">T117*Financial_Data[[#This Row],[7/1/2016]]</f>
        <v>5246.7342724973159</v>
      </c>
      <c r="BH117" s="15">
        <f ca="1">U117*Financial_Data[[#This Row],[8/1/2016]]</f>
        <v>5565.7247484918289</v>
      </c>
      <c r="BI117" s="15">
        <f ca="1">V117*Financial_Data[[#This Row],[9/1/2016]]</f>
        <v>5957.2357010246742</v>
      </c>
      <c r="BJ117" s="15">
        <f ca="1">W117*Financial_Data[[#This Row],[10/1/2016]]</f>
        <v>6315.0499433186114</v>
      </c>
      <c r="BK117" s="15">
        <f ca="1">X117*Financial_Data[[#This Row],[11/1/2016]]</f>
        <v>6758.1881123291814</v>
      </c>
      <c r="BL117" s="15">
        <f ca="1">Y117*Financial_Data[[#This Row],[12/1/2016]]</f>
        <v>6555.4695017117547</v>
      </c>
      <c r="BM117" s="15">
        <f ca="1">Z117*Financial_Data[[#This Row],[1/1/2017]]</f>
        <v>6295.2433221530237</v>
      </c>
      <c r="BN117" s="15">
        <f ca="1">AA117*Financial_Data[[#This Row],[2/1/2017]]</f>
        <v>6546.9900434306373</v>
      </c>
      <c r="BO117" s="15">
        <f ca="1">AB117*Financial_Data[[#This Row],[3/1/2017]]</f>
        <v>6670.65194828737</v>
      </c>
      <c r="BP117" s="15">
        <f ca="1">AC117*Financial_Data[[#This Row],[4/1/2017]]</f>
        <v>6924.2046869267288</v>
      </c>
      <c r="BQ117" s="15">
        <f ca="1">AD117*Financial_Data[[#This Row],[5/1/2017]]</f>
        <v>7059.8497930686381</v>
      </c>
      <c r="BR117" s="15">
        <f ca="1">AE117*Financial_Data[[#This Row],[6/1/2017]]</f>
        <v>7052.1282772093246</v>
      </c>
      <c r="BS117" s="15">
        <f ca="1">AF117*Financial_Data[[#This Row],[7/1/2017]]</f>
        <v>7926.8008264400669</v>
      </c>
      <c r="BT117" s="15">
        <f ca="1">AG117*Financial_Data[[#This Row],[8/1/2017]]</f>
        <v>8576.8760833200013</v>
      </c>
      <c r="BU117" s="15">
        <f ca="1">AH117*Financial_Data[[#This Row],[9/1/2017]]</f>
        <v>8654.9187838850921</v>
      </c>
      <c r="BV117" s="15">
        <f ca="1">AI117*Financial_Data[[#This Row],[10/1/2017]]</f>
        <v>8564.9422482078244</v>
      </c>
      <c r="BW117" s="15">
        <f ca="1">AJ117*Financial_Data[[#This Row],[11/1/2017]]</f>
        <v>8815.8013624640735</v>
      </c>
      <c r="BX117" s="15">
        <f ca="1">AK117*Financial_Data[[#This Row],[12/1/2017]]</f>
        <v>9637.005612078472</v>
      </c>
      <c r="BY117" s="15">
        <f ca="1">AL117*Financial_Data[[#This Row],[1/1/2018]]</f>
        <v>10612.448829314648</v>
      </c>
      <c r="BZ117" s="15">
        <f ca="1">AM117*Financial_Data[[#This Row],[2/1/2018]]</f>
        <v>11237.27033807505</v>
      </c>
      <c r="CA117" s="15">
        <f ca="1">AN117*Financial_Data[[#This Row],[3/1/2018]]</f>
        <v>12510.548134686014</v>
      </c>
    </row>
    <row r="118" spans="1:79" x14ac:dyDescent="0.25">
      <c r="A118" t="s">
        <v>84</v>
      </c>
      <c r="B118" t="s">
        <v>208</v>
      </c>
      <c r="C118" t="s">
        <v>41</v>
      </c>
      <c r="D118">
        <v>1</v>
      </c>
      <c r="E118">
        <f t="shared" ref="E118:AN118" ca="1" si="116">((RANDBETWEEN(-2.5,3.5)/100)+1)*D118</f>
        <v>1</v>
      </c>
      <c r="F118">
        <f t="shared" ca="1" si="116"/>
        <v>1.02</v>
      </c>
      <c r="G118">
        <f t="shared" ca="1" si="116"/>
        <v>1.0302</v>
      </c>
      <c r="H118">
        <f t="shared" ca="1" si="116"/>
        <v>1.0095959999999999</v>
      </c>
      <c r="I118">
        <f t="shared" ca="1" si="116"/>
        <v>1.0095959999999999</v>
      </c>
      <c r="J118">
        <f t="shared" ca="1" si="116"/>
        <v>0.98940407999999991</v>
      </c>
      <c r="K118">
        <f t="shared" ca="1" si="116"/>
        <v>0.9696159983999999</v>
      </c>
      <c r="L118">
        <f t="shared" ca="1" si="116"/>
        <v>0.99870447835199994</v>
      </c>
      <c r="M118">
        <f t="shared" ca="1" si="116"/>
        <v>1.02866561270256</v>
      </c>
      <c r="N118">
        <f t="shared" ca="1" si="116"/>
        <v>1.0183789565755343</v>
      </c>
      <c r="O118">
        <f t="shared" ca="1" si="116"/>
        <v>1.0489303252728004</v>
      </c>
      <c r="P118">
        <f t="shared" ca="1" si="116"/>
        <v>1.0279517187673444</v>
      </c>
      <c r="Q118">
        <f t="shared" ca="1" si="116"/>
        <v>1.0279517187673444</v>
      </c>
      <c r="R118">
        <f t="shared" ca="1" si="116"/>
        <v>1.0587902703303647</v>
      </c>
      <c r="S118">
        <f t="shared" ca="1" si="116"/>
        <v>1.0376144649237573</v>
      </c>
      <c r="T118">
        <f t="shared" ca="1" si="116"/>
        <v>1.0168621756252822</v>
      </c>
      <c r="U118">
        <f t="shared" ca="1" si="116"/>
        <v>1.037199419137788</v>
      </c>
      <c r="V118">
        <f t="shared" ca="1" si="116"/>
        <v>1.037199419137788</v>
      </c>
      <c r="W118">
        <f t="shared" ca="1" si="116"/>
        <v>1.0268274249464102</v>
      </c>
      <c r="X118">
        <f t="shared" ca="1" si="116"/>
        <v>1.0370956991958744</v>
      </c>
      <c r="Y118">
        <f t="shared" ca="1" si="116"/>
        <v>1.0267247422039156</v>
      </c>
      <c r="Z118">
        <f t="shared" ca="1" si="116"/>
        <v>1.0369919896259547</v>
      </c>
      <c r="AA118">
        <f t="shared" ca="1" si="116"/>
        <v>1.0473619095222142</v>
      </c>
      <c r="AB118">
        <f t="shared" ca="1" si="116"/>
        <v>1.0683091477126585</v>
      </c>
      <c r="AC118">
        <f t="shared" ca="1" si="116"/>
        <v>1.078992239189785</v>
      </c>
      <c r="AD118">
        <f t="shared" ca="1" si="116"/>
        <v>1.1005720839735809</v>
      </c>
      <c r="AE118">
        <f t="shared" ca="1" si="116"/>
        <v>1.1225835256530525</v>
      </c>
      <c r="AF118">
        <f t="shared" ca="1" si="116"/>
        <v>1.1450351961661136</v>
      </c>
      <c r="AG118">
        <f t="shared" ca="1" si="116"/>
        <v>1.1221344922427914</v>
      </c>
      <c r="AH118">
        <f t="shared" ca="1" si="116"/>
        <v>1.1333558371652193</v>
      </c>
      <c r="AI118">
        <f t="shared" ca="1" si="116"/>
        <v>1.1106887204219149</v>
      </c>
      <c r="AJ118">
        <f t="shared" ca="1" si="116"/>
        <v>1.1440093820345725</v>
      </c>
      <c r="AK118">
        <f t="shared" ca="1" si="116"/>
        <v>1.1668895696752639</v>
      </c>
      <c r="AL118">
        <f t="shared" ca="1" si="116"/>
        <v>1.1902273610687693</v>
      </c>
      <c r="AM118">
        <f t="shared" ca="1" si="116"/>
        <v>1.2140319082901447</v>
      </c>
      <c r="AN118">
        <f t="shared" ca="1" si="116"/>
        <v>1.2140319082901447</v>
      </c>
      <c r="AR118" s="15">
        <f ca="1">E118*Financial_Data[[#This Row],[4/1/2015]]</f>
        <v>362.71899719999999</v>
      </c>
      <c r="AS118" s="15">
        <f ca="1">F118*Financial_Data[[#This Row],[5/1/2015]]</f>
        <v>412.08878060331284</v>
      </c>
      <c r="AT118" s="15">
        <f ca="1">G118*Financial_Data[[#This Row],[6/1/2015]]</f>
        <v>432.47689033139051</v>
      </c>
      <c r="AU118" s="15">
        <f ca="1">H118*Financial_Data[[#This Row],[7/1/2015]]</f>
        <v>398.90291357748646</v>
      </c>
      <c r="AV118" s="15">
        <f ca="1">I118*Financial_Data[[#This Row],[8/1/2015]]</f>
        <v>427.42640210969495</v>
      </c>
      <c r="AW118" s="15">
        <f ca="1">J118*Financial_Data[[#This Row],[9/1/2015]]</f>
        <v>448.13942722419483</v>
      </c>
      <c r="AX118" s="15">
        <f ca="1">K118*Financial_Data[[#This Row],[10/1/2015]]</f>
        <v>443.48056973877215</v>
      </c>
      <c r="AY118" s="15">
        <f ca="1">L118*Financial_Data[[#This Row],[11/1/2015]]</f>
        <v>489.40027953178333</v>
      </c>
      <c r="AZ118" s="15">
        <f ca="1">M118*Financial_Data[[#This Row],[12/1/2015]]</f>
        <v>550.39639766913194</v>
      </c>
      <c r="BA118" s="15">
        <f ca="1">N118*Financial_Data[[#This Row],[1/1/2016]]</f>
        <v>560.14976795150289</v>
      </c>
      <c r="BB118" s="15">
        <f ca="1">O118*Financial_Data[[#This Row],[2/1/2016]]</f>
        <v>641.54719835735909</v>
      </c>
      <c r="BC118" s="15">
        <f ca="1">P118*Financial_Data[[#This Row],[3/1/2016]]</f>
        <v>713.95422745117787</v>
      </c>
      <c r="BD118" s="15">
        <f ca="1">Q118*Financial_Data[[#This Row],[4/1/2016]]</f>
        <v>749.07220799104641</v>
      </c>
      <c r="BE118" s="15">
        <f ca="1">R118*Financial_Data[[#This Row],[5/1/2016]]</f>
        <v>748.40112918135117</v>
      </c>
      <c r="BF118" s="15">
        <f ca="1">S118*Financial_Data[[#This Row],[6/1/2016]]</f>
        <v>755.05841196320227</v>
      </c>
      <c r="BG118" s="15">
        <f ca="1">T118*Financial_Data[[#This Row],[7/1/2016]]</f>
        <v>689.47741975367035</v>
      </c>
      <c r="BH118" s="15">
        <f ca="1">U118*Financial_Data[[#This Row],[8/1/2016]]</f>
        <v>806.38337483083865</v>
      </c>
      <c r="BI118" s="15">
        <f ca="1">V118*Financial_Data[[#This Row],[9/1/2016]]</f>
        <v>797.76550732101896</v>
      </c>
      <c r="BJ118" s="15">
        <f ca="1">W118*Financial_Data[[#This Row],[10/1/2016]]</f>
        <v>861.15598899621739</v>
      </c>
      <c r="BK118" s="15">
        <f ca="1">X118*Financial_Data[[#This Row],[11/1/2016]]</f>
        <v>913.14362507573935</v>
      </c>
      <c r="BL118" s="15">
        <f ca="1">Y118*Financial_Data[[#This Row],[12/1/2016]]</f>
        <v>930.38779742734823</v>
      </c>
      <c r="BM118" s="15">
        <f ca="1">Z118*Financial_Data[[#This Row],[1/1/2017]]</f>
        <v>987.33686241951</v>
      </c>
      <c r="BN118" s="15">
        <f ca="1">AA118*Financial_Data[[#This Row],[2/1/2017]]</f>
        <v>1065.7906921603169</v>
      </c>
      <c r="BO118" s="15">
        <f ca="1">AB118*Financial_Data[[#This Row],[3/1/2017]]</f>
        <v>1086.782548264734</v>
      </c>
      <c r="BP118" s="15">
        <f ca="1">AC118*Financial_Data[[#This Row],[4/1/2017]]</f>
        <v>1246.7107895831036</v>
      </c>
      <c r="BQ118" s="15">
        <f ca="1">AD118*Financial_Data[[#This Row],[5/1/2017]]</f>
        <v>1308.6209369687717</v>
      </c>
      <c r="BR118" s="15">
        <f ca="1">AE118*Financial_Data[[#This Row],[6/1/2017]]</f>
        <v>1430.380577497119</v>
      </c>
      <c r="BS118" s="15">
        <f ca="1">AF118*Financial_Data[[#This Row],[7/1/2017]]</f>
        <v>1532.963267196315</v>
      </c>
      <c r="BT118" s="15">
        <f ca="1">AG118*Financial_Data[[#This Row],[8/1/2017]]</f>
        <v>1674.7654419731734</v>
      </c>
      <c r="BU118" s="15">
        <f ca="1">AH118*Financial_Data[[#This Row],[9/1/2017]]</f>
        <v>1810.3532685315929</v>
      </c>
      <c r="BV118" s="15">
        <f ca="1">AI118*Financial_Data[[#This Row],[10/1/2017]]</f>
        <v>1862.8177465315532</v>
      </c>
      <c r="BW118" s="15">
        <f ca="1">AJ118*Financial_Data[[#This Row],[11/1/2017]]</f>
        <v>2199.3846254377086</v>
      </c>
      <c r="BX118" s="15">
        <f ca="1">AK118*Financial_Data[[#This Row],[12/1/2017]]</f>
        <v>2446.3412973997265</v>
      </c>
      <c r="BY118" s="15">
        <f ca="1">AL118*Financial_Data[[#This Row],[1/1/2018]]</f>
        <v>2568.841206769675</v>
      </c>
      <c r="BZ118" s="15">
        <f ca="1">AM118*Financial_Data[[#This Row],[2/1/2018]]</f>
        <v>2976.3285096062982</v>
      </c>
      <c r="CA118" s="15">
        <f ca="1">AN118*Financial_Data[[#This Row],[3/1/2018]]</f>
        <v>2973.9655113268682</v>
      </c>
    </row>
    <row r="119" spans="1:79" x14ac:dyDescent="0.25">
      <c r="A119" t="s">
        <v>85</v>
      </c>
      <c r="B119" t="s">
        <v>208</v>
      </c>
      <c r="C119" t="s">
        <v>41</v>
      </c>
      <c r="D119">
        <v>1</v>
      </c>
      <c r="E119">
        <f t="shared" ref="E119:AN119" ca="1" si="117">((RANDBETWEEN(-2.5,3.5)/100)+1)*D119</f>
        <v>0.98</v>
      </c>
      <c r="F119">
        <f t="shared" ca="1" si="117"/>
        <v>1.0094000000000001</v>
      </c>
      <c r="G119">
        <f t="shared" ca="1" si="117"/>
        <v>0.99930600000000003</v>
      </c>
      <c r="H119">
        <f t="shared" ca="1" si="117"/>
        <v>1.02928518</v>
      </c>
      <c r="I119">
        <f t="shared" ca="1" si="117"/>
        <v>1.0189923282</v>
      </c>
      <c r="J119">
        <f t="shared" ca="1" si="117"/>
        <v>1.0189923282</v>
      </c>
      <c r="K119">
        <f t="shared" ca="1" si="117"/>
        <v>1.0189923282</v>
      </c>
      <c r="L119">
        <f t="shared" ca="1" si="117"/>
        <v>1.0189923282</v>
      </c>
      <c r="M119">
        <f t="shared" ca="1" si="117"/>
        <v>1.0393721747639999</v>
      </c>
      <c r="N119">
        <f t="shared" ca="1" si="117"/>
        <v>1.01858473126872</v>
      </c>
      <c r="O119">
        <f t="shared" ca="1" si="117"/>
        <v>1.01858473126872</v>
      </c>
      <c r="P119">
        <f t="shared" ca="1" si="117"/>
        <v>0.99821303664334549</v>
      </c>
      <c r="Q119">
        <f t="shared" ca="1" si="117"/>
        <v>1.0081951670097788</v>
      </c>
      <c r="R119">
        <f t="shared" ca="1" si="117"/>
        <v>1.0081951670097788</v>
      </c>
      <c r="S119">
        <f t="shared" ca="1" si="117"/>
        <v>0.998113215339681</v>
      </c>
      <c r="T119">
        <f t="shared" ca="1" si="117"/>
        <v>1.0280566117998715</v>
      </c>
      <c r="U119">
        <f t="shared" ca="1" si="117"/>
        <v>1.007495479563874</v>
      </c>
      <c r="V119">
        <f t="shared" ca="1" si="117"/>
        <v>1.0377203439507903</v>
      </c>
      <c r="W119">
        <f t="shared" ca="1" si="117"/>
        <v>1.0377203439507903</v>
      </c>
      <c r="X119">
        <f t="shared" ca="1" si="117"/>
        <v>1.0169659370717745</v>
      </c>
      <c r="Y119">
        <f t="shared" ca="1" si="117"/>
        <v>1.0169659370717745</v>
      </c>
      <c r="Z119">
        <f t="shared" ca="1" si="117"/>
        <v>1.0271355964424922</v>
      </c>
      <c r="AA119">
        <f t="shared" ca="1" si="117"/>
        <v>1.0065928845136423</v>
      </c>
      <c r="AB119">
        <f t="shared" ca="1" si="117"/>
        <v>1.0065928845136423</v>
      </c>
      <c r="AC119">
        <f t="shared" ca="1" si="117"/>
        <v>0.9965269556685058</v>
      </c>
      <c r="AD119">
        <f t="shared" ca="1" si="117"/>
        <v>1.0164574947818759</v>
      </c>
      <c r="AE119">
        <f t="shared" ca="1" si="117"/>
        <v>1.0469512196253321</v>
      </c>
      <c r="AF119">
        <f t="shared" ca="1" si="117"/>
        <v>1.0364817074290789</v>
      </c>
      <c r="AG119">
        <f t="shared" ca="1" si="117"/>
        <v>1.0675761586519512</v>
      </c>
      <c r="AH119">
        <f t="shared" ca="1" si="117"/>
        <v>1.0996034434115098</v>
      </c>
      <c r="AI119">
        <f t="shared" ca="1" si="117"/>
        <v>1.110599477845625</v>
      </c>
      <c r="AJ119">
        <f t="shared" ca="1" si="117"/>
        <v>1.1217054726240812</v>
      </c>
      <c r="AK119">
        <f t="shared" ca="1" si="117"/>
        <v>1.1553566368028036</v>
      </c>
      <c r="AL119">
        <f t="shared" ca="1" si="117"/>
        <v>1.1438030704347757</v>
      </c>
      <c r="AM119">
        <f t="shared" ca="1" si="117"/>
        <v>1.1209270090260801</v>
      </c>
      <c r="AN119">
        <f t="shared" ca="1" si="117"/>
        <v>1.1209270090260801</v>
      </c>
      <c r="AR119" s="15">
        <f ca="1">E119*Financial_Data[[#This Row],[4/1/2015]]</f>
        <v>29058.053887296006</v>
      </c>
      <c r="AS119" s="15">
        <f ca="1">F119*Financial_Data[[#This Row],[5/1/2015]]</f>
        <v>31447.203799812309</v>
      </c>
      <c r="AT119" s="15">
        <f ca="1">G119*Financial_Data[[#This Row],[6/1/2015]]</f>
        <v>36054.539210904637</v>
      </c>
      <c r="AU119" s="15">
        <f ca="1">H119*Financial_Data[[#This Row],[7/1/2015]]</f>
        <v>39015.265861825712</v>
      </c>
      <c r="AV119" s="15">
        <f ca="1">I119*Financial_Data[[#This Row],[8/1/2015]]</f>
        <v>41721.619389755964</v>
      </c>
      <c r="AW119" s="15">
        <f ca="1">J119*Financial_Data[[#This Row],[9/1/2015]]</f>
        <v>46002.579972163876</v>
      </c>
      <c r="AX119" s="15">
        <f ca="1">K119*Financial_Data[[#This Row],[10/1/2015]]</f>
        <v>47841.939769358098</v>
      </c>
      <c r="AY119" s="15">
        <f ca="1">L119*Financial_Data[[#This Row],[11/1/2015]]</f>
        <v>49755.138491020502</v>
      </c>
      <c r="AZ119" s="15">
        <f ca="1">M119*Financial_Data[[#This Row],[12/1/2015]]</f>
        <v>55423.423596215107</v>
      </c>
      <c r="BA119" s="15">
        <f ca="1">N119*Financial_Data[[#This Row],[1/1/2016]]</f>
        <v>62924.719066195954</v>
      </c>
      <c r="BB119" s="15">
        <f ca="1">O119*Financial_Data[[#This Row],[2/1/2016]]</f>
        <v>65441.077990160768</v>
      </c>
      <c r="BC119" s="15">
        <f ca="1">P119*Financial_Data[[#This Row],[3/1/2016]]</f>
        <v>71487.637040640038</v>
      </c>
      <c r="BD119" s="15">
        <f ca="1">Q119*Financial_Data[[#This Row],[4/1/2016]]</f>
        <v>79603.245042773866</v>
      </c>
      <c r="BE119" s="15">
        <f ca="1">R119*Financial_Data[[#This Row],[5/1/2016]]</f>
        <v>81146.915198567556</v>
      </c>
      <c r="BF119" s="15">
        <f ca="1">S119*Financial_Data[[#This Row],[6/1/2016]]</f>
        <v>92063.977717720671</v>
      </c>
      <c r="BG119" s="15">
        <f ca="1">T119*Financial_Data[[#This Row],[7/1/2016]]</f>
        <v>103638.93816377423</v>
      </c>
      <c r="BH119" s="15">
        <f ca="1">U119*Financial_Data[[#This Row],[8/1/2016]]</f>
        <v>102460.36411844626</v>
      </c>
      <c r="BI119" s="15">
        <f ca="1">V119*Financial_Data[[#This Row],[9/1/2016]]</f>
        <v>102379.01770008547</v>
      </c>
      <c r="BJ119" s="15">
        <f ca="1">W119*Financial_Data[[#This Row],[10/1/2016]]</f>
        <v>97341.560513170451</v>
      </c>
      <c r="BK119" s="15">
        <f ca="1">X119*Financial_Data[[#This Row],[11/1/2016]]</f>
        <v>95290.393950626531</v>
      </c>
      <c r="BL119" s="15">
        <f ca="1">Y119*Financial_Data[[#This Row],[12/1/2016]]</f>
        <v>102063.67292574918</v>
      </c>
      <c r="BM119" s="15">
        <f ca="1">Z119*Financial_Data[[#This Row],[1/1/2017]]</f>
        <v>108268.93088573287</v>
      </c>
      <c r="BN119" s="15">
        <f ca="1">AA119*Financial_Data[[#This Row],[2/1/2017]]</f>
        <v>122853.72323728476</v>
      </c>
      <c r="BO119" s="15">
        <f ca="1">AB119*Financial_Data[[#This Row],[3/1/2017]]</f>
        <v>123983.01451444358</v>
      </c>
      <c r="BP119" s="15">
        <f ca="1">AC119*Financial_Data[[#This Row],[4/1/2017]]</f>
        <v>127689.73469938188</v>
      </c>
      <c r="BQ119" s="15">
        <f ca="1">AD119*Financial_Data[[#This Row],[5/1/2017]]</f>
        <v>122571.90950001255</v>
      </c>
      <c r="BR119" s="15">
        <f ca="1">AE119*Financial_Data[[#This Row],[6/1/2017]]</f>
        <v>139161.43157966511</v>
      </c>
      <c r="BS119" s="15">
        <f ca="1">AF119*Financial_Data[[#This Row],[7/1/2017]]</f>
        <v>130977.89207609955</v>
      </c>
      <c r="BT119" s="15">
        <f ca="1">AG119*Financial_Data[[#This Row],[8/1/2017]]</f>
        <v>145970.9421020672</v>
      </c>
      <c r="BU119" s="15">
        <f ca="1">AH119*Financial_Data[[#This Row],[9/1/2017]]</f>
        <v>172197.99406206593</v>
      </c>
      <c r="BV119" s="15">
        <f ca="1">AI119*Financial_Data[[#This Row],[10/1/2017]]</f>
        <v>190012.2848292306</v>
      </c>
      <c r="BW119" s="15">
        <f ca="1">AJ119*Financial_Data[[#This Row],[11/1/2017]]</f>
        <v>195673.51280055926</v>
      </c>
      <c r="BX119" s="15">
        <f ca="1">AK119*Financial_Data[[#This Row],[12/1/2017]]</f>
        <v>228829.39603192016</v>
      </c>
      <c r="BY119" s="15">
        <f ca="1">AL119*Financial_Data[[#This Row],[1/1/2018]]</f>
        <v>237551.48200624945</v>
      </c>
      <c r="BZ119" s="15">
        <f ca="1">AM119*Financial_Data[[#This Row],[2/1/2018]]</f>
        <v>234940.39174482701</v>
      </c>
      <c r="CA119" s="15">
        <f ca="1">AN119*Financial_Data[[#This Row],[3/1/2018]]</f>
        <v>227893.11975404914</v>
      </c>
    </row>
    <row r="120" spans="1:79" x14ac:dyDescent="0.25">
      <c r="A120" t="s">
        <v>86</v>
      </c>
      <c r="B120" t="s">
        <v>208</v>
      </c>
      <c r="C120" t="s">
        <v>41</v>
      </c>
      <c r="D120">
        <v>1</v>
      </c>
      <c r="E120">
        <f t="shared" ref="E120:AN120" ca="1" si="118">((RANDBETWEEN(-2.5,3.5)/100)+1)*D120</f>
        <v>1.02</v>
      </c>
      <c r="F120">
        <f t="shared" ca="1" si="118"/>
        <v>1.0506</v>
      </c>
      <c r="G120">
        <f t="shared" ca="1" si="118"/>
        <v>1.0821179999999999</v>
      </c>
      <c r="H120">
        <f t="shared" ca="1" si="118"/>
        <v>1.1145815399999999</v>
      </c>
      <c r="I120">
        <f t="shared" ca="1" si="118"/>
        <v>1.1368731707999999</v>
      </c>
      <c r="J120">
        <f t="shared" ca="1" si="118"/>
        <v>1.1255044390919999</v>
      </c>
      <c r="K120">
        <f t="shared" ca="1" si="118"/>
        <v>1.1480145278738398</v>
      </c>
      <c r="L120">
        <f t="shared" ca="1" si="118"/>
        <v>1.1365343825951015</v>
      </c>
      <c r="M120">
        <f t="shared" ca="1" si="118"/>
        <v>1.1592650702470035</v>
      </c>
      <c r="N120">
        <f t="shared" ca="1" si="118"/>
        <v>1.1592650702470035</v>
      </c>
      <c r="O120">
        <f t="shared" ca="1" si="118"/>
        <v>1.1824503716519437</v>
      </c>
      <c r="P120">
        <f t="shared" ca="1" si="118"/>
        <v>1.1824503716519437</v>
      </c>
      <c r="Q120">
        <f t="shared" ca="1" si="118"/>
        <v>1.1942748753684631</v>
      </c>
      <c r="R120">
        <f t="shared" ca="1" si="118"/>
        <v>1.1942748753684631</v>
      </c>
      <c r="S120">
        <f t="shared" ca="1" si="118"/>
        <v>1.1703893778610939</v>
      </c>
      <c r="T120">
        <f t="shared" ca="1" si="118"/>
        <v>1.1937971654183157</v>
      </c>
      <c r="U120">
        <f t="shared" ca="1" si="118"/>
        <v>1.1937971654183157</v>
      </c>
      <c r="V120">
        <f t="shared" ca="1" si="118"/>
        <v>1.1937971654183157</v>
      </c>
      <c r="W120">
        <f t="shared" ca="1" si="118"/>
        <v>1.1937971654183157</v>
      </c>
      <c r="X120">
        <f t="shared" ca="1" si="118"/>
        <v>1.2296110803808653</v>
      </c>
      <c r="Y120">
        <f t="shared" ca="1" si="118"/>
        <v>1.2664994127922913</v>
      </c>
      <c r="Z120">
        <f t="shared" ca="1" si="118"/>
        <v>1.2538344186643684</v>
      </c>
      <c r="AA120">
        <f t="shared" ca="1" si="118"/>
        <v>1.2538344186643684</v>
      </c>
      <c r="AB120">
        <f t="shared" ca="1" si="118"/>
        <v>1.228757730291081</v>
      </c>
      <c r="AC120">
        <f t="shared" ca="1" si="118"/>
        <v>1.228757730291081</v>
      </c>
      <c r="AD120">
        <f t="shared" ca="1" si="118"/>
        <v>1.2410453075939918</v>
      </c>
      <c r="AE120">
        <f t="shared" ca="1" si="118"/>
        <v>1.2534557606699317</v>
      </c>
      <c r="AF120">
        <f t="shared" ca="1" si="118"/>
        <v>1.2409212030632324</v>
      </c>
      <c r="AG120">
        <f t="shared" ca="1" si="118"/>
        <v>1.2161027790019676</v>
      </c>
      <c r="AH120">
        <f t="shared" ca="1" si="118"/>
        <v>1.1917807234219282</v>
      </c>
      <c r="AI120">
        <f t="shared" ca="1" si="118"/>
        <v>1.2156163378903668</v>
      </c>
      <c r="AJ120">
        <f t="shared" ca="1" si="118"/>
        <v>1.2399286646481742</v>
      </c>
      <c r="AK120">
        <f t="shared" ca="1" si="118"/>
        <v>1.2771265245876195</v>
      </c>
      <c r="AL120">
        <f t="shared" ca="1" si="118"/>
        <v>1.302669055079372</v>
      </c>
      <c r="AM120">
        <f t="shared" ca="1" si="118"/>
        <v>1.3287224361809595</v>
      </c>
      <c r="AN120">
        <f t="shared" ca="1" si="118"/>
        <v>1.3685841092663884</v>
      </c>
      <c r="AR120" s="15">
        <f ca="1">E120*Financial_Data[[#This Row],[4/1/2015]]</f>
        <v>2982.4877377183689</v>
      </c>
      <c r="AS120" s="15">
        <f ca="1">F120*Financial_Data[[#This Row],[5/1/2015]]</f>
        <v>3130.5944654060581</v>
      </c>
      <c r="AT120" s="15">
        <f ca="1">G120*Financial_Data[[#This Row],[6/1/2015]]</f>
        <v>3453.0544376155835</v>
      </c>
      <c r="AU120" s="15">
        <f ca="1">H120*Financial_Data[[#This Row],[7/1/2015]]</f>
        <v>3848.6957863319635</v>
      </c>
      <c r="AV120" s="15">
        <f ca="1">I120*Financial_Data[[#This Row],[8/1/2015]]</f>
        <v>3885.6278710976053</v>
      </c>
      <c r="AW120" s="15">
        <f ca="1">J120*Financial_Data[[#This Row],[9/1/2015]]</f>
        <v>4200.7207401453088</v>
      </c>
      <c r="AX120" s="15">
        <f ca="1">K120*Financial_Data[[#This Row],[10/1/2015]]</f>
        <v>4543.8572556742074</v>
      </c>
      <c r="AY120" s="15">
        <f ca="1">L120*Financial_Data[[#This Row],[11/1/2015]]</f>
        <v>4960.3556656666069</v>
      </c>
      <c r="AZ120" s="15">
        <f ca="1">M120*Financial_Data[[#This Row],[12/1/2015]]</f>
        <v>5006.4628679732305</v>
      </c>
      <c r="BA120" s="15">
        <f ca="1">N120*Financial_Data[[#This Row],[1/1/2016]]</f>
        <v>5406.4391994213483</v>
      </c>
      <c r="BB120" s="15">
        <f ca="1">O120*Financial_Data[[#This Row],[2/1/2016]]</f>
        <v>5457.7735580399967</v>
      </c>
      <c r="BC120" s="15">
        <f ca="1">P120*Financial_Data[[#This Row],[3/1/2016]]</f>
        <v>5242.1805869502978</v>
      </c>
      <c r="BD120" s="15">
        <f ca="1">Q120*Financial_Data[[#This Row],[4/1/2016]]</f>
        <v>5717.5987671869625</v>
      </c>
      <c r="BE120" s="15">
        <f ca="1">R120*Financial_Data[[#This Row],[5/1/2016]]</f>
        <v>6366.6870883129486</v>
      </c>
      <c r="BF120" s="15">
        <f ca="1">S120*Financial_Data[[#This Row],[6/1/2016]]</f>
        <v>7011.4244066516085</v>
      </c>
      <c r="BG120" s="15">
        <f ca="1">T120*Financial_Data[[#This Row],[7/1/2016]]</f>
        <v>7074.5008633557027</v>
      </c>
      <c r="BH120" s="15">
        <f ca="1">U120*Financial_Data[[#This Row],[8/1/2016]]</f>
        <v>7197.2556214764099</v>
      </c>
      <c r="BI120" s="15">
        <f ca="1">V120*Financial_Data[[#This Row],[9/1/2016]]</f>
        <v>7120.3381188143521</v>
      </c>
      <c r="BJ120" s="15">
        <f ca="1">W120*Financial_Data[[#This Row],[10/1/2016]]</f>
        <v>7041.5070099093173</v>
      </c>
      <c r="BK120" s="15">
        <f ca="1">X120*Financial_Data[[#This Row],[11/1/2016]]</f>
        <v>8323.157917510569</v>
      </c>
      <c r="BL120" s="15">
        <f ca="1">Y120*Financial_Data[[#This Row],[12/1/2016]]</f>
        <v>8994.534131431792</v>
      </c>
      <c r="BM120" s="15">
        <f ca="1">Z120*Financial_Data[[#This Row],[1/1/2017]]</f>
        <v>9622.2267865694066</v>
      </c>
      <c r="BN120" s="15">
        <f ca="1">AA120*Financial_Data[[#This Row],[2/1/2017]]</f>
        <v>9906.0539949819176</v>
      </c>
      <c r="BO120" s="15">
        <f ca="1">AB120*Financial_Data[[#This Row],[3/1/2017]]</f>
        <v>11022.22607425669</v>
      </c>
      <c r="BP120" s="15">
        <f ca="1">AC120*Financial_Data[[#This Row],[4/1/2017]]</f>
        <v>12261.782752788818</v>
      </c>
      <c r="BQ120" s="15">
        <f ca="1">AD120*Financial_Data[[#This Row],[5/1/2017]]</f>
        <v>11890.433911797598</v>
      </c>
      <c r="BR120" s="15">
        <f ca="1">AE120*Financial_Data[[#This Row],[6/1/2017]]</f>
        <v>12859.257373127008</v>
      </c>
      <c r="BS120" s="15">
        <f ca="1">AF120*Financial_Data[[#This Row],[7/1/2017]]</f>
        <v>13494.226522333616</v>
      </c>
      <c r="BT120" s="15">
        <f ca="1">AG120*Financial_Data[[#This Row],[8/1/2017]]</f>
        <v>13618.267633193913</v>
      </c>
      <c r="BU120" s="15">
        <f ca="1">AH120*Financial_Data[[#This Row],[9/1/2017]]</f>
        <v>13073.752641225465</v>
      </c>
      <c r="BV120" s="15">
        <f ca="1">AI120*Financial_Data[[#This Row],[10/1/2017]]</f>
        <v>14709.018677164735</v>
      </c>
      <c r="BW120" s="15">
        <f ca="1">AJ120*Financial_Data[[#This Row],[11/1/2017]]</f>
        <v>14695.784090284425</v>
      </c>
      <c r="BX120" s="15">
        <f ca="1">AK120*Financial_Data[[#This Row],[12/1/2017]]</f>
        <v>14980.765478969905</v>
      </c>
      <c r="BY120" s="15">
        <f ca="1">AL120*Financial_Data[[#This Row],[1/1/2018]]</f>
        <v>17002.109178633295</v>
      </c>
      <c r="BZ120" s="15">
        <f ca="1">AM120*Financial_Data[[#This Row],[2/1/2018]]</f>
        <v>18959.41938161994</v>
      </c>
      <c r="CA120" s="15">
        <f ca="1">AN120*Financial_Data[[#This Row],[3/1/2018]]</f>
        <v>20721.492272223804</v>
      </c>
    </row>
    <row r="121" spans="1:79" x14ac:dyDescent="0.25">
      <c r="A121" t="s">
        <v>87</v>
      </c>
      <c r="B121" t="s">
        <v>208</v>
      </c>
      <c r="C121" t="s">
        <v>41</v>
      </c>
      <c r="D121">
        <v>1</v>
      </c>
      <c r="E121">
        <f t="shared" ref="E121:AN121" ca="1" si="119">((RANDBETWEEN(-2.5,3.5)/100)+1)*D121</f>
        <v>0.98</v>
      </c>
      <c r="F121">
        <f t="shared" ca="1" si="119"/>
        <v>0.96039999999999992</v>
      </c>
      <c r="G121">
        <f t="shared" ca="1" si="119"/>
        <v>0.94119199999999992</v>
      </c>
      <c r="H121">
        <f t="shared" ca="1" si="119"/>
        <v>0.94119199999999992</v>
      </c>
      <c r="I121">
        <f t="shared" ca="1" si="119"/>
        <v>0.94119199999999992</v>
      </c>
      <c r="J121">
        <f t="shared" ca="1" si="119"/>
        <v>0.96942775999999997</v>
      </c>
      <c r="K121">
        <f t="shared" ca="1" si="119"/>
        <v>0.96942775999999997</v>
      </c>
      <c r="L121">
        <f t="shared" ca="1" si="119"/>
        <v>0.98881631520000002</v>
      </c>
      <c r="M121">
        <f t="shared" ca="1" si="119"/>
        <v>1.0184808046560001</v>
      </c>
      <c r="N121">
        <f t="shared" ca="1" si="119"/>
        <v>1.03885042074912</v>
      </c>
      <c r="O121">
        <f t="shared" ca="1" si="119"/>
        <v>1.0180734123341377</v>
      </c>
      <c r="P121">
        <f t="shared" ca="1" si="119"/>
        <v>1.0078926782107964</v>
      </c>
      <c r="Q121">
        <f t="shared" ca="1" si="119"/>
        <v>0.99781375142868844</v>
      </c>
      <c r="R121">
        <f t="shared" ca="1" si="119"/>
        <v>1.0277481639715491</v>
      </c>
      <c r="S121">
        <f t="shared" ca="1" si="119"/>
        <v>1.0380256456112646</v>
      </c>
      <c r="T121">
        <f t="shared" ca="1" si="119"/>
        <v>1.0484059020673773</v>
      </c>
      <c r="U121">
        <f t="shared" ca="1" si="119"/>
        <v>1.0274377840260298</v>
      </c>
      <c r="V121">
        <f t="shared" ca="1" si="119"/>
        <v>1.0582609175468107</v>
      </c>
      <c r="W121">
        <f t="shared" ca="1" si="119"/>
        <v>1.0794261358977471</v>
      </c>
      <c r="X121">
        <f t="shared" ca="1" si="119"/>
        <v>1.1010146586157019</v>
      </c>
      <c r="Y121">
        <f t="shared" ca="1" si="119"/>
        <v>1.1010146586157019</v>
      </c>
      <c r="Z121">
        <f t="shared" ca="1" si="119"/>
        <v>1.1120248052018589</v>
      </c>
      <c r="AA121">
        <f t="shared" ca="1" si="119"/>
        <v>1.1342653013058961</v>
      </c>
      <c r="AB121">
        <f t="shared" ca="1" si="119"/>
        <v>1.1229226482928372</v>
      </c>
      <c r="AC121">
        <f t="shared" ca="1" si="119"/>
        <v>1.1341518747757655</v>
      </c>
      <c r="AD121">
        <f t="shared" ca="1" si="119"/>
        <v>1.1114688372802501</v>
      </c>
      <c r="AE121">
        <f t="shared" ca="1" si="119"/>
        <v>1.1225835256530527</v>
      </c>
      <c r="AF121">
        <f t="shared" ca="1" si="119"/>
        <v>1.1450351961661138</v>
      </c>
      <c r="AG121">
        <f t="shared" ca="1" si="119"/>
        <v>1.1335848442044527</v>
      </c>
      <c r="AH121">
        <f t="shared" ca="1" si="119"/>
        <v>1.1222489957624082</v>
      </c>
      <c r="AI121">
        <f t="shared" ca="1" si="119"/>
        <v>1.1110265058047841</v>
      </c>
      <c r="AJ121">
        <f t="shared" ca="1" si="119"/>
        <v>1.122136770862832</v>
      </c>
      <c r="AK121">
        <f t="shared" ca="1" si="119"/>
        <v>1.0996940354455753</v>
      </c>
      <c r="AL121">
        <f t="shared" ca="1" si="119"/>
        <v>1.0996940354455753</v>
      </c>
      <c r="AM121">
        <f t="shared" ca="1" si="119"/>
        <v>1.0886970950911194</v>
      </c>
      <c r="AN121">
        <f t="shared" ca="1" si="119"/>
        <v>1.121358007943853</v>
      </c>
      <c r="AR121" s="15">
        <f ca="1">E121*Financial_Data[[#This Row],[4/1/2015]]</f>
        <v>703.95900068121625</v>
      </c>
      <c r="AS121" s="15">
        <f ca="1">F121*Financial_Data[[#This Row],[5/1/2015]]</f>
        <v>761.09312489191643</v>
      </c>
      <c r="AT121" s="15">
        <f ca="1">G121*Financial_Data[[#This Row],[6/1/2015]]</f>
        <v>807.35658603618469</v>
      </c>
      <c r="AU121" s="15">
        <f ca="1">H121*Financial_Data[[#This Row],[7/1/2015]]</f>
        <v>872.16125842429301</v>
      </c>
      <c r="AV121" s="15">
        <f ca="1">I121*Financial_Data[[#This Row],[8/1/2015]]</f>
        <v>924.90576871070766</v>
      </c>
      <c r="AW121" s="15">
        <f ca="1">J121*Financial_Data[[#This Row],[9/1/2015]]</f>
        <v>971.22018647540585</v>
      </c>
      <c r="AX121" s="15">
        <f ca="1">K121*Financial_Data[[#This Row],[10/1/2015]]</f>
        <v>1048.8129096132991</v>
      </c>
      <c r="AY121" s="15">
        <f ca="1">L121*Financial_Data[[#This Row],[11/1/2015]]</f>
        <v>1027.1193439564699</v>
      </c>
      <c r="AZ121" s="15">
        <f ca="1">M121*Financial_Data[[#This Row],[12/1/2015]]</f>
        <v>1067.1363867826788</v>
      </c>
      <c r="BA121" s="15">
        <f ca="1">N121*Financial_Data[[#This Row],[1/1/2016]]</f>
        <v>1174.8614784064175</v>
      </c>
      <c r="BB121" s="15">
        <f ca="1">O121*Financial_Data[[#This Row],[2/1/2016]]</f>
        <v>1161.8407410296818</v>
      </c>
      <c r="BC121" s="15">
        <f ca="1">P121*Financial_Data[[#This Row],[3/1/2016]]</f>
        <v>1092.7563111749607</v>
      </c>
      <c r="BD121" s="15">
        <f ca="1">Q121*Financial_Data[[#This Row],[4/1/2016]]</f>
        <v>1059.9801452692484</v>
      </c>
      <c r="BE121" s="15">
        <f ca="1">R121*Financial_Data[[#This Row],[5/1/2016]]</f>
        <v>1121.1043989608597</v>
      </c>
      <c r="BF121" s="15">
        <f ca="1">S121*Financial_Data[[#This Row],[6/1/2016]]</f>
        <v>1165.9373533369233</v>
      </c>
      <c r="BG121" s="15">
        <f ca="1">T121*Financial_Data[[#This Row],[7/1/2016]]</f>
        <v>1188.8969450613397</v>
      </c>
      <c r="BH121" s="15">
        <f ca="1">U121*Financial_Data[[#This Row],[8/1/2016]]</f>
        <v>1163.8446894044098</v>
      </c>
      <c r="BI121" s="15">
        <f ca="1">V121*Financial_Data[[#This Row],[9/1/2016]]</f>
        <v>1309.9123643383139</v>
      </c>
      <c r="BJ121" s="15">
        <f ca="1">W121*Financial_Data[[#This Row],[10/1/2016]]</f>
        <v>1413.9980573968498</v>
      </c>
      <c r="BK121" s="15">
        <f ca="1">X121*Financial_Data[[#This Row],[11/1/2016]]</f>
        <v>1576.1735714388935</v>
      </c>
      <c r="BL121" s="15">
        <f ca="1">Y121*Financial_Data[[#This Row],[12/1/2016]]</f>
        <v>1622.9684940309285</v>
      </c>
      <c r="BM121" s="15">
        <f ca="1">Z121*Financial_Data[[#This Row],[1/1/2017]]</f>
        <v>1705.0873397972202</v>
      </c>
      <c r="BN121" s="15">
        <f ca="1">AA121*Financial_Data[[#This Row],[2/1/2017]]</f>
        <v>1898.6137673237226</v>
      </c>
      <c r="BO121" s="15">
        <f ca="1">AB121*Financial_Data[[#This Row],[3/1/2017]]</f>
        <v>1897.106399756263</v>
      </c>
      <c r="BP121" s="15">
        <f ca="1">AC121*Financial_Data[[#This Row],[4/1/2017]]</f>
        <v>2053.2916030881652</v>
      </c>
      <c r="BQ121" s="15">
        <f ca="1">AD121*Financial_Data[[#This Row],[5/1/2017]]</f>
        <v>2048.703158336476</v>
      </c>
      <c r="BR121" s="15">
        <f ca="1">AE121*Financial_Data[[#This Row],[6/1/2017]]</f>
        <v>2151.9370861643474</v>
      </c>
      <c r="BS121" s="15">
        <f ca="1">AF121*Financial_Data[[#This Row],[7/1/2017]]</f>
        <v>2237.7646866764762</v>
      </c>
      <c r="BT121" s="15">
        <f ca="1">AG121*Financial_Data[[#This Row],[8/1/2017]]</f>
        <v>2326.7827233656271</v>
      </c>
      <c r="BU121" s="15">
        <f ca="1">AH121*Financial_Data[[#This Row],[9/1/2017]]</f>
        <v>2413.172156372204</v>
      </c>
      <c r="BV121" s="15">
        <f ca="1">AI121*Financial_Data[[#This Row],[10/1/2017]]</f>
        <v>2793.3088163114571</v>
      </c>
      <c r="BW121" s="15">
        <f ca="1">AJ121*Financial_Data[[#This Row],[11/1/2017]]</f>
        <v>3023.5730794122883</v>
      </c>
      <c r="BX121" s="15">
        <f ca="1">AK121*Financial_Data[[#This Row],[12/1/2017]]</f>
        <v>3199.8297322752414</v>
      </c>
      <c r="BY121" s="15">
        <f ca="1">AL121*Financial_Data[[#This Row],[1/1/2018]]</f>
        <v>3165.3099691234561</v>
      </c>
      <c r="BZ121" s="15">
        <f ca="1">AM121*Financial_Data[[#This Row],[2/1/2018]]</f>
        <v>3455.5264161743817</v>
      </c>
      <c r="CA121" s="15">
        <f ca="1">AN121*Financial_Data[[#This Row],[3/1/2018]]</f>
        <v>3881.5980756888362</v>
      </c>
    </row>
    <row r="122" spans="1:79" x14ac:dyDescent="0.25">
      <c r="A122" t="s">
        <v>203</v>
      </c>
      <c r="B122" t="s">
        <v>208</v>
      </c>
      <c r="C122" t="s">
        <v>41</v>
      </c>
      <c r="D122">
        <v>1</v>
      </c>
      <c r="E122">
        <f t="shared" ref="E122:AN122" ca="1" si="120">((RANDBETWEEN(-2.5,3.5)/100)+1)*D122</f>
        <v>0.99</v>
      </c>
      <c r="F122">
        <f t="shared" ca="1" si="120"/>
        <v>0.99</v>
      </c>
      <c r="G122">
        <f t="shared" ca="1" si="120"/>
        <v>1.0197000000000001</v>
      </c>
      <c r="H122">
        <f t="shared" ca="1" si="120"/>
        <v>1.0298970000000001</v>
      </c>
      <c r="I122">
        <f t="shared" ca="1" si="120"/>
        <v>1.0298970000000001</v>
      </c>
      <c r="J122">
        <f t="shared" ca="1" si="120"/>
        <v>1.00929906</v>
      </c>
      <c r="K122">
        <f t="shared" ca="1" si="120"/>
        <v>1.0294850412000001</v>
      </c>
      <c r="L122">
        <f t="shared" ca="1" si="120"/>
        <v>1.0294850412000001</v>
      </c>
      <c r="M122">
        <f t="shared" ca="1" si="120"/>
        <v>1.039779891612</v>
      </c>
      <c r="N122">
        <f t="shared" ca="1" si="120"/>
        <v>1.039779891612</v>
      </c>
      <c r="O122">
        <f t="shared" ca="1" si="120"/>
        <v>1.039779891612</v>
      </c>
      <c r="P122">
        <f t="shared" ca="1" si="120"/>
        <v>1.0501776905281199</v>
      </c>
      <c r="Q122">
        <f t="shared" ca="1" si="120"/>
        <v>1.0816830212439636</v>
      </c>
      <c r="R122">
        <f t="shared" ca="1" si="120"/>
        <v>1.0924998514564033</v>
      </c>
      <c r="S122">
        <f t="shared" ca="1" si="120"/>
        <v>1.0815748529418392</v>
      </c>
      <c r="T122">
        <f t="shared" ca="1" si="120"/>
        <v>1.1032063500006759</v>
      </c>
      <c r="U122">
        <f t="shared" ca="1" si="120"/>
        <v>1.1032063500006759</v>
      </c>
      <c r="V122">
        <f t="shared" ca="1" si="120"/>
        <v>1.0921742865006692</v>
      </c>
      <c r="W122">
        <f t="shared" ca="1" si="120"/>
        <v>1.0703308007706558</v>
      </c>
      <c r="X122">
        <f t="shared" ca="1" si="120"/>
        <v>1.0596274927629492</v>
      </c>
      <c r="Y122">
        <f t="shared" ca="1" si="120"/>
        <v>1.0490312178353196</v>
      </c>
      <c r="Z122">
        <f t="shared" ca="1" si="120"/>
        <v>1.0385409056569663</v>
      </c>
      <c r="AA122">
        <f t="shared" ca="1" si="120"/>
        <v>1.0385409056569663</v>
      </c>
      <c r="AB122">
        <f t="shared" ca="1" si="120"/>
        <v>1.0385409056569663</v>
      </c>
      <c r="AC122">
        <f t="shared" ca="1" si="120"/>
        <v>1.0593117237701057</v>
      </c>
      <c r="AD122">
        <f t="shared" ca="1" si="120"/>
        <v>1.091091075483209</v>
      </c>
      <c r="AE122">
        <f t="shared" ca="1" si="120"/>
        <v>1.091091075483209</v>
      </c>
      <c r="AF122">
        <f t="shared" ca="1" si="120"/>
        <v>1.0692692539735449</v>
      </c>
      <c r="AG122">
        <f t="shared" ca="1" si="120"/>
        <v>1.1013473315927513</v>
      </c>
      <c r="AH122">
        <f t="shared" ca="1" si="120"/>
        <v>1.1343877515405338</v>
      </c>
      <c r="AI122">
        <f t="shared" ca="1" si="120"/>
        <v>1.1570755065713445</v>
      </c>
      <c r="AJ122">
        <f t="shared" ca="1" si="120"/>
        <v>1.1802170167027715</v>
      </c>
      <c r="AK122">
        <f t="shared" ca="1" si="120"/>
        <v>1.1684148465357438</v>
      </c>
      <c r="AL122">
        <f t="shared" ca="1" si="120"/>
        <v>1.1800989950011012</v>
      </c>
      <c r="AM122">
        <f t="shared" ca="1" si="120"/>
        <v>1.1800989950011012</v>
      </c>
      <c r="AN122">
        <f t="shared" ca="1" si="120"/>
        <v>1.1918999849511123</v>
      </c>
      <c r="AR122" s="15">
        <f ca="1">E122*Financial_Data[[#This Row],[4/1/2015]]</f>
        <v>10383.872939459714</v>
      </c>
      <c r="AS122" s="15">
        <f ca="1">F122*Financial_Data[[#This Row],[5/1/2015]]</f>
        <v>11016.208019916299</v>
      </c>
      <c r="AT122" s="15">
        <f ca="1">G122*Financial_Data[[#This Row],[6/1/2015]]</f>
        <v>11912.837570642125</v>
      </c>
      <c r="AU122" s="15">
        <f ca="1">H122*Financial_Data[[#This Row],[7/1/2015]]</f>
        <v>12148.664224701504</v>
      </c>
      <c r="AV122" s="15">
        <f ca="1">I122*Financial_Data[[#This Row],[8/1/2015]]</f>
        <v>12509.395240445418</v>
      </c>
      <c r="AW122" s="15">
        <f ca="1">J122*Financial_Data[[#This Row],[9/1/2015]]</f>
        <v>11765.571747694054</v>
      </c>
      <c r="AX122" s="15">
        <f ca="1">K122*Financial_Data[[#This Row],[10/1/2015]]</f>
        <v>12734.209150406821</v>
      </c>
      <c r="AY122" s="15">
        <f ca="1">L122*Financial_Data[[#This Row],[11/1/2015]]</f>
        <v>13634.326724203329</v>
      </c>
      <c r="AZ122" s="15">
        <f ca="1">M122*Financial_Data[[#This Row],[12/1/2015]]</f>
        <v>15179.602320950104</v>
      </c>
      <c r="BA122" s="15">
        <f ca="1">N122*Financial_Data[[#This Row],[1/1/2016]]</f>
        <v>15478.580375447631</v>
      </c>
      <c r="BB122" s="15">
        <f ca="1">O122*Financial_Data[[#This Row],[2/1/2016]]</f>
        <v>16086.551770293758</v>
      </c>
      <c r="BC122" s="15">
        <f ca="1">P122*Financial_Data[[#This Row],[3/1/2016]]</f>
        <v>17026.040966895973</v>
      </c>
      <c r="BD122" s="15">
        <f ca="1">Q122*Financial_Data[[#This Row],[4/1/2016]]</f>
        <v>18785.152039353055</v>
      </c>
      <c r="BE122" s="15">
        <f ca="1">R122*Financial_Data[[#This Row],[5/1/2016]]</f>
        <v>20090.06342977122</v>
      </c>
      <c r="BF122" s="15">
        <f ca="1">S122*Financial_Data[[#This Row],[6/1/2016]]</f>
        <v>21315.555077026245</v>
      </c>
      <c r="BG122" s="15">
        <f ca="1">T122*Financial_Data[[#This Row],[7/1/2016]]</f>
        <v>23464.919509313961</v>
      </c>
      <c r="BH122" s="15">
        <f ca="1">U122*Financial_Data[[#This Row],[8/1/2016]]</f>
        <v>25391.811769579799</v>
      </c>
      <c r="BI122" s="15">
        <f ca="1">V122*Financial_Data[[#This Row],[9/1/2016]]</f>
        <v>27468.855116542254</v>
      </c>
      <c r="BJ122" s="15">
        <f ca="1">W122*Financial_Data[[#This Row],[10/1/2016]]</f>
        <v>29970.454662635009</v>
      </c>
      <c r="BK122" s="15">
        <f ca="1">X122*Financial_Data[[#This Row],[11/1/2016]]</f>
        <v>30848.384561773051</v>
      </c>
      <c r="BL122" s="15">
        <f ca="1">Y122*Financial_Data[[#This Row],[12/1/2016]]</f>
        <v>30503.741473707381</v>
      </c>
      <c r="BM122" s="15">
        <f ca="1">Z122*Financial_Data[[#This Row],[1/1/2017]]</f>
        <v>32370.75069228388</v>
      </c>
      <c r="BN122" s="15">
        <f ca="1">AA122*Financial_Data[[#This Row],[2/1/2017]]</f>
        <v>35719.042745986226</v>
      </c>
      <c r="BO122" s="15">
        <f ca="1">AB122*Financial_Data[[#This Row],[3/1/2017]]</f>
        <v>38228.545745173258</v>
      </c>
      <c r="BP122" s="15">
        <f ca="1">AC122*Financial_Data[[#This Row],[4/1/2017]]</f>
        <v>41363.660684928938</v>
      </c>
      <c r="BQ122" s="15">
        <f ca="1">AD122*Financial_Data[[#This Row],[5/1/2017]]</f>
        <v>45207.78982587035</v>
      </c>
      <c r="BR122" s="15">
        <f ca="1">AE122*Financial_Data[[#This Row],[6/1/2017]]</f>
        <v>44272.887307336568</v>
      </c>
      <c r="BS122" s="15">
        <f ca="1">AF122*Financial_Data[[#This Row],[7/1/2017]]</f>
        <v>45500.701092826712</v>
      </c>
      <c r="BT122" s="15">
        <f ca="1">AG122*Financial_Data[[#This Row],[8/1/2017]]</f>
        <v>51679.675370910081</v>
      </c>
      <c r="BU122" s="15">
        <f ca="1">AH122*Financial_Data[[#This Row],[9/1/2017]]</f>
        <v>54799.556310276719</v>
      </c>
      <c r="BV122" s="15">
        <f ca="1">AI122*Financial_Data[[#This Row],[10/1/2017]]</f>
        <v>60325.296400686238</v>
      </c>
      <c r="BW122" s="15">
        <f ca="1">AJ122*Financial_Data[[#This Row],[11/1/2017]]</f>
        <v>61507.189607768509</v>
      </c>
      <c r="BX122" s="15">
        <f ca="1">AK122*Financial_Data[[#This Row],[12/1/2017]]</f>
        <v>62639.317044570496</v>
      </c>
      <c r="BY122" s="15">
        <f ca="1">AL122*Financial_Data[[#This Row],[1/1/2018]]</f>
        <v>65627.91518051087</v>
      </c>
      <c r="BZ122" s="15">
        <f ca="1">AM122*Financial_Data[[#This Row],[2/1/2018]]</f>
        <v>68239.381863904069</v>
      </c>
      <c r="CA122" s="15">
        <f ca="1">AN122*Financial_Data[[#This Row],[3/1/2018]]</f>
        <v>72346.298843059194</v>
      </c>
    </row>
    <row r="123" spans="1:79" x14ac:dyDescent="0.25">
      <c r="A123" t="s">
        <v>89</v>
      </c>
      <c r="B123" t="s">
        <v>208</v>
      </c>
      <c r="C123" t="s">
        <v>41</v>
      </c>
      <c r="D123">
        <v>1</v>
      </c>
      <c r="E123">
        <f t="shared" ref="E123:AN123" ca="1" si="121">((RANDBETWEEN(-2.5,3.5)/100)+1)*D123</f>
        <v>1.03</v>
      </c>
      <c r="F123">
        <f t="shared" ca="1" si="121"/>
        <v>1.03</v>
      </c>
      <c r="G123">
        <f t="shared" ca="1" si="121"/>
        <v>1.0197000000000001</v>
      </c>
      <c r="H123">
        <f t="shared" ca="1" si="121"/>
        <v>1.0502910000000001</v>
      </c>
      <c r="I123">
        <f t="shared" ca="1" si="121"/>
        <v>1.0712968200000001</v>
      </c>
      <c r="J123">
        <f t="shared" ca="1" si="121"/>
        <v>1.0820097882000002</v>
      </c>
      <c r="K123">
        <f t="shared" ca="1" si="121"/>
        <v>1.1144700818460003</v>
      </c>
      <c r="L123">
        <f t="shared" ca="1" si="121"/>
        <v>1.0921806802090803</v>
      </c>
      <c r="M123">
        <f t="shared" ca="1" si="121"/>
        <v>1.0812588734069895</v>
      </c>
      <c r="N123">
        <f t="shared" ca="1" si="121"/>
        <v>1.0920714621410594</v>
      </c>
      <c r="O123">
        <f t="shared" ca="1" si="121"/>
        <v>1.1139128913838807</v>
      </c>
      <c r="P123">
        <f t="shared" ca="1" si="121"/>
        <v>1.1473302781253971</v>
      </c>
      <c r="Q123">
        <f t="shared" ca="1" si="121"/>
        <v>1.1243836725628891</v>
      </c>
      <c r="R123">
        <f t="shared" ca="1" si="121"/>
        <v>1.1131398358372602</v>
      </c>
      <c r="S123">
        <f t="shared" ca="1" si="121"/>
        <v>1.1020084374788877</v>
      </c>
      <c r="T123">
        <f t="shared" ca="1" si="121"/>
        <v>1.1130285218536766</v>
      </c>
      <c r="U123">
        <f t="shared" ca="1" si="121"/>
        <v>1.1241588070722135</v>
      </c>
      <c r="V123">
        <f t="shared" ca="1" si="121"/>
        <v>1.1129172190014913</v>
      </c>
      <c r="W123">
        <f t="shared" ca="1" si="121"/>
        <v>1.1240463911915062</v>
      </c>
      <c r="X123">
        <f t="shared" ca="1" si="121"/>
        <v>1.1465273190153362</v>
      </c>
      <c r="Y123">
        <f t="shared" ca="1" si="121"/>
        <v>1.1809231385857963</v>
      </c>
      <c r="Z123">
        <f t="shared" ca="1" si="121"/>
        <v>1.2163508327433703</v>
      </c>
      <c r="AA123">
        <f t="shared" ca="1" si="121"/>
        <v>1.2528413577256714</v>
      </c>
      <c r="AB123">
        <f t="shared" ca="1" si="121"/>
        <v>1.2653697713029282</v>
      </c>
      <c r="AC123">
        <f t="shared" ca="1" si="121"/>
        <v>1.2780234690159575</v>
      </c>
      <c r="AD123">
        <f t="shared" ca="1" si="121"/>
        <v>1.3163641730864364</v>
      </c>
      <c r="AE123">
        <f t="shared" ca="1" si="121"/>
        <v>1.3295278148173009</v>
      </c>
      <c r="AF123">
        <f t="shared" ca="1" si="121"/>
        <v>1.3162325366691279</v>
      </c>
      <c r="AG123">
        <f t="shared" ca="1" si="121"/>
        <v>1.3425571874025104</v>
      </c>
      <c r="AH123">
        <f t="shared" ca="1" si="121"/>
        <v>1.3425571874025104</v>
      </c>
      <c r="AI123">
        <f t="shared" ca="1" si="121"/>
        <v>1.3157060436544601</v>
      </c>
      <c r="AJ123">
        <f t="shared" ca="1" si="121"/>
        <v>1.2893919227813708</v>
      </c>
      <c r="AK123">
        <f t="shared" ca="1" si="121"/>
        <v>1.2636040843257434</v>
      </c>
      <c r="AL123">
        <f t="shared" ca="1" si="121"/>
        <v>1.2888761660122583</v>
      </c>
      <c r="AM123">
        <f t="shared" ca="1" si="121"/>
        <v>1.3146536893325036</v>
      </c>
      <c r="AN123">
        <f t="shared" ca="1" si="121"/>
        <v>1.3015071524391786</v>
      </c>
      <c r="AR123" s="15">
        <f ca="1">E123*Financial_Data[[#This Row],[4/1/2015]]</f>
        <v>430.09548341088015</v>
      </c>
      <c r="AS123" s="15">
        <f ca="1">F123*Financial_Data[[#This Row],[5/1/2015]]</f>
        <v>473.6500989836988</v>
      </c>
      <c r="AT123" s="15">
        <f ca="1">G123*Financial_Data[[#This Row],[6/1/2015]]</f>
        <v>517.01604954651611</v>
      </c>
      <c r="AU123" s="15">
        <f ca="1">H123*Financial_Data[[#This Row],[7/1/2015]]</f>
        <v>546.83002324796576</v>
      </c>
      <c r="AV123" s="15">
        <f ca="1">I123*Financial_Data[[#This Row],[8/1/2015]]</f>
        <v>621.20988872514408</v>
      </c>
      <c r="AW123" s="15">
        <f ca="1">J123*Financial_Data[[#This Row],[9/1/2015]]</f>
        <v>685.59828372978359</v>
      </c>
      <c r="AX123" s="15">
        <f ca="1">K123*Financial_Data[[#This Row],[10/1/2015]]</f>
        <v>785.53626610751837</v>
      </c>
      <c r="AY123" s="15">
        <f ca="1">L123*Financial_Data[[#This Row],[11/1/2015]]</f>
        <v>808.37749547376154</v>
      </c>
      <c r="AZ123" s="15">
        <f ca="1">M123*Financial_Data[[#This Row],[12/1/2015]]</f>
        <v>815.81632108021802</v>
      </c>
      <c r="BA123" s="15">
        <f ca="1">N123*Financial_Data[[#This Row],[1/1/2016]]</f>
        <v>864.98527904191258</v>
      </c>
      <c r="BB123" s="15">
        <f ca="1">O123*Financial_Data[[#This Row],[2/1/2016]]</f>
        <v>873.37478856304585</v>
      </c>
      <c r="BC123" s="15">
        <f ca="1">P123*Financial_Data[[#This Row],[3/1/2016]]</f>
        <v>1000.2881028901616</v>
      </c>
      <c r="BD123" s="15">
        <f ca="1">Q123*Financial_Data[[#This Row],[4/1/2016]]</f>
        <v>1027.0528056894743</v>
      </c>
      <c r="BE123" s="15">
        <f ca="1">R123*Financial_Data[[#This Row],[5/1/2016]]</f>
        <v>1026.340031042326</v>
      </c>
      <c r="BF123" s="15">
        <f ca="1">S123*Financial_Data[[#This Row],[6/1/2016]]</f>
        <v>1066.4537100835903</v>
      </c>
      <c r="BG123" s="15">
        <f ca="1">T123*Financial_Data[[#This Row],[7/1/2016]]</f>
        <v>1187.7530666475348</v>
      </c>
      <c r="BH123" s="15">
        <f ca="1">U123*Financial_Data[[#This Row],[8/1/2016]]</f>
        <v>1258.9823715006057</v>
      </c>
      <c r="BI123" s="15">
        <f ca="1">V123*Financial_Data[[#This Row],[9/1/2016]]</f>
        <v>1346.93110755886</v>
      </c>
      <c r="BJ123" s="15">
        <f ca="1">W123*Financial_Data[[#This Row],[10/1/2016]]</f>
        <v>1590.9133622749703</v>
      </c>
      <c r="BK123" s="15">
        <f ca="1">X123*Financial_Data[[#This Row],[11/1/2016]]</f>
        <v>1621.277856708215</v>
      </c>
      <c r="BL123" s="15">
        <f ca="1">Y123*Financial_Data[[#This Row],[12/1/2016]]</f>
        <v>1719.5011141056475</v>
      </c>
      <c r="BM123" s="15">
        <f ca="1">Z123*Financial_Data[[#This Row],[1/1/2017]]</f>
        <v>1993.5721940294241</v>
      </c>
      <c r="BN123" s="15">
        <f ca="1">AA123*Financial_Data[[#This Row],[2/1/2017]]</f>
        <v>1990.6029532499163</v>
      </c>
      <c r="BO123" s="15">
        <f ca="1">AB123*Financial_Data[[#This Row],[3/1/2017]]</f>
        <v>2129.877823218299</v>
      </c>
      <c r="BP123" s="15">
        <f ca="1">AC123*Financial_Data[[#This Row],[4/1/2017]]</f>
        <v>2349.4870121100389</v>
      </c>
      <c r="BQ123" s="15">
        <f ca="1">AD123*Financial_Data[[#This Row],[5/1/2017]]</f>
        <v>2593.7791396649236</v>
      </c>
      <c r="BR123" s="15">
        <f ca="1">AE123*Financial_Data[[#This Row],[6/1/2017]]</f>
        <v>2806.494417546422</v>
      </c>
      <c r="BS123" s="15">
        <f ca="1">AF123*Financial_Data[[#This Row],[7/1/2017]]</f>
        <v>2615.3024332675805</v>
      </c>
      <c r="BT123" s="15">
        <f ca="1">AG123*Financial_Data[[#This Row],[8/1/2017]]</f>
        <v>2798.4795560884459</v>
      </c>
      <c r="BU123" s="15">
        <f ca="1">AH123*Financial_Data[[#This Row],[9/1/2017]]</f>
        <v>3053.3382008175004</v>
      </c>
      <c r="BV123" s="15">
        <f ca="1">AI123*Financial_Data[[#This Row],[10/1/2017]]</f>
        <v>3297.452572263498</v>
      </c>
      <c r="BW123" s="15">
        <f ca="1">AJ123*Financial_Data[[#This Row],[11/1/2017]]</f>
        <v>3328.4357004286903</v>
      </c>
      <c r="BX123" s="15">
        <f ca="1">AK123*Financial_Data[[#This Row],[12/1/2017]]</f>
        <v>3597.9035023967517</v>
      </c>
      <c r="BY123" s="15">
        <f ca="1">AL123*Financial_Data[[#This Row],[1/1/2018]]</f>
        <v>4249.6254827114662</v>
      </c>
      <c r="BZ123" s="15">
        <f ca="1">AM123*Financial_Data[[#This Row],[2/1/2018]]</f>
        <v>4463.3082058639611</v>
      </c>
      <c r="CA123" s="15">
        <f ca="1">AN123*Financial_Data[[#This Row],[3/1/2018]]</f>
        <v>4915.315119044506</v>
      </c>
    </row>
    <row r="124" spans="1:79" x14ac:dyDescent="0.25">
      <c r="A124" t="s">
        <v>90</v>
      </c>
      <c r="B124" t="s">
        <v>208</v>
      </c>
      <c r="C124" t="s">
        <v>41</v>
      </c>
      <c r="D124">
        <v>1</v>
      </c>
      <c r="E124">
        <f t="shared" ref="E124:AN124" ca="1" si="122">((RANDBETWEEN(-2.5,3.5)/100)+1)*D124</f>
        <v>1.01</v>
      </c>
      <c r="F124">
        <f t="shared" ca="1" si="122"/>
        <v>0.99990000000000001</v>
      </c>
      <c r="G124">
        <f t="shared" ca="1" si="122"/>
        <v>0.99990000000000001</v>
      </c>
      <c r="H124">
        <f t="shared" ca="1" si="122"/>
        <v>1.0098990000000001</v>
      </c>
      <c r="I124">
        <f t="shared" ca="1" si="122"/>
        <v>1.0401959700000001</v>
      </c>
      <c r="J124">
        <f t="shared" ca="1" si="122"/>
        <v>1.0297940103000001</v>
      </c>
      <c r="K124">
        <f t="shared" ca="1" si="122"/>
        <v>1.0503898905060001</v>
      </c>
      <c r="L124">
        <f t="shared" ca="1" si="122"/>
        <v>1.0819015872211801</v>
      </c>
      <c r="M124">
        <f t="shared" ca="1" si="122"/>
        <v>1.1035396189656037</v>
      </c>
      <c r="N124">
        <f t="shared" ca="1" si="122"/>
        <v>1.1035396189656037</v>
      </c>
      <c r="O124">
        <f t="shared" ca="1" si="122"/>
        <v>1.0925042227759476</v>
      </c>
      <c r="P124">
        <f t="shared" ca="1" si="122"/>
        <v>1.1143543072314666</v>
      </c>
      <c r="Q124">
        <f t="shared" ca="1" si="122"/>
        <v>1.1366413933760959</v>
      </c>
      <c r="R124">
        <f t="shared" ca="1" si="122"/>
        <v>1.1593742212436178</v>
      </c>
      <c r="S124">
        <f t="shared" ca="1" si="122"/>
        <v>1.1593742212436178</v>
      </c>
      <c r="T124">
        <f t="shared" ca="1" si="122"/>
        <v>1.1825617056684901</v>
      </c>
      <c r="U124">
        <f t="shared" ca="1" si="122"/>
        <v>1.1707360886118052</v>
      </c>
      <c r="V124">
        <f t="shared" ca="1" si="122"/>
        <v>1.1824434494979232</v>
      </c>
      <c r="W124">
        <f t="shared" ca="1" si="122"/>
        <v>1.2060923184878818</v>
      </c>
      <c r="X124">
        <f t="shared" ca="1" si="122"/>
        <v>1.1940313953030031</v>
      </c>
      <c r="Y124">
        <f t="shared" ca="1" si="122"/>
        <v>1.1940313953030031</v>
      </c>
      <c r="Z124">
        <f t="shared" ca="1" si="122"/>
        <v>1.2059717092560331</v>
      </c>
      <c r="AA124">
        <f t="shared" ca="1" si="122"/>
        <v>1.1939119921634729</v>
      </c>
      <c r="AB124">
        <f t="shared" ca="1" si="122"/>
        <v>1.2177902320067424</v>
      </c>
      <c r="AC124">
        <f t="shared" ca="1" si="122"/>
        <v>1.2299681343268098</v>
      </c>
      <c r="AD124">
        <f t="shared" ca="1" si="122"/>
        <v>1.2422678156700779</v>
      </c>
      <c r="AE124">
        <f t="shared" ca="1" si="122"/>
        <v>1.2671131719834796</v>
      </c>
      <c r="AF124">
        <f t="shared" ca="1" si="122"/>
        <v>1.2924554354231492</v>
      </c>
      <c r="AG124">
        <f t="shared" ca="1" si="122"/>
        <v>1.3312290984858437</v>
      </c>
      <c r="AH124">
        <f t="shared" ca="1" si="122"/>
        <v>1.3046045165161269</v>
      </c>
      <c r="AI124">
        <f t="shared" ca="1" si="122"/>
        <v>1.2785124261858043</v>
      </c>
      <c r="AJ124">
        <f t="shared" ca="1" si="122"/>
        <v>1.3168677989713784</v>
      </c>
      <c r="AK124">
        <f t="shared" ca="1" si="122"/>
        <v>1.2905304429919509</v>
      </c>
      <c r="AL124">
        <f t="shared" ca="1" si="122"/>
        <v>1.2647198341321118</v>
      </c>
      <c r="AM124">
        <f t="shared" ca="1" si="122"/>
        <v>1.3026614291560752</v>
      </c>
      <c r="AN124">
        <f t="shared" ca="1" si="122"/>
        <v>1.2766082005729538</v>
      </c>
      <c r="AR124" s="15">
        <f ca="1">E124*Financial_Data[[#This Row],[4/1/2015]]</f>
        <v>9577.0478314368011</v>
      </c>
      <c r="AS124" s="15">
        <f ca="1">F124*Financial_Data[[#This Row],[5/1/2015]]</f>
        <v>9378.9933330369495</v>
      </c>
      <c r="AT124" s="15">
        <f ca="1">G124*Financial_Data[[#This Row],[6/1/2015]]</f>
        <v>9838.3786774474993</v>
      </c>
      <c r="AU124" s="15">
        <f ca="1">H124*Financial_Data[[#This Row],[7/1/2015]]</f>
        <v>9931.794480460363</v>
      </c>
      <c r="AV124" s="15">
        <f ca="1">I124*Financial_Data[[#This Row],[8/1/2015]]</f>
        <v>11382.392894931456</v>
      </c>
      <c r="AW124" s="15">
        <f ca="1">J124*Financial_Data[[#This Row],[9/1/2015]]</f>
        <v>11722.646770292598</v>
      </c>
      <c r="AX124" s="15">
        <f ca="1">K124*Financial_Data[[#This Row],[10/1/2015]]</f>
        <v>12812.139948553244</v>
      </c>
      <c r="AY124" s="15">
        <f ca="1">L124*Financial_Data[[#This Row],[11/1/2015]]</f>
        <v>14973.387037396424</v>
      </c>
      <c r="AZ124" s="15">
        <f ca="1">M124*Financial_Data[[#This Row],[12/1/2015]]</f>
        <v>16503.723621324731</v>
      </c>
      <c r="BA124" s="15">
        <f ca="1">N124*Financial_Data[[#This Row],[1/1/2016]]</f>
        <v>17501.796869707461</v>
      </c>
      <c r="BB124" s="15">
        <f ca="1">O124*Financial_Data[[#This Row],[2/1/2016]]</f>
        <v>17671.547147582693</v>
      </c>
      <c r="BC124" s="15">
        <f ca="1">P124*Financial_Data[[#This Row],[3/1/2016]]</f>
        <v>18732.749173014479</v>
      </c>
      <c r="BD124" s="15">
        <f ca="1">Q124*Financial_Data[[#This Row],[4/1/2016]]</f>
        <v>21071.751349853446</v>
      </c>
      <c r="BE124" s="15">
        <f ca="1">R124*Financial_Data[[#This Row],[5/1/2016]]</f>
        <v>22561.120477675726</v>
      </c>
      <c r="BF124" s="15">
        <f ca="1">S124*Financial_Data[[#This Row],[6/1/2016]]</f>
        <v>23230.936229870218</v>
      </c>
      <c r="BG124" s="15">
        <f ca="1">T124*Financial_Data[[#This Row],[7/1/2016]]</f>
        <v>24406.326820881834</v>
      </c>
      <c r="BH124" s="15">
        <f ca="1">U124*Financial_Data[[#This Row],[8/1/2016]]</f>
        <v>25111.598887657536</v>
      </c>
      <c r="BI124" s="15">
        <f ca="1">V124*Financial_Data[[#This Row],[9/1/2016]]</f>
        <v>27173.659616914727</v>
      </c>
      <c r="BJ124" s="15">
        <f ca="1">W124*Financial_Data[[#This Row],[10/1/2016]]</f>
        <v>28485.808173053436</v>
      </c>
      <c r="BK124" s="15">
        <f ca="1">X124*Financial_Data[[#This Row],[11/1/2016]]</f>
        <v>28192.546208195698</v>
      </c>
      <c r="BL124" s="15">
        <f ca="1">Y124*Financial_Data[[#This Row],[12/1/2016]]</f>
        <v>27344.147903875444</v>
      </c>
      <c r="BM124" s="15">
        <f ca="1">Z124*Financial_Data[[#This Row],[1/1/2017]]</f>
        <v>31045.971596739717</v>
      </c>
      <c r="BN124" s="15">
        <f ca="1">AA124*Financial_Data[[#This Row],[2/1/2017]]</f>
        <v>29807.665789274612</v>
      </c>
      <c r="BO124" s="15">
        <f ca="1">AB124*Financial_Data[[#This Row],[3/1/2017]]</f>
        <v>32858.910441251195</v>
      </c>
      <c r="BP124" s="15">
        <f ca="1">AC124*Financial_Data[[#This Row],[4/1/2017]]</f>
        <v>38010.097606342439</v>
      </c>
      <c r="BQ124" s="15">
        <f ca="1">AD124*Financial_Data[[#This Row],[5/1/2017]]</f>
        <v>38378.7583032283</v>
      </c>
      <c r="BR124" s="15">
        <f ca="1">AE124*Financial_Data[[#This Row],[6/1/2017]]</f>
        <v>41538.409322267493</v>
      </c>
      <c r="BS124" s="15">
        <f ca="1">AF124*Financial_Data[[#This Row],[7/1/2017]]</f>
        <v>46734.036914107885</v>
      </c>
      <c r="BT124" s="15">
        <f ca="1">AG124*Financial_Data[[#This Row],[8/1/2017]]</f>
        <v>50066.025131846385</v>
      </c>
      <c r="BU124" s="15">
        <f ca="1">AH124*Financial_Data[[#This Row],[9/1/2017]]</f>
        <v>52031.924043071856</v>
      </c>
      <c r="BV124" s="15">
        <f ca="1">AI124*Financial_Data[[#This Row],[10/1/2017]]</f>
        <v>53508.016021238087</v>
      </c>
      <c r="BW124" s="15">
        <f ca="1">AJ124*Financial_Data[[#This Row],[11/1/2017]]</f>
        <v>59037.091093661693</v>
      </c>
      <c r="BX124" s="15">
        <f ca="1">AK124*Financial_Data[[#This Row],[12/1/2017]]</f>
        <v>55004.084503673155</v>
      </c>
      <c r="BY124" s="15">
        <f ca="1">AL124*Financial_Data[[#This Row],[1/1/2018]]</f>
        <v>52810.180632346033</v>
      </c>
      <c r="BZ124" s="15">
        <f ca="1">AM124*Financial_Data[[#This Row],[2/1/2018]]</f>
        <v>57673.046248896811</v>
      </c>
      <c r="CA124" s="15">
        <f ca="1">AN124*Financial_Data[[#This Row],[3/1/2018]]</f>
        <v>62390.193930242567</v>
      </c>
    </row>
    <row r="125" spans="1:79" x14ac:dyDescent="0.25">
      <c r="A125" t="s">
        <v>91</v>
      </c>
      <c r="B125" t="s">
        <v>208</v>
      </c>
      <c r="C125" t="s">
        <v>41</v>
      </c>
      <c r="D125">
        <v>1</v>
      </c>
      <c r="E125">
        <f t="shared" ref="E125:AN125" ca="1" si="123">((RANDBETWEEN(-2.5,3.5)/100)+1)*D125</f>
        <v>1</v>
      </c>
      <c r="F125">
        <f t="shared" ca="1" si="123"/>
        <v>0.98</v>
      </c>
      <c r="G125">
        <f t="shared" ca="1" si="123"/>
        <v>0.97019999999999995</v>
      </c>
      <c r="H125">
        <f t="shared" ca="1" si="123"/>
        <v>0.97019999999999995</v>
      </c>
      <c r="I125">
        <f t="shared" ca="1" si="123"/>
        <v>0.97019999999999995</v>
      </c>
      <c r="J125">
        <f t="shared" ca="1" si="123"/>
        <v>0.96049799999999996</v>
      </c>
      <c r="K125">
        <f t="shared" ca="1" si="123"/>
        <v>0.97970795999999993</v>
      </c>
      <c r="L125">
        <f t="shared" ca="1" si="123"/>
        <v>0.96011380079999997</v>
      </c>
      <c r="M125">
        <f t="shared" ca="1" si="123"/>
        <v>0.98891721482399997</v>
      </c>
      <c r="N125">
        <f t="shared" ca="1" si="123"/>
        <v>0.99880638697224</v>
      </c>
      <c r="O125">
        <f t="shared" ca="1" si="123"/>
        <v>1.0287705785814072</v>
      </c>
      <c r="P125">
        <f t="shared" ca="1" si="123"/>
        <v>1.0596336959388495</v>
      </c>
      <c r="Q125">
        <f t="shared" ca="1" si="123"/>
        <v>1.0596336959388495</v>
      </c>
      <c r="R125">
        <f t="shared" ca="1" si="123"/>
        <v>1.0596336959388495</v>
      </c>
      <c r="S125">
        <f t="shared" ca="1" si="123"/>
        <v>1.0808263698576266</v>
      </c>
      <c r="T125">
        <f t="shared" ca="1" si="123"/>
        <v>1.0808263698576266</v>
      </c>
      <c r="U125">
        <f t="shared" ca="1" si="123"/>
        <v>1.0808263698576266</v>
      </c>
      <c r="V125">
        <f t="shared" ca="1" si="123"/>
        <v>1.1024428972547791</v>
      </c>
      <c r="W125">
        <f t="shared" ca="1" si="123"/>
        <v>1.1134673262273269</v>
      </c>
      <c r="X125">
        <f t="shared" ca="1" si="123"/>
        <v>1.1468713460141466</v>
      </c>
      <c r="Y125">
        <f t="shared" ca="1" si="123"/>
        <v>1.1583400594742881</v>
      </c>
      <c r="Z125">
        <f t="shared" ca="1" si="123"/>
        <v>1.1583400594742881</v>
      </c>
      <c r="AA125">
        <f t="shared" ca="1" si="123"/>
        <v>1.1699234600690309</v>
      </c>
      <c r="AB125">
        <f t="shared" ca="1" si="123"/>
        <v>1.2050211638711019</v>
      </c>
      <c r="AC125">
        <f t="shared" ca="1" si="123"/>
        <v>1.217071375509813</v>
      </c>
      <c r="AD125">
        <f t="shared" ca="1" si="123"/>
        <v>1.2049006617547149</v>
      </c>
      <c r="AE125">
        <f t="shared" ca="1" si="123"/>
        <v>1.1928516551371677</v>
      </c>
      <c r="AF125">
        <f t="shared" ca="1" si="123"/>
        <v>1.2286372047912828</v>
      </c>
      <c r="AG125">
        <f t="shared" ca="1" si="123"/>
        <v>1.2163508327433699</v>
      </c>
      <c r="AH125">
        <f t="shared" ca="1" si="123"/>
        <v>1.2406778493982373</v>
      </c>
      <c r="AI125">
        <f t="shared" ca="1" si="123"/>
        <v>1.2406778493982373</v>
      </c>
      <c r="AJ125">
        <f t="shared" ca="1" si="123"/>
        <v>1.228271070904255</v>
      </c>
      <c r="AK125">
        <f t="shared" ca="1" si="123"/>
        <v>1.228271070904255</v>
      </c>
      <c r="AL125">
        <f t="shared" ca="1" si="123"/>
        <v>1.20370564948617</v>
      </c>
      <c r="AM125">
        <f t="shared" ca="1" si="123"/>
        <v>1.2157427059810317</v>
      </c>
      <c r="AN125">
        <f t="shared" ca="1" si="123"/>
        <v>1.191427851861411</v>
      </c>
      <c r="AR125" s="15">
        <f ca="1">E125*Financial_Data[[#This Row],[4/1/2015]]</f>
        <v>2128.5713455775999</v>
      </c>
      <c r="AS125" s="15">
        <f ca="1">F125*Financial_Data[[#This Row],[5/1/2015]]</f>
        <v>2415.7779162102747</v>
      </c>
      <c r="AT125" s="15">
        <f ca="1">G125*Financial_Data[[#This Row],[6/1/2015]]</f>
        <v>2662.1522600756707</v>
      </c>
      <c r="AU125" s="15">
        <f ca="1">H125*Financial_Data[[#This Row],[7/1/2015]]</f>
        <v>3024.2584330470927</v>
      </c>
      <c r="AV125" s="15">
        <f ca="1">I125*Financial_Data[[#This Row],[8/1/2015]]</f>
        <v>3052.3811936715028</v>
      </c>
      <c r="AW125" s="15">
        <f ca="1">J125*Financial_Data[[#This Row],[9/1/2015]]</f>
        <v>3427.7359802251826</v>
      </c>
      <c r="AX125" s="15">
        <f ca="1">K125*Financial_Data[[#This Row],[10/1/2015]]</f>
        <v>3599.3789751613403</v>
      </c>
      <c r="AY125" s="15">
        <f ca="1">L125*Financial_Data[[#This Row],[11/1/2015]]</f>
        <v>3770.3478911998232</v>
      </c>
      <c r="AZ125" s="15">
        <f ca="1">M125*Financial_Data[[#This Row],[12/1/2015]]</f>
        <v>3990.7505146200278</v>
      </c>
      <c r="BA125" s="15">
        <f ca="1">N125*Financial_Data[[#This Row],[1/1/2016]]</f>
        <v>4357.5116562261501</v>
      </c>
      <c r="BB125" s="15">
        <f ca="1">O125*Financial_Data[[#This Row],[2/1/2016]]</f>
        <v>5091.0713278314861</v>
      </c>
      <c r="BC125" s="15">
        <f ca="1">P125*Financial_Data[[#This Row],[3/1/2016]]</f>
        <v>5898.0852017033567</v>
      </c>
      <c r="BD125" s="15">
        <f ca="1">Q125*Financial_Data[[#This Row],[4/1/2016]]</f>
        <v>5891.6343338011447</v>
      </c>
      <c r="BE125" s="15">
        <f ca="1">R125*Financial_Data[[#This Row],[5/1/2016]]</f>
        <v>6619.3668668706732</v>
      </c>
      <c r="BF125" s="15">
        <f ca="1">S125*Financial_Data[[#This Row],[6/1/2016]]</f>
        <v>6879.2837682486825</v>
      </c>
      <c r="BG125" s="15">
        <f ca="1">T125*Financial_Data[[#This Row],[7/1/2016]]</f>
        <v>7422.9704159468947</v>
      </c>
      <c r="BH125" s="15">
        <f ca="1">U125*Financial_Data[[#This Row],[8/1/2016]]</f>
        <v>8028.5600484781653</v>
      </c>
      <c r="BI125" s="15">
        <f ca="1">V125*Financial_Data[[#This Row],[9/1/2016]]</f>
        <v>9116.0634835627297</v>
      </c>
      <c r="BJ125" s="15">
        <f ca="1">W125*Financial_Data[[#This Row],[10/1/2016]]</f>
        <v>9860.7477008136502</v>
      </c>
      <c r="BK125" s="15">
        <f ca="1">X125*Financial_Data[[#This Row],[11/1/2016]]</f>
        <v>10649.114422301362</v>
      </c>
      <c r="BL125" s="15">
        <f ca="1">Y125*Financial_Data[[#This Row],[12/1/2016]]</f>
        <v>10969.620606087079</v>
      </c>
      <c r="BM125" s="15">
        <f ca="1">Z125*Financial_Data[[#This Row],[1/1/2017]]</f>
        <v>11070.455131388921</v>
      </c>
      <c r="BN125" s="15">
        <f ca="1">AA125*Financial_Data[[#This Row],[2/1/2017]]</f>
        <v>11504.262772169843</v>
      </c>
      <c r="BO125" s="15">
        <f ca="1">AB125*Financial_Data[[#This Row],[3/1/2017]]</f>
        <v>12675.069704504027</v>
      </c>
      <c r="BP125" s="15">
        <f ca="1">AC125*Financial_Data[[#This Row],[4/1/2017]]</f>
        <v>14255.142407893025</v>
      </c>
      <c r="BQ125" s="15">
        <f ca="1">AD125*Financial_Data[[#This Row],[5/1/2017]]</f>
        <v>14250.894375455473</v>
      </c>
      <c r="BR125" s="15">
        <f ca="1">AE125*Financial_Data[[#This Row],[6/1/2017]]</f>
        <v>14381.975955876767</v>
      </c>
      <c r="BS125" s="15">
        <f ca="1">AF125*Financial_Data[[#This Row],[7/1/2017]]</f>
        <v>16478.401360876618</v>
      </c>
      <c r="BT125" s="15">
        <f ca="1">AG125*Financial_Data[[#This Row],[8/1/2017]]</f>
        <v>16793.107188338749</v>
      </c>
      <c r="BU125" s="15">
        <f ca="1">AH125*Financial_Data[[#This Row],[9/1/2017]]</f>
        <v>18353.77352300788</v>
      </c>
      <c r="BV125" s="15">
        <f ca="1">AI125*Financial_Data[[#This Row],[10/1/2017]]</f>
        <v>20025.258967867048</v>
      </c>
      <c r="BW125" s="15">
        <f ca="1">AJ125*Financial_Data[[#This Row],[11/1/2017]]</f>
        <v>21655.151841990843</v>
      </c>
      <c r="BX125" s="15">
        <f ca="1">AK125*Financial_Data[[#This Row],[12/1/2017]]</f>
        <v>24816.684474483343</v>
      </c>
      <c r="BY125" s="15">
        <f ca="1">AL125*Financial_Data[[#This Row],[1/1/2018]]</f>
        <v>24558.641827620591</v>
      </c>
      <c r="BZ125" s="15">
        <f ca="1">AM125*Financial_Data[[#This Row],[2/1/2018]]</f>
        <v>23581.402623185768</v>
      </c>
      <c r="CA125" s="15">
        <f ca="1">AN125*Financial_Data[[#This Row],[3/1/2018]]</f>
        <v>26238.454887535427</v>
      </c>
    </row>
    <row r="126" spans="1:79" x14ac:dyDescent="0.25">
      <c r="A126" t="s">
        <v>92</v>
      </c>
      <c r="B126" t="s">
        <v>208</v>
      </c>
      <c r="C126" t="s">
        <v>41</v>
      </c>
      <c r="D126">
        <v>1</v>
      </c>
      <c r="E126">
        <f t="shared" ref="E126:AN126" ca="1" si="124">((RANDBETWEEN(-2.5,3.5)/100)+1)*D126</f>
        <v>1.02</v>
      </c>
      <c r="F126">
        <f t="shared" ca="1" si="124"/>
        <v>1.0098</v>
      </c>
      <c r="G126">
        <f t="shared" ca="1" si="124"/>
        <v>1.019898</v>
      </c>
      <c r="H126">
        <f t="shared" ca="1" si="124"/>
        <v>1.0504949400000001</v>
      </c>
      <c r="I126">
        <f t="shared" ca="1" si="124"/>
        <v>1.0820097882000002</v>
      </c>
      <c r="J126">
        <f t="shared" ca="1" si="124"/>
        <v>1.1036499839640002</v>
      </c>
      <c r="K126">
        <f t="shared" ca="1" si="124"/>
        <v>1.0926134841243602</v>
      </c>
      <c r="L126">
        <f t="shared" ca="1" si="124"/>
        <v>1.0816873492831165</v>
      </c>
      <c r="M126">
        <f t="shared" ca="1" si="124"/>
        <v>1.060053602297454</v>
      </c>
      <c r="N126">
        <f t="shared" ca="1" si="124"/>
        <v>1.060053602297454</v>
      </c>
      <c r="O126">
        <f t="shared" ca="1" si="124"/>
        <v>1.060053602297454</v>
      </c>
      <c r="P126">
        <f t="shared" ca="1" si="124"/>
        <v>1.0812546743434031</v>
      </c>
      <c r="Q126">
        <f t="shared" ca="1" si="124"/>
        <v>1.0920672210868372</v>
      </c>
      <c r="R126">
        <f t="shared" ca="1" si="124"/>
        <v>1.0702258766651005</v>
      </c>
      <c r="S126">
        <f t="shared" ca="1" si="124"/>
        <v>1.1023326529650534</v>
      </c>
      <c r="T126">
        <f t="shared" ca="1" si="124"/>
        <v>1.135402632554005</v>
      </c>
      <c r="U126">
        <f t="shared" ca="1" si="124"/>
        <v>1.1694647115306251</v>
      </c>
      <c r="V126">
        <f t="shared" ca="1" si="124"/>
        <v>1.1811593586459315</v>
      </c>
      <c r="W126">
        <f t="shared" ca="1" si="124"/>
        <v>1.1575361714730128</v>
      </c>
      <c r="X126">
        <f t="shared" ca="1" si="124"/>
        <v>1.1459608097582827</v>
      </c>
      <c r="Y126">
        <f t="shared" ca="1" si="124"/>
        <v>1.1688800259534484</v>
      </c>
      <c r="Z126">
        <f t="shared" ca="1" si="124"/>
        <v>1.1922576264725173</v>
      </c>
      <c r="AA126">
        <f t="shared" ca="1" si="124"/>
        <v>1.2161027790019676</v>
      </c>
      <c r="AB126">
        <f t="shared" ca="1" si="124"/>
        <v>1.1917807234219282</v>
      </c>
      <c r="AC126">
        <f t="shared" ca="1" si="124"/>
        <v>1.179862916187709</v>
      </c>
      <c r="AD126">
        <f t="shared" ca="1" si="124"/>
        <v>1.179862916187709</v>
      </c>
      <c r="AE126">
        <f t="shared" ca="1" si="124"/>
        <v>1.2034601745114633</v>
      </c>
      <c r="AF126">
        <f t="shared" ca="1" si="124"/>
        <v>1.2275293780016925</v>
      </c>
      <c r="AG126">
        <f t="shared" ca="1" si="124"/>
        <v>1.2029787904416587</v>
      </c>
      <c r="AH126">
        <f t="shared" ca="1" si="124"/>
        <v>1.2029787904416587</v>
      </c>
      <c r="AI126">
        <f t="shared" ca="1" si="124"/>
        <v>1.190949002537242</v>
      </c>
      <c r="AJ126">
        <f t="shared" ca="1" si="124"/>
        <v>1.1671300224864971</v>
      </c>
      <c r="AK126">
        <f t="shared" ca="1" si="124"/>
        <v>1.1437874220367672</v>
      </c>
      <c r="AL126">
        <f t="shared" ca="1" si="124"/>
        <v>1.1666631704775026</v>
      </c>
      <c r="AM126">
        <f t="shared" ca="1" si="124"/>
        <v>1.2016630655918277</v>
      </c>
      <c r="AN126">
        <f t="shared" ca="1" si="124"/>
        <v>1.2256963269036643</v>
      </c>
      <c r="AR126" s="15">
        <f ca="1">E126*Financial_Data[[#This Row],[4/1/2015]]</f>
        <v>7650.2565621504018</v>
      </c>
      <c r="AS126" s="15">
        <f ca="1">F126*Financial_Data[[#This Row],[5/1/2015]]</f>
        <v>7418.5680740311773</v>
      </c>
      <c r="AT126" s="15">
        <f ca="1">G126*Financial_Data[[#This Row],[6/1/2015]]</f>
        <v>7341.4301733691109</v>
      </c>
      <c r="AU126" s="15">
        <f ca="1">H126*Financial_Data[[#This Row],[7/1/2015]]</f>
        <v>8079.3299066534501</v>
      </c>
      <c r="AV126" s="15">
        <f ca="1">I126*Financial_Data[[#This Row],[8/1/2015]]</f>
        <v>8228.6424244096943</v>
      </c>
      <c r="AW126" s="15">
        <f ca="1">J126*Financial_Data[[#This Row],[9/1/2015]]</f>
        <v>8550.2523306538078</v>
      </c>
      <c r="AX126" s="15">
        <f ca="1">K126*Financial_Data[[#This Row],[10/1/2015]]</f>
        <v>9058.7361992884853</v>
      </c>
      <c r="AY126" s="15">
        <f ca="1">L126*Financial_Data[[#This Row],[11/1/2015]]</f>
        <v>8872.3056925824949</v>
      </c>
      <c r="AZ126" s="15">
        <f ca="1">M126*Financial_Data[[#This Row],[12/1/2015]]</f>
        <v>9966.8096962337586</v>
      </c>
      <c r="BA126" s="15">
        <f ca="1">N126*Financial_Data[[#This Row],[1/1/2016]]</f>
        <v>10882.540975048239</v>
      </c>
      <c r="BB126" s="15">
        <f ca="1">O126*Financial_Data[[#This Row],[2/1/2016]]</f>
        <v>12106.388703641511</v>
      </c>
      <c r="BC126" s="15">
        <f ca="1">P126*Financial_Data[[#This Row],[3/1/2016]]</f>
        <v>11736.223704915705</v>
      </c>
      <c r="BD126" s="15">
        <f ca="1">Q126*Financial_Data[[#This Row],[4/1/2016]]</f>
        <v>12207.925191269456</v>
      </c>
      <c r="BE126" s="15">
        <f ca="1">R126*Financial_Data[[#This Row],[5/1/2016]]</f>
        <v>11599.191011128765</v>
      </c>
      <c r="BF126" s="15">
        <f ca="1">S126*Financial_Data[[#This Row],[6/1/2016]]</f>
        <v>12515.903490116571</v>
      </c>
      <c r="BG126" s="15">
        <f ca="1">T126*Financial_Data[[#This Row],[7/1/2016]]</f>
        <v>13658.031545388556</v>
      </c>
      <c r="BH126" s="15">
        <f ca="1">U126*Financial_Data[[#This Row],[8/1/2016]]</f>
        <v>14634.646889366877</v>
      </c>
      <c r="BI126" s="15">
        <f ca="1">V126*Financial_Data[[#This Row],[9/1/2016]]</f>
        <v>16116.658312168529</v>
      </c>
      <c r="BJ126" s="15">
        <f ca="1">W126*Financial_Data[[#This Row],[10/1/2016]]</f>
        <v>16586.978688083698</v>
      </c>
      <c r="BK126" s="15">
        <f ca="1">X126*Financial_Data[[#This Row],[11/1/2016]]</f>
        <v>17593.606441021217</v>
      </c>
      <c r="BL126" s="15">
        <f ca="1">Y126*Financial_Data[[#This Row],[12/1/2016]]</f>
        <v>19222.897945112665</v>
      </c>
      <c r="BM126" s="15">
        <f ca="1">Z126*Financial_Data[[#This Row],[1/1/2017]]</f>
        <v>18638.829383191725</v>
      </c>
      <c r="BN126" s="15">
        <f ca="1">AA126*Financial_Data[[#This Row],[2/1/2017]]</f>
        <v>19372.680631063129</v>
      </c>
      <c r="BO126" s="15">
        <f ca="1">AB126*Financial_Data[[#This Row],[3/1/2017]]</f>
        <v>20940.679463724224</v>
      </c>
      <c r="BP126" s="15">
        <f ca="1">AC126*Financial_Data[[#This Row],[4/1/2017]]</f>
        <v>21145.856452610657</v>
      </c>
      <c r="BQ126" s="15">
        <f ca="1">AD126*Financial_Data[[#This Row],[5/1/2017]]</f>
        <v>21355.179285635055</v>
      </c>
      <c r="BR126" s="15">
        <f ca="1">AE126*Financial_Data[[#This Row],[6/1/2017]]</f>
        <v>21980.396245366668</v>
      </c>
      <c r="BS126" s="15">
        <f ca="1">AF126*Financial_Data[[#This Row],[7/1/2017]]</f>
        <v>23511.224254936398</v>
      </c>
      <c r="BT126" s="15">
        <f ca="1">AG126*Financial_Data[[#This Row],[8/1/2017]]</f>
        <v>25149.412535776206</v>
      </c>
      <c r="BU126" s="15">
        <f ca="1">AH126*Financial_Data[[#This Row],[9/1/2017]]</f>
        <v>25129.297029653586</v>
      </c>
      <c r="BV126" s="15">
        <f ca="1">AI126*Financial_Data[[#This Row],[10/1/2017]]</f>
        <v>24865.566052447539</v>
      </c>
      <c r="BW126" s="15">
        <f ca="1">AJ126*Financial_Data[[#This Row],[11/1/2017]]</f>
        <v>27127.423478125387</v>
      </c>
      <c r="BX126" s="15">
        <f ca="1">AK126*Financial_Data[[#This Row],[12/1/2017]]</f>
        <v>27637.210700901833</v>
      </c>
      <c r="BY126" s="15">
        <f ca="1">AL126*Financial_Data[[#This Row],[1/1/2018]]</f>
        <v>26802.896373286148</v>
      </c>
      <c r="BZ126" s="15">
        <f ca="1">AM126*Financial_Data[[#This Row],[2/1/2018]]</f>
        <v>28978.694202645514</v>
      </c>
      <c r="CA126" s="15">
        <f ca="1">AN126*Financial_Data[[#This Row],[3/1/2018]]</f>
        <v>29469.731780659276</v>
      </c>
    </row>
    <row r="127" spans="1:79" x14ac:dyDescent="0.25">
      <c r="A127" t="s">
        <v>93</v>
      </c>
      <c r="B127" t="s">
        <v>208</v>
      </c>
      <c r="C127" t="s">
        <v>41</v>
      </c>
      <c r="D127">
        <v>1</v>
      </c>
      <c r="E127">
        <f t="shared" ref="E127:AN127" ca="1" si="125">((RANDBETWEEN(-2.5,3.5)/100)+1)*D127</f>
        <v>0.99</v>
      </c>
      <c r="F127">
        <f t="shared" ca="1" si="125"/>
        <v>1.0197000000000001</v>
      </c>
      <c r="G127">
        <f t="shared" ca="1" si="125"/>
        <v>1.0197000000000001</v>
      </c>
      <c r="H127">
        <f t="shared" ca="1" si="125"/>
        <v>0.99930600000000003</v>
      </c>
      <c r="I127">
        <f t="shared" ca="1" si="125"/>
        <v>1.00929906</v>
      </c>
      <c r="J127">
        <f t="shared" ca="1" si="125"/>
        <v>1.0193920506</v>
      </c>
      <c r="K127">
        <f t="shared" ca="1" si="125"/>
        <v>1.029585971106</v>
      </c>
      <c r="L127">
        <f t="shared" ca="1" si="125"/>
        <v>1.0398818308170601</v>
      </c>
      <c r="M127">
        <f t="shared" ca="1" si="125"/>
        <v>1.0502806491252308</v>
      </c>
      <c r="N127">
        <f t="shared" ca="1" si="125"/>
        <v>1.0817890685989877</v>
      </c>
      <c r="O127">
        <f t="shared" ca="1" si="125"/>
        <v>1.0817890685989877</v>
      </c>
      <c r="P127">
        <f t="shared" ca="1" si="125"/>
        <v>1.0709711779129978</v>
      </c>
      <c r="Q127">
        <f t="shared" ca="1" si="125"/>
        <v>1.0816808896921277</v>
      </c>
      <c r="R127">
        <f t="shared" ca="1" si="125"/>
        <v>1.0708640807952063</v>
      </c>
      <c r="S127">
        <f t="shared" ca="1" si="125"/>
        <v>1.0922813624111105</v>
      </c>
      <c r="T127">
        <f t="shared" ca="1" si="125"/>
        <v>1.0922813624111105</v>
      </c>
      <c r="U127">
        <f t="shared" ca="1" si="125"/>
        <v>1.0813585487869994</v>
      </c>
      <c r="V127">
        <f t="shared" ca="1" si="125"/>
        <v>1.1029857197627395</v>
      </c>
      <c r="W127">
        <f t="shared" ca="1" si="125"/>
        <v>1.0809260053674847</v>
      </c>
      <c r="X127">
        <f t="shared" ca="1" si="125"/>
        <v>1.0917352654211596</v>
      </c>
      <c r="Y127">
        <f t="shared" ca="1" si="125"/>
        <v>1.0808179127669479</v>
      </c>
      <c r="Z127">
        <f t="shared" ca="1" si="125"/>
        <v>1.0592015545116089</v>
      </c>
      <c r="AA127">
        <f t="shared" ca="1" si="125"/>
        <v>1.0697935700567249</v>
      </c>
      <c r="AB127">
        <f t="shared" ca="1" si="125"/>
        <v>1.0483976986555905</v>
      </c>
      <c r="AC127">
        <f t="shared" ca="1" si="125"/>
        <v>1.0798496296152582</v>
      </c>
      <c r="AD127">
        <f t="shared" ca="1" si="125"/>
        <v>1.0690511333191057</v>
      </c>
      <c r="AE127">
        <f t="shared" ca="1" si="125"/>
        <v>1.0476701106527235</v>
      </c>
      <c r="AF127">
        <f t="shared" ca="1" si="125"/>
        <v>1.0371934095461963</v>
      </c>
      <c r="AG127">
        <f t="shared" ca="1" si="125"/>
        <v>1.0268214754507343</v>
      </c>
      <c r="AH127">
        <f t="shared" ca="1" si="125"/>
        <v>1.0370896902052418</v>
      </c>
      <c r="AI127">
        <f t="shared" ca="1" si="125"/>
        <v>1.0267187933031894</v>
      </c>
      <c r="AJ127">
        <f t="shared" ca="1" si="125"/>
        <v>1.0164516053701576</v>
      </c>
      <c r="AK127">
        <f t="shared" ca="1" si="125"/>
        <v>1.0367806374775608</v>
      </c>
      <c r="AL127">
        <f t="shared" ca="1" si="125"/>
        <v>1.0160450247280095</v>
      </c>
      <c r="AM127">
        <f t="shared" ca="1" si="125"/>
        <v>1.0262054749752896</v>
      </c>
      <c r="AN127">
        <f t="shared" ca="1" si="125"/>
        <v>1.0569916392245482</v>
      </c>
      <c r="AR127" s="15">
        <f ca="1">E127*Financial_Data[[#This Row],[4/1/2015]]</f>
        <v>47948.655598905607</v>
      </c>
      <c r="AS127" s="15">
        <f ca="1">F127*Financial_Data[[#This Row],[5/1/2015]]</f>
        <v>53453.063619017703</v>
      </c>
      <c r="AT127" s="15">
        <f ca="1">G127*Financial_Data[[#This Row],[6/1/2015]]</f>
        <v>57258.699383947118</v>
      </c>
      <c r="AU127" s="15">
        <f ca="1">H127*Financial_Data[[#This Row],[7/1/2015]]</f>
        <v>63073.262708945113</v>
      </c>
      <c r="AV127" s="15">
        <f ca="1">I127*Financial_Data[[#This Row],[8/1/2015]]</f>
        <v>64919.862684706772</v>
      </c>
      <c r="AW127" s="15">
        <f ca="1">J127*Financial_Data[[#This Row],[9/1/2015]]</f>
        <v>66191.642197697132</v>
      </c>
      <c r="AX127" s="15">
        <f ca="1">K127*Financial_Data[[#This Row],[10/1/2015]]</f>
        <v>68872.53608998828</v>
      </c>
      <c r="AY127" s="15">
        <f ca="1">L127*Financial_Data[[#This Row],[11/1/2015]]</f>
        <v>70924.525139640493</v>
      </c>
      <c r="AZ127" s="15">
        <f ca="1">M127*Financial_Data[[#This Row],[12/1/2015]]</f>
        <v>81270.986395218584</v>
      </c>
      <c r="BA127" s="15">
        <f ca="1">N127*Financial_Data[[#This Row],[1/1/2016]]</f>
        <v>87918.237927249851</v>
      </c>
      <c r="BB127" s="15">
        <f ca="1">O127*Financial_Data[[#This Row],[2/1/2016]]</f>
        <v>93174.694468377595</v>
      </c>
      <c r="BC127" s="15">
        <f ca="1">P127*Financial_Data[[#This Row],[3/1/2016]]</f>
        <v>93109.669638062245</v>
      </c>
      <c r="BD127" s="15">
        <f ca="1">Q127*Financial_Data[[#This Row],[4/1/2016]]</f>
        <v>99727.941864608743</v>
      </c>
      <c r="BE127" s="15">
        <f ca="1">R127*Financial_Data[[#This Row],[5/1/2016]]</f>
        <v>103736.60322396031</v>
      </c>
      <c r="BF127" s="15">
        <f ca="1">S127*Financial_Data[[#This Row],[6/1/2016]]</f>
        <v>106805.54705971651</v>
      </c>
      <c r="BG127" s="15">
        <f ca="1">T127*Financial_Data[[#This Row],[7/1/2016]]</f>
        <v>108909.61633679295</v>
      </c>
      <c r="BH127" s="15">
        <f ca="1">U127*Financial_Data[[#This Row],[8/1/2016]]</f>
        <v>109857.92673985491</v>
      </c>
      <c r="BI127" s="15">
        <f ca="1">V127*Financial_Data[[#This Row],[9/1/2016]]</f>
        <v>113074.24433850474</v>
      </c>
      <c r="BJ127" s="15">
        <f ca="1">W127*Financial_Data[[#This Row],[10/1/2016]]</f>
        <v>106350.71552296678</v>
      </c>
      <c r="BK127" s="15">
        <f ca="1">X127*Financial_Data[[#This Row],[11/1/2016]]</f>
        <v>123127.5912403784</v>
      </c>
      <c r="BL127" s="15">
        <f ca="1">Y127*Financial_Data[[#This Row],[12/1/2016]]</f>
        <v>124222.85307413861</v>
      </c>
      <c r="BM127" s="15">
        <f ca="1">Z127*Financial_Data[[#This Row],[1/1/2017]]</f>
        <v>125089.2742392517</v>
      </c>
      <c r="BN127" s="15">
        <f ca="1">AA127*Financial_Data[[#This Row],[2/1/2017]]</f>
        <v>130091.07261875228</v>
      </c>
      <c r="BO127" s="15">
        <f ca="1">AB127*Financial_Data[[#This Row],[3/1/2017]]</f>
        <v>139096.16464494073</v>
      </c>
      <c r="BP127" s="15">
        <f ca="1">AC127*Financial_Data[[#This Row],[4/1/2017]]</f>
        <v>153277.39609686725</v>
      </c>
      <c r="BQ127" s="15">
        <f ca="1">AD127*Financial_Data[[#This Row],[5/1/2017]]</f>
        <v>172176.0633697501</v>
      </c>
      <c r="BR127" s="15">
        <f ca="1">AE127*Financial_Data[[#This Row],[6/1/2017]]</f>
        <v>177199.50056924121</v>
      </c>
      <c r="BS127" s="15">
        <f ca="1">AF127*Financial_Data[[#This Row],[7/1/2017]]</f>
        <v>189508.67146042222</v>
      </c>
      <c r="BT127" s="15">
        <f ca="1">AG127*Financial_Data[[#This Row],[8/1/2017]]</f>
        <v>215059.12529788507</v>
      </c>
      <c r="BU127" s="15">
        <f ca="1">AH127*Financial_Data[[#This Row],[9/1/2017]]</f>
        <v>258927.27293053392</v>
      </c>
      <c r="BV127" s="15">
        <f ca="1">AI127*Financial_Data[[#This Row],[10/1/2017]]</f>
        <v>256134.48561892597</v>
      </c>
      <c r="BW127" s="15">
        <f ca="1">AJ127*Financial_Data[[#This Row],[11/1/2017]]</f>
        <v>274449.34072422824</v>
      </c>
      <c r="BX127" s="15">
        <f ca="1">AK127*Financial_Data[[#This Row],[12/1/2017]]</f>
        <v>285424.56727996643</v>
      </c>
      <c r="BY127" s="15">
        <f ca="1">AL127*Financial_Data[[#This Row],[1/1/2018]]</f>
        <v>293221.69752105541</v>
      </c>
      <c r="BZ127" s="15">
        <f ca="1">AM127*Financial_Data[[#This Row],[2/1/2018]]</f>
        <v>314280.90329475346</v>
      </c>
      <c r="CA127" s="15">
        <f ca="1">AN127*Financial_Data[[#This Row],[3/1/2018]]</f>
        <v>330018.43845030799</v>
      </c>
    </row>
    <row r="128" spans="1:79" x14ac:dyDescent="0.25">
      <c r="A128" t="s">
        <v>94</v>
      </c>
      <c r="B128" t="s">
        <v>208</v>
      </c>
      <c r="C128" t="s">
        <v>41</v>
      </c>
      <c r="D128">
        <v>1</v>
      </c>
      <c r="E128">
        <f t="shared" ref="E128:AN128" ca="1" si="126">((RANDBETWEEN(-2.5,3.5)/100)+1)*D128</f>
        <v>1.03</v>
      </c>
      <c r="F128">
        <f t="shared" ca="1" si="126"/>
        <v>1.0094000000000001</v>
      </c>
      <c r="G128">
        <f t="shared" ca="1" si="126"/>
        <v>1.0094000000000001</v>
      </c>
      <c r="H128">
        <f t="shared" ca="1" si="126"/>
        <v>1.0295880000000002</v>
      </c>
      <c r="I128">
        <f t="shared" ca="1" si="126"/>
        <v>1.0398838800000001</v>
      </c>
      <c r="J128">
        <f t="shared" ca="1" si="126"/>
        <v>1.0710803964000002</v>
      </c>
      <c r="K128">
        <f t="shared" ca="1" si="126"/>
        <v>1.1032128082920003</v>
      </c>
      <c r="L128">
        <f t="shared" ca="1" si="126"/>
        <v>1.1032128082920003</v>
      </c>
      <c r="M128">
        <f t="shared" ca="1" si="126"/>
        <v>1.0921806802090803</v>
      </c>
      <c r="N128">
        <f t="shared" ca="1" si="126"/>
        <v>1.0703370666048988</v>
      </c>
      <c r="O128">
        <f t="shared" ca="1" si="126"/>
        <v>1.0489303252728008</v>
      </c>
      <c r="P128">
        <f t="shared" ca="1" si="126"/>
        <v>1.0594196285255288</v>
      </c>
      <c r="Q128">
        <f t="shared" ca="1" si="126"/>
        <v>1.0700138248107842</v>
      </c>
      <c r="R128">
        <f t="shared" ca="1" si="126"/>
        <v>1.0486135483145684</v>
      </c>
      <c r="S128">
        <f t="shared" ca="1" si="126"/>
        <v>1.027641277348277</v>
      </c>
      <c r="T128">
        <f t="shared" ca="1" si="126"/>
        <v>1.0379176901217597</v>
      </c>
      <c r="U128">
        <f t="shared" ca="1" si="126"/>
        <v>1.0690552208254125</v>
      </c>
      <c r="V128">
        <f t="shared" ca="1" si="126"/>
        <v>1.0476741164089043</v>
      </c>
      <c r="W128">
        <f t="shared" ca="1" si="126"/>
        <v>1.0267206340807262</v>
      </c>
      <c r="X128">
        <f t="shared" ca="1" si="126"/>
        <v>1.0164534277399189</v>
      </c>
      <c r="Y128">
        <f t="shared" ca="1" si="126"/>
        <v>1.0469470305721165</v>
      </c>
      <c r="Z128">
        <f t="shared" ca="1" si="126"/>
        <v>1.0574165008778376</v>
      </c>
      <c r="AA128">
        <f t="shared" ca="1" si="126"/>
        <v>1.0785648308953943</v>
      </c>
      <c r="AB128">
        <f t="shared" ca="1" si="126"/>
        <v>1.1109217758222563</v>
      </c>
      <c r="AC128">
        <f t="shared" ca="1" si="126"/>
        <v>1.0887033403058111</v>
      </c>
      <c r="AD128">
        <f t="shared" ca="1" si="126"/>
        <v>1.0995903737088693</v>
      </c>
      <c r="AE128">
        <f t="shared" ca="1" si="126"/>
        <v>1.0885944699717804</v>
      </c>
      <c r="AF128">
        <f t="shared" ca="1" si="126"/>
        <v>1.1212523040709339</v>
      </c>
      <c r="AG128">
        <f t="shared" ca="1" si="126"/>
        <v>1.1100397810302245</v>
      </c>
      <c r="AH128">
        <f t="shared" ca="1" si="126"/>
        <v>1.1211401788405269</v>
      </c>
      <c r="AI128">
        <f t="shared" ca="1" si="126"/>
        <v>1.1547743842057427</v>
      </c>
      <c r="AJ128">
        <f t="shared" ca="1" si="126"/>
        <v>1.1432266403636853</v>
      </c>
      <c r="AK128">
        <f t="shared" ca="1" si="126"/>
        <v>1.1203621075564116</v>
      </c>
      <c r="AL128">
        <f t="shared" ca="1" si="126"/>
        <v>1.1539729707831041</v>
      </c>
      <c r="AM128">
        <f t="shared" ca="1" si="126"/>
        <v>1.1655127004909351</v>
      </c>
      <c r="AN128">
        <f t="shared" ca="1" si="126"/>
        <v>1.2004780815056633</v>
      </c>
      <c r="AR128" s="15">
        <f ca="1">E128*Financial_Data[[#This Row],[4/1/2015]]</f>
        <v>3736.6673518943999</v>
      </c>
      <c r="AS128" s="15">
        <f ca="1">F128*Financial_Data[[#This Row],[5/1/2015]]</f>
        <v>4119.2380811113171</v>
      </c>
      <c r="AT128" s="15">
        <f ca="1">G128*Financial_Data[[#This Row],[6/1/2015]]</f>
        <v>4490.5781933933231</v>
      </c>
      <c r="AU128" s="15">
        <f ca="1">H128*Financial_Data[[#This Row],[7/1/2015]]</f>
        <v>4624.8150491246633</v>
      </c>
      <c r="AV128" s="15">
        <f ca="1">I128*Financial_Data[[#This Row],[8/1/2015]]</f>
        <v>4859.2881754651044</v>
      </c>
      <c r="AW128" s="15">
        <f ca="1">J128*Financial_Data[[#This Row],[9/1/2015]]</f>
        <v>4616.9853469980262</v>
      </c>
      <c r="AX128" s="15">
        <f ca="1">K128*Financial_Data[[#This Row],[10/1/2015]]</f>
        <v>5340.7754952864907</v>
      </c>
      <c r="AY128" s="15">
        <f ca="1">L128*Financial_Data[[#This Row],[11/1/2015]]</f>
        <v>5667.1289227014686</v>
      </c>
      <c r="AZ128" s="15">
        <f ca="1">M128*Financial_Data[[#This Row],[12/1/2015]]</f>
        <v>6371.0933467750601</v>
      </c>
      <c r="BA128" s="15">
        <f ca="1">N128*Financial_Data[[#This Row],[1/1/2016]]</f>
        <v>6544.495068194261</v>
      </c>
      <c r="BB128" s="15">
        <f ca="1">O128*Financial_Data[[#This Row],[2/1/2016]]</f>
        <v>6992.5179492692259</v>
      </c>
      <c r="BC128" s="15">
        <f ca="1">P128*Financial_Data[[#This Row],[3/1/2016]]</f>
        <v>7708.4775969106831</v>
      </c>
      <c r="BD128" s="15">
        <f ca="1">Q128*Financial_Data[[#This Row],[4/1/2016]]</f>
        <v>8426.5330861817238</v>
      </c>
      <c r="BE128" s="15">
        <f ca="1">R128*Financial_Data[[#This Row],[5/1/2016]]</f>
        <v>9098.3959263647175</v>
      </c>
      <c r="BF128" s="15">
        <f ca="1">S128*Financial_Data[[#This Row],[6/1/2016]]</f>
        <v>9090.2448554222028</v>
      </c>
      <c r="BG128" s="15">
        <f ca="1">T128*Financial_Data[[#This Row],[7/1/2016]]</f>
        <v>9736.383063118672</v>
      </c>
      <c r="BH128" s="15">
        <f ca="1">U128*Financial_Data[[#This Row],[8/1/2016]]</f>
        <v>10330.301353124945</v>
      </c>
      <c r="BI128" s="15">
        <f ca="1">V128*Financial_Data[[#This Row],[9/1/2016]]</f>
        <v>10532.67186163521</v>
      </c>
      <c r="BJ128" s="15">
        <f ca="1">W128*Financial_Data[[#This Row],[10/1/2016]]</f>
        <v>10733.700568599164</v>
      </c>
      <c r="BK128" s="15">
        <f ca="1">X128*Financial_Data[[#This Row],[11/1/2016]]</f>
        <v>10099.462568575525</v>
      </c>
      <c r="BL128" s="15">
        <f ca="1">Y128*Financial_Data[[#This Row],[12/1/2016]]</f>
        <v>10598.931598978625</v>
      </c>
      <c r="BM128" s="15">
        <f ca="1">Z128*Financial_Data[[#This Row],[1/1/2017]]</f>
        <v>10914.71627620759</v>
      </c>
      <c r="BN128" s="15">
        <f ca="1">AA128*Financial_Data[[#This Row],[2/1/2017]]</f>
        <v>12503.201321458735</v>
      </c>
      <c r="BO128" s="15">
        <f ca="1">AB128*Financial_Data[[#This Row],[3/1/2017]]</f>
        <v>13905.779576846313</v>
      </c>
      <c r="BP128" s="15">
        <f ca="1">AC128*Financial_Data[[#This Row],[4/1/2017]]</f>
        <v>14583.941151847161</v>
      </c>
      <c r="BQ128" s="15">
        <f ca="1">AD128*Financial_Data[[#This Row],[5/1/2017]]</f>
        <v>16259.741833409826</v>
      </c>
      <c r="BR128" s="15">
        <f ca="1">AE128*Financial_Data[[#This Row],[6/1/2017]]</f>
        <v>16568.55218675721</v>
      </c>
      <c r="BS128" s="15">
        <f ca="1">AF128*Financial_Data[[#This Row],[7/1/2017]]</f>
        <v>18111.936038808974</v>
      </c>
      <c r="BT128" s="15">
        <f ca="1">AG128*Financial_Data[[#This Row],[8/1/2017]]</f>
        <v>18455.923872395437</v>
      </c>
      <c r="BU128" s="15">
        <f ca="1">AH128*Financial_Data[[#This Row],[9/1/2017]]</f>
        <v>20946.168145513773</v>
      </c>
      <c r="BV128" s="15">
        <f ca="1">AI128*Financial_Data[[#This Row],[10/1/2017]]</f>
        <v>21136.676921319526</v>
      </c>
      <c r="BW128" s="15">
        <f ca="1">AJ128*Financial_Data[[#This Row],[11/1/2017]]</f>
        <v>21751.442267404393</v>
      </c>
      <c r="BX128" s="15">
        <f ca="1">AK128*Financial_Data[[#This Row],[12/1/2017]]</f>
        <v>22842.924420036608</v>
      </c>
      <c r="BY128" s="15">
        <f ca="1">AL128*Financial_Data[[#This Row],[1/1/2018]]</f>
        <v>24716.267813592422</v>
      </c>
      <c r="BZ128" s="15">
        <f ca="1">AM128*Financial_Data[[#This Row],[2/1/2018]]</f>
        <v>25941.753049324758</v>
      </c>
      <c r="CA128" s="15">
        <f ca="1">AN128*Financial_Data[[#This Row],[3/1/2018]]</f>
        <v>26973.821101298952</v>
      </c>
    </row>
    <row r="129" spans="1:79" x14ac:dyDescent="0.25">
      <c r="A129" t="s">
        <v>95</v>
      </c>
      <c r="B129" t="s">
        <v>208</v>
      </c>
      <c r="C129" t="s">
        <v>41</v>
      </c>
      <c r="D129">
        <v>1</v>
      </c>
      <c r="E129">
        <f t="shared" ref="E129:AN129" ca="1" si="127">((RANDBETWEEN(-2.5,3.5)/100)+1)*D129</f>
        <v>1.02</v>
      </c>
      <c r="F129">
        <f t="shared" ca="1" si="127"/>
        <v>1.0302</v>
      </c>
      <c r="G129">
        <f t="shared" ca="1" si="127"/>
        <v>1.0302</v>
      </c>
      <c r="H129">
        <f t="shared" ca="1" si="127"/>
        <v>1.0302</v>
      </c>
      <c r="I129">
        <f t="shared" ca="1" si="127"/>
        <v>1.019898</v>
      </c>
      <c r="J129">
        <f t="shared" ca="1" si="127"/>
        <v>1.00969902</v>
      </c>
      <c r="K129">
        <f t="shared" ca="1" si="127"/>
        <v>1.0298930004</v>
      </c>
      <c r="L129">
        <f t="shared" ca="1" si="127"/>
        <v>1.0092951403919999</v>
      </c>
      <c r="M129">
        <f t="shared" ca="1" si="127"/>
        <v>0.98910923758415981</v>
      </c>
      <c r="N129">
        <f t="shared" ca="1" si="127"/>
        <v>1.0088914223358429</v>
      </c>
      <c r="O129">
        <f t="shared" ca="1" si="127"/>
        <v>1.0088914223358429</v>
      </c>
      <c r="P129">
        <f t="shared" ca="1" si="127"/>
        <v>1.0189803365592014</v>
      </c>
      <c r="Q129">
        <f t="shared" ca="1" si="127"/>
        <v>0.9986007298280174</v>
      </c>
      <c r="R129">
        <f t="shared" ca="1" si="127"/>
        <v>1.0185727444245778</v>
      </c>
      <c r="S129">
        <f t="shared" ca="1" si="127"/>
        <v>1.008387016980332</v>
      </c>
      <c r="T129">
        <f t="shared" ca="1" si="127"/>
        <v>0.98821927664072529</v>
      </c>
      <c r="U129">
        <f t="shared" ca="1" si="127"/>
        <v>0.97833708387431806</v>
      </c>
      <c r="V129">
        <f t="shared" ca="1" si="127"/>
        <v>0.99790382555180446</v>
      </c>
      <c r="W129">
        <f t="shared" ca="1" si="127"/>
        <v>0.98792478729628641</v>
      </c>
      <c r="X129">
        <f t="shared" ca="1" si="127"/>
        <v>0.98792478729628641</v>
      </c>
      <c r="Y129">
        <f t="shared" ca="1" si="127"/>
        <v>0.97804553942332351</v>
      </c>
      <c r="Z129">
        <f t="shared" ca="1" si="127"/>
        <v>0.96826508402909028</v>
      </c>
      <c r="AA129">
        <f t="shared" ca="1" si="127"/>
        <v>0.9876303857096721</v>
      </c>
      <c r="AB129">
        <f t="shared" ca="1" si="127"/>
        <v>0.9975066895667688</v>
      </c>
      <c r="AC129">
        <f t="shared" ca="1" si="127"/>
        <v>0.9975066895667688</v>
      </c>
      <c r="AD129">
        <f t="shared" ca="1" si="127"/>
        <v>1.0074817564624365</v>
      </c>
      <c r="AE129">
        <f t="shared" ca="1" si="127"/>
        <v>1.0175565740270609</v>
      </c>
      <c r="AF129">
        <f t="shared" ca="1" si="127"/>
        <v>1.0480832712478727</v>
      </c>
      <c r="AG129">
        <f t="shared" ca="1" si="127"/>
        <v>1.0480832712478727</v>
      </c>
      <c r="AH129">
        <f t="shared" ca="1" si="127"/>
        <v>1.0585641039603515</v>
      </c>
      <c r="AI129">
        <f t="shared" ca="1" si="127"/>
        <v>1.047978462920748</v>
      </c>
      <c r="AJ129">
        <f t="shared" ca="1" si="127"/>
        <v>1.027018893662333</v>
      </c>
      <c r="AK129">
        <f t="shared" ca="1" si="127"/>
        <v>1.0578294604722029</v>
      </c>
      <c r="AL129">
        <f t="shared" ca="1" si="127"/>
        <v>1.078986049681647</v>
      </c>
      <c r="AM129">
        <f t="shared" ca="1" si="127"/>
        <v>1.057406328688014</v>
      </c>
      <c r="AN129">
        <f t="shared" ca="1" si="127"/>
        <v>1.0362582021142537</v>
      </c>
      <c r="AR129" s="15">
        <f ca="1">E129*Financial_Data[[#This Row],[4/1/2015]]</f>
        <v>7550.7830221824006</v>
      </c>
      <c r="AS129" s="15">
        <f ca="1">F129*Financial_Data[[#This Row],[5/1/2015]]</f>
        <v>8320.8201894954036</v>
      </c>
      <c r="AT129" s="15">
        <f ca="1">G129*Financial_Data[[#This Row],[6/1/2015]]</f>
        <v>8567.890802631302</v>
      </c>
      <c r="AU129" s="15">
        <f ca="1">H129*Financial_Data[[#This Row],[7/1/2015]]</f>
        <v>8735.8045836179954</v>
      </c>
      <c r="AV129" s="15">
        <f ca="1">I129*Financial_Data[[#This Row],[8/1/2015]]</f>
        <v>8994.2978335323096</v>
      </c>
      <c r="AW129" s="15">
        <f ca="1">J129*Financial_Data[[#This Row],[9/1/2015]]</f>
        <v>8891.0926449642993</v>
      </c>
      <c r="AX129" s="15">
        <f ca="1">K129*Financial_Data[[#This Row],[10/1/2015]]</f>
        <v>9602.8584471358645</v>
      </c>
      <c r="AY129" s="15">
        <f ca="1">L129*Financial_Data[[#This Row],[11/1/2015]]</f>
        <v>10062.569094853503</v>
      </c>
      <c r="AZ129" s="15">
        <f ca="1">M129*Financial_Data[[#This Row],[12/1/2015]]</f>
        <v>10880.30458636836</v>
      </c>
      <c r="BA129" s="15">
        <f ca="1">N129*Financial_Data[[#This Row],[1/1/2016]]</f>
        <v>11762.608940249595</v>
      </c>
      <c r="BB129" s="15">
        <f ca="1">O129*Financial_Data[[#This Row],[2/1/2016]]</f>
        <v>12112.992594353036</v>
      </c>
      <c r="BC129" s="15">
        <f ca="1">P129*Financial_Data[[#This Row],[3/1/2016]]</f>
        <v>12840.690314852869</v>
      </c>
      <c r="BD129" s="15">
        <f ca="1">Q129*Financial_Data[[#This Row],[4/1/2016]]</f>
        <v>13088.311255435379</v>
      </c>
      <c r="BE129" s="15">
        <f ca="1">R129*Financial_Data[[#This Row],[5/1/2016]]</f>
        <v>13997.49135697392</v>
      </c>
      <c r="BF129" s="15">
        <f ca="1">S129*Financial_Data[[#This Row],[6/1/2016]]</f>
        <v>14981.248503930741</v>
      </c>
      <c r="BG129" s="15">
        <f ca="1">T129*Financial_Data[[#This Row],[7/1/2016]]</f>
        <v>15072.921593903608</v>
      </c>
      <c r="BH129" s="15">
        <f ca="1">U129*Financial_Data[[#This Row],[8/1/2016]]</f>
        <v>15214.637951853692</v>
      </c>
      <c r="BI129" s="15">
        <f ca="1">V129*Financial_Data[[#This Row],[9/1/2016]]</f>
        <v>16423.59374078035</v>
      </c>
      <c r="BJ129" s="15">
        <f ca="1">W129*Financial_Data[[#This Row],[10/1/2016]]</f>
        <v>16907.844078879316</v>
      </c>
      <c r="BK129" s="15">
        <f ca="1">X129*Financial_Data[[#This Row],[11/1/2016]]</f>
        <v>17583.884611274178</v>
      </c>
      <c r="BL129" s="15">
        <f ca="1">Y129*Financial_Data[[#This Row],[12/1/2016]]</f>
        <v>18795.086820925291</v>
      </c>
      <c r="BM129" s="15">
        <f ca="1">Z129*Financial_Data[[#This Row],[1/1/2017]]</f>
        <v>19351.157716543948</v>
      </c>
      <c r="BN129" s="15">
        <f ca="1">AA129*Financial_Data[[#This Row],[2/1/2017]]</f>
        <v>20519.379221056468</v>
      </c>
      <c r="BO129" s="15">
        <f ca="1">AB129*Financial_Data[[#This Row],[3/1/2017]]</f>
        <v>20710.10973167287</v>
      </c>
      <c r="BP129" s="15">
        <f ca="1">AC129*Financial_Data[[#This Row],[4/1/2017]]</f>
        <v>20701.784893006057</v>
      </c>
      <c r="BQ129" s="15">
        <f ca="1">AD129*Financial_Data[[#This Row],[5/1/2017]]</f>
        <v>21535.983188983228</v>
      </c>
      <c r="BR129" s="15">
        <f ca="1">AE129*Financial_Data[[#This Row],[6/1/2017]]</f>
        <v>22364.823119756096</v>
      </c>
      <c r="BS129" s="15">
        <f ca="1">AF129*Financial_Data[[#This Row],[7/1/2017]]</f>
        <v>27205.785090755937</v>
      </c>
      <c r="BT129" s="15">
        <f ca="1">AG129*Financial_Data[[#This Row],[8/1/2017]]</f>
        <v>26920.153740433216</v>
      </c>
      <c r="BU129" s="15">
        <f ca="1">AH129*Financial_Data[[#This Row],[9/1/2017]]</f>
        <v>29981.396130245877</v>
      </c>
      <c r="BV129" s="15">
        <f ca="1">AI129*Financial_Data[[#This Row],[10/1/2017]]</f>
        <v>28797.071020308907</v>
      </c>
      <c r="BW129" s="15">
        <f ca="1">AJ129*Financial_Data[[#This Row],[11/1/2017]]</f>
        <v>28207.02016394796</v>
      </c>
      <c r="BX129" s="15">
        <f ca="1">AK129*Financial_Data[[#This Row],[12/1/2017]]</f>
        <v>30221.05356125483</v>
      </c>
      <c r="BY129" s="15">
        <f ca="1">AL129*Financial_Data[[#This Row],[1/1/2018]]</f>
        <v>35329.219506487556</v>
      </c>
      <c r="BZ129" s="15">
        <f ca="1">AM129*Financial_Data[[#This Row],[2/1/2018]]</f>
        <v>33228.502170086598</v>
      </c>
      <c r="CA129" s="15">
        <f ca="1">AN129*Financial_Data[[#This Row],[3/1/2018]]</f>
        <v>33185.453926194627</v>
      </c>
    </row>
    <row r="130" spans="1:79" x14ac:dyDescent="0.25">
      <c r="A130" t="s">
        <v>96</v>
      </c>
      <c r="B130" t="s">
        <v>208</v>
      </c>
      <c r="C130" t="s">
        <v>41</v>
      </c>
      <c r="D130">
        <v>1</v>
      </c>
      <c r="E130">
        <f t="shared" ref="E130:AN130" ca="1" si="128">((RANDBETWEEN(-2.5,3.5)/100)+1)*D130</f>
        <v>0.98</v>
      </c>
      <c r="F130">
        <f t="shared" ca="1" si="128"/>
        <v>0.96039999999999992</v>
      </c>
      <c r="G130">
        <f t="shared" ca="1" si="128"/>
        <v>0.96039999999999992</v>
      </c>
      <c r="H130">
        <f t="shared" ca="1" si="128"/>
        <v>0.94119199999999992</v>
      </c>
      <c r="I130">
        <f t="shared" ca="1" si="128"/>
        <v>0.96001583999999995</v>
      </c>
      <c r="J130">
        <f t="shared" ca="1" si="128"/>
        <v>0.97921615679999996</v>
      </c>
      <c r="K130">
        <f t="shared" ca="1" si="128"/>
        <v>0.98900831836799996</v>
      </c>
      <c r="L130">
        <f t="shared" ca="1" si="128"/>
        <v>0.97911823518431995</v>
      </c>
      <c r="M130">
        <f t="shared" ca="1" si="128"/>
        <v>0.96932705283247678</v>
      </c>
      <c r="N130">
        <f t="shared" ca="1" si="128"/>
        <v>0.95963378230415197</v>
      </c>
      <c r="O130">
        <f t="shared" ca="1" si="128"/>
        <v>0.96923012012719345</v>
      </c>
      <c r="P130">
        <f t="shared" ca="1" si="128"/>
        <v>0.95953781892592149</v>
      </c>
      <c r="Q130">
        <f t="shared" ca="1" si="128"/>
        <v>0.95953781892592149</v>
      </c>
      <c r="R130">
        <f t="shared" ca="1" si="128"/>
        <v>0.94994244073666223</v>
      </c>
      <c r="S130">
        <f t="shared" ca="1" si="128"/>
        <v>0.94044301632929561</v>
      </c>
      <c r="T130">
        <f t="shared" ca="1" si="128"/>
        <v>0.94984744649258857</v>
      </c>
      <c r="U130">
        <f t="shared" ca="1" si="128"/>
        <v>0.94984744649258857</v>
      </c>
      <c r="V130">
        <f t="shared" ca="1" si="128"/>
        <v>0.96884439542244039</v>
      </c>
      <c r="W130">
        <f t="shared" ca="1" si="128"/>
        <v>0.94946750751399156</v>
      </c>
      <c r="X130">
        <f t="shared" ca="1" si="128"/>
        <v>0.93997283243885166</v>
      </c>
      <c r="Y130">
        <f t="shared" ca="1" si="128"/>
        <v>0.96817201741201719</v>
      </c>
      <c r="Z130">
        <f t="shared" ca="1" si="128"/>
        <v>0.94880857706377686</v>
      </c>
      <c r="AA130">
        <f t="shared" ca="1" si="128"/>
        <v>0.95829666283441461</v>
      </c>
      <c r="AB130">
        <f t="shared" ca="1" si="128"/>
        <v>0.97746259609110298</v>
      </c>
      <c r="AC130">
        <f t="shared" ca="1" si="128"/>
        <v>1.0067864739738361</v>
      </c>
      <c r="AD130">
        <f t="shared" ca="1" si="128"/>
        <v>1.026922203453313</v>
      </c>
      <c r="AE130">
        <f t="shared" ca="1" si="128"/>
        <v>1.0166529814187799</v>
      </c>
      <c r="AF130">
        <f t="shared" ca="1" si="128"/>
        <v>1.0471525708613434</v>
      </c>
      <c r="AG130">
        <f t="shared" ca="1" si="128"/>
        <v>1.0471525708613434</v>
      </c>
      <c r="AH130">
        <f t="shared" ca="1" si="128"/>
        <v>1.0576240965699568</v>
      </c>
      <c r="AI130">
        <f t="shared" ca="1" si="128"/>
        <v>1.0893528194670556</v>
      </c>
      <c r="AJ130">
        <f t="shared" ca="1" si="128"/>
        <v>1.1111398758563968</v>
      </c>
      <c r="AK130">
        <f t="shared" ca="1" si="128"/>
        <v>1.1222512746149609</v>
      </c>
      <c r="AL130">
        <f t="shared" ca="1" si="128"/>
        <v>1.1110287618688113</v>
      </c>
      <c r="AM130">
        <f t="shared" ca="1" si="128"/>
        <v>1.1110287618688113</v>
      </c>
      <c r="AN130">
        <f t="shared" ca="1" si="128"/>
        <v>1.088808186631435</v>
      </c>
      <c r="AR130" s="15">
        <f ca="1">E130*Financial_Data[[#This Row],[4/1/2015]]</f>
        <v>4928.1821463167998</v>
      </c>
      <c r="AS130" s="15">
        <f ca="1">F130*Financial_Data[[#This Row],[5/1/2015]]</f>
        <v>4975.4729821928549</v>
      </c>
      <c r="AT130" s="15">
        <f ca="1">G130*Financial_Data[[#This Row],[6/1/2015]]</f>
        <v>5486.3980734420675</v>
      </c>
      <c r="AU130" s="15">
        <f ca="1">H130*Financial_Data[[#This Row],[7/1/2015]]</f>
        <v>5215.9236981021604</v>
      </c>
      <c r="AV130" s="15">
        <f ca="1">I130*Financial_Data[[#This Row],[8/1/2015]]</f>
        <v>5213.3159448900569</v>
      </c>
      <c r="AW130" s="15">
        <f ca="1">J130*Financial_Data[[#This Row],[9/1/2015]]</f>
        <v>5056.4518579116721</v>
      </c>
      <c r="AX130" s="15">
        <f ca="1">K130*Financial_Data[[#This Row],[10/1/2015]]</f>
        <v>5260.2064397200065</v>
      </c>
      <c r="AY130" s="15">
        <f ca="1">L130*Financial_Data[[#This Row],[11/1/2015]]</f>
        <v>5201.9087017671782</v>
      </c>
      <c r="AZ130" s="15">
        <f ca="1">M130*Financial_Data[[#This Row],[12/1/2015]]</f>
        <v>5515.945809982145</v>
      </c>
      <c r="BA130" s="15">
        <f ca="1">N130*Financial_Data[[#This Row],[1/1/2016]]</f>
        <v>5780.2860397582554</v>
      </c>
      <c r="BB130" s="15">
        <f ca="1">O130*Financial_Data[[#This Row],[2/1/2016]]</f>
        <v>5891.7535567612349</v>
      </c>
      <c r="BC130" s="15">
        <f ca="1">P130*Financial_Data[[#This Row],[3/1/2016]]</f>
        <v>5827.610500058955</v>
      </c>
      <c r="BD130" s="15">
        <f ca="1">Q130*Financial_Data[[#This Row],[4/1/2016]]</f>
        <v>6546.1637326841847</v>
      </c>
      <c r="BE130" s="15">
        <f ca="1">R130*Financial_Data[[#This Row],[5/1/2016]]</f>
        <v>7153.1420778243737</v>
      </c>
      <c r="BF130" s="15">
        <f ca="1">S130*Financial_Data[[#This Row],[6/1/2016]]</f>
        <v>7647.7853880036264</v>
      </c>
      <c r="BG130" s="15">
        <f ca="1">T130*Financial_Data[[#This Row],[7/1/2016]]</f>
        <v>8188.9837717282981</v>
      </c>
      <c r="BH130" s="15">
        <f ca="1">U130*Financial_Data[[#This Row],[8/1/2016]]</f>
        <v>8097.4007583929733</v>
      </c>
      <c r="BI130" s="15">
        <f ca="1">V130*Financial_Data[[#This Row],[9/1/2016]]</f>
        <v>8661.3454547162783</v>
      </c>
      <c r="BJ130" s="15">
        <f ca="1">W130*Financial_Data[[#This Row],[10/1/2016]]</f>
        <v>8400.699582482961</v>
      </c>
      <c r="BK130" s="15">
        <f ca="1">X130*Financial_Data[[#This Row],[11/1/2016]]</f>
        <v>9537.0612208498424</v>
      </c>
      <c r="BL130" s="15">
        <f ca="1">Y130*Financial_Data[[#This Row],[12/1/2016]]</f>
        <v>10314.133675180266</v>
      </c>
      <c r="BM130" s="15">
        <f ca="1">Z130*Financial_Data[[#This Row],[1/1/2017]]</f>
        <v>10198.783655171983</v>
      </c>
      <c r="BN130" s="15">
        <f ca="1">AA130*Financial_Data[[#This Row],[2/1/2017]]</f>
        <v>11255.887417482865</v>
      </c>
      <c r="BO130" s="15">
        <f ca="1">AB130*Financial_Data[[#This Row],[3/1/2017]]</f>
        <v>12056.054051138277</v>
      </c>
      <c r="BP130" s="15">
        <f ca="1">AC130*Financial_Data[[#This Row],[4/1/2017]]</f>
        <v>14082.769320010309</v>
      </c>
      <c r="BQ130" s="15">
        <f ca="1">AD130*Financial_Data[[#This Row],[5/1/2017]]</f>
        <v>14928.802953125389</v>
      </c>
      <c r="BR130" s="15">
        <f ca="1">AE130*Financial_Data[[#This Row],[6/1/2017]]</f>
        <v>15365.935961022742</v>
      </c>
      <c r="BS130" s="15">
        <f ca="1">AF130*Financial_Data[[#This Row],[7/1/2017]]</f>
        <v>16135.443902146324</v>
      </c>
      <c r="BT130" s="15">
        <f ca="1">AG130*Financial_Data[[#This Row],[8/1/2017]]</f>
        <v>16900.213497256253</v>
      </c>
      <c r="BU130" s="15">
        <f ca="1">AH130*Financial_Data[[#This Row],[9/1/2017]]</f>
        <v>17934.676072429713</v>
      </c>
      <c r="BV130" s="15">
        <f ca="1">AI130*Financial_Data[[#This Row],[10/1/2017]]</f>
        <v>21191.115765489201</v>
      </c>
      <c r="BW130" s="15">
        <f ca="1">AJ130*Financial_Data[[#This Row],[11/1/2017]]</f>
        <v>23137.852850511401</v>
      </c>
      <c r="BX130" s="15">
        <f ca="1">AK130*Financial_Data[[#This Row],[12/1/2017]]</f>
        <v>23588.810546592267</v>
      </c>
      <c r="BY130" s="15">
        <f ca="1">AL130*Financial_Data[[#This Row],[1/1/2018]]</f>
        <v>24753.587526238585</v>
      </c>
      <c r="BZ130" s="15">
        <f ca="1">AM130*Financial_Data[[#This Row],[2/1/2018]]</f>
        <v>26232.961252953341</v>
      </c>
      <c r="CA130" s="15">
        <f ca="1">AN130*Financial_Data[[#This Row],[3/1/2018]]</f>
        <v>28365.105934325391</v>
      </c>
    </row>
    <row r="131" spans="1:79" x14ac:dyDescent="0.25">
      <c r="A131" t="s">
        <v>97</v>
      </c>
      <c r="B131" t="s">
        <v>208</v>
      </c>
      <c r="C131" t="s">
        <v>41</v>
      </c>
      <c r="D131">
        <v>1</v>
      </c>
      <c r="E131">
        <f t="shared" ref="E131:AN131" ca="1" si="129">((RANDBETWEEN(-2.5,3.5)/100)+1)*D131</f>
        <v>0.99</v>
      </c>
      <c r="F131">
        <f t="shared" ca="1" si="129"/>
        <v>0.99</v>
      </c>
      <c r="G131">
        <f t="shared" ca="1" si="129"/>
        <v>0.99</v>
      </c>
      <c r="H131">
        <f t="shared" ca="1" si="129"/>
        <v>1.0098</v>
      </c>
      <c r="I131">
        <f t="shared" ca="1" si="129"/>
        <v>1.0299960000000001</v>
      </c>
      <c r="J131">
        <f t="shared" ca="1" si="129"/>
        <v>1.0093960800000001</v>
      </c>
      <c r="K131">
        <f t="shared" ca="1" si="129"/>
        <v>0.98920815840000009</v>
      </c>
      <c r="L131">
        <f t="shared" ca="1" si="129"/>
        <v>0.96942399523200007</v>
      </c>
      <c r="M131">
        <f t="shared" ca="1" si="129"/>
        <v>0.96942399523200007</v>
      </c>
      <c r="N131">
        <f t="shared" ca="1" si="129"/>
        <v>0.99850671508896005</v>
      </c>
      <c r="O131">
        <f t="shared" ca="1" si="129"/>
        <v>0.9885216479380704</v>
      </c>
      <c r="P131">
        <f t="shared" ca="1" si="129"/>
        <v>0.97863643145868973</v>
      </c>
      <c r="Q131">
        <f t="shared" ca="1" si="129"/>
        <v>0.96885006714410282</v>
      </c>
      <c r="R131">
        <f t="shared" ca="1" si="129"/>
        <v>0.96885006714410282</v>
      </c>
      <c r="S131">
        <f t="shared" ca="1" si="129"/>
        <v>0.95916156647266182</v>
      </c>
      <c r="T131">
        <f t="shared" ca="1" si="129"/>
        <v>0.93997833514320861</v>
      </c>
      <c r="U131">
        <f t="shared" ca="1" si="129"/>
        <v>0.95877790184607281</v>
      </c>
      <c r="V131">
        <f t="shared" ca="1" si="129"/>
        <v>0.95877790184607281</v>
      </c>
      <c r="W131">
        <f t="shared" ca="1" si="129"/>
        <v>0.94919012282761206</v>
      </c>
      <c r="X131">
        <f t="shared" ca="1" si="129"/>
        <v>0.94919012282761206</v>
      </c>
      <c r="Y131">
        <f t="shared" ca="1" si="129"/>
        <v>0.96817392528416435</v>
      </c>
      <c r="Z131">
        <f t="shared" ca="1" si="129"/>
        <v>0.99721914304268933</v>
      </c>
      <c r="AA131">
        <f t="shared" ca="1" si="129"/>
        <v>0.99721914304268933</v>
      </c>
      <c r="AB131">
        <f t="shared" ca="1" si="129"/>
        <v>1.0171635259035432</v>
      </c>
      <c r="AC131">
        <f t="shared" ca="1" si="129"/>
        <v>1.037506796421614</v>
      </c>
      <c r="AD131">
        <f t="shared" ca="1" si="129"/>
        <v>1.037506796421614</v>
      </c>
      <c r="AE131">
        <f t="shared" ca="1" si="129"/>
        <v>1.0582569323500464</v>
      </c>
      <c r="AF131">
        <f t="shared" ca="1" si="129"/>
        <v>1.0582569323500464</v>
      </c>
      <c r="AG131">
        <f t="shared" ca="1" si="129"/>
        <v>1.0794220709970472</v>
      </c>
      <c r="AH131">
        <f t="shared" ca="1" si="129"/>
        <v>1.1118047331269587</v>
      </c>
      <c r="AI131">
        <f t="shared" ca="1" si="129"/>
        <v>1.1118047331269587</v>
      </c>
      <c r="AJ131">
        <f t="shared" ca="1" si="129"/>
        <v>1.1006866857956892</v>
      </c>
      <c r="AK131">
        <f t="shared" ca="1" si="129"/>
        <v>1.122700419511603</v>
      </c>
      <c r="AL131">
        <f t="shared" ca="1" si="129"/>
        <v>1.1114734153164869</v>
      </c>
      <c r="AM131">
        <f t="shared" ca="1" si="129"/>
        <v>1.1337028836228167</v>
      </c>
      <c r="AN131">
        <f t="shared" ca="1" si="129"/>
        <v>1.1223658547865885</v>
      </c>
      <c r="AR131" s="15">
        <f ca="1">E131*Financial_Data[[#This Row],[4/1/2015]]</f>
        <v>213.5171529216</v>
      </c>
      <c r="AS131" s="15">
        <f ca="1">F131*Financial_Data[[#This Row],[5/1/2015]]</f>
        <v>222.14280814676576</v>
      </c>
      <c r="AT131" s="15">
        <f ca="1">G131*Financial_Data[[#This Row],[6/1/2015]]</f>
        <v>240.01411869019037</v>
      </c>
      <c r="AU131" s="15">
        <f ca="1">H131*Financial_Data[[#This Row],[7/1/2015]]</f>
        <v>289.00040862821271</v>
      </c>
      <c r="AV131" s="15">
        <f ca="1">I131*Financial_Data[[#This Row],[8/1/2015]]</f>
        <v>337.81673046578982</v>
      </c>
      <c r="AW131" s="15">
        <f ca="1">J131*Financial_Data[[#This Row],[9/1/2015]]</f>
        <v>375.9534709759169</v>
      </c>
      <c r="AX131" s="15">
        <f ca="1">K131*Financial_Data[[#This Row],[10/1/2015]]</f>
        <v>406.43104138890988</v>
      </c>
      <c r="AY131" s="15">
        <f ca="1">L131*Financial_Data[[#This Row],[11/1/2015]]</f>
        <v>410.29012054671176</v>
      </c>
      <c r="AZ131" s="15">
        <f ca="1">M131*Financial_Data[[#This Row],[12/1/2015]]</f>
        <v>393.92520706879355</v>
      </c>
      <c r="BA131" s="15">
        <f ca="1">N131*Financial_Data[[#This Row],[1/1/2016]]</f>
        <v>417.95460113186209</v>
      </c>
      <c r="BB131" s="15">
        <f ca="1">O131*Financial_Data[[#This Row],[2/1/2016]]</f>
        <v>430.23837425343453</v>
      </c>
      <c r="BC131" s="15">
        <f ca="1">P131*Financial_Data[[#This Row],[3/1/2016]]</f>
        <v>465.07016896632399</v>
      </c>
      <c r="BD131" s="15">
        <f ca="1">Q131*Financial_Data[[#This Row],[4/1/2016]]</f>
        <v>437.72121130999903</v>
      </c>
      <c r="BE131" s="15">
        <f ca="1">R131*Financial_Data[[#This Row],[5/1/2016]]</f>
        <v>492.3840462845734</v>
      </c>
      <c r="BF131" s="15">
        <f ca="1">S131*Financial_Data[[#This Row],[6/1/2016]]</f>
        <v>511.8233889150647</v>
      </c>
      <c r="BG131" s="15">
        <f ca="1">T131*Financial_Data[[#This Row],[7/1/2016]]</f>
        <v>526.75643245854508</v>
      </c>
      <c r="BH131" s="15">
        <f ca="1">U131*Financial_Data[[#This Row],[8/1/2016]]</f>
        <v>570.12329924076414</v>
      </c>
      <c r="BI131" s="15">
        <f ca="1">V131*Financial_Data[[#This Row],[9/1/2016]]</f>
        <v>616.17438832876269</v>
      </c>
      <c r="BJ131" s="15">
        <f ca="1">W131*Financial_Data[[#This Row],[10/1/2016]]</f>
        <v>646.29012227518342</v>
      </c>
      <c r="BK131" s="15">
        <f ca="1">X131*Financial_Data[[#This Row],[11/1/2016]]</f>
        <v>633.36560594702303</v>
      </c>
      <c r="BL131" s="15">
        <f ca="1">Y131*Financial_Data[[#This Row],[12/1/2016]]</f>
        <v>652.23224994772477</v>
      </c>
      <c r="BM131" s="15">
        <f ca="1">Z131*Financial_Data[[#This Row],[1/1/2017]]</f>
        <v>651.38726894839363</v>
      </c>
      <c r="BN131" s="15">
        <f ca="1">AA131*Financial_Data[[#This Row],[2/1/2017]]</f>
        <v>691.12182031081386</v>
      </c>
      <c r="BO131" s="15">
        <f ca="1">AB131*Financial_Data[[#This Row],[3/1/2017]]</f>
        <v>703.36893357729605</v>
      </c>
      <c r="BP131" s="15">
        <f ca="1">AC131*Financial_Data[[#This Row],[4/1/2017]]</f>
        <v>695.50267712605535</v>
      </c>
      <c r="BQ131" s="15">
        <f ca="1">AD131*Financial_Data[[#This Row],[5/1/2017]]</f>
        <v>688.3397089643878</v>
      </c>
      <c r="BR131" s="15">
        <f ca="1">AE131*Financial_Data[[#This Row],[6/1/2017]]</f>
        <v>680.97801186373044</v>
      </c>
      <c r="BS131" s="15">
        <f ca="1">AF131*Financial_Data[[#This Row],[7/1/2017]]</f>
        <v>772.5930721712374</v>
      </c>
      <c r="BT131" s="15">
        <f ca="1">AG131*Financial_Data[[#This Row],[8/1/2017]]</f>
        <v>818.84503940904449</v>
      </c>
      <c r="BU131" s="15">
        <f ca="1">AH131*Financial_Data[[#This Row],[9/1/2017]]</f>
        <v>930.29826504258108</v>
      </c>
      <c r="BV131" s="15">
        <f ca="1">AI131*Financial_Data[[#This Row],[10/1/2017]]</f>
        <v>957.54965882992224</v>
      </c>
      <c r="BW131" s="15">
        <f ca="1">AJ131*Financial_Data[[#This Row],[11/1/2017]]</f>
        <v>1046.3363025865126</v>
      </c>
      <c r="BX131" s="15">
        <f ca="1">AK131*Financial_Data[[#This Row],[12/1/2017]]</f>
        <v>1120.2922334684945</v>
      </c>
      <c r="BY131" s="15">
        <f ca="1">AL131*Financial_Data[[#This Row],[1/1/2018]]</f>
        <v>1248.0614325960391</v>
      </c>
      <c r="BZ131" s="15">
        <f ca="1">AM131*Financial_Data[[#This Row],[2/1/2018]]</f>
        <v>1417.5420959950952</v>
      </c>
      <c r="CA131" s="15">
        <f ca="1">AN131*Financial_Data[[#This Row],[3/1/2018]]</f>
        <v>1518.6024421475649</v>
      </c>
    </row>
    <row r="132" spans="1:79" x14ac:dyDescent="0.25">
      <c r="A132" t="s">
        <v>98</v>
      </c>
      <c r="B132" t="s">
        <v>208</v>
      </c>
      <c r="C132" t="s">
        <v>41</v>
      </c>
      <c r="D132">
        <v>1</v>
      </c>
      <c r="E132">
        <f t="shared" ref="E132:AN132" ca="1" si="130">((RANDBETWEEN(-2.5,3.5)/100)+1)*D132</f>
        <v>1.03</v>
      </c>
      <c r="F132">
        <f t="shared" ca="1" si="130"/>
        <v>1.0094000000000001</v>
      </c>
      <c r="G132">
        <f t="shared" ca="1" si="130"/>
        <v>0.98921200000000009</v>
      </c>
      <c r="H132">
        <f t="shared" ca="1" si="130"/>
        <v>0.97931988000000003</v>
      </c>
      <c r="I132">
        <f t="shared" ca="1" si="130"/>
        <v>1.0086994764000001</v>
      </c>
      <c r="J132">
        <f t="shared" ca="1" si="130"/>
        <v>1.0389604606920002</v>
      </c>
      <c r="K132">
        <f t="shared" ca="1" si="130"/>
        <v>1.0493500652989203</v>
      </c>
      <c r="L132">
        <f t="shared" ca="1" si="130"/>
        <v>1.080830567257888</v>
      </c>
      <c r="M132">
        <f t="shared" ca="1" si="130"/>
        <v>1.070022261585309</v>
      </c>
      <c r="N132">
        <f t="shared" ca="1" si="130"/>
        <v>1.059322038969456</v>
      </c>
      <c r="O132">
        <f t="shared" ca="1" si="130"/>
        <v>1.0699152593591506</v>
      </c>
      <c r="P132">
        <f t="shared" ca="1" si="130"/>
        <v>1.0913135645463337</v>
      </c>
      <c r="Q132">
        <f t="shared" ca="1" si="130"/>
        <v>1.1022267001917969</v>
      </c>
      <c r="R132">
        <f t="shared" ca="1" si="130"/>
        <v>1.0912044331898789</v>
      </c>
      <c r="S132">
        <f t="shared" ca="1" si="130"/>
        <v>1.1130285218536766</v>
      </c>
      <c r="T132">
        <f t="shared" ca="1" si="130"/>
        <v>1.1352890922907501</v>
      </c>
      <c r="U132">
        <f t="shared" ca="1" si="130"/>
        <v>1.1125833104449352</v>
      </c>
      <c r="V132">
        <f t="shared" ca="1" si="130"/>
        <v>1.1014574773404859</v>
      </c>
      <c r="W132">
        <f t="shared" ca="1" si="130"/>
        <v>1.1345012016607006</v>
      </c>
      <c r="X132">
        <f t="shared" ca="1" si="130"/>
        <v>1.1458462136773075</v>
      </c>
      <c r="Y132">
        <f t="shared" ca="1" si="130"/>
        <v>1.1458462136773075</v>
      </c>
      <c r="Z132">
        <f t="shared" ca="1" si="130"/>
        <v>1.1687631379508536</v>
      </c>
      <c r="AA132">
        <f t="shared" ca="1" si="130"/>
        <v>1.1921384007098708</v>
      </c>
      <c r="AB132">
        <f t="shared" ca="1" si="130"/>
        <v>1.1682956326956733</v>
      </c>
      <c r="AC132">
        <f t="shared" ca="1" si="130"/>
        <v>1.1449297200417599</v>
      </c>
      <c r="AD132">
        <f t="shared" ca="1" si="130"/>
        <v>1.1449297200417599</v>
      </c>
      <c r="AE132">
        <f t="shared" ca="1" si="130"/>
        <v>1.1678283144425952</v>
      </c>
      <c r="AF132">
        <f t="shared" ca="1" si="130"/>
        <v>1.2028631638758731</v>
      </c>
      <c r="AG132">
        <f t="shared" ca="1" si="130"/>
        <v>1.2269204271533907</v>
      </c>
      <c r="AH132">
        <f t="shared" ca="1" si="130"/>
        <v>1.2391896314249247</v>
      </c>
      <c r="AI132">
        <f t="shared" ca="1" si="130"/>
        <v>1.2763653203676724</v>
      </c>
      <c r="AJ132">
        <f t="shared" ca="1" si="130"/>
        <v>1.2508380139603188</v>
      </c>
      <c r="AK132">
        <f t="shared" ca="1" si="130"/>
        <v>1.2758547742395252</v>
      </c>
      <c r="AL132">
        <f t="shared" ca="1" si="130"/>
        <v>1.3013718697243157</v>
      </c>
      <c r="AM132">
        <f t="shared" ca="1" si="130"/>
        <v>1.3143855884215589</v>
      </c>
      <c r="AN132">
        <f t="shared" ca="1" si="130"/>
        <v>1.3406733001899902</v>
      </c>
      <c r="AR132" s="15">
        <f ca="1">E132*Financial_Data[[#This Row],[4/1/2015]]</f>
        <v>27026.85600778363</v>
      </c>
      <c r="AS132" s="15">
        <f ca="1">F132*Financial_Data[[#This Row],[5/1/2015]]</f>
        <v>25928.50540025231</v>
      </c>
      <c r="AT132" s="15">
        <f ca="1">G132*Financial_Data[[#This Row],[6/1/2015]]</f>
        <v>25630.988424647701</v>
      </c>
      <c r="AU132" s="15">
        <f ca="1">H132*Financial_Data[[#This Row],[7/1/2015]]</f>
        <v>24857.238095605357</v>
      </c>
      <c r="AV132" s="15">
        <f ca="1">I132*Financial_Data[[#This Row],[8/1/2015]]</f>
        <v>25846.056332822212</v>
      </c>
      <c r="AW132" s="15">
        <f ca="1">J132*Financial_Data[[#This Row],[9/1/2015]]</f>
        <v>26608.128368652993</v>
      </c>
      <c r="AX132" s="15">
        <f ca="1">K132*Financial_Data[[#This Row],[10/1/2015]]</f>
        <v>27105.446015874655</v>
      </c>
      <c r="AY132" s="15">
        <f ca="1">L132*Financial_Data[[#This Row],[11/1/2015]]</f>
        <v>28758.875224980675</v>
      </c>
      <c r="AZ132" s="15">
        <f ca="1">M132*Financial_Data[[#This Row],[12/1/2015]]</f>
        <v>33606.775250335697</v>
      </c>
      <c r="BA132" s="15">
        <f ca="1">N132*Financial_Data[[#This Row],[1/1/2016]]</f>
        <v>33596.69422593026</v>
      </c>
      <c r="BB132" s="15">
        <f ca="1">O132*Financial_Data[[#This Row],[2/1/2016]]</f>
        <v>37410.746722170974</v>
      </c>
      <c r="BC132" s="15">
        <f ca="1">P132*Financial_Data[[#This Row],[3/1/2016]]</f>
        <v>42122.478505257903</v>
      </c>
      <c r="BD132" s="15">
        <f ca="1">Q132*Financial_Data[[#This Row],[4/1/2016]]</f>
        <v>46944.950266813605</v>
      </c>
      <c r="BE132" s="15">
        <f ca="1">R132*Financial_Data[[#This Row],[5/1/2016]]</f>
        <v>47395.530251322612</v>
      </c>
      <c r="BF132" s="15">
        <f ca="1">S132*Financial_Data[[#This Row],[6/1/2016]]</f>
        <v>47826.791603310798</v>
      </c>
      <c r="BG132" s="15">
        <f ca="1">T132*Financial_Data[[#This Row],[7/1/2016]]</f>
        <v>51216.792011835212</v>
      </c>
      <c r="BH132" s="15">
        <f ca="1">U132*Financial_Data[[#This Row],[8/1/2016]]</f>
        <v>49631.119562437532</v>
      </c>
      <c r="BI132" s="15">
        <f ca="1">V132*Financial_Data[[#This Row],[9/1/2016]]</f>
        <v>50078.29837685539</v>
      </c>
      <c r="BJ132" s="15">
        <f ca="1">W132*Financial_Data[[#This Row],[10/1/2016]]</f>
        <v>53122.547639374017</v>
      </c>
      <c r="BK132" s="15">
        <f ca="1">X132*Financial_Data[[#This Row],[11/1/2016]]</f>
        <v>52580.804424460912</v>
      </c>
      <c r="BL132" s="15">
        <f ca="1">Y132*Financial_Data[[#This Row],[12/1/2016]]</f>
        <v>53553.770145692026</v>
      </c>
      <c r="BM132" s="15">
        <f ca="1">Z132*Financial_Data[[#This Row],[1/1/2017]]</f>
        <v>55116.26376912406</v>
      </c>
      <c r="BN132" s="15">
        <f ca="1">AA132*Financial_Data[[#This Row],[2/1/2017]]</f>
        <v>65106.246974864895</v>
      </c>
      <c r="BO132" s="15">
        <f ca="1">AB132*Financial_Data[[#This Row],[3/1/2017]]</f>
        <v>67503.270649128171</v>
      </c>
      <c r="BP132" s="15">
        <f ca="1">AC132*Financial_Data[[#This Row],[4/1/2017]]</f>
        <v>64137.297523342721</v>
      </c>
      <c r="BQ132" s="15">
        <f ca="1">AD132*Financial_Data[[#This Row],[5/1/2017]]</f>
        <v>64085.997947291653</v>
      </c>
      <c r="BR132" s="15">
        <f ca="1">AE132*Financial_Data[[#This Row],[6/1/2017]]</f>
        <v>68641.256085074754</v>
      </c>
      <c r="BS132" s="15">
        <f ca="1">AF132*Financial_Data[[#This Row],[7/1/2017]]</f>
        <v>80998.545480507019</v>
      </c>
      <c r="BT132" s="15">
        <f ca="1">AG132*Financial_Data[[#This Row],[8/1/2017]]</f>
        <v>83369.945114790113</v>
      </c>
      <c r="BU132" s="15">
        <f ca="1">AH132*Financial_Data[[#This Row],[9/1/2017]]</f>
        <v>86587.378911493943</v>
      </c>
      <c r="BV132" s="15">
        <f ca="1">AI132*Financial_Data[[#This Row],[10/1/2017]]</f>
        <v>87384.170528095405</v>
      </c>
      <c r="BW132" s="15">
        <f ca="1">AJ132*Financial_Data[[#This Row],[11/1/2017]]</f>
        <v>89933.705488334439</v>
      </c>
      <c r="BX132" s="15">
        <f ca="1">AK132*Financial_Data[[#This Row],[12/1/2017]]</f>
        <v>101260.49085477133</v>
      </c>
      <c r="BY132" s="15">
        <f ca="1">AL132*Financial_Data[[#This Row],[1/1/2018]]</f>
        <v>97221.59474544815</v>
      </c>
      <c r="BZ132" s="15">
        <f ca="1">AM132*Financial_Data[[#This Row],[2/1/2018]]</f>
        <v>109382.07966588039</v>
      </c>
      <c r="CA132" s="15">
        <f ca="1">AN132*Financial_Data[[#This Row],[3/1/2018]]</f>
        <v>115985.43123511165</v>
      </c>
    </row>
    <row r="133" spans="1:79" x14ac:dyDescent="0.25">
      <c r="A133" t="s">
        <v>99</v>
      </c>
      <c r="B133" t="s">
        <v>208</v>
      </c>
      <c r="C133" t="s">
        <v>41</v>
      </c>
      <c r="D133">
        <v>1</v>
      </c>
      <c r="E133">
        <f t="shared" ref="E133:AN133" ca="1" si="131">((RANDBETWEEN(-2.5,3.5)/100)+1)*D133</f>
        <v>1</v>
      </c>
      <c r="F133">
        <f t="shared" ca="1" si="131"/>
        <v>0.99</v>
      </c>
      <c r="G133">
        <f t="shared" ca="1" si="131"/>
        <v>1.0098</v>
      </c>
      <c r="H133">
        <f t="shared" ca="1" si="131"/>
        <v>0.99970199999999998</v>
      </c>
      <c r="I133">
        <f t="shared" ca="1" si="131"/>
        <v>0.99970199999999998</v>
      </c>
      <c r="J133">
        <f t="shared" ca="1" si="131"/>
        <v>0.98970497999999996</v>
      </c>
      <c r="K133">
        <f t="shared" ca="1" si="131"/>
        <v>0.9798079301999999</v>
      </c>
      <c r="L133">
        <f t="shared" ca="1" si="131"/>
        <v>0.99940408880399989</v>
      </c>
      <c r="M133">
        <f t="shared" ca="1" si="131"/>
        <v>1.0093981296920398</v>
      </c>
      <c r="N133">
        <f t="shared" ca="1" si="131"/>
        <v>1.0093981296920398</v>
      </c>
      <c r="O133">
        <f t="shared" ca="1" si="131"/>
        <v>0.98921016709819898</v>
      </c>
      <c r="P133">
        <f t="shared" ca="1" si="131"/>
        <v>0.979318065427217</v>
      </c>
      <c r="Q133">
        <f t="shared" ca="1" si="131"/>
        <v>0.979318065427217</v>
      </c>
      <c r="R133">
        <f t="shared" ca="1" si="131"/>
        <v>0.95973170411867259</v>
      </c>
      <c r="S133">
        <f t="shared" ca="1" si="131"/>
        <v>0.98852365524223285</v>
      </c>
      <c r="T133">
        <f t="shared" ca="1" si="131"/>
        <v>1.0082941283470774</v>
      </c>
      <c r="U133">
        <f t="shared" ca="1" si="131"/>
        <v>1.0183770696305483</v>
      </c>
      <c r="V133">
        <f t="shared" ca="1" si="131"/>
        <v>1.0081932989342428</v>
      </c>
      <c r="W133">
        <f t="shared" ca="1" si="131"/>
        <v>0.99811136594490035</v>
      </c>
      <c r="X133">
        <f t="shared" ca="1" si="131"/>
        <v>1.0280547069232473</v>
      </c>
      <c r="Y133">
        <f t="shared" ca="1" si="131"/>
        <v>1.0074936127847822</v>
      </c>
      <c r="Z133">
        <f t="shared" ca="1" si="131"/>
        <v>1.0377184211683257</v>
      </c>
      <c r="AA133">
        <f t="shared" ca="1" si="131"/>
        <v>1.0584727895916923</v>
      </c>
      <c r="AB133">
        <f t="shared" ca="1" si="131"/>
        <v>1.0690575174876094</v>
      </c>
      <c r="AC133">
        <f t="shared" ca="1" si="131"/>
        <v>1.1011292430122377</v>
      </c>
      <c r="AD133">
        <f t="shared" ca="1" si="131"/>
        <v>1.1341631203026048</v>
      </c>
      <c r="AE133">
        <f t="shared" ca="1" si="131"/>
        <v>1.1568463827086568</v>
      </c>
      <c r="AF133">
        <f t="shared" ca="1" si="131"/>
        <v>1.1799833103628299</v>
      </c>
      <c r="AG133">
        <f t="shared" ca="1" si="131"/>
        <v>1.1917831434664581</v>
      </c>
      <c r="AH133">
        <f t="shared" ca="1" si="131"/>
        <v>1.2156188063357873</v>
      </c>
      <c r="AI133">
        <f t="shared" ca="1" si="131"/>
        <v>1.1913064302090717</v>
      </c>
      <c r="AJ133">
        <f t="shared" ca="1" si="131"/>
        <v>1.1674803016048902</v>
      </c>
      <c r="AK133">
        <f t="shared" ca="1" si="131"/>
        <v>1.2025047106530369</v>
      </c>
      <c r="AL133">
        <f t="shared" ca="1" si="131"/>
        <v>1.2145297577595673</v>
      </c>
      <c r="AM133">
        <f t="shared" ca="1" si="131"/>
        <v>1.190239162604376</v>
      </c>
      <c r="AN133">
        <f t="shared" ca="1" si="131"/>
        <v>1.1664343793522884</v>
      </c>
      <c r="AR133" s="15">
        <f ca="1">E133*Financial_Data[[#This Row],[4/1/2015]]</f>
        <v>4280.276097504001</v>
      </c>
      <c r="AS133" s="15">
        <f ca="1">F133*Financial_Data[[#This Row],[5/1/2015]]</f>
        <v>4627.2489820420515</v>
      </c>
      <c r="AT133" s="15">
        <f ca="1">G133*Financial_Data[[#This Row],[6/1/2015]]</f>
        <v>4906.5941171878258</v>
      </c>
      <c r="AU133" s="15">
        <f ca="1">H133*Financial_Data[[#This Row],[7/1/2015]]</f>
        <v>5151.8159431460217</v>
      </c>
      <c r="AV133" s="15">
        <f ca="1">I133*Financial_Data[[#This Row],[8/1/2015]]</f>
        <v>5410.332830737264</v>
      </c>
      <c r="AW133" s="15">
        <f ca="1">J133*Financial_Data[[#This Row],[9/1/2015]]</f>
        <v>5680.7305168118919</v>
      </c>
      <c r="AX133" s="15">
        <f ca="1">K133*Financial_Data[[#This Row],[10/1/2015]]</f>
        <v>5618.884851316926</v>
      </c>
      <c r="AY133" s="15">
        <f ca="1">L133*Financial_Data[[#This Row],[11/1/2015]]</f>
        <v>6505.9171881649836</v>
      </c>
      <c r="AZ133" s="15">
        <f ca="1">M133*Financial_Data[[#This Row],[12/1/2015]]</f>
        <v>6764.7218687468339</v>
      </c>
      <c r="BA133" s="15">
        <f ca="1">N133*Financial_Data[[#This Row],[1/1/2016]]</f>
        <v>6895.903697520499</v>
      </c>
      <c r="BB133" s="15">
        <f ca="1">O133*Financial_Data[[#This Row],[2/1/2016]]</f>
        <v>6958.6230532691252</v>
      </c>
      <c r="BC133" s="15">
        <f ca="1">P133*Financial_Data[[#This Row],[3/1/2016]]</f>
        <v>7234.0316577556241</v>
      </c>
      <c r="BD133" s="15">
        <f ca="1">Q133*Financial_Data[[#This Row],[4/1/2016]]</f>
        <v>7904.7910129475877</v>
      </c>
      <c r="BE133" s="15">
        <f ca="1">R133*Financial_Data[[#This Row],[5/1/2016]]</f>
        <v>8627.55143937924</v>
      </c>
      <c r="BF133" s="15">
        <f ca="1">S133*Financial_Data[[#This Row],[6/1/2016]]</f>
        <v>8876.762210673247</v>
      </c>
      <c r="BG133" s="15">
        <f ca="1">T133*Financial_Data[[#This Row],[7/1/2016]]</f>
        <v>9788.3058083809956</v>
      </c>
      <c r="BH133" s="15">
        <f ca="1">U133*Financial_Data[[#This Row],[8/1/2016]]</f>
        <v>10780.641226804786</v>
      </c>
      <c r="BI133" s="15">
        <f ca="1">V133*Financial_Data[[#This Row],[9/1/2016]]</f>
        <v>12234.138177002393</v>
      </c>
      <c r="BJ133" s="15">
        <f ca="1">W133*Financial_Data[[#This Row],[10/1/2016]]</f>
        <v>12102.180869135651</v>
      </c>
      <c r="BK133" s="15">
        <f ca="1">X133*Financial_Data[[#This Row],[11/1/2016]]</f>
        <v>13219.090042670156</v>
      </c>
      <c r="BL133" s="15">
        <f ca="1">Y133*Financial_Data[[#This Row],[12/1/2016]]</f>
        <v>13722.460734754746</v>
      </c>
      <c r="BM133" s="15">
        <f ca="1">Z133*Financial_Data[[#This Row],[1/1/2017]]</f>
        <v>14850.777581230685</v>
      </c>
      <c r="BN133" s="15">
        <f ca="1">AA133*Financial_Data[[#This Row],[2/1/2017]]</f>
        <v>15288.653370065305</v>
      </c>
      <c r="BO133" s="15">
        <f ca="1">AB133*Financial_Data[[#This Row],[3/1/2017]]</f>
        <v>16059.046939367088</v>
      </c>
      <c r="BP133" s="15">
        <f ca="1">AC133*Financial_Data[[#This Row],[4/1/2017]]</f>
        <v>16529.339019614901</v>
      </c>
      <c r="BQ133" s="15">
        <f ca="1">AD133*Financial_Data[[#This Row],[5/1/2017]]</f>
        <v>18374.475983132175</v>
      </c>
      <c r="BR133" s="15">
        <f ca="1">AE133*Financial_Data[[#This Row],[6/1/2017]]</f>
        <v>20267.408747703463</v>
      </c>
      <c r="BS133" s="15">
        <f ca="1">AF133*Financial_Data[[#This Row],[7/1/2017]]</f>
        <v>23446.919775860817</v>
      </c>
      <c r="BT133" s="15">
        <f ca="1">AG133*Financial_Data[[#This Row],[8/1/2017]]</f>
        <v>25364.967118154265</v>
      </c>
      <c r="BU133" s="15">
        <f ca="1">AH133*Financial_Data[[#This Row],[9/1/2017]]</f>
        <v>27450.471853136249</v>
      </c>
      <c r="BV133" s="15">
        <f ca="1">AI133*Financial_Data[[#This Row],[10/1/2017]]</f>
        <v>29963.75287611792</v>
      </c>
      <c r="BW133" s="15">
        <f ca="1">AJ133*Financial_Data[[#This Row],[11/1/2017]]</f>
        <v>32093.709313324212</v>
      </c>
      <c r="BX133" s="15">
        <f ca="1">AK133*Financial_Data[[#This Row],[12/1/2017]]</f>
        <v>34031.193464329051</v>
      </c>
      <c r="BY133" s="15">
        <f ca="1">AL133*Financial_Data[[#This Row],[1/1/2018]]</f>
        <v>36436.401083019926</v>
      </c>
      <c r="BZ133" s="15">
        <f ca="1">AM133*Financial_Data[[#This Row],[2/1/2018]]</f>
        <v>37499.47552573702</v>
      </c>
      <c r="CA133" s="15">
        <f ca="1">AN133*Financial_Data[[#This Row],[3/1/2018]]</f>
        <v>39369.607504742104</v>
      </c>
    </row>
    <row r="134" spans="1:79" x14ac:dyDescent="0.25">
      <c r="A134" t="s">
        <v>100</v>
      </c>
      <c r="B134" t="s">
        <v>208</v>
      </c>
      <c r="C134" t="s">
        <v>41</v>
      </c>
      <c r="D134">
        <v>1</v>
      </c>
      <c r="E134">
        <f t="shared" ref="E134:AN134" ca="1" si="132">((RANDBETWEEN(-2.5,3.5)/100)+1)*D134</f>
        <v>1.03</v>
      </c>
      <c r="F134">
        <f t="shared" ca="1" si="132"/>
        <v>1.03</v>
      </c>
      <c r="G134">
        <f t="shared" ca="1" si="132"/>
        <v>1.0403</v>
      </c>
      <c r="H134">
        <f t="shared" ca="1" si="132"/>
        <v>1.071509</v>
      </c>
      <c r="I134">
        <f t="shared" ca="1" si="132"/>
        <v>1.08222409</v>
      </c>
      <c r="J134">
        <f t="shared" ca="1" si="132"/>
        <v>1.0714018490999999</v>
      </c>
      <c r="K134">
        <f t="shared" ca="1" si="132"/>
        <v>1.0714018490999999</v>
      </c>
      <c r="L134">
        <f t="shared" ca="1" si="132"/>
        <v>1.0928298860819998</v>
      </c>
      <c r="M134">
        <f t="shared" ca="1" si="132"/>
        <v>1.1037581849428197</v>
      </c>
      <c r="N134">
        <f t="shared" ca="1" si="132"/>
        <v>1.0816830212439634</v>
      </c>
      <c r="O134">
        <f t="shared" ca="1" si="132"/>
        <v>1.0708661910315238</v>
      </c>
      <c r="P134">
        <f t="shared" ca="1" si="132"/>
        <v>1.0922835148521544</v>
      </c>
      <c r="Q134">
        <f t="shared" ca="1" si="132"/>
        <v>1.0922835148521544</v>
      </c>
      <c r="R134">
        <f t="shared" ca="1" si="132"/>
        <v>1.0922835148521544</v>
      </c>
      <c r="S134">
        <f t="shared" ca="1" si="132"/>
        <v>1.0704378445551113</v>
      </c>
      <c r="T134">
        <f t="shared" ca="1" si="132"/>
        <v>1.0490290876640089</v>
      </c>
      <c r="U134">
        <f t="shared" ca="1" si="132"/>
        <v>1.0700096694172891</v>
      </c>
      <c r="V134">
        <f t="shared" ca="1" si="132"/>
        <v>1.091409862805635</v>
      </c>
      <c r="W134">
        <f t="shared" ca="1" si="132"/>
        <v>1.0804957641775788</v>
      </c>
      <c r="X134">
        <f t="shared" ca="1" si="132"/>
        <v>1.0588858488940271</v>
      </c>
      <c r="Y134">
        <f t="shared" ca="1" si="132"/>
        <v>1.0800635658719078</v>
      </c>
      <c r="Z134">
        <f t="shared" ca="1" si="132"/>
        <v>1.0800635658719078</v>
      </c>
      <c r="AA134">
        <f t="shared" ca="1" si="132"/>
        <v>1.0908642015306269</v>
      </c>
      <c r="AB134">
        <f t="shared" ca="1" si="132"/>
        <v>1.1017728435459331</v>
      </c>
      <c r="AC134">
        <f t="shared" ca="1" si="132"/>
        <v>1.1238083004168518</v>
      </c>
      <c r="AD134">
        <f t="shared" ca="1" si="132"/>
        <v>1.1575225494293573</v>
      </c>
      <c r="AE134">
        <f t="shared" ca="1" si="132"/>
        <v>1.1690977749236509</v>
      </c>
      <c r="AF134">
        <f t="shared" ca="1" si="132"/>
        <v>1.2041707081713604</v>
      </c>
      <c r="AG134">
        <f t="shared" ca="1" si="132"/>
        <v>1.2041707081713604</v>
      </c>
      <c r="AH134">
        <f t="shared" ca="1" si="132"/>
        <v>1.1921290010896468</v>
      </c>
      <c r="AI134">
        <f t="shared" ca="1" si="132"/>
        <v>1.1921290010896468</v>
      </c>
      <c r="AJ134">
        <f t="shared" ca="1" si="132"/>
        <v>1.1802077110787503</v>
      </c>
      <c r="AK134">
        <f t="shared" ca="1" si="132"/>
        <v>1.192009788189538</v>
      </c>
      <c r="AL134">
        <f t="shared" ca="1" si="132"/>
        <v>1.2277700818352242</v>
      </c>
      <c r="AM134">
        <f t="shared" ca="1" si="132"/>
        <v>1.2032146801985197</v>
      </c>
      <c r="AN134">
        <f t="shared" ca="1" si="132"/>
        <v>1.2272789738024901</v>
      </c>
      <c r="AR134" s="15">
        <f ca="1">E134*Financial_Data[[#This Row],[4/1/2015]]</f>
        <v>63728.00338826434</v>
      </c>
      <c r="AS134" s="15">
        <f ca="1">F134*Financial_Data[[#This Row],[5/1/2015]]</f>
        <v>65620.020257178316</v>
      </c>
      <c r="AT134" s="15">
        <f ca="1">G134*Financial_Data[[#This Row],[6/1/2015]]</f>
        <v>68243.891192406387</v>
      </c>
      <c r="AU134" s="15">
        <f ca="1">H134*Financial_Data[[#This Row],[7/1/2015]]</f>
        <v>72328.264228758955</v>
      </c>
      <c r="AV134" s="15">
        <f ca="1">I134*Financial_Data[[#This Row],[8/1/2015]]</f>
        <v>80465.536674741568</v>
      </c>
      <c r="AW134" s="15">
        <f ca="1">J134*Financial_Data[[#This Row],[9/1/2015]]</f>
        <v>80417.264594313179</v>
      </c>
      <c r="AX134" s="15">
        <f ca="1">K134*Financial_Data[[#This Row],[10/1/2015]]</f>
        <v>77201.847820011812</v>
      </c>
      <c r="AY134" s="15">
        <f ca="1">L134*Financial_Data[[#This Row],[11/1/2015]]</f>
        <v>79485.787409442011</v>
      </c>
      <c r="AZ134" s="15">
        <f ca="1">M134*Financial_Data[[#This Row],[12/1/2015]]</f>
        <v>84342.845934883357</v>
      </c>
      <c r="BA134" s="15">
        <f ca="1">N134*Financial_Data[[#This Row],[1/1/2016]]</f>
        <v>84987.238367835569</v>
      </c>
      <c r="BB134" s="15">
        <f ca="1">O134*Financial_Data[[#This Row],[2/1/2016]]</f>
        <v>86635.66184056674</v>
      </c>
      <c r="BC134" s="15">
        <f ca="1">P134*Financial_Data[[#This Row],[3/1/2016]]</f>
        <v>101429.25986659434</v>
      </c>
      <c r="BD134" s="15">
        <f ca="1">Q134*Financial_Data[[#This Row],[4/1/2016]]</f>
        <v>98338.373695031565</v>
      </c>
      <c r="BE134" s="15">
        <f ca="1">R134*Financial_Data[[#This Row],[5/1/2016]]</f>
        <v>109473.03107177258</v>
      </c>
      <c r="BF134" s="15">
        <f ca="1">S134*Financial_Data[[#This Row],[6/1/2016]]</f>
        <v>114801.2713935463</v>
      </c>
      <c r="BG134" s="15">
        <f ca="1">T134*Financial_Data[[#This Row],[7/1/2016]]</f>
        <v>112448.99784290236</v>
      </c>
      <c r="BH134" s="15">
        <f ca="1">U134*Financial_Data[[#This Row],[8/1/2016]]</f>
        <v>121670.91633930102</v>
      </c>
      <c r="BI134" s="15">
        <f ca="1">V134*Financial_Data[[#This Row],[9/1/2016]]</f>
        <v>126523.62456606777</v>
      </c>
      <c r="BJ134" s="15">
        <f ca="1">W134*Financial_Data[[#This Row],[10/1/2016]]</f>
        <v>142282.09554629659</v>
      </c>
      <c r="BK134" s="15">
        <f ca="1">X134*Financial_Data[[#This Row],[11/1/2016]]</f>
        <v>153889.63744833387</v>
      </c>
      <c r="BL134" s="15">
        <f ca="1">Y134*Financial_Data[[#This Row],[12/1/2016]]</f>
        <v>187114.78144387517</v>
      </c>
      <c r="BM134" s="15">
        <f ca="1">Z134*Financial_Data[[#This Row],[1/1/2017]]</f>
        <v>202208.14081294258</v>
      </c>
      <c r="BN134" s="15">
        <f ca="1">AA134*Financial_Data[[#This Row],[2/1/2017]]</f>
        <v>207795.16927788095</v>
      </c>
      <c r="BO134" s="15">
        <f ca="1">AB134*Financial_Data[[#This Row],[3/1/2017]]</f>
        <v>236259.91343984506</v>
      </c>
      <c r="BP134" s="15">
        <f ca="1">AC134*Financial_Data[[#This Row],[4/1/2017]]</f>
        <v>248238.03579603473</v>
      </c>
      <c r="BQ134" s="15">
        <f ca="1">AD134*Financial_Data[[#This Row],[5/1/2017]]</f>
        <v>293088.74708500988</v>
      </c>
      <c r="BR134" s="15">
        <f ca="1">AE134*Financial_Data[[#This Row],[6/1/2017]]</f>
        <v>307643.17918002792</v>
      </c>
      <c r="BS134" s="15">
        <f ca="1">AF134*Financial_Data[[#This Row],[7/1/2017]]</f>
        <v>349785.56593023299</v>
      </c>
      <c r="BT134" s="15">
        <f ca="1">AG134*Financial_Data[[#This Row],[8/1/2017]]</f>
        <v>352932.32082987722</v>
      </c>
      <c r="BU134" s="15">
        <f ca="1">AH134*Financial_Data[[#This Row],[9/1/2017]]</f>
        <v>349125.59589003486</v>
      </c>
      <c r="BV134" s="15">
        <f ca="1">AI134*Financial_Data[[#This Row],[10/1/2017]]</f>
        <v>373800.59131724143</v>
      </c>
      <c r="BW134" s="15">
        <f ca="1">AJ134*Financial_Data[[#This Row],[11/1/2017]]</f>
        <v>391771.33208392374</v>
      </c>
      <c r="BX134" s="15">
        <f ca="1">AK134*Financial_Data[[#This Row],[12/1/2017]]</f>
        <v>407518.96079522913</v>
      </c>
      <c r="BY134" s="15">
        <f ca="1">AL134*Financial_Data[[#This Row],[1/1/2018]]</f>
        <v>440012.95081267366</v>
      </c>
      <c r="BZ134" s="15">
        <f ca="1">AM134*Financial_Data[[#This Row],[2/1/2018]]</f>
        <v>466713.62203215912</v>
      </c>
      <c r="CA134" s="15">
        <f ca="1">AN134*Financial_Data[[#This Row],[3/1/2018]]</f>
        <v>499990.70428339613</v>
      </c>
    </row>
    <row r="135" spans="1:79" x14ac:dyDescent="0.25">
      <c r="A135" t="s">
        <v>101</v>
      </c>
      <c r="B135" t="s">
        <v>208</v>
      </c>
      <c r="C135" t="s">
        <v>41</v>
      </c>
      <c r="D135">
        <v>1</v>
      </c>
      <c r="E135">
        <f t="shared" ref="E135:AN135" ca="1" si="133">((RANDBETWEEN(-2.5,3.5)/100)+1)*D135</f>
        <v>1.02</v>
      </c>
      <c r="F135">
        <f t="shared" ca="1" si="133"/>
        <v>1.0098</v>
      </c>
      <c r="G135">
        <f t="shared" ca="1" si="133"/>
        <v>1.0400940000000001</v>
      </c>
      <c r="H135">
        <f t="shared" ca="1" si="133"/>
        <v>1.01929212</v>
      </c>
      <c r="I135">
        <f t="shared" ca="1" si="133"/>
        <v>1.0498708836000001</v>
      </c>
      <c r="J135">
        <f t="shared" ca="1" si="133"/>
        <v>1.0393721747640001</v>
      </c>
      <c r="K135">
        <f t="shared" ca="1" si="133"/>
        <v>1.0497658965116401</v>
      </c>
      <c r="L135">
        <f t="shared" ca="1" si="133"/>
        <v>1.0392682375465236</v>
      </c>
      <c r="M135">
        <f t="shared" ca="1" si="133"/>
        <v>1.0496609199219888</v>
      </c>
      <c r="N135">
        <f t="shared" ca="1" si="133"/>
        <v>1.0706541383204287</v>
      </c>
      <c r="O135">
        <f t="shared" ca="1" si="133"/>
        <v>1.0492410555540201</v>
      </c>
      <c r="P135">
        <f t="shared" ca="1" si="133"/>
        <v>1.0282562344429398</v>
      </c>
      <c r="Q135">
        <f t="shared" ca="1" si="133"/>
        <v>1.0591039214762281</v>
      </c>
      <c r="R135">
        <f t="shared" ca="1" si="133"/>
        <v>1.0802859999057528</v>
      </c>
      <c r="S135">
        <f t="shared" ca="1" si="133"/>
        <v>1.0586802799076378</v>
      </c>
      <c r="T135">
        <f t="shared" ca="1" si="133"/>
        <v>1.090440688304867</v>
      </c>
      <c r="U135">
        <f t="shared" ca="1" si="133"/>
        <v>1.0795362814218183</v>
      </c>
      <c r="V135">
        <f t="shared" ca="1" si="133"/>
        <v>1.0687409186076002</v>
      </c>
      <c r="W135">
        <f t="shared" ca="1" si="133"/>
        <v>1.0901157369797523</v>
      </c>
      <c r="X135">
        <f t="shared" ca="1" si="133"/>
        <v>1.0683134222401571</v>
      </c>
      <c r="Y135">
        <f t="shared" ca="1" si="133"/>
        <v>1.0789965564625588</v>
      </c>
      <c r="Z135">
        <f t="shared" ca="1" si="133"/>
        <v>1.0789965564625588</v>
      </c>
      <c r="AA135">
        <f t="shared" ca="1" si="133"/>
        <v>1.10057648759181</v>
      </c>
      <c r="AB135">
        <f t="shared" ca="1" si="133"/>
        <v>1.1115822524677281</v>
      </c>
      <c r="AC135">
        <f t="shared" ca="1" si="133"/>
        <v>1.1004664299430509</v>
      </c>
      <c r="AD135">
        <f t="shared" ca="1" si="133"/>
        <v>1.1224757585419118</v>
      </c>
      <c r="AE135">
        <f t="shared" ca="1" si="133"/>
        <v>1.1112510009564927</v>
      </c>
      <c r="AF135">
        <f t="shared" ca="1" si="133"/>
        <v>1.1001384909469276</v>
      </c>
      <c r="AG135">
        <f t="shared" ca="1" si="133"/>
        <v>1.1111398758563968</v>
      </c>
      <c r="AH135">
        <f t="shared" ca="1" si="133"/>
        <v>1.1333626733735247</v>
      </c>
      <c r="AI135">
        <f t="shared" ca="1" si="133"/>
        <v>1.1106954199060541</v>
      </c>
      <c r="AJ135">
        <f t="shared" ca="1" si="133"/>
        <v>1.1218023741051146</v>
      </c>
      <c r="AK135">
        <f t="shared" ca="1" si="133"/>
        <v>1.144238421587217</v>
      </c>
      <c r="AL135">
        <f t="shared" ca="1" si="133"/>
        <v>1.1671231900189614</v>
      </c>
      <c r="AM135">
        <f t="shared" ca="1" si="133"/>
        <v>1.1787944219191511</v>
      </c>
      <c r="AN135">
        <f t="shared" ca="1" si="133"/>
        <v>1.2141582545767255</v>
      </c>
      <c r="AR135" s="15">
        <f ca="1">E135*Financial_Data[[#This Row],[4/1/2015]]</f>
        <v>2344.8422254176003</v>
      </c>
      <c r="AS135" s="15">
        <f ca="1">F135*Financial_Data[[#This Row],[5/1/2015]]</f>
        <v>2486.3993948927841</v>
      </c>
      <c r="AT135" s="15">
        <f ca="1">G135*Financial_Data[[#This Row],[6/1/2015]]</f>
        <v>2662.6062962925639</v>
      </c>
      <c r="AU135" s="15">
        <f ca="1">H135*Financial_Data[[#This Row],[7/1/2015]]</f>
        <v>2875.4816542380386</v>
      </c>
      <c r="AV135" s="15">
        <f ca="1">I135*Financial_Data[[#This Row],[8/1/2015]]</f>
        <v>2930.0937455484063</v>
      </c>
      <c r="AW135" s="15">
        <f ca="1">J135*Financial_Data[[#This Row],[9/1/2015]]</f>
        <v>2894.0151637126692</v>
      </c>
      <c r="AX135" s="15">
        <f ca="1">K135*Financial_Data[[#This Row],[10/1/2015]]</f>
        <v>3010.9274430167729</v>
      </c>
      <c r="AY135" s="15">
        <f ca="1">L135*Financial_Data[[#This Row],[11/1/2015]]</f>
        <v>3190.2406939128164</v>
      </c>
      <c r="AZ135" s="15">
        <f ca="1">M135*Financial_Data[[#This Row],[12/1/2015]]</f>
        <v>3284.9428013509873</v>
      </c>
      <c r="BA135" s="15">
        <f ca="1">N135*Financial_Data[[#This Row],[1/1/2016]]</f>
        <v>3519.1351103720126</v>
      </c>
      <c r="BB135" s="15">
        <f ca="1">O135*Financial_Data[[#This Row],[2/1/2016]]</f>
        <v>3614.9152304912909</v>
      </c>
      <c r="BC135" s="15">
        <f ca="1">P135*Financial_Data[[#This Row],[3/1/2016]]</f>
        <v>3470.3758815288897</v>
      </c>
      <c r="BD135" s="15">
        <f ca="1">Q135*Financial_Data[[#This Row],[4/1/2016]]</f>
        <v>3830.0951601543748</v>
      </c>
      <c r="BE135" s="15">
        <f ca="1">R135*Financial_Data[[#This Row],[5/1/2016]]</f>
        <v>4175.3696839417426</v>
      </c>
      <c r="BF135" s="15">
        <f ca="1">S135*Financial_Data[[#This Row],[6/1/2016]]</f>
        <v>4556.8451534792248</v>
      </c>
      <c r="BG135" s="15">
        <f ca="1">T135*Financial_Data[[#This Row],[7/1/2016]]</f>
        <v>4833.3902002650129</v>
      </c>
      <c r="BH135" s="15">
        <f ca="1">U135*Financial_Data[[#This Row],[8/1/2016]]</f>
        <v>4832.4235705588626</v>
      </c>
      <c r="BI135" s="15">
        <f ca="1">V135*Financial_Data[[#This Row],[9/1/2016]]</f>
        <v>4687.9485064213941</v>
      </c>
      <c r="BJ135" s="15">
        <f ca="1">W135*Financial_Data[[#This Row],[10/1/2016]]</f>
        <v>5020.175453522088</v>
      </c>
      <c r="BK135" s="15">
        <f ca="1">X135*Financial_Data[[#This Row],[11/1/2016]]</f>
        <v>5262.566205457133</v>
      </c>
      <c r="BL135" s="15">
        <f ca="1">Y135*Financial_Data[[#This Row],[12/1/2016]]</f>
        <v>5205.27306186854</v>
      </c>
      <c r="BM135" s="15">
        <f ca="1">Z135*Financial_Data[[#This Row],[1/1/2017]]</f>
        <v>5631.1479429620294</v>
      </c>
      <c r="BN135" s="15">
        <f ca="1">AA135*Financial_Data[[#This Row],[2/1/2017]]</f>
        <v>6520.0908873844965</v>
      </c>
      <c r="BO135" s="15">
        <f ca="1">AB135*Financial_Data[[#This Row],[3/1/2017]]</f>
        <v>6450.3594254964464</v>
      </c>
      <c r="BP135" s="15">
        <f ca="1">AC135*Financial_Data[[#This Row],[4/1/2017]]</f>
        <v>6975.2058860710467</v>
      </c>
      <c r="BQ135" s="15">
        <f ca="1">AD135*Financial_Data[[#This Row],[5/1/2017]]</f>
        <v>7459.7388614857873</v>
      </c>
      <c r="BR135" s="15">
        <f ca="1">AE135*Financial_Data[[#This Row],[6/1/2017]]</f>
        <v>7681.9943979602031</v>
      </c>
      <c r="BS135" s="15">
        <f ca="1">AF135*Financial_Data[[#This Row],[7/1/2017]]</f>
        <v>7901.0613712871682</v>
      </c>
      <c r="BT135" s="15">
        <f ca="1">AG135*Financial_Data[[#This Row],[8/1/2017]]</f>
        <v>8383.0252410782978</v>
      </c>
      <c r="BU135" s="15">
        <f ca="1">AH135*Financial_Data[[#This Row],[9/1/2017]]</f>
        <v>8978.8939982453485</v>
      </c>
      <c r="BV135" s="15">
        <f ca="1">AI135*Financial_Data[[#This Row],[10/1/2017]]</f>
        <v>9148.455052367286</v>
      </c>
      <c r="BW135" s="15">
        <f ca="1">AJ135*Financial_Data[[#This Row],[11/1/2017]]</f>
        <v>10101.623860453075</v>
      </c>
      <c r="BX135" s="15">
        <f ca="1">AK135*Financial_Data[[#This Row],[12/1/2017]]</f>
        <v>10299.514578984821</v>
      </c>
      <c r="BY135" s="15">
        <f ca="1">AL135*Financial_Data[[#This Row],[1/1/2018]]</f>
        <v>11362.773282570995</v>
      </c>
      <c r="BZ135" s="15">
        <f ca="1">AM135*Financial_Data[[#This Row],[2/1/2018]]</f>
        <v>11700.121976790846</v>
      </c>
      <c r="CA135" s="15">
        <f ca="1">AN135*Financial_Data[[#This Row],[3/1/2018]]</f>
        <v>12159.540454587031</v>
      </c>
    </row>
    <row r="136" spans="1:79" x14ac:dyDescent="0.25">
      <c r="A136" t="s">
        <v>102</v>
      </c>
      <c r="B136" t="s">
        <v>208</v>
      </c>
      <c r="C136" t="s">
        <v>41</v>
      </c>
      <c r="D136">
        <v>1</v>
      </c>
      <c r="E136">
        <f t="shared" ref="E136:AN136" ca="1" si="134">((RANDBETWEEN(-2.5,3.5)/100)+1)*D136</f>
        <v>1.02</v>
      </c>
      <c r="F136">
        <f t="shared" ca="1" si="134"/>
        <v>1.0302</v>
      </c>
      <c r="G136">
        <f t="shared" ca="1" si="134"/>
        <v>1.040502</v>
      </c>
      <c r="H136">
        <f t="shared" ca="1" si="134"/>
        <v>1.0509070200000001</v>
      </c>
      <c r="I136">
        <f t="shared" ca="1" si="134"/>
        <v>1.0403979498000002</v>
      </c>
      <c r="J136">
        <f t="shared" ca="1" si="134"/>
        <v>1.0508019292980002</v>
      </c>
      <c r="K136">
        <f t="shared" ca="1" si="134"/>
        <v>1.0823259871769402</v>
      </c>
      <c r="L136">
        <f t="shared" ca="1" si="134"/>
        <v>1.0606794674334012</v>
      </c>
      <c r="M136">
        <f t="shared" ca="1" si="134"/>
        <v>1.0394658780847332</v>
      </c>
      <c r="N136">
        <f t="shared" ca="1" si="134"/>
        <v>1.0602551956464279</v>
      </c>
      <c r="O136">
        <f t="shared" ca="1" si="134"/>
        <v>1.0814602995593565</v>
      </c>
      <c r="P136">
        <f t="shared" ca="1" si="134"/>
        <v>1.1030895055505436</v>
      </c>
      <c r="Q136">
        <f t="shared" ca="1" si="134"/>
        <v>1.0810277154395327</v>
      </c>
      <c r="R136">
        <f t="shared" ca="1" si="134"/>
        <v>1.0810277154395327</v>
      </c>
      <c r="S136">
        <f t="shared" ca="1" si="134"/>
        <v>1.0810277154395327</v>
      </c>
      <c r="T136">
        <f t="shared" ca="1" si="134"/>
        <v>1.0702174382851373</v>
      </c>
      <c r="U136">
        <f t="shared" ca="1" si="134"/>
        <v>1.1023239614336915</v>
      </c>
      <c r="V136">
        <f t="shared" ca="1" si="134"/>
        <v>1.1133472010480283</v>
      </c>
      <c r="W136">
        <f t="shared" ca="1" si="134"/>
        <v>1.1467476170794693</v>
      </c>
      <c r="X136">
        <f t="shared" ca="1" si="134"/>
        <v>1.1811500455918533</v>
      </c>
      <c r="Y136">
        <f t="shared" ca="1" si="134"/>
        <v>1.1811500455918533</v>
      </c>
      <c r="Z136">
        <f t="shared" ca="1" si="134"/>
        <v>1.2047730465036903</v>
      </c>
      <c r="AA136">
        <f t="shared" ca="1" si="134"/>
        <v>1.2288685074337642</v>
      </c>
      <c r="AB136">
        <f t="shared" ca="1" si="134"/>
        <v>1.2042911372850889</v>
      </c>
      <c r="AC136">
        <f t="shared" ca="1" si="134"/>
        <v>1.1802053145393872</v>
      </c>
      <c r="AD136">
        <f t="shared" ca="1" si="134"/>
        <v>1.1802053145393872</v>
      </c>
      <c r="AE136">
        <f t="shared" ca="1" si="134"/>
        <v>1.2038094208301748</v>
      </c>
      <c r="AF136">
        <f t="shared" ca="1" si="134"/>
        <v>1.191771326621873</v>
      </c>
      <c r="AG136">
        <f t="shared" ca="1" si="134"/>
        <v>1.2275244664205291</v>
      </c>
      <c r="AH136">
        <f t="shared" ca="1" si="134"/>
        <v>1.2275244664205291</v>
      </c>
      <c r="AI136">
        <f t="shared" ca="1" si="134"/>
        <v>1.2275244664205291</v>
      </c>
      <c r="AJ136">
        <f t="shared" ca="1" si="134"/>
        <v>1.2029739770921186</v>
      </c>
      <c r="AK136">
        <f t="shared" ca="1" si="134"/>
        <v>1.2390631964048822</v>
      </c>
      <c r="AL136">
        <f t="shared" ca="1" si="134"/>
        <v>1.2390631964048822</v>
      </c>
      <c r="AM136">
        <f t="shared" ca="1" si="134"/>
        <v>1.2142819324767844</v>
      </c>
      <c r="AN136">
        <f t="shared" ca="1" si="134"/>
        <v>1.2385675711263202</v>
      </c>
      <c r="AR136" s="15">
        <f ca="1">E136*Financial_Data[[#This Row],[4/1/2015]]</f>
        <v>10533.240374728681</v>
      </c>
      <c r="AS136" s="15">
        <f ca="1">F136*Financial_Data[[#This Row],[5/1/2015]]</f>
        <v>11065.07274413302</v>
      </c>
      <c r="AT136" s="15">
        <f ca="1">G136*Financial_Data[[#This Row],[6/1/2015]]</f>
        <v>11604.697805654525</v>
      </c>
      <c r="AU136" s="15">
        <f ca="1">H136*Financial_Data[[#This Row],[7/1/2015]]</f>
        <v>11833.217050655559</v>
      </c>
      <c r="AV136" s="15">
        <f ca="1">I136*Financial_Data[[#This Row],[8/1/2015]]</f>
        <v>11365.781310720566</v>
      </c>
      <c r="AW136" s="15">
        <f ca="1">J136*Financial_Data[[#This Row],[9/1/2015]]</f>
        <v>12053.179654526419</v>
      </c>
      <c r="AX136" s="15">
        <f ca="1">K136*Financial_Data[[#This Row],[10/1/2015]]</f>
        <v>13297.222175518091</v>
      </c>
      <c r="AY136" s="15">
        <f ca="1">L136*Financial_Data[[#This Row],[11/1/2015]]</f>
        <v>12385.130707785023</v>
      </c>
      <c r="AZ136" s="15">
        <f ca="1">M136*Financial_Data[[#This Row],[12/1/2015]]</f>
        <v>13371.308838188083</v>
      </c>
      <c r="BA136" s="15">
        <f ca="1">N136*Financial_Data[[#This Row],[1/1/2016]]</f>
        <v>13227.007791221678</v>
      </c>
      <c r="BB136" s="15">
        <f ca="1">O136*Financial_Data[[#This Row],[2/1/2016]]</f>
        <v>13625.100780173922</v>
      </c>
      <c r="BC136" s="15">
        <f ca="1">P136*Financial_Data[[#This Row],[3/1/2016]]</f>
        <v>14294.913023544204</v>
      </c>
      <c r="BD136" s="15">
        <f ca="1">Q136*Financial_Data[[#This Row],[4/1/2016]]</f>
        <v>15614.189248508994</v>
      </c>
      <c r="BE136" s="15">
        <f ca="1">R136*Financial_Data[[#This Row],[5/1/2016]]</f>
        <v>17577.319969439144</v>
      </c>
      <c r="BF136" s="15">
        <f ca="1">S136*Financial_Data[[#This Row],[6/1/2016]]</f>
        <v>18472.128948669786</v>
      </c>
      <c r="BG136" s="15">
        <f ca="1">T136*Financial_Data[[#This Row],[7/1/2016]]</f>
        <v>18093.635750619003</v>
      </c>
      <c r="BH136" s="15">
        <f ca="1">U136*Financial_Data[[#This Row],[8/1/2016]]</f>
        <v>18974.284058518027</v>
      </c>
      <c r="BI136" s="15">
        <f ca="1">V136*Financial_Data[[#This Row],[9/1/2016]]</f>
        <v>19347.924901226997</v>
      </c>
      <c r="BJ136" s="15">
        <f ca="1">W136*Financial_Data[[#This Row],[10/1/2016]]</f>
        <v>21353.337006975853</v>
      </c>
      <c r="BK136" s="15">
        <f ca="1">X136*Financial_Data[[#This Row],[11/1/2016]]</f>
        <v>24040.346280861413</v>
      </c>
      <c r="BL136" s="15">
        <f ca="1">Y136*Financial_Data[[#This Row],[12/1/2016]]</f>
        <v>24028.327069334831</v>
      </c>
      <c r="BM136" s="15">
        <f ca="1">Z136*Financial_Data[[#This Row],[1/1/2017]]</f>
        <v>28102.506214970603</v>
      </c>
      <c r="BN136" s="15">
        <f ca="1">AA136*Financial_Data[[#This Row],[2/1/2017]]</f>
        <v>31030.479539408101</v>
      </c>
      <c r="BO136" s="15">
        <f ca="1">AB136*Financial_Data[[#This Row],[3/1/2017]]</f>
        <v>33198.175860302261</v>
      </c>
      <c r="BP136" s="15">
        <f ca="1">AC136*Financial_Data[[#This Row],[4/1/2017]]</f>
        <v>33168.305469059029</v>
      </c>
      <c r="BQ136" s="15">
        <f ca="1">AD136*Financial_Data[[#This Row],[5/1/2017]]</f>
        <v>36243.902930288474</v>
      </c>
      <c r="BR136" s="15">
        <f ca="1">AE136*Financial_Data[[#This Row],[6/1/2017]]</f>
        <v>37334.734951903294</v>
      </c>
      <c r="BS136" s="15">
        <f ca="1">AF136*Financial_Data[[#This Row],[7/1/2017]]</f>
        <v>41980.727036549761</v>
      </c>
      <c r="BT136" s="15">
        <f ca="1">AG136*Financial_Data[[#This Row],[8/1/2017]]</f>
        <v>42345.937380659059</v>
      </c>
      <c r="BU136" s="15">
        <f ca="1">AH136*Financial_Data[[#This Row],[9/1/2017]]</f>
        <v>45792.033402226894</v>
      </c>
      <c r="BV136" s="15">
        <f ca="1">AI136*Financial_Data[[#This Row],[10/1/2017]]</f>
        <v>48118.451867193631</v>
      </c>
      <c r="BW136" s="15">
        <f ca="1">AJ136*Financial_Data[[#This Row],[11/1/2017]]</f>
        <v>47137.316114134745</v>
      </c>
      <c r="BX136" s="15">
        <f ca="1">AK136*Financial_Data[[#This Row],[12/1/2017]]</f>
        <v>51972.792147252483</v>
      </c>
      <c r="BY136" s="15">
        <f ca="1">AL136*Financial_Data[[#This Row],[1/1/2018]]</f>
        <v>55126.582127568829</v>
      </c>
      <c r="BZ136" s="15">
        <f ca="1">AM136*Financial_Data[[#This Row],[2/1/2018]]</f>
        <v>54520.648287362288</v>
      </c>
      <c r="CA136" s="15">
        <f ca="1">AN136*Financial_Data[[#This Row],[3/1/2018]]</f>
        <v>64998.320571267192</v>
      </c>
    </row>
    <row r="137" spans="1:79" x14ac:dyDescent="0.25">
      <c r="A137" t="s">
        <v>103</v>
      </c>
      <c r="B137" t="s">
        <v>208</v>
      </c>
      <c r="C137" t="s">
        <v>41</v>
      </c>
      <c r="D137">
        <v>1</v>
      </c>
      <c r="E137">
        <f t="shared" ref="E137:AN137" ca="1" si="135">((RANDBETWEEN(-2.5,3.5)/100)+1)*D137</f>
        <v>0.98</v>
      </c>
      <c r="F137">
        <f t="shared" ca="1" si="135"/>
        <v>1.0094000000000001</v>
      </c>
      <c r="G137">
        <f t="shared" ca="1" si="135"/>
        <v>1.0094000000000001</v>
      </c>
      <c r="H137">
        <f t="shared" ca="1" si="135"/>
        <v>1.039682</v>
      </c>
      <c r="I137">
        <f t="shared" ca="1" si="135"/>
        <v>1.05007882</v>
      </c>
      <c r="J137">
        <f t="shared" ca="1" si="135"/>
        <v>1.0815811846000001</v>
      </c>
      <c r="K137">
        <f t="shared" ca="1" si="135"/>
        <v>1.1032128082920001</v>
      </c>
      <c r="L137">
        <f t="shared" ca="1" si="135"/>
        <v>1.12527706445784</v>
      </c>
      <c r="M137">
        <f t="shared" ca="1" si="135"/>
        <v>1.1365298351024185</v>
      </c>
      <c r="N137">
        <f t="shared" ca="1" si="135"/>
        <v>1.1478951334534426</v>
      </c>
      <c r="O137">
        <f t="shared" ca="1" si="135"/>
        <v>1.1823319874570459</v>
      </c>
      <c r="P137">
        <f t="shared" ca="1" si="135"/>
        <v>1.1705086675824754</v>
      </c>
      <c r="Q137">
        <f t="shared" ca="1" si="135"/>
        <v>1.1822137542583002</v>
      </c>
      <c r="R137">
        <f t="shared" ca="1" si="135"/>
        <v>1.1940358918008833</v>
      </c>
      <c r="S137">
        <f t="shared" ca="1" si="135"/>
        <v>1.2298569685549099</v>
      </c>
      <c r="T137">
        <f t="shared" ca="1" si="135"/>
        <v>1.2544541079260081</v>
      </c>
      <c r="U137">
        <f t="shared" ca="1" si="135"/>
        <v>1.2419095668467479</v>
      </c>
      <c r="V137">
        <f t="shared" ca="1" si="135"/>
        <v>1.2419095668467479</v>
      </c>
      <c r="W137">
        <f t="shared" ca="1" si="135"/>
        <v>1.2791668538521503</v>
      </c>
      <c r="X137">
        <f t="shared" ca="1" si="135"/>
        <v>1.2791668538521503</v>
      </c>
      <c r="Y137">
        <f t="shared" ca="1" si="135"/>
        <v>1.2791668538521503</v>
      </c>
      <c r="Z137">
        <f t="shared" ca="1" si="135"/>
        <v>1.3047501909291934</v>
      </c>
      <c r="AA137">
        <f t="shared" ca="1" si="135"/>
        <v>1.3047501909291934</v>
      </c>
      <c r="AB137">
        <f t="shared" ca="1" si="135"/>
        <v>1.2917026890199015</v>
      </c>
      <c r="AC137">
        <f t="shared" ca="1" si="135"/>
        <v>1.3304537696904986</v>
      </c>
      <c r="AD137">
        <f t="shared" ca="1" si="135"/>
        <v>1.3570628450843085</v>
      </c>
      <c r="AE137">
        <f t="shared" ca="1" si="135"/>
        <v>1.3977747304368378</v>
      </c>
      <c r="AF137">
        <f t="shared" ca="1" si="135"/>
        <v>1.4257302250455746</v>
      </c>
      <c r="AG137">
        <f t="shared" ca="1" si="135"/>
        <v>1.4399875272960303</v>
      </c>
      <c r="AH137">
        <f t="shared" ca="1" si="135"/>
        <v>1.4831871531149112</v>
      </c>
      <c r="AI137">
        <f t="shared" ca="1" si="135"/>
        <v>1.4980190246460603</v>
      </c>
      <c r="AJ137">
        <f t="shared" ca="1" si="135"/>
        <v>1.5129992148925209</v>
      </c>
      <c r="AK137">
        <f t="shared" ca="1" si="135"/>
        <v>1.4978692227435957</v>
      </c>
      <c r="AL137">
        <f t="shared" ca="1" si="135"/>
        <v>1.4679118382887237</v>
      </c>
      <c r="AM137">
        <f t="shared" ca="1" si="135"/>
        <v>1.4972700750544983</v>
      </c>
      <c r="AN137">
        <f t="shared" ca="1" si="135"/>
        <v>1.4822973743039534</v>
      </c>
      <c r="AR137" s="15">
        <f ca="1">E137*Financial_Data[[#This Row],[4/1/2015]]</f>
        <v>2777.2090295039998</v>
      </c>
      <c r="AS137" s="15">
        <f ca="1">F137*Financial_Data[[#This Row],[5/1/2015]]</f>
        <v>2915.1218652426674</v>
      </c>
      <c r="AT137" s="15">
        <f ca="1">G137*Financial_Data[[#This Row],[6/1/2015]]</f>
        <v>2943.3956905160944</v>
      </c>
      <c r="AU137" s="15">
        <f ca="1">H137*Financial_Data[[#This Row],[7/1/2015]]</f>
        <v>3153.8749729492088</v>
      </c>
      <c r="AV137" s="15">
        <f ca="1">I137*Financial_Data[[#This Row],[8/1/2015]]</f>
        <v>3312.4603813443714</v>
      </c>
      <c r="AW137" s="15">
        <f ca="1">J137*Financial_Data[[#This Row],[9/1/2015]]</f>
        <v>3619.6008383684161</v>
      </c>
      <c r="AX137" s="15">
        <f ca="1">K137*Financial_Data[[#This Row],[10/1/2015]]</f>
        <v>3614.2378670369585</v>
      </c>
      <c r="AY137" s="15">
        <f ca="1">L137*Financial_Data[[#This Row],[11/1/2015]]</f>
        <v>3867.0893872851475</v>
      </c>
      <c r="AZ137" s="15">
        <f ca="1">M137*Financial_Data[[#This Row],[12/1/2015]]</f>
        <v>4100.9695550886299</v>
      </c>
      <c r="BA137" s="15">
        <f ca="1">N137*Financial_Data[[#This Row],[1/1/2016]]</f>
        <v>3937.7834858606911</v>
      </c>
      <c r="BB137" s="15">
        <f ca="1">O137*Financial_Data[[#This Row],[2/1/2016]]</f>
        <v>4345.5169633497853</v>
      </c>
      <c r="BC137" s="15">
        <f ca="1">P137*Financial_Data[[#This Row],[3/1/2016]]</f>
        <v>4789.6451735193605</v>
      </c>
      <c r="BD137" s="15">
        <f ca="1">Q137*Financial_Data[[#This Row],[4/1/2016]]</f>
        <v>5382.615263776398</v>
      </c>
      <c r="BE137" s="15">
        <f ca="1">R137*Financial_Data[[#This Row],[5/1/2016]]</f>
        <v>5825.1732835405001</v>
      </c>
      <c r="BF137" s="15">
        <f ca="1">S137*Financial_Data[[#This Row],[6/1/2016]]</f>
        <v>6743.0336091815107</v>
      </c>
      <c r="BG137" s="15">
        <f ca="1">T137*Financial_Data[[#This Row],[7/1/2016]]</f>
        <v>7205.3117616614154</v>
      </c>
      <c r="BH137" s="15">
        <f ca="1">U137*Financial_Data[[#This Row],[8/1/2016]]</f>
        <v>6783.6579938497744</v>
      </c>
      <c r="BI137" s="15">
        <f ca="1">V137*Financial_Data[[#This Row],[9/1/2016]]</f>
        <v>7125.443636587489</v>
      </c>
      <c r="BJ137" s="15">
        <f ca="1">W137*Financial_Data[[#This Row],[10/1/2016]]</f>
        <v>7855.0134642735793</v>
      </c>
      <c r="BK137" s="15">
        <f ca="1">X137*Financial_Data[[#This Row],[11/1/2016]]</f>
        <v>8414.159677801752</v>
      </c>
      <c r="BL137" s="15">
        <f ca="1">Y137*Financial_Data[[#This Row],[12/1/2016]]</f>
        <v>9651.4204607568863</v>
      </c>
      <c r="BM137" s="15">
        <f ca="1">Z137*Financial_Data[[#This Row],[1/1/2017]]</f>
        <v>10033.306383707624</v>
      </c>
      <c r="BN137" s="15">
        <f ca="1">AA137*Financial_Data[[#This Row],[2/1/2017]]</f>
        <v>9726.5657329513833</v>
      </c>
      <c r="BO137" s="15">
        <f ca="1">AB137*Financial_Data[[#This Row],[3/1/2017]]</f>
        <v>10016.359132582566</v>
      </c>
      <c r="BP137" s="15">
        <f ca="1">AC137*Financial_Data[[#This Row],[4/1/2017]]</f>
        <v>10813.921512494055</v>
      </c>
      <c r="BQ137" s="15">
        <f ca="1">AD137*Financial_Data[[#This Row],[5/1/2017]]</f>
        <v>11471.297534770385</v>
      </c>
      <c r="BR137" s="15">
        <f ca="1">AE137*Financial_Data[[#This Row],[6/1/2017]]</f>
        <v>12754.291552416589</v>
      </c>
      <c r="BS137" s="15">
        <f ca="1">AF137*Financial_Data[[#This Row],[7/1/2017]]</f>
        <v>13800.268301271321</v>
      </c>
      <c r="BT137" s="15">
        <f ca="1">AG137*Financial_Data[[#This Row],[8/1/2017]]</f>
        <v>14196.187538231421</v>
      </c>
      <c r="BU137" s="15">
        <f ca="1">AH137*Financial_Data[[#This Row],[9/1/2017]]</f>
        <v>17091.951435184419</v>
      </c>
      <c r="BV137" s="15">
        <f ca="1">AI137*Financial_Data[[#This Row],[10/1/2017]]</f>
        <v>19395.249820706777</v>
      </c>
      <c r="BW137" s="15">
        <f ca="1">AJ137*Financial_Data[[#This Row],[11/1/2017]]</f>
        <v>19375.936216896971</v>
      </c>
      <c r="BX137" s="15">
        <f ca="1">AK137*Financial_Data[[#This Row],[12/1/2017]]</f>
        <v>20340.313826212467</v>
      </c>
      <c r="BY137" s="15">
        <f ca="1">AL137*Financial_Data[[#This Row],[1/1/2018]]</f>
        <v>20304.432829595287</v>
      </c>
      <c r="BZ137" s="15">
        <f ca="1">AM137*Financial_Data[[#This Row],[2/1/2018]]</f>
        <v>20887.03518976182</v>
      </c>
      <c r="CA137" s="15">
        <f ca="1">AN137*Financial_Data[[#This Row],[3/1/2018]]</f>
        <v>21296.297227633753</v>
      </c>
    </row>
    <row r="138" spans="1:79" x14ac:dyDescent="0.25">
      <c r="A138" t="s">
        <v>104</v>
      </c>
      <c r="B138" t="s">
        <v>208</v>
      </c>
      <c r="C138" t="s">
        <v>41</v>
      </c>
      <c r="D138">
        <v>1</v>
      </c>
      <c r="E138">
        <f t="shared" ref="E138:AN138" ca="1" si="136">((RANDBETWEEN(-2.5,3.5)/100)+1)*D138</f>
        <v>1.01</v>
      </c>
      <c r="F138">
        <f t="shared" ca="1" si="136"/>
        <v>0.99990000000000001</v>
      </c>
      <c r="G138">
        <f t="shared" ca="1" si="136"/>
        <v>0.98990100000000003</v>
      </c>
      <c r="H138">
        <f t="shared" ca="1" si="136"/>
        <v>0.97010298000000006</v>
      </c>
      <c r="I138">
        <f t="shared" ca="1" si="136"/>
        <v>0.99920606940000012</v>
      </c>
      <c r="J138">
        <f t="shared" ca="1" si="136"/>
        <v>1.0091981300940001</v>
      </c>
      <c r="K138">
        <f t="shared" ca="1" si="136"/>
        <v>1.01929011139494</v>
      </c>
      <c r="L138">
        <f t="shared" ca="1" si="136"/>
        <v>1.01929011139494</v>
      </c>
      <c r="M138">
        <f t="shared" ca="1" si="136"/>
        <v>1.0498688147367883</v>
      </c>
      <c r="N138">
        <f t="shared" ca="1" si="136"/>
        <v>1.070866191031524</v>
      </c>
      <c r="O138">
        <f t="shared" ca="1" si="136"/>
        <v>1.0494488672108935</v>
      </c>
      <c r="P138">
        <f t="shared" ca="1" si="136"/>
        <v>1.0389543785387845</v>
      </c>
      <c r="Q138">
        <f t="shared" ca="1" si="136"/>
        <v>1.0493439223241723</v>
      </c>
      <c r="R138">
        <f t="shared" ca="1" si="136"/>
        <v>1.0703308007706558</v>
      </c>
      <c r="S138">
        <f t="shared" ca="1" si="136"/>
        <v>1.0917374167860689</v>
      </c>
      <c r="T138">
        <f t="shared" ca="1" si="136"/>
        <v>1.0699026684503476</v>
      </c>
      <c r="U138">
        <f t="shared" ca="1" si="136"/>
        <v>1.0485046150813406</v>
      </c>
      <c r="V138">
        <f t="shared" ca="1" si="136"/>
        <v>1.0485046150813406</v>
      </c>
      <c r="W138">
        <f t="shared" ca="1" si="136"/>
        <v>1.0694747073829676</v>
      </c>
      <c r="X138">
        <f t="shared" ca="1" si="136"/>
        <v>1.0694747073829676</v>
      </c>
      <c r="Y138">
        <f t="shared" ca="1" si="136"/>
        <v>1.0801694544567972</v>
      </c>
      <c r="Z138">
        <f t="shared" ca="1" si="136"/>
        <v>1.1017728435459333</v>
      </c>
      <c r="AA138">
        <f t="shared" ca="1" si="136"/>
        <v>1.1348260288523113</v>
      </c>
      <c r="AB138">
        <f t="shared" ca="1" si="136"/>
        <v>1.1234777685637882</v>
      </c>
      <c r="AC138">
        <f t="shared" ca="1" si="136"/>
        <v>1.1122429908781504</v>
      </c>
      <c r="AD138">
        <f t="shared" ca="1" si="136"/>
        <v>1.1344878506957135</v>
      </c>
      <c r="AE138">
        <f t="shared" ca="1" si="136"/>
        <v>1.1231429721887563</v>
      </c>
      <c r="AF138">
        <f t="shared" ca="1" si="136"/>
        <v>1.1456058316325315</v>
      </c>
      <c r="AG138">
        <f t="shared" ca="1" si="136"/>
        <v>1.1685179482651822</v>
      </c>
      <c r="AH138">
        <f t="shared" ca="1" si="136"/>
        <v>1.1568327687825304</v>
      </c>
      <c r="AI138">
        <f t="shared" ca="1" si="136"/>
        <v>1.145264441094705</v>
      </c>
      <c r="AJ138">
        <f t="shared" ca="1" si="136"/>
        <v>1.1796223743275462</v>
      </c>
      <c r="AK138">
        <f t="shared" ca="1" si="136"/>
        <v>1.1796223743275462</v>
      </c>
      <c r="AL138">
        <f t="shared" ca="1" si="136"/>
        <v>1.1560299268409953</v>
      </c>
      <c r="AM138">
        <f t="shared" ca="1" si="136"/>
        <v>1.1329093283041753</v>
      </c>
      <c r="AN138">
        <f t="shared" ca="1" si="136"/>
        <v>1.1555675148702589</v>
      </c>
      <c r="AR138" s="15">
        <f ca="1">E138*Financial_Data[[#This Row],[4/1/2015]]</f>
        <v>10043.127873091369</v>
      </c>
      <c r="AS138" s="15">
        <f ca="1">F138*Financial_Data[[#This Row],[5/1/2015]]</f>
        <v>9358.9413896202277</v>
      </c>
      <c r="AT138" s="15">
        <f ca="1">G138*Financial_Data[[#This Row],[6/1/2015]]</f>
        <v>10000.655938145344</v>
      </c>
      <c r="AU138" s="15">
        <f ca="1">H138*Financial_Data[[#This Row],[7/1/2015]]</f>
        <v>10926.786905663803</v>
      </c>
      <c r="AV138" s="15">
        <f ca="1">I138*Financial_Data[[#This Row],[8/1/2015]]</f>
        <v>12656.34562852152</v>
      </c>
      <c r="AW138" s="15">
        <f ca="1">J138*Financial_Data[[#This Row],[9/1/2015]]</f>
        <v>13290.160483110038</v>
      </c>
      <c r="AX138" s="15">
        <f ca="1">K138*Financial_Data[[#This Row],[10/1/2015]]</f>
        <v>14234.830358469117</v>
      </c>
      <c r="AY138" s="15">
        <f ca="1">L138*Financial_Data[[#This Row],[11/1/2015]]</f>
        <v>15219.880619275182</v>
      </c>
      <c r="AZ138" s="15">
        <f ca="1">M138*Financial_Data[[#This Row],[12/1/2015]]</f>
        <v>16599.449689347668</v>
      </c>
      <c r="BA138" s="15">
        <f ca="1">N138*Financial_Data[[#This Row],[1/1/2016]]</f>
        <v>17576.763537103616</v>
      </c>
      <c r="BB138" s="15">
        <f ca="1">O138*Financial_Data[[#This Row],[2/1/2016]]</f>
        <v>17915.856568473046</v>
      </c>
      <c r="BC138" s="15">
        <f ca="1">P138*Financial_Data[[#This Row],[3/1/2016]]</f>
        <v>18265.145365771376</v>
      </c>
      <c r="BD138" s="15">
        <f ca="1">Q138*Financial_Data[[#This Row],[4/1/2016]]</f>
        <v>19364.414344775752</v>
      </c>
      <c r="BE138" s="15">
        <f ca="1">R138*Financial_Data[[#This Row],[5/1/2016]]</f>
        <v>19348.925911606235</v>
      </c>
      <c r="BF138" s="15">
        <f ca="1">S138*Financial_Data[[#This Row],[6/1/2016]]</f>
        <v>20893.659270948196</v>
      </c>
      <c r="BG138" s="15">
        <f ca="1">T138*Financial_Data[[#This Row],[7/1/2016]]</f>
        <v>21914.34777817487</v>
      </c>
      <c r="BH138" s="15">
        <f ca="1">U138*Financial_Data[[#This Row],[8/1/2016]]</f>
        <v>22332.609455333113</v>
      </c>
      <c r="BI138" s="15">
        <f ca="1">V138*Financial_Data[[#This Row],[9/1/2016]]</f>
        <v>24611.940787564032</v>
      </c>
      <c r="BJ138" s="15">
        <f ca="1">W138*Financial_Data[[#This Row],[10/1/2016]]</f>
        <v>27938.456040953777</v>
      </c>
      <c r="BK138" s="15">
        <f ca="1">X138*Financial_Data[[#This Row],[11/1/2016]]</f>
        <v>29055.542797142309</v>
      </c>
      <c r="BL138" s="15">
        <f ca="1">Y138*Financial_Data[[#This Row],[12/1/2016]]</f>
        <v>30827.92769422496</v>
      </c>
      <c r="BM138" s="15">
        <f ca="1">Z138*Financial_Data[[#This Row],[1/1/2017]]</f>
        <v>32371.62822064781</v>
      </c>
      <c r="BN138" s="15">
        <f ca="1">AA138*Financial_Data[[#This Row],[2/1/2017]]</f>
        <v>35335.475229371492</v>
      </c>
      <c r="BO138" s="15">
        <f ca="1">AB138*Financial_Data[[#This Row],[3/1/2017]]</f>
        <v>37119.737930950105</v>
      </c>
      <c r="BP138" s="15">
        <f ca="1">AC138*Financial_Data[[#This Row],[4/1/2017]]</f>
        <v>36009.968383633721</v>
      </c>
      <c r="BQ138" s="15">
        <f ca="1">AD138*Financial_Data[[#This Row],[5/1/2017]]</f>
        <v>37431.207167193796</v>
      </c>
      <c r="BR138" s="15">
        <f ca="1">AE138*Financial_Data[[#This Row],[6/1/2017]]</f>
        <v>40500.932539045665</v>
      </c>
      <c r="BS138" s="15">
        <f ca="1">AF138*Financial_Data[[#This Row],[7/1/2017]]</f>
        <v>48279.589790003381</v>
      </c>
      <c r="BT138" s="15">
        <f ca="1">AG138*Financial_Data[[#This Row],[8/1/2017]]</f>
        <v>53182.333567966394</v>
      </c>
      <c r="BU138" s="15">
        <f ca="1">AH138*Financial_Data[[#This Row],[9/1/2017]]</f>
        <v>58108.06836908793</v>
      </c>
      <c r="BV138" s="15">
        <f ca="1">AI138*Financial_Data[[#This Row],[10/1/2017]]</f>
        <v>58660.041535928118</v>
      </c>
      <c r="BW138" s="15">
        <f ca="1">AJ138*Financial_Data[[#This Row],[11/1/2017]]</f>
        <v>62130.277705992819</v>
      </c>
      <c r="BX138" s="15">
        <f ca="1">AK138*Financial_Data[[#This Row],[12/1/2017]]</f>
        <v>69915.38248805271</v>
      </c>
      <c r="BY138" s="15">
        <f ca="1">AL138*Financial_Data[[#This Row],[1/1/2018]]</f>
        <v>68455.691761285489</v>
      </c>
      <c r="BZ138" s="15">
        <f ca="1">AM138*Financial_Data[[#This Row],[2/1/2018]]</f>
        <v>70982.990737850443</v>
      </c>
      <c r="CA138" s="15">
        <f ca="1">AN138*Financial_Data[[#This Row],[3/1/2018]]</f>
        <v>76789.082003613818</v>
      </c>
    </row>
    <row r="139" spans="1:79" x14ac:dyDescent="0.25">
      <c r="A139" t="s">
        <v>105</v>
      </c>
      <c r="B139" t="s">
        <v>208</v>
      </c>
      <c r="C139" t="s">
        <v>41</v>
      </c>
      <c r="D139">
        <v>1</v>
      </c>
      <c r="E139">
        <f t="shared" ref="E139:AN139" ca="1" si="137">((RANDBETWEEN(-2.5,3.5)/100)+1)*D139</f>
        <v>1.03</v>
      </c>
      <c r="F139">
        <f t="shared" ca="1" si="137"/>
        <v>1.0403</v>
      </c>
      <c r="G139">
        <f t="shared" ca="1" si="137"/>
        <v>1.0507029999999999</v>
      </c>
      <c r="H139">
        <f t="shared" ca="1" si="137"/>
        <v>1.06121003</v>
      </c>
      <c r="I139">
        <f t="shared" ca="1" si="137"/>
        <v>1.0399858294</v>
      </c>
      <c r="J139">
        <f t="shared" ca="1" si="137"/>
        <v>1.029585971106</v>
      </c>
      <c r="K139">
        <f t="shared" ca="1" si="137"/>
        <v>1.029585971106</v>
      </c>
      <c r="L139">
        <f t="shared" ca="1" si="137"/>
        <v>1.0089942516838799</v>
      </c>
      <c r="M139">
        <f t="shared" ca="1" si="137"/>
        <v>0.98881436665020228</v>
      </c>
      <c r="N139">
        <f t="shared" ca="1" si="137"/>
        <v>0.99870251031670432</v>
      </c>
      <c r="O139">
        <f t="shared" ca="1" si="137"/>
        <v>0.99870251031670432</v>
      </c>
      <c r="P139">
        <f t="shared" ca="1" si="137"/>
        <v>1.0086895354198713</v>
      </c>
      <c r="Q139">
        <f t="shared" ca="1" si="137"/>
        <v>1.0389502214824675</v>
      </c>
      <c r="R139">
        <f t="shared" ca="1" si="137"/>
        <v>1.0493397236972921</v>
      </c>
      <c r="S139">
        <f t="shared" ca="1" si="137"/>
        <v>1.0493397236972921</v>
      </c>
      <c r="T139">
        <f t="shared" ca="1" si="137"/>
        <v>1.0388463264603192</v>
      </c>
      <c r="U139">
        <f t="shared" ca="1" si="137"/>
        <v>1.0700117162541287</v>
      </c>
      <c r="V139">
        <f t="shared" ca="1" si="137"/>
        <v>1.1021120677417526</v>
      </c>
      <c r="W139">
        <f t="shared" ca="1" si="137"/>
        <v>1.1131331884191702</v>
      </c>
      <c r="X139">
        <f t="shared" ca="1" si="137"/>
        <v>1.0908705246507868</v>
      </c>
      <c r="Y139">
        <f t="shared" ca="1" si="137"/>
        <v>1.079961819404279</v>
      </c>
      <c r="Z139">
        <f t="shared" ca="1" si="137"/>
        <v>1.1015610557923647</v>
      </c>
      <c r="AA139">
        <f t="shared" ca="1" si="137"/>
        <v>1.0795298346765174</v>
      </c>
      <c r="AB139">
        <f t="shared" ca="1" si="137"/>
        <v>1.111915729716813</v>
      </c>
      <c r="AC139">
        <f t="shared" ca="1" si="137"/>
        <v>1.0896774151224766</v>
      </c>
      <c r="AD139">
        <f t="shared" ca="1" si="137"/>
        <v>1.1005741892737013</v>
      </c>
      <c r="AE139">
        <f t="shared" ca="1" si="137"/>
        <v>1.1005741892737013</v>
      </c>
      <c r="AF139">
        <f t="shared" ca="1" si="137"/>
        <v>1.0785627054882272</v>
      </c>
      <c r="AG139">
        <f t="shared" ca="1" si="137"/>
        <v>1.1001339595979918</v>
      </c>
      <c r="AH139">
        <f t="shared" ca="1" si="137"/>
        <v>1.0781312804060319</v>
      </c>
      <c r="AI139">
        <f t="shared" ca="1" si="137"/>
        <v>1.110475218818213</v>
      </c>
      <c r="AJ139">
        <f t="shared" ca="1" si="137"/>
        <v>1.1437894753827593</v>
      </c>
      <c r="AK139">
        <f t="shared" ca="1" si="137"/>
        <v>1.1323515806289317</v>
      </c>
      <c r="AL139">
        <f t="shared" ca="1" si="137"/>
        <v>1.1210280648226423</v>
      </c>
      <c r="AM139">
        <f t="shared" ca="1" si="137"/>
        <v>1.1322383454708687</v>
      </c>
      <c r="AN139">
        <f t="shared" ca="1" si="137"/>
        <v>1.1548831123802861</v>
      </c>
      <c r="AR139" s="15">
        <f ca="1">E139*Financial_Data[[#This Row],[4/1/2015]]</f>
        <v>90.031700729520026</v>
      </c>
      <c r="AS139" s="15">
        <f ca="1">F139*Financial_Data[[#This Row],[5/1/2015]]</f>
        <v>94.558739420388235</v>
      </c>
      <c r="AT139" s="15">
        <f ca="1">G139*Financial_Data[[#This Row],[6/1/2015]]</f>
        <v>101.28233858687493</v>
      </c>
      <c r="AU139" s="15">
        <f ca="1">H139*Financial_Data[[#This Row],[7/1/2015]]</f>
        <v>104.24880315971208</v>
      </c>
      <c r="AV139" s="15">
        <f ca="1">I139*Financial_Data[[#This Row],[8/1/2015]]</f>
        <v>104.06490477026352</v>
      </c>
      <c r="AW139" s="15">
        <f ca="1">J139*Financial_Data[[#This Row],[9/1/2015]]</f>
        <v>102.97274771566985</v>
      </c>
      <c r="AX139" s="15">
        <f ca="1">K139*Financial_Data[[#This Row],[10/1/2015]]</f>
        <v>108.05507987828267</v>
      </c>
      <c r="AY139" s="15">
        <f ca="1">L139*Financial_Data[[#This Row],[11/1/2015]]</f>
        <v>112.29798438938947</v>
      </c>
      <c r="AZ139" s="15">
        <f ca="1">M139*Financial_Data[[#This Row],[12/1/2015]]</f>
        <v>126.13137742995924</v>
      </c>
      <c r="BA139" s="15">
        <f ca="1">N139*Financial_Data[[#This Row],[1/1/2016]]</f>
        <v>126.03123786979745</v>
      </c>
      <c r="BB139" s="15">
        <f ca="1">O139*Financial_Data[[#This Row],[2/1/2016]]</f>
        <v>127.22790956503317</v>
      </c>
      <c r="BC139" s="15">
        <f ca="1">P139*Financial_Data[[#This Row],[3/1/2016]]</f>
        <v>132.15113602091085</v>
      </c>
      <c r="BD139" s="15">
        <f ca="1">Q139*Financial_Data[[#This Row],[4/1/2016]]</f>
        <v>133.28666335708488</v>
      </c>
      <c r="BE139" s="15">
        <f ca="1">R139*Financial_Data[[#This Row],[5/1/2016]]</f>
        <v>142.70529116228218</v>
      </c>
      <c r="BF139" s="15">
        <f ca="1">S139*Financial_Data[[#This Row],[6/1/2016]]</f>
        <v>149.46907580955209</v>
      </c>
      <c r="BG139" s="15">
        <f ca="1">T139*Financial_Data[[#This Row],[7/1/2016]]</f>
        <v>163.17338424966553</v>
      </c>
      <c r="BH139" s="15">
        <f ca="1">U139*Financial_Data[[#This Row],[8/1/2016]]</f>
        <v>181.87072762383394</v>
      </c>
      <c r="BI139" s="15">
        <f ca="1">V139*Financial_Data[[#This Row],[9/1/2016]]</f>
        <v>204.52265996645136</v>
      </c>
      <c r="BJ139" s="15">
        <f ca="1">W139*Financial_Data[[#This Row],[10/1/2016]]</f>
        <v>229.8219062038726</v>
      </c>
      <c r="BK139" s="15">
        <f ca="1">X139*Financial_Data[[#This Row],[11/1/2016]]</f>
        <v>225.0673870084396</v>
      </c>
      <c r="BL139" s="15">
        <f ca="1">Y139*Financial_Data[[#This Row],[12/1/2016]]</f>
        <v>238.79647272350149</v>
      </c>
      <c r="BM139" s="15">
        <f ca="1">Z139*Financial_Data[[#This Row],[1/1/2017]]</f>
        <v>257.69391165297901</v>
      </c>
      <c r="BN139" s="15">
        <f ca="1">AA139*Financial_Data[[#This Row],[2/1/2017]]</f>
        <v>267.46161383456877</v>
      </c>
      <c r="BO139" s="15">
        <f ca="1">AB139*Financial_Data[[#This Row],[3/1/2017]]</f>
        <v>289.4812256737348</v>
      </c>
      <c r="BP139" s="15">
        <f ca="1">AC139*Financial_Data[[#This Row],[4/1/2017]]</f>
        <v>306.63472751200248</v>
      </c>
      <c r="BQ139" s="15">
        <f ca="1">AD139*Financial_Data[[#This Row],[5/1/2017]]</f>
        <v>341.06367164089045</v>
      </c>
      <c r="BR139" s="15">
        <f ca="1">AE139*Financial_Data[[#This Row],[6/1/2017]]</f>
        <v>340.75811951874084</v>
      </c>
      <c r="BS139" s="15">
        <f ca="1">AF139*Financial_Data[[#This Row],[7/1/2017]]</f>
        <v>339.7374418164294</v>
      </c>
      <c r="BT139" s="15">
        <f ca="1">AG139*Financial_Data[[#This Row],[8/1/2017]]</f>
        <v>346.29169731244485</v>
      </c>
      <c r="BU139" s="15">
        <f ca="1">AH139*Financial_Data[[#This Row],[9/1/2017]]</f>
        <v>381.92326570746542</v>
      </c>
      <c r="BV139" s="15">
        <f ca="1">AI139*Financial_Data[[#This Row],[10/1/2017]]</f>
        <v>434.28262443938712</v>
      </c>
      <c r="BW139" s="15">
        <f ca="1">AJ139*Financial_Data[[#This Row],[11/1/2017]]</f>
        <v>469.2205083606259</v>
      </c>
      <c r="BX139" s="15">
        <f ca="1">AK139*Financial_Data[[#This Row],[12/1/2017]]</f>
        <v>482.68402038795932</v>
      </c>
      <c r="BY139" s="15">
        <f ca="1">AL139*Financial_Data[[#This Row],[1/1/2018]]</f>
        <v>507.05515188253992</v>
      </c>
      <c r="BZ139" s="15">
        <f ca="1">AM139*Financial_Data[[#This Row],[2/1/2018]]</f>
        <v>532.92006058353138</v>
      </c>
      <c r="CA139" s="15">
        <f ca="1">AN139*Financial_Data[[#This Row],[3/1/2018]]</f>
        <v>599.63537987001075</v>
      </c>
    </row>
    <row r="140" spans="1:79" x14ac:dyDescent="0.25">
      <c r="A140" t="s">
        <v>106</v>
      </c>
      <c r="B140" t="s">
        <v>208</v>
      </c>
      <c r="C140" t="s">
        <v>41</v>
      </c>
      <c r="D140">
        <v>1</v>
      </c>
      <c r="E140">
        <f t="shared" ref="E140:AN140" ca="1" si="138">((RANDBETWEEN(-2.5,3.5)/100)+1)*D140</f>
        <v>1.03</v>
      </c>
      <c r="F140">
        <f t="shared" ca="1" si="138"/>
        <v>1.0609</v>
      </c>
      <c r="G140">
        <f t="shared" ca="1" si="138"/>
        <v>1.039682</v>
      </c>
      <c r="H140">
        <f t="shared" ca="1" si="138"/>
        <v>1.05007882</v>
      </c>
      <c r="I140">
        <f t="shared" ca="1" si="138"/>
        <v>1.0815811846000001</v>
      </c>
      <c r="J140">
        <f t="shared" ca="1" si="138"/>
        <v>1.0923969964460001</v>
      </c>
      <c r="K140">
        <f t="shared" ca="1" si="138"/>
        <v>1.1033209664104602</v>
      </c>
      <c r="L140">
        <f t="shared" ca="1" si="138"/>
        <v>1.1033209664104602</v>
      </c>
      <c r="M140">
        <f t="shared" ca="1" si="138"/>
        <v>1.1253873857386694</v>
      </c>
      <c r="N140">
        <f t="shared" ca="1" si="138"/>
        <v>1.1253873857386694</v>
      </c>
      <c r="O140">
        <f t="shared" ca="1" si="138"/>
        <v>1.136641259596056</v>
      </c>
      <c r="P140">
        <f t="shared" ca="1" si="138"/>
        <v>1.1593740847879772</v>
      </c>
      <c r="Q140">
        <f t="shared" ca="1" si="138"/>
        <v>1.1361866030922176</v>
      </c>
      <c r="R140">
        <f t="shared" ca="1" si="138"/>
        <v>1.1361866030922176</v>
      </c>
      <c r="S140">
        <f t="shared" ca="1" si="138"/>
        <v>1.1475484691231399</v>
      </c>
      <c r="T140">
        <f t="shared" ca="1" si="138"/>
        <v>1.1245974997406771</v>
      </c>
      <c r="U140">
        <f t="shared" ca="1" si="138"/>
        <v>1.1245974997406771</v>
      </c>
      <c r="V140">
        <f t="shared" ca="1" si="138"/>
        <v>1.1021055497458636</v>
      </c>
      <c r="W140">
        <f t="shared" ca="1" si="138"/>
        <v>1.1131266052433222</v>
      </c>
      <c r="X140">
        <f t="shared" ca="1" si="138"/>
        <v>1.0908640731384558</v>
      </c>
      <c r="Y140">
        <f t="shared" ca="1" si="138"/>
        <v>1.0799554324070713</v>
      </c>
      <c r="Z140">
        <f t="shared" ca="1" si="138"/>
        <v>1.0691558780830006</v>
      </c>
      <c r="AA140">
        <f t="shared" ca="1" si="138"/>
        <v>1.0798474368638307</v>
      </c>
      <c r="AB140">
        <f t="shared" ca="1" si="138"/>
        <v>1.0798474368638307</v>
      </c>
      <c r="AC140">
        <f t="shared" ca="1" si="138"/>
        <v>1.058250488126554</v>
      </c>
      <c r="AD140">
        <f t="shared" ca="1" si="138"/>
        <v>1.0370854783640229</v>
      </c>
      <c r="AE140">
        <f t="shared" ca="1" si="138"/>
        <v>1.0163437687967425</v>
      </c>
      <c r="AF140">
        <f t="shared" ca="1" si="138"/>
        <v>1.0366706441726774</v>
      </c>
      <c r="AG140">
        <f t="shared" ca="1" si="138"/>
        <v>1.0263039377309506</v>
      </c>
      <c r="AH140">
        <f t="shared" ca="1" si="138"/>
        <v>1.0160408983536411</v>
      </c>
      <c r="AI140">
        <f t="shared" ca="1" si="138"/>
        <v>1.0262013073371774</v>
      </c>
      <c r="AJ140">
        <f t="shared" ca="1" si="138"/>
        <v>1.046725333483921</v>
      </c>
      <c r="AK140">
        <f t="shared" ca="1" si="138"/>
        <v>1.046725333483921</v>
      </c>
      <c r="AL140">
        <f t="shared" ca="1" si="138"/>
        <v>1.0571925868187602</v>
      </c>
      <c r="AM140">
        <f t="shared" ca="1" si="138"/>
        <v>1.0783364385551353</v>
      </c>
      <c r="AN140">
        <f t="shared" ca="1" si="138"/>
        <v>1.0891198029406866</v>
      </c>
      <c r="AR140" s="15">
        <f ca="1">E140*Financial_Data[[#This Row],[4/1/2015]]</f>
        <v>2273.783791539744</v>
      </c>
      <c r="AS140" s="15">
        <f ca="1">F140*Financial_Data[[#This Row],[5/1/2015]]</f>
        <v>2435.8973452440714</v>
      </c>
      <c r="AT140" s="15">
        <f ca="1">G140*Financial_Data[[#This Row],[6/1/2015]]</f>
        <v>2531.1024442650596</v>
      </c>
      <c r="AU140" s="15">
        <f ca="1">H140*Financial_Data[[#This Row],[7/1/2015]]</f>
        <v>2871.043009261954</v>
      </c>
      <c r="AV140" s="15">
        <f ca="1">I140*Financial_Data[[#This Row],[8/1/2015]]</f>
        <v>2783.552800352204</v>
      </c>
      <c r="AW140" s="15">
        <f ca="1">J140*Financial_Data[[#This Row],[9/1/2015]]</f>
        <v>2982.5902946326778</v>
      </c>
      <c r="AX140" s="15">
        <f ca="1">K140*Financial_Data[[#This Row],[10/1/2015]]</f>
        <v>3069.62899467842</v>
      </c>
      <c r="AY140" s="15">
        <f ca="1">L140*Financial_Data[[#This Row],[11/1/2015]]</f>
        <v>3131.3285374714565</v>
      </c>
      <c r="AZ140" s="15">
        <f ca="1">M140*Financial_Data[[#This Row],[12/1/2015]]</f>
        <v>3067.7874935359432</v>
      </c>
      <c r="BA140" s="15">
        <f ca="1">N140*Financial_Data[[#This Row],[1/1/2016]]</f>
        <v>3285.5443653825141</v>
      </c>
      <c r="BB140" s="15">
        <f ca="1">O140*Financial_Data[[#This Row],[2/1/2016]]</f>
        <v>3732.4443846333525</v>
      </c>
      <c r="BC140" s="15">
        <f ca="1">P140*Financial_Data[[#This Row],[3/1/2016]]</f>
        <v>3880.540172586926</v>
      </c>
      <c r="BD140" s="15">
        <f ca="1">Q140*Financial_Data[[#This Row],[4/1/2016]]</f>
        <v>4074.8572206429853</v>
      </c>
      <c r="BE140" s="15">
        <f ca="1">R140*Financial_Data[[#This Row],[5/1/2016]]</f>
        <v>4361.2246526939743</v>
      </c>
      <c r="BF140" s="15">
        <f ca="1">S140*Financial_Data[[#This Row],[6/1/2016]]</f>
        <v>4671.2222297969147</v>
      </c>
      <c r="BG140" s="15">
        <f ca="1">T140*Financial_Data[[#This Row],[7/1/2016]]</f>
        <v>4713.7266095048171</v>
      </c>
      <c r="BH140" s="15">
        <f ca="1">U140*Financial_Data[[#This Row],[8/1/2016]]</f>
        <v>4663.7803394486336</v>
      </c>
      <c r="BI140" s="15">
        <f ca="1">V140*Financial_Data[[#This Row],[9/1/2016]]</f>
        <v>4845.5758569454119</v>
      </c>
      <c r="BJ140" s="15">
        <f ca="1">W140*Financial_Data[[#This Row],[10/1/2016]]</f>
        <v>5090.2529191073199</v>
      </c>
      <c r="BK140" s="15">
        <f ca="1">X140*Financial_Data[[#This Row],[11/1/2016]]</f>
        <v>5138.5850762204618</v>
      </c>
      <c r="BL140" s="15">
        <f ca="1">Y140*Financial_Data[[#This Row],[12/1/2016]]</f>
        <v>5035.8236004803557</v>
      </c>
      <c r="BM140" s="15">
        <f ca="1">Z140*Financial_Data[[#This Row],[1/1/2017]]</f>
        <v>5555.6498475127873</v>
      </c>
      <c r="BN140" s="15">
        <f ca="1">AA140*Financial_Data[[#This Row],[2/1/2017]]</f>
        <v>6069.6293353529136</v>
      </c>
      <c r="BO140" s="15">
        <f ca="1">AB140*Financial_Data[[#This Row],[3/1/2017]]</f>
        <v>6694.9206496869892</v>
      </c>
      <c r="BP140" s="15">
        <f ca="1">AC140*Financial_Data[[#This Row],[4/1/2017]]</f>
        <v>6824.0798622512275</v>
      </c>
      <c r="BQ140" s="15">
        <f ca="1">AD140*Financial_Data[[#This Row],[5/1/2017]]</f>
        <v>6952.2802418042438</v>
      </c>
      <c r="BR140" s="15">
        <f ca="1">AE140*Financial_Data[[#This Row],[6/1/2017]]</f>
        <v>7083.6524647681981</v>
      </c>
      <c r="BS140" s="15">
        <f ca="1">AF140*Financial_Data[[#This Row],[7/1/2017]]</f>
        <v>8194.9218634236386</v>
      </c>
      <c r="BT140" s="15">
        <f ca="1">AG140*Financial_Data[[#This Row],[8/1/2017]]</f>
        <v>8190.0702238328386</v>
      </c>
      <c r="BU140" s="15">
        <f ca="1">AH140*Financial_Data[[#This Row],[9/1/2017]]</f>
        <v>8690.4989052889869</v>
      </c>
      <c r="BV140" s="15">
        <f ca="1">AI140*Financial_Data[[#This Row],[10/1/2017]]</f>
        <v>9222.4087886778452</v>
      </c>
      <c r="BW140" s="15">
        <f ca="1">AJ140*Financial_Data[[#This Row],[11/1/2017]]</f>
        <v>10366.948254265648</v>
      </c>
      <c r="BX140" s="15">
        <f ca="1">AK140*Financial_Data[[#This Row],[12/1/2017]]</f>
        <v>11203.184036146362</v>
      </c>
      <c r="BY140" s="15">
        <f ca="1">AL140*Financial_Data[[#This Row],[1/1/2018]]</f>
        <v>11753.070827891079</v>
      </c>
      <c r="BZ140" s="15">
        <f ca="1">AM140*Financial_Data[[#This Row],[2/1/2018]]</f>
        <v>12577.470839592223</v>
      </c>
      <c r="CA140" s="15">
        <f ca="1">AN140*Financial_Data[[#This Row],[3/1/2018]]</f>
        <v>13062.86374348153</v>
      </c>
    </row>
    <row r="141" spans="1:79" x14ac:dyDescent="0.25">
      <c r="A141" t="s">
        <v>107</v>
      </c>
      <c r="B141" t="s">
        <v>208</v>
      </c>
      <c r="C141" t="s">
        <v>41</v>
      </c>
      <c r="D141">
        <v>1</v>
      </c>
      <c r="E141">
        <f t="shared" ref="E141:AN141" ca="1" si="139">((RANDBETWEEN(-2.5,3.5)/100)+1)*D141</f>
        <v>1</v>
      </c>
      <c r="F141">
        <f t="shared" ca="1" si="139"/>
        <v>1.01</v>
      </c>
      <c r="G141">
        <f t="shared" ca="1" si="139"/>
        <v>1.0302</v>
      </c>
      <c r="H141">
        <f t="shared" ca="1" si="139"/>
        <v>1.0095959999999999</v>
      </c>
      <c r="I141">
        <f t="shared" ca="1" si="139"/>
        <v>0.99950003999999992</v>
      </c>
      <c r="J141">
        <f t="shared" ca="1" si="139"/>
        <v>1.0194900407999998</v>
      </c>
      <c r="K141">
        <f t="shared" ca="1" si="139"/>
        <v>1.0092951403919999</v>
      </c>
      <c r="L141">
        <f t="shared" ca="1" si="139"/>
        <v>0.98910923758415981</v>
      </c>
      <c r="M141">
        <f t="shared" ca="1" si="139"/>
        <v>1.0088914223358429</v>
      </c>
      <c r="N141">
        <f t="shared" ca="1" si="139"/>
        <v>1.0189803365592014</v>
      </c>
      <c r="O141">
        <f t="shared" ca="1" si="139"/>
        <v>0.9986007298280174</v>
      </c>
      <c r="P141">
        <f t="shared" ca="1" si="139"/>
        <v>1.0185727444245778</v>
      </c>
      <c r="Q141">
        <f t="shared" ca="1" si="139"/>
        <v>1.0389441993130695</v>
      </c>
      <c r="R141">
        <f t="shared" ca="1" si="139"/>
        <v>1.018165315326808</v>
      </c>
      <c r="S141">
        <f t="shared" ca="1" si="139"/>
        <v>1.018165315326808</v>
      </c>
      <c r="T141">
        <f t="shared" ca="1" si="139"/>
        <v>1.0385286216333443</v>
      </c>
      <c r="U141">
        <f t="shared" ca="1" si="139"/>
        <v>1.0592991940660113</v>
      </c>
      <c r="V141">
        <f t="shared" ca="1" si="139"/>
        <v>1.0698921860066715</v>
      </c>
      <c r="W141">
        <f t="shared" ca="1" si="139"/>
        <v>1.048494342286538</v>
      </c>
      <c r="X141">
        <f t="shared" ca="1" si="139"/>
        <v>1.0275244554408072</v>
      </c>
      <c r="Y141">
        <f t="shared" ca="1" si="139"/>
        <v>1.0172492108863991</v>
      </c>
      <c r="Z141">
        <f t="shared" ca="1" si="139"/>
        <v>1.037594195104127</v>
      </c>
      <c r="AA141">
        <f t="shared" ca="1" si="139"/>
        <v>1.037594195104127</v>
      </c>
      <c r="AB141">
        <f t="shared" ca="1" si="139"/>
        <v>1.037594195104127</v>
      </c>
      <c r="AC141">
        <f t="shared" ca="1" si="139"/>
        <v>1.0687220209572508</v>
      </c>
      <c r="AD141">
        <f t="shared" ca="1" si="139"/>
        <v>1.1007836815859684</v>
      </c>
      <c r="AE141">
        <f t="shared" ca="1" si="139"/>
        <v>1.078768007954249</v>
      </c>
      <c r="AF141">
        <f t="shared" ca="1" si="139"/>
        <v>1.078768007954249</v>
      </c>
      <c r="AG141">
        <f t="shared" ca="1" si="139"/>
        <v>1.0679803278747064</v>
      </c>
      <c r="AH141">
        <f t="shared" ca="1" si="139"/>
        <v>1.0893399344322006</v>
      </c>
      <c r="AI141">
        <f t="shared" ca="1" si="139"/>
        <v>1.0675531357435566</v>
      </c>
      <c r="AJ141">
        <f t="shared" ca="1" si="139"/>
        <v>1.0675531357435566</v>
      </c>
      <c r="AK141">
        <f t="shared" ca="1" si="139"/>
        <v>1.0462020730286854</v>
      </c>
      <c r="AL141">
        <f t="shared" ca="1" si="139"/>
        <v>1.077588135219546</v>
      </c>
      <c r="AM141">
        <f t="shared" ca="1" si="139"/>
        <v>1.077588135219546</v>
      </c>
      <c r="AN141">
        <f t="shared" ca="1" si="139"/>
        <v>1.0668122538673506</v>
      </c>
      <c r="AR141" s="15">
        <f ca="1">E141*Financial_Data[[#This Row],[4/1/2015]]</f>
        <v>5588.2542038399997</v>
      </c>
      <c r="AS141" s="15">
        <f ca="1">F141*Financial_Data[[#This Row],[5/1/2015]]</f>
        <v>6048.9176395307668</v>
      </c>
      <c r="AT141" s="15">
        <f ca="1">G141*Financial_Data[[#This Row],[6/1/2015]]</f>
        <v>6678.506621330419</v>
      </c>
      <c r="AU141" s="15">
        <f ca="1">H141*Financial_Data[[#This Row],[7/1/2015]]</f>
        <v>6733.3029026239774</v>
      </c>
      <c r="AV141" s="15">
        <f ca="1">I141*Financial_Data[[#This Row],[8/1/2015]]</f>
        <v>7269.0440236590966</v>
      </c>
      <c r="AW141" s="15">
        <f ca="1">J141*Financial_Data[[#This Row],[9/1/2015]]</f>
        <v>8024.8405673706693</v>
      </c>
      <c r="AX141" s="15">
        <f ca="1">K141*Financial_Data[[#This Row],[10/1/2015]]</f>
        <v>8430.0544103296161</v>
      </c>
      <c r="AY141" s="15">
        <f ca="1">L141*Financial_Data[[#This Row],[11/1/2015]]</f>
        <v>7935.1093929925191</v>
      </c>
      <c r="AZ141" s="15">
        <f ca="1">M141*Financial_Data[[#This Row],[12/1/2015]]</f>
        <v>8090.590485038776</v>
      </c>
      <c r="BA141" s="15">
        <f ca="1">N141*Financial_Data[[#This Row],[1/1/2016]]</f>
        <v>8332.4091699390065</v>
      </c>
      <c r="BB141" s="15">
        <f ca="1">O141*Financial_Data[[#This Row],[2/1/2016]]</f>
        <v>9363.9823321586227</v>
      </c>
      <c r="BC141" s="15">
        <f ca="1">P141*Financial_Data[[#This Row],[3/1/2016]]</f>
        <v>10436.961199509504</v>
      </c>
      <c r="BD141" s="15">
        <f ca="1">Q141*Financial_Data[[#This Row],[4/1/2016]]</f>
        <v>11741.484936975416</v>
      </c>
      <c r="BE141" s="15">
        <f ca="1">R141*Financial_Data[[#This Row],[5/1/2016]]</f>
        <v>11618.25851752466</v>
      </c>
      <c r="BF141" s="15">
        <f ca="1">S141*Financial_Data[[#This Row],[6/1/2016]]</f>
        <v>11384.75475783945</v>
      </c>
      <c r="BG141" s="15">
        <f ca="1">T141*Financial_Data[[#This Row],[7/1/2016]]</f>
        <v>11151.481579133704</v>
      </c>
      <c r="BH141" s="15">
        <f ca="1">U141*Financial_Data[[#This Row],[8/1/2016]]</f>
        <v>12062.392055871629</v>
      </c>
      <c r="BI141" s="15">
        <f ca="1">V141*Financial_Data[[#This Row],[9/1/2016]]</f>
        <v>12539.797792242985</v>
      </c>
      <c r="BJ141" s="15">
        <f ca="1">W141*Financial_Data[[#This Row],[10/1/2016]]</f>
        <v>12776.604389196262</v>
      </c>
      <c r="BK141" s="15">
        <f ca="1">X141*Financial_Data[[#This Row],[11/1/2016]]</f>
        <v>12891.545788666521</v>
      </c>
      <c r="BL141" s="15">
        <f ca="1">Y141*Financial_Data[[#This Row],[12/1/2016]]</f>
        <v>14490.478873156564</v>
      </c>
      <c r="BM141" s="15">
        <f ca="1">Z141*Financial_Data[[#This Row],[1/1/2017]]</f>
        <v>16290.469971582048</v>
      </c>
      <c r="BN141" s="15">
        <f ca="1">AA141*Financial_Data[[#This Row],[2/1/2017]]</f>
        <v>16269.554936930179</v>
      </c>
      <c r="BO141" s="15">
        <f ca="1">AB141*Financial_Data[[#This Row],[3/1/2017]]</f>
        <v>16102.059543463389</v>
      </c>
      <c r="BP141" s="15">
        <f ca="1">AC141*Financial_Data[[#This Row],[4/1/2017]]</f>
        <v>16723.095574558796</v>
      </c>
      <c r="BQ141" s="15">
        <f ca="1">AD141*Financial_Data[[#This Row],[5/1/2017]]</f>
        <v>18046.604085035866</v>
      </c>
      <c r="BR141" s="15">
        <f ca="1">AE141*Financial_Data[[#This Row],[6/1/2017]]</f>
        <v>17671.630807150137</v>
      </c>
      <c r="BS141" s="15">
        <f ca="1">AF141*Financial_Data[[#This Row],[7/1/2017]]</f>
        <v>17659.366695369972</v>
      </c>
      <c r="BT141" s="15">
        <f ca="1">AG141*Financial_Data[[#This Row],[8/1/2017]]</f>
        <v>18187.25815105841</v>
      </c>
      <c r="BU141" s="15">
        <f ca="1">AH141*Financial_Data[[#This Row],[9/1/2017]]</f>
        <v>19676.707090220694</v>
      </c>
      <c r="BV141" s="15">
        <f ca="1">AI141*Financial_Data[[#This Row],[10/1/2017]]</f>
        <v>20414.36948984431</v>
      </c>
      <c r="BW141" s="15">
        <f ca="1">AJ141*Financial_Data[[#This Row],[11/1/2017]]</f>
        <v>20396.080664505749</v>
      </c>
      <c r="BX141" s="15">
        <f ca="1">AK141*Financial_Data[[#This Row],[12/1/2017]]</f>
        <v>19972.289840107198</v>
      </c>
      <c r="BY141" s="15">
        <f ca="1">AL141*Financial_Data[[#This Row],[1/1/2018]]</f>
        <v>19756.868895770556</v>
      </c>
      <c r="BZ141" s="15">
        <f ca="1">AM141*Financial_Data[[#This Row],[2/1/2018]]</f>
        <v>22209.439863642452</v>
      </c>
      <c r="CA141" s="15">
        <f ca="1">AN141*Financial_Data[[#This Row],[3/1/2018]]</f>
        <v>23049.059787329843</v>
      </c>
    </row>
    <row r="142" spans="1:79" x14ac:dyDescent="0.25">
      <c r="A142" t="s">
        <v>108</v>
      </c>
      <c r="B142" t="s">
        <v>208</v>
      </c>
      <c r="C142" t="s">
        <v>41</v>
      </c>
      <c r="D142">
        <v>1</v>
      </c>
      <c r="E142">
        <f t="shared" ref="E142:AN142" ca="1" si="140">((RANDBETWEEN(-2.5,3.5)/100)+1)*D142</f>
        <v>0.98</v>
      </c>
      <c r="F142">
        <f t="shared" ca="1" si="140"/>
        <v>0.96039999999999992</v>
      </c>
      <c r="G142">
        <f t="shared" ca="1" si="140"/>
        <v>0.97000399999999998</v>
      </c>
      <c r="H142">
        <f t="shared" ca="1" si="140"/>
        <v>0.96030395999999996</v>
      </c>
      <c r="I142">
        <f t="shared" ca="1" si="140"/>
        <v>0.96990699959999993</v>
      </c>
      <c r="J142">
        <f t="shared" ca="1" si="140"/>
        <v>0.96020792960399992</v>
      </c>
      <c r="K142">
        <f t="shared" ca="1" si="140"/>
        <v>0.96020792960399992</v>
      </c>
      <c r="L142">
        <f t="shared" ca="1" si="140"/>
        <v>0.9410037710119199</v>
      </c>
      <c r="M142">
        <f t="shared" ca="1" si="140"/>
        <v>0.92218369559168145</v>
      </c>
      <c r="N142">
        <f t="shared" ca="1" si="140"/>
        <v>0.90374002167984779</v>
      </c>
      <c r="O142">
        <f t="shared" ca="1" si="140"/>
        <v>0.92181482211344479</v>
      </c>
      <c r="P142">
        <f t="shared" ca="1" si="140"/>
        <v>0.93103297033457921</v>
      </c>
      <c r="Q142">
        <f t="shared" ca="1" si="140"/>
        <v>0.94034330003792499</v>
      </c>
      <c r="R142">
        <f t="shared" ca="1" si="140"/>
        <v>0.9685535990390628</v>
      </c>
      <c r="S142">
        <f t="shared" ca="1" si="140"/>
        <v>0.95886806304867211</v>
      </c>
      <c r="T142">
        <f t="shared" ca="1" si="140"/>
        <v>0.96845674367915879</v>
      </c>
      <c r="U142">
        <f t="shared" ca="1" si="140"/>
        <v>0.99751044598953353</v>
      </c>
      <c r="V142">
        <f t="shared" ca="1" si="140"/>
        <v>0.99751044598953353</v>
      </c>
      <c r="W142">
        <f t="shared" ca="1" si="140"/>
        <v>0.98753534152963818</v>
      </c>
      <c r="X142">
        <f t="shared" ca="1" si="140"/>
        <v>0.96778463469904541</v>
      </c>
      <c r="Y142">
        <f t="shared" ca="1" si="140"/>
        <v>0.96778463469904541</v>
      </c>
      <c r="Z142">
        <f t="shared" ca="1" si="140"/>
        <v>0.9968181737400168</v>
      </c>
      <c r="AA142">
        <f t="shared" ca="1" si="140"/>
        <v>1.0267227189522172</v>
      </c>
      <c r="AB142">
        <f t="shared" ca="1" si="140"/>
        <v>1.0267227189522172</v>
      </c>
      <c r="AC142">
        <f t="shared" ca="1" si="140"/>
        <v>1.0164554917626951</v>
      </c>
      <c r="AD142">
        <f t="shared" ca="1" si="140"/>
        <v>1.0062909368450681</v>
      </c>
      <c r="AE142">
        <f t="shared" ca="1" si="140"/>
        <v>1.0163538462135189</v>
      </c>
      <c r="AF142">
        <f t="shared" ca="1" si="140"/>
        <v>1.0163538462135189</v>
      </c>
      <c r="AG142">
        <f t="shared" ca="1" si="140"/>
        <v>1.0061903077513836</v>
      </c>
      <c r="AH142">
        <f t="shared" ca="1" si="140"/>
        <v>1.0061903077513836</v>
      </c>
      <c r="AI142">
        <f t="shared" ca="1" si="140"/>
        <v>1.0363760169839251</v>
      </c>
      <c r="AJ142">
        <f t="shared" ca="1" si="140"/>
        <v>1.0571035373236037</v>
      </c>
      <c r="AK142">
        <f t="shared" ca="1" si="140"/>
        <v>1.0465325019503677</v>
      </c>
      <c r="AL142">
        <f t="shared" ca="1" si="140"/>
        <v>1.0674631519893751</v>
      </c>
      <c r="AM142">
        <f t="shared" ca="1" si="140"/>
        <v>1.0781377835092689</v>
      </c>
      <c r="AN142">
        <f t="shared" ca="1" si="140"/>
        <v>1.0889191613443616</v>
      </c>
      <c r="AR142" s="15">
        <f ca="1">E142*Financial_Data[[#This Row],[4/1/2015]]</f>
        <v>20214.522673712643</v>
      </c>
      <c r="AS142" s="15">
        <f ca="1">F142*Financial_Data[[#This Row],[5/1/2015]]</f>
        <v>22478.847500767344</v>
      </c>
      <c r="AT142" s="15">
        <f ca="1">G142*Financial_Data[[#This Row],[6/1/2015]]</f>
        <v>24324.717565738643</v>
      </c>
      <c r="AU142" s="15">
        <f ca="1">H142*Financial_Data[[#This Row],[7/1/2015]]</f>
        <v>24541.094208035953</v>
      </c>
      <c r="AV142" s="15">
        <f ca="1">I142*Financial_Data[[#This Row],[8/1/2015]]</f>
        <v>25016.996348697547</v>
      </c>
      <c r="AW142" s="15">
        <f ca="1">J142*Financial_Data[[#This Row],[9/1/2015]]</f>
        <v>28936.165784195899</v>
      </c>
      <c r="AX142" s="15">
        <f ca="1">K142*Financial_Data[[#This Row],[10/1/2015]]</f>
        <v>30093.144807124667</v>
      </c>
      <c r="AY142" s="15">
        <f ca="1">L142*Financial_Data[[#This Row],[11/1/2015]]</f>
        <v>32149.97995782104</v>
      </c>
      <c r="AZ142" s="15">
        <f ca="1">M142*Financial_Data[[#This Row],[12/1/2015]]</f>
        <v>30561.896975826108</v>
      </c>
      <c r="BA142" s="15">
        <f ca="1">N142*Financial_Data[[#This Row],[1/1/2016]]</f>
        <v>32737.395343842145</v>
      </c>
      <c r="BB142" s="15">
        <f ca="1">O142*Financial_Data[[#This Row],[2/1/2016]]</f>
        <v>35790.438114268392</v>
      </c>
      <c r="BC142" s="15">
        <f ca="1">P142*Financial_Data[[#This Row],[3/1/2016]]</f>
        <v>37604.974658672465</v>
      </c>
      <c r="BD142" s="15">
        <f ca="1">Q142*Financial_Data[[#This Row],[4/1/2016]]</f>
        <v>36838.061422639323</v>
      </c>
      <c r="BE142" s="15">
        <f ca="1">R142*Financial_Data[[#This Row],[5/1/2016]]</f>
        <v>38299.720638655686</v>
      </c>
      <c r="BF142" s="15">
        <f ca="1">S142*Financial_Data[[#This Row],[6/1/2016]]</f>
        <v>40967.11045537515</v>
      </c>
      <c r="BG142" s="15">
        <f ca="1">T142*Financial_Data[[#This Row],[7/1/2016]]</f>
        <v>43457.318631955823</v>
      </c>
      <c r="BH142" s="15">
        <f ca="1">U142*Financial_Data[[#This Row],[8/1/2016]]</f>
        <v>46519.699381435516</v>
      </c>
      <c r="BI142" s="15">
        <f ca="1">V142*Financial_Data[[#This Row],[9/1/2016]]</f>
        <v>53839.153541022002</v>
      </c>
      <c r="BJ142" s="15">
        <f ca="1">W142*Financial_Data[[#This Row],[10/1/2016]]</f>
        <v>58214.396708905326</v>
      </c>
      <c r="BK142" s="15">
        <f ca="1">X142*Financial_Data[[#This Row],[11/1/2016]]</f>
        <v>66118.131029193712</v>
      </c>
      <c r="BL142" s="15">
        <f ca="1">Y142*Financial_Data[[#This Row],[12/1/2016]]</f>
        <v>71561.512454740878</v>
      </c>
      <c r="BM142" s="15">
        <f ca="1">Z142*Financial_Data[[#This Row],[1/1/2017]]</f>
        <v>75152.896436354509</v>
      </c>
      <c r="BN142" s="15">
        <f ca="1">AA142*Financial_Data[[#This Row],[2/1/2017]]</f>
        <v>83574.834771038033</v>
      </c>
      <c r="BO142" s="15">
        <f ca="1">AB142*Financial_Data[[#This Row],[3/1/2017]]</f>
        <v>86056.083026065273</v>
      </c>
      <c r="BP142" s="15">
        <f ca="1">AC142*Financial_Data[[#This Row],[4/1/2017]]</f>
        <v>91242.847979544138</v>
      </c>
      <c r="BQ142" s="15">
        <f ca="1">AD142*Financial_Data[[#This Row],[5/1/2017]]</f>
        <v>105636.45044030914</v>
      </c>
      <c r="BR142" s="15">
        <f ca="1">AE142*Financial_Data[[#This Row],[6/1/2017]]</f>
        <v>110969.68170066876</v>
      </c>
      <c r="BS142" s="15">
        <f ca="1">AF142*Financial_Data[[#This Row],[7/1/2017]]</f>
        <v>123601.76066984322</v>
      </c>
      <c r="BT142" s="15">
        <f ca="1">AG142*Financial_Data[[#This Row],[8/1/2017]]</f>
        <v>126908.9722424309</v>
      </c>
      <c r="BU142" s="15">
        <f ca="1">AH142*Financial_Data[[#This Row],[9/1/2017]]</f>
        <v>126672.1748216673</v>
      </c>
      <c r="BV142" s="15">
        <f ca="1">AI142*Financial_Data[[#This Row],[10/1/2017]]</f>
        <v>130407.10911517774</v>
      </c>
      <c r="BW142" s="15">
        <f ca="1">AJ142*Financial_Data[[#This Row],[11/1/2017]]</f>
        <v>138294.63726269844</v>
      </c>
      <c r="BX142" s="15">
        <f ca="1">AK142*Financial_Data[[#This Row],[12/1/2017]]</f>
        <v>148197.90078873956</v>
      </c>
      <c r="BY142" s="15">
        <f ca="1">AL142*Financial_Data[[#This Row],[1/1/2018]]</f>
        <v>163558.61082899096</v>
      </c>
      <c r="BZ142" s="15">
        <f ca="1">AM142*Financial_Data[[#This Row],[2/1/2018]]</f>
        <v>178690.19279205558</v>
      </c>
      <c r="CA142" s="15">
        <f ca="1">AN142*Financial_Data[[#This Row],[3/1/2018]]</f>
        <v>176744.80674391569</v>
      </c>
    </row>
    <row r="143" spans="1:79" x14ac:dyDescent="0.25">
      <c r="A143" t="s">
        <v>109</v>
      </c>
      <c r="B143" t="s">
        <v>208</v>
      </c>
      <c r="C143" t="s">
        <v>41</v>
      </c>
      <c r="D143">
        <v>1</v>
      </c>
      <c r="E143">
        <f t="shared" ref="E143:AN143" ca="1" si="141">((RANDBETWEEN(-2.5,3.5)/100)+1)*D143</f>
        <v>1.02</v>
      </c>
      <c r="F143">
        <f t="shared" ca="1" si="141"/>
        <v>1.0098</v>
      </c>
      <c r="G143">
        <f t="shared" ca="1" si="141"/>
        <v>1.0400940000000001</v>
      </c>
      <c r="H143">
        <f t="shared" ca="1" si="141"/>
        <v>1.02969306</v>
      </c>
      <c r="I143">
        <f t="shared" ca="1" si="141"/>
        <v>1.0605838518000001</v>
      </c>
      <c r="J143">
        <f t="shared" ca="1" si="141"/>
        <v>1.0924013673540003</v>
      </c>
      <c r="K143">
        <f t="shared" ca="1" si="141"/>
        <v>1.1251734083746203</v>
      </c>
      <c r="L143">
        <f t="shared" ca="1" si="141"/>
        <v>1.1364251424583665</v>
      </c>
      <c r="M143">
        <f t="shared" ca="1" si="141"/>
        <v>1.1591536453075337</v>
      </c>
      <c r="N143">
        <f t="shared" ca="1" si="141"/>
        <v>1.1939282546667598</v>
      </c>
      <c r="O143">
        <f t="shared" ca="1" si="141"/>
        <v>1.1819889721200922</v>
      </c>
      <c r="P143">
        <f t="shared" ca="1" si="141"/>
        <v>1.1701690823988913</v>
      </c>
      <c r="Q143">
        <f t="shared" ca="1" si="141"/>
        <v>1.1935724640468692</v>
      </c>
      <c r="R143">
        <f t="shared" ca="1" si="141"/>
        <v>1.1697010147659319</v>
      </c>
      <c r="S143">
        <f t="shared" ca="1" si="141"/>
        <v>1.1463069944706132</v>
      </c>
      <c r="T143">
        <f t="shared" ca="1" si="141"/>
        <v>1.1577700644153195</v>
      </c>
      <c r="U143">
        <f t="shared" ca="1" si="141"/>
        <v>1.1693477650594728</v>
      </c>
      <c r="V143">
        <f t="shared" ca="1" si="141"/>
        <v>1.157654287408878</v>
      </c>
      <c r="W143">
        <f t="shared" ca="1" si="141"/>
        <v>1.1692308302829668</v>
      </c>
      <c r="X143">
        <f t="shared" ca="1" si="141"/>
        <v>1.1575385219801371</v>
      </c>
      <c r="Y143">
        <f t="shared" ca="1" si="141"/>
        <v>1.1806892924197399</v>
      </c>
      <c r="Z143">
        <f t="shared" ca="1" si="141"/>
        <v>1.2043030782681348</v>
      </c>
      <c r="AA143">
        <f t="shared" ca="1" si="141"/>
        <v>1.1802170167027721</v>
      </c>
      <c r="AB143">
        <f t="shared" ca="1" si="141"/>
        <v>1.1920191868697998</v>
      </c>
      <c r="AC143">
        <f t="shared" ca="1" si="141"/>
        <v>1.1681788031324039</v>
      </c>
      <c r="AD143">
        <f t="shared" ca="1" si="141"/>
        <v>1.1915423791950519</v>
      </c>
      <c r="AE143">
        <f t="shared" ca="1" si="141"/>
        <v>1.2034578029870024</v>
      </c>
      <c r="AF143">
        <f t="shared" ca="1" si="141"/>
        <v>1.2034578029870024</v>
      </c>
      <c r="AG143">
        <f t="shared" ca="1" si="141"/>
        <v>1.1914232249571324</v>
      </c>
      <c r="AH143">
        <f t="shared" ca="1" si="141"/>
        <v>1.1675947604579897</v>
      </c>
      <c r="AI143">
        <f t="shared" ca="1" si="141"/>
        <v>1.1909466556671495</v>
      </c>
      <c r="AJ143">
        <f t="shared" ca="1" si="141"/>
        <v>1.202856122223821</v>
      </c>
      <c r="AK143">
        <f t="shared" ca="1" si="141"/>
        <v>1.1908275610015828</v>
      </c>
      <c r="AL143">
        <f t="shared" ca="1" si="141"/>
        <v>1.2265523878316302</v>
      </c>
      <c r="AM143">
        <f t="shared" ca="1" si="141"/>
        <v>1.2265523878316302</v>
      </c>
      <c r="AN143">
        <f t="shared" ca="1" si="141"/>
        <v>1.2388179117099465</v>
      </c>
      <c r="AR143" s="15">
        <f ca="1">E143*Financial_Data[[#This Row],[4/1/2015]]</f>
        <v>13100.80718016</v>
      </c>
      <c r="AS143" s="15">
        <f ca="1">F143*Financial_Data[[#This Row],[5/1/2015]]</f>
        <v>13358.841202412719</v>
      </c>
      <c r="AT143" s="15">
        <f ca="1">G143*Financial_Data[[#This Row],[6/1/2015]]</f>
        <v>13887.557844332963</v>
      </c>
      <c r="AU143" s="15">
        <f ca="1">H143*Financial_Data[[#This Row],[7/1/2015]]</f>
        <v>14297.033059540499</v>
      </c>
      <c r="AV143" s="15">
        <f ca="1">I143*Financial_Data[[#This Row],[8/1/2015]]</f>
        <v>15160.139118388983</v>
      </c>
      <c r="AW143" s="15">
        <f ca="1">J143*Financial_Data[[#This Row],[9/1/2015]]</f>
        <v>14998.121802022413</v>
      </c>
      <c r="AX143" s="15">
        <f ca="1">K143*Financial_Data[[#This Row],[10/1/2015]]</f>
        <v>16390.395740348118</v>
      </c>
      <c r="AY143" s="15">
        <f ca="1">L143*Financial_Data[[#This Row],[11/1/2015]]</f>
        <v>17906.748901426578</v>
      </c>
      <c r="AZ143" s="15">
        <f ca="1">M143*Financial_Data[[#This Row],[12/1/2015]]</f>
        <v>18619.077431848629</v>
      </c>
      <c r="BA143" s="15">
        <f ca="1">N143*Financial_Data[[#This Row],[1/1/2016]]</f>
        <v>20343.534068009179</v>
      </c>
      <c r="BB143" s="15">
        <f ca="1">O143*Financial_Data[[#This Row],[2/1/2016]]</f>
        <v>20727.951151398163</v>
      </c>
      <c r="BC143" s="15">
        <f ca="1">P143*Financial_Data[[#This Row],[3/1/2016]]</f>
        <v>23324.959876550041</v>
      </c>
      <c r="BD143" s="15">
        <f ca="1">Q143*Financial_Data[[#This Row],[4/1/2016]]</f>
        <v>24267.24043472992</v>
      </c>
      <c r="BE143" s="15">
        <f ca="1">R143*Financial_Data[[#This Row],[5/1/2016]]</f>
        <v>25925.780397480346</v>
      </c>
      <c r="BF143" s="15">
        <f ca="1">S143*Financial_Data[[#This Row],[6/1/2016]]</f>
        <v>24640.268247483207</v>
      </c>
      <c r="BG143" s="15">
        <f ca="1">T143*Financial_Data[[#This Row],[7/1/2016]]</f>
        <v>28551.676386320949</v>
      </c>
      <c r="BH143" s="15">
        <f ca="1">U143*Financial_Data[[#This Row],[8/1/2016]]</f>
        <v>31802.34869865869</v>
      </c>
      <c r="BI143" s="15">
        <f ca="1">V143*Financial_Data[[#This Row],[9/1/2016]]</f>
        <v>33684.859153691512</v>
      </c>
      <c r="BJ143" s="15">
        <f ca="1">W143*Financial_Data[[#This Row],[10/1/2016]]</f>
        <v>34348.180052751653</v>
      </c>
      <c r="BK143" s="15">
        <f ca="1">X143*Financial_Data[[#This Row],[11/1/2016]]</f>
        <v>35690.651191569392</v>
      </c>
      <c r="BL143" s="15">
        <f ca="1">Y143*Financial_Data[[#This Row],[12/1/2016]]</f>
        <v>36375.346468742733</v>
      </c>
      <c r="BM143" s="15">
        <f ca="1">Z143*Financial_Data[[#This Row],[1/1/2017]]</f>
        <v>37826.136422260504</v>
      </c>
      <c r="BN143" s="15">
        <f ca="1">AA143*Financial_Data[[#This Row],[2/1/2017]]</f>
        <v>38159.097391532756</v>
      </c>
      <c r="BO143" s="15">
        <f ca="1">AB143*Financial_Data[[#This Row],[3/1/2017]]</f>
        <v>40895.755668707148</v>
      </c>
      <c r="BP143" s="15">
        <f ca="1">AC143*Financial_Data[[#This Row],[4/1/2017]]</f>
        <v>38871.933617553856</v>
      </c>
      <c r="BQ143" s="15">
        <f ca="1">AD143*Financial_Data[[#This Row],[5/1/2017]]</f>
        <v>39613.851210257861</v>
      </c>
      <c r="BR143" s="15">
        <f ca="1">AE143*Financial_Data[[#This Row],[6/1/2017]]</f>
        <v>38813.810259431215</v>
      </c>
      <c r="BS143" s="15">
        <f ca="1">AF143*Financial_Data[[#This Row],[7/1/2017]]</f>
        <v>42405.139562686629</v>
      </c>
      <c r="BT143" s="15">
        <f ca="1">AG143*Financial_Data[[#This Row],[8/1/2017]]</f>
        <v>46786.935366994425</v>
      </c>
      <c r="BU143" s="15">
        <f ca="1">AH143*Financial_Data[[#This Row],[9/1/2017]]</f>
        <v>50574.772588107597</v>
      </c>
      <c r="BV143" s="15">
        <f ca="1">AI143*Financial_Data[[#This Row],[10/1/2017]]</f>
        <v>55784.969830230621</v>
      </c>
      <c r="BW143" s="15">
        <f ca="1">AJ143*Financial_Data[[#This Row],[11/1/2017]]</f>
        <v>58027.075455236503</v>
      </c>
      <c r="BX143" s="15">
        <f ca="1">AK143*Financial_Data[[#This Row],[12/1/2017]]</f>
        <v>56286.609595927817</v>
      </c>
      <c r="BY143" s="15">
        <f ca="1">AL143*Financial_Data[[#This Row],[1/1/2018]]</f>
        <v>58537.510584574848</v>
      </c>
      <c r="BZ143" s="15">
        <f ca="1">AM143*Financial_Data[[#This Row],[2/1/2018]]</f>
        <v>61463.205997590194</v>
      </c>
      <c r="CA143" s="15">
        <f ca="1">AN143*Financial_Data[[#This Row],[3/1/2018]]</f>
        <v>62655.103598333677</v>
      </c>
    </row>
    <row r="144" spans="1:79" x14ac:dyDescent="0.25">
      <c r="A144" t="s">
        <v>110</v>
      </c>
      <c r="B144" t="s">
        <v>208</v>
      </c>
      <c r="C144" t="s">
        <v>41</v>
      </c>
      <c r="D144">
        <v>1</v>
      </c>
      <c r="E144">
        <f t="shared" ref="E144:AN144" ca="1" si="142">((RANDBETWEEN(-2.5,3.5)/100)+1)*D144</f>
        <v>0.99</v>
      </c>
      <c r="F144">
        <f t="shared" ca="1" si="142"/>
        <v>1.0098</v>
      </c>
      <c r="G144">
        <f t="shared" ca="1" si="142"/>
        <v>1.0400940000000001</v>
      </c>
      <c r="H144">
        <f t="shared" ca="1" si="142"/>
        <v>1.01929212</v>
      </c>
      <c r="I144">
        <f t="shared" ca="1" si="142"/>
        <v>1.01929212</v>
      </c>
      <c r="J144">
        <f t="shared" ca="1" si="142"/>
        <v>0.99890627760000006</v>
      </c>
      <c r="K144">
        <f t="shared" ca="1" si="142"/>
        <v>1.0188844031520001</v>
      </c>
      <c r="L144">
        <f t="shared" ca="1" si="142"/>
        <v>1.0188844031520001</v>
      </c>
      <c r="M144">
        <f t="shared" ca="1" si="142"/>
        <v>1.0494509352465602</v>
      </c>
      <c r="N144">
        <f t="shared" ca="1" si="142"/>
        <v>1.0599454445990257</v>
      </c>
      <c r="O144">
        <f t="shared" ca="1" si="142"/>
        <v>1.0493459901530355</v>
      </c>
      <c r="P144">
        <f t="shared" ca="1" si="142"/>
        <v>1.0703329099560963</v>
      </c>
      <c r="Q144">
        <f t="shared" ca="1" si="142"/>
        <v>1.0917395681552182</v>
      </c>
      <c r="R144">
        <f t="shared" ca="1" si="142"/>
        <v>1.0917395681552182</v>
      </c>
      <c r="S144">
        <f t="shared" ca="1" si="142"/>
        <v>1.1244917551998748</v>
      </c>
      <c r="T144">
        <f t="shared" ca="1" si="142"/>
        <v>1.1132468376478759</v>
      </c>
      <c r="U144">
        <f t="shared" ca="1" si="142"/>
        <v>1.1355117744008334</v>
      </c>
      <c r="V144">
        <f t="shared" ca="1" si="142"/>
        <v>1.15822200988885</v>
      </c>
      <c r="W144">
        <f t="shared" ca="1" si="142"/>
        <v>1.1698042299877385</v>
      </c>
      <c r="X144">
        <f t="shared" ca="1" si="142"/>
        <v>1.1464081453879837</v>
      </c>
      <c r="Y144">
        <f t="shared" ca="1" si="142"/>
        <v>1.134944063934104</v>
      </c>
      <c r="Z144">
        <f t="shared" ca="1" si="142"/>
        <v>1.134944063934104</v>
      </c>
      <c r="AA144">
        <f t="shared" ca="1" si="142"/>
        <v>1.134944063934104</v>
      </c>
      <c r="AB144">
        <f t="shared" ca="1" si="142"/>
        <v>1.1122451826554218</v>
      </c>
      <c r="AC144">
        <f t="shared" ca="1" si="142"/>
        <v>1.1456125381350846</v>
      </c>
      <c r="AD144">
        <f t="shared" ca="1" si="142"/>
        <v>1.1685247888977863</v>
      </c>
      <c r="AE144">
        <f t="shared" ca="1" si="142"/>
        <v>1.191895284675742</v>
      </c>
      <c r="AF144">
        <f t="shared" ca="1" si="142"/>
        <v>1.2276521432160143</v>
      </c>
      <c r="AG144">
        <f t="shared" ca="1" si="142"/>
        <v>1.2276521432160143</v>
      </c>
      <c r="AH144">
        <f t="shared" ca="1" si="142"/>
        <v>1.2276521432160143</v>
      </c>
      <c r="AI144">
        <f t="shared" ca="1" si="142"/>
        <v>1.2644817075124948</v>
      </c>
      <c r="AJ144">
        <f t="shared" ca="1" si="142"/>
        <v>1.2897713416627448</v>
      </c>
      <c r="AK144">
        <f t="shared" ca="1" si="142"/>
        <v>1.2639759148294898</v>
      </c>
      <c r="AL144">
        <f t="shared" ca="1" si="142"/>
        <v>1.2639759148294898</v>
      </c>
      <c r="AM144">
        <f t="shared" ca="1" si="142"/>
        <v>1.2766156739777847</v>
      </c>
      <c r="AN144">
        <f t="shared" ca="1" si="142"/>
        <v>1.2638495172380069</v>
      </c>
      <c r="AR144" s="15">
        <f ca="1">E144*Financial_Data[[#This Row],[4/1/2015]]</f>
        <v>253604.18960553603</v>
      </c>
      <c r="AS144" s="15">
        <f ca="1">F144*Financial_Data[[#This Row],[5/1/2015]]</f>
        <v>277094.02406355919</v>
      </c>
      <c r="AT144" s="15">
        <f ca="1">G144*Financial_Data[[#This Row],[6/1/2015]]</f>
        <v>299731.98513893812</v>
      </c>
      <c r="AU144" s="15">
        <f ca="1">H144*Financial_Data[[#This Row],[7/1/2015]]</f>
        <v>296410.11993726715</v>
      </c>
      <c r="AV144" s="15">
        <f ca="1">I144*Financial_Data[[#This Row],[8/1/2015]]</f>
        <v>287548.34065330034</v>
      </c>
      <c r="AW144" s="15">
        <f ca="1">J144*Financial_Data[[#This Row],[9/1/2015]]</f>
        <v>276079.13025837328</v>
      </c>
      <c r="AX144" s="15">
        <f ca="1">K144*Financial_Data[[#This Row],[10/1/2015]]</f>
        <v>301475.50868637493</v>
      </c>
      <c r="AY144" s="15">
        <f ca="1">L144*Financial_Data[[#This Row],[11/1/2015]]</f>
        <v>323096.44583136623</v>
      </c>
      <c r="AZ144" s="15">
        <f ca="1">M144*Financial_Data[[#This Row],[12/1/2015]]</f>
        <v>345473.2720808165</v>
      </c>
      <c r="BA144" s="15">
        <f ca="1">N144*Financial_Data[[#This Row],[1/1/2016]]</f>
        <v>362917.92422614095</v>
      </c>
      <c r="BB144" s="15">
        <f ca="1">O144*Financial_Data[[#This Row],[2/1/2016]]</f>
        <v>366146.20269068383</v>
      </c>
      <c r="BC144" s="15">
        <f ca="1">P144*Financial_Data[[#This Row],[3/1/2016]]</f>
        <v>392209.71789194597</v>
      </c>
      <c r="BD144" s="15">
        <f ca="1">Q144*Financial_Data[[#This Row],[4/1/2016]]</f>
        <v>407852.56321518222</v>
      </c>
      <c r="BE144" s="15">
        <f ca="1">R144*Financial_Data[[#This Row],[5/1/2016]]</f>
        <v>407648.6532476772</v>
      </c>
      <c r="BF144" s="15">
        <f ca="1">S144*Financial_Data[[#This Row],[6/1/2016]]</f>
        <v>436712.70590151928</v>
      </c>
      <c r="BG144" s="15">
        <f ca="1">T144*Financial_Data[[#This Row],[7/1/2016]]</f>
        <v>490960.67038033606</v>
      </c>
      <c r="BH144" s="15">
        <f ca="1">U144*Financial_Data[[#This Row],[8/1/2016]]</f>
        <v>515749.69705432764</v>
      </c>
      <c r="BI144" s="15">
        <f ca="1">V144*Financial_Data[[#This Row],[9/1/2016]]</f>
        <v>541844.52746651263</v>
      </c>
      <c r="BJ144" s="15">
        <f ca="1">W144*Financial_Data[[#This Row],[10/1/2016]]</f>
        <v>541304.96388126665</v>
      </c>
      <c r="BK144" s="15">
        <f ca="1">X144*Financial_Data[[#This Row],[11/1/2016]]</f>
        <v>578906.73636513134</v>
      </c>
      <c r="BL144" s="15">
        <f ca="1">Y144*Financial_Data[[#This Row],[12/1/2016]]</f>
        <v>645174.23785804911</v>
      </c>
      <c r="BM144" s="15">
        <f ca="1">Z144*Financial_Data[[#This Row],[1/1/2017]]</f>
        <v>644726.4869369755</v>
      </c>
      <c r="BN144" s="15">
        <f ca="1">AA144*Financial_Data[[#This Row],[2/1/2017]]</f>
        <v>618765.59650354169</v>
      </c>
      <c r="BO144" s="15">
        <f ca="1">AB144*Financial_Data[[#This Row],[3/1/2017]]</f>
        <v>648387.31119609519</v>
      </c>
      <c r="BP144" s="15">
        <f ca="1">AC144*Financial_Data[[#This Row],[4/1/2017]]</f>
        <v>673077.2988217274</v>
      </c>
      <c r="BQ144" s="15">
        <f ca="1">AD144*Financial_Data[[#This Row],[5/1/2017]]</f>
        <v>742211.57041587343</v>
      </c>
      <c r="BR144" s="15">
        <f ca="1">AE144*Financial_Data[[#This Row],[6/1/2017]]</f>
        <v>868058.98763773451</v>
      </c>
      <c r="BS144" s="15">
        <f ca="1">AF144*Financial_Data[[#This Row],[7/1/2017]]</f>
        <v>1026057.6359088599</v>
      </c>
      <c r="BT144" s="15">
        <f ca="1">AG144*Financial_Data[[#This Row],[8/1/2017]]</f>
        <v>1085651.4360665798</v>
      </c>
      <c r="BU144" s="15">
        <f ca="1">AH144*Financial_Data[[#This Row],[9/1/2017]]</f>
        <v>1095529.9943108549</v>
      </c>
      <c r="BV144" s="15">
        <f ca="1">AI144*Financial_Data[[#This Row],[10/1/2017]]</f>
        <v>1149625.4780727394</v>
      </c>
      <c r="BW144" s="15">
        <f ca="1">AJ144*Financial_Data[[#This Row],[11/1/2017]]</f>
        <v>1230756.3874610974</v>
      </c>
      <c r="BX144" s="15">
        <f ca="1">AK144*Financial_Data[[#This Row],[12/1/2017]]</f>
        <v>1252112.1276845341</v>
      </c>
      <c r="BY144" s="15">
        <f ca="1">AL144*Financial_Data[[#This Row],[1/1/2018]]</f>
        <v>1190384.1522336884</v>
      </c>
      <c r="BZ144" s="15">
        <f ca="1">AM144*Financial_Data[[#This Row],[2/1/2018]]</f>
        <v>1131470.6830350789</v>
      </c>
      <c r="CA144" s="15">
        <f ca="1">AN144*Financial_Data[[#This Row],[3/1/2018]]</f>
        <v>1033196.206684959</v>
      </c>
    </row>
    <row r="145" spans="1:79" x14ac:dyDescent="0.25">
      <c r="A145" t="s">
        <v>111</v>
      </c>
      <c r="B145" t="s">
        <v>208</v>
      </c>
      <c r="C145" t="s">
        <v>41</v>
      </c>
      <c r="D145">
        <v>1</v>
      </c>
      <c r="E145">
        <f t="shared" ref="E145:AN145" ca="1" si="143">((RANDBETWEEN(-2.5,3.5)/100)+1)*D145</f>
        <v>0.99</v>
      </c>
      <c r="F145">
        <f t="shared" ca="1" si="143"/>
        <v>0.97019999999999995</v>
      </c>
      <c r="G145">
        <f t="shared" ca="1" si="143"/>
        <v>0.97019999999999995</v>
      </c>
      <c r="H145">
        <f t="shared" ca="1" si="143"/>
        <v>0.97990199999999994</v>
      </c>
      <c r="I145">
        <f t="shared" ca="1" si="143"/>
        <v>1.00929906</v>
      </c>
      <c r="J145">
        <f t="shared" ca="1" si="143"/>
        <v>1.0395780318000001</v>
      </c>
      <c r="K145">
        <f t="shared" ca="1" si="143"/>
        <v>1.0603695924360002</v>
      </c>
      <c r="L145">
        <f t="shared" ca="1" si="143"/>
        <v>1.0921806802090801</v>
      </c>
      <c r="M145">
        <f t="shared" ca="1" si="143"/>
        <v>1.1140242938132616</v>
      </c>
      <c r="N145">
        <f t="shared" ca="1" si="143"/>
        <v>1.102884050875129</v>
      </c>
      <c r="O145">
        <f t="shared" ca="1" si="143"/>
        <v>1.1249417318926316</v>
      </c>
      <c r="P145">
        <f t="shared" ca="1" si="143"/>
        <v>1.1024428972547788</v>
      </c>
      <c r="Q145">
        <f t="shared" ca="1" si="143"/>
        <v>1.1244917551998745</v>
      </c>
      <c r="R145">
        <f t="shared" ca="1" si="143"/>
        <v>1.1582265078558709</v>
      </c>
      <c r="S145">
        <f t="shared" ca="1" si="143"/>
        <v>1.1466442427773123</v>
      </c>
      <c r="T145">
        <f t="shared" ca="1" si="143"/>
        <v>1.1466442427773123</v>
      </c>
      <c r="U145">
        <f t="shared" ca="1" si="143"/>
        <v>1.1581106852050853</v>
      </c>
      <c r="V145">
        <f t="shared" ca="1" si="143"/>
        <v>1.181272898909187</v>
      </c>
      <c r="W145">
        <f t="shared" ca="1" si="143"/>
        <v>1.1930856278982789</v>
      </c>
      <c r="X145">
        <f t="shared" ca="1" si="143"/>
        <v>1.2050164841772617</v>
      </c>
      <c r="Y145">
        <f t="shared" ca="1" si="143"/>
        <v>1.1929663193354891</v>
      </c>
      <c r="Z145">
        <f t="shared" ca="1" si="143"/>
        <v>1.2287553089155538</v>
      </c>
      <c r="AA145">
        <f t="shared" ca="1" si="143"/>
        <v>1.2410428620047094</v>
      </c>
      <c r="AB145">
        <f t="shared" ca="1" si="143"/>
        <v>1.2162220047646151</v>
      </c>
      <c r="AC145">
        <f t="shared" ca="1" si="143"/>
        <v>1.2405464448599073</v>
      </c>
      <c r="AD145">
        <f t="shared" ca="1" si="143"/>
        <v>1.2653573737571056</v>
      </c>
      <c r="AE145">
        <f t="shared" ca="1" si="143"/>
        <v>1.2653573737571056</v>
      </c>
      <c r="AF145">
        <f t="shared" ca="1" si="143"/>
        <v>1.2780109474946766</v>
      </c>
      <c r="AG145">
        <f t="shared" ca="1" si="143"/>
        <v>1.3163512759195168</v>
      </c>
      <c r="AH145">
        <f t="shared" ca="1" si="143"/>
        <v>1.329514788678712</v>
      </c>
      <c r="AI145">
        <f t="shared" ca="1" si="143"/>
        <v>1.3162196407919249</v>
      </c>
      <c r="AJ145">
        <f t="shared" ca="1" si="143"/>
        <v>1.3557062300156826</v>
      </c>
      <c r="AK145">
        <f t="shared" ca="1" si="143"/>
        <v>1.3963774169161531</v>
      </c>
      <c r="AL145">
        <f t="shared" ca="1" si="143"/>
        <v>1.3963774169161531</v>
      </c>
      <c r="AM145">
        <f t="shared" ca="1" si="143"/>
        <v>1.4103411910853147</v>
      </c>
      <c r="AN145">
        <f t="shared" ca="1" si="143"/>
        <v>1.4244446029961679</v>
      </c>
      <c r="AR145" s="15">
        <f ca="1">E145*Financial_Data[[#This Row],[4/1/2015]]</f>
        <v>11137.28616</v>
      </c>
      <c r="AS145" s="15">
        <f ca="1">F145*Financial_Data[[#This Row],[5/1/2015]]</f>
        <v>11810.820668389144</v>
      </c>
      <c r="AT145" s="15">
        <f ca="1">G145*Financial_Data[[#This Row],[6/1/2015]]</f>
        <v>11913.568624058427</v>
      </c>
      <c r="AU145" s="15">
        <f ca="1">H145*Financial_Data[[#This Row],[7/1/2015]]</f>
        <v>12272.131060665348</v>
      </c>
      <c r="AV145" s="15">
        <f ca="1">I145*Financial_Data[[#This Row],[8/1/2015]]</f>
        <v>13281.195869489291</v>
      </c>
      <c r="AW145" s="15">
        <f ca="1">J145*Financial_Data[[#This Row],[9/1/2015]]</f>
        <v>13939.439801341052</v>
      </c>
      <c r="AX145" s="15">
        <f ca="1">K145*Financial_Data[[#This Row],[10/1/2015]]</f>
        <v>16005.848877387585</v>
      </c>
      <c r="AY145" s="15">
        <f ca="1">L145*Financial_Data[[#This Row],[11/1/2015]]</f>
        <v>17657.857489120113</v>
      </c>
      <c r="AZ145" s="15">
        <f ca="1">M145*Financial_Data[[#This Row],[12/1/2015]]</f>
        <v>18369.397808187397</v>
      </c>
      <c r="BA145" s="15">
        <f ca="1">N145*Financial_Data[[#This Row],[1/1/2016]]</f>
        <v>17458.563738449968</v>
      </c>
      <c r="BB145" s="15">
        <f ca="1">O145*Financial_Data[[#This Row],[2/1/2016]]</f>
        <v>18697.762759942059</v>
      </c>
      <c r="BC145" s="15">
        <f ca="1">P145*Financial_Data[[#This Row],[3/1/2016]]</f>
        <v>18494.201690158272</v>
      </c>
      <c r="BD145" s="15">
        <f ca="1">Q145*Financial_Data[[#This Row],[4/1/2016]]</f>
        <v>19426.122488321231</v>
      </c>
      <c r="BE145" s="15">
        <f ca="1">R145*Financial_Data[[#This Row],[5/1/2016]]</f>
        <v>19602.884638755611</v>
      </c>
      <c r="BF145" s="15">
        <f ca="1">S145*Financial_Data[[#This Row],[6/1/2016]]</f>
        <v>19397.153140746104</v>
      </c>
      <c r="BG145" s="15">
        <f ca="1">T145*Financial_Data[[#This Row],[7/1/2016]]</f>
        <v>19767.371131574186</v>
      </c>
      <c r="BH145" s="15">
        <f ca="1">U145*Financial_Data[[#This Row],[8/1/2016]]</f>
        <v>22036.625083204333</v>
      </c>
      <c r="BI145" s="15">
        <f ca="1">V145*Financial_Data[[#This Row],[9/1/2016]]</f>
        <v>22241.458607118584</v>
      </c>
      <c r="BJ145" s="15">
        <f ca="1">W145*Financial_Data[[#This Row],[10/1/2016]]</f>
        <v>24532.766711247397</v>
      </c>
      <c r="BK145" s="15">
        <f ca="1">X145*Financial_Data[[#This Row],[11/1/2016]]</f>
        <v>28158.720445213334</v>
      </c>
      <c r="BL145" s="15">
        <f ca="1">Y145*Financial_Data[[#This Row],[12/1/2016]]</f>
        <v>30137.059952043284</v>
      </c>
      <c r="BM145" s="15">
        <f ca="1">Z145*Financial_Data[[#This Row],[1/1/2017]]</f>
        <v>33548.290210794985</v>
      </c>
      <c r="BN145" s="15">
        <f ca="1">AA145*Financial_Data[[#This Row],[2/1/2017]]</f>
        <v>36303.345583349103</v>
      </c>
      <c r="BO145" s="15">
        <f ca="1">AB145*Financial_Data[[#This Row],[3/1/2017]]</f>
        <v>40027.443006826208</v>
      </c>
      <c r="BP145" s="15">
        <f ca="1">AC145*Financial_Data[[#This Row],[4/1/2017]]</f>
        <v>42885.056278905591</v>
      </c>
      <c r="BQ145" s="15">
        <f ca="1">AD145*Financial_Data[[#This Row],[5/1/2017]]</f>
        <v>50630.248110772656</v>
      </c>
      <c r="BR145" s="15">
        <f ca="1">AE145*Financial_Data[[#This Row],[6/1/2017]]</f>
        <v>57505.812514301462</v>
      </c>
      <c r="BS145" s="15">
        <f ca="1">AF145*Financial_Data[[#This Row],[7/1/2017]]</f>
        <v>54670.828885696232</v>
      </c>
      <c r="BT145" s="15">
        <f ca="1">AG145*Financial_Data[[#This Row],[8/1/2017]]</f>
        <v>56857.114818929447</v>
      </c>
      <c r="BU145" s="15">
        <f ca="1">AH145*Financial_Data[[#This Row],[9/1/2017]]</f>
        <v>56806.177666905445</v>
      </c>
      <c r="BV145" s="15">
        <f ca="1">AI145*Financial_Data[[#This Row],[10/1/2017]]</f>
        <v>55102.331452850718</v>
      </c>
      <c r="BW145" s="15">
        <f ca="1">AJ145*Financial_Data[[#This Row],[11/1/2017]]</f>
        <v>61409.899844163963</v>
      </c>
      <c r="BX145" s="15">
        <f ca="1">AK145*Financial_Data[[#This Row],[12/1/2017]]</f>
        <v>57758.394290649187</v>
      </c>
      <c r="BY145" s="15">
        <f ca="1">AL145*Financial_Data[[#This Row],[1/1/2018]]</f>
        <v>57712.538134014998</v>
      </c>
      <c r="BZ145" s="15">
        <f ca="1">AM145*Financial_Data[[#This Row],[2/1/2018]]</f>
        <v>64234.614056456878</v>
      </c>
      <c r="CA145" s="15">
        <f ca="1">AN145*Financial_Data[[#This Row],[3/1/2018]]</f>
        <v>70879.837180867296</v>
      </c>
    </row>
    <row r="146" spans="1:79" x14ac:dyDescent="0.25">
      <c r="A146" t="s">
        <v>112</v>
      </c>
      <c r="B146" t="s">
        <v>208</v>
      </c>
      <c r="C146" t="s">
        <v>41</v>
      </c>
      <c r="D146">
        <v>1</v>
      </c>
      <c r="E146">
        <f t="shared" ref="E146:AN146" ca="1" si="144">((RANDBETWEEN(-2.5,3.5)/100)+1)*D146</f>
        <v>1</v>
      </c>
      <c r="F146">
        <f t="shared" ca="1" si="144"/>
        <v>1.02</v>
      </c>
      <c r="G146">
        <f t="shared" ca="1" si="144"/>
        <v>0.99960000000000004</v>
      </c>
      <c r="H146">
        <f t="shared" ca="1" si="144"/>
        <v>1.0295880000000002</v>
      </c>
      <c r="I146">
        <f t="shared" ca="1" si="144"/>
        <v>1.0501797600000002</v>
      </c>
      <c r="J146">
        <f t="shared" ca="1" si="144"/>
        <v>1.0606815576000002</v>
      </c>
      <c r="K146">
        <f t="shared" ca="1" si="144"/>
        <v>1.0394679264480002</v>
      </c>
      <c r="L146">
        <f t="shared" ca="1" si="144"/>
        <v>1.0186785679190402</v>
      </c>
      <c r="M146">
        <f t="shared" ca="1" si="144"/>
        <v>1.039052139277421</v>
      </c>
      <c r="N146">
        <f t="shared" ca="1" si="144"/>
        <v>1.0702237034557436</v>
      </c>
      <c r="O146">
        <f t="shared" ca="1" si="144"/>
        <v>1.1023304145594159</v>
      </c>
      <c r="P146">
        <f t="shared" ca="1" si="144"/>
        <v>1.1133537187050102</v>
      </c>
      <c r="Q146">
        <f t="shared" ca="1" si="144"/>
        <v>1.1356207930791105</v>
      </c>
      <c r="R146">
        <f t="shared" ca="1" si="144"/>
        <v>1.1696894168714838</v>
      </c>
      <c r="S146">
        <f t="shared" ca="1" si="144"/>
        <v>1.2047800993776283</v>
      </c>
      <c r="T146">
        <f t="shared" ca="1" si="144"/>
        <v>1.2168279003714046</v>
      </c>
      <c r="U146">
        <f t="shared" ca="1" si="144"/>
        <v>1.2046596213676906</v>
      </c>
      <c r="V146">
        <f t="shared" ca="1" si="144"/>
        <v>1.2167062175813674</v>
      </c>
      <c r="W146">
        <f t="shared" ca="1" si="144"/>
        <v>1.2167062175813674</v>
      </c>
      <c r="X146">
        <f t="shared" ca="1" si="144"/>
        <v>1.2167062175813674</v>
      </c>
      <c r="Y146">
        <f t="shared" ca="1" si="144"/>
        <v>1.1923720932297401</v>
      </c>
      <c r="Z146">
        <f t="shared" ca="1" si="144"/>
        <v>1.2281432560266323</v>
      </c>
      <c r="AA146">
        <f t="shared" ca="1" si="144"/>
        <v>1.2281432560266323</v>
      </c>
      <c r="AB146">
        <f t="shared" ca="1" si="144"/>
        <v>1.2281432560266323</v>
      </c>
      <c r="AC146">
        <f t="shared" ca="1" si="144"/>
        <v>1.2649875537074313</v>
      </c>
      <c r="AD146">
        <f t="shared" ca="1" si="144"/>
        <v>1.3029371803186542</v>
      </c>
      <c r="AE146">
        <f t="shared" ca="1" si="144"/>
        <v>1.3289959239250273</v>
      </c>
      <c r="AF146">
        <f t="shared" ca="1" si="144"/>
        <v>1.3024160054465268</v>
      </c>
      <c r="AG146">
        <f t="shared" ca="1" si="144"/>
        <v>1.3284643255554573</v>
      </c>
      <c r="AH146">
        <f t="shared" ca="1" si="144"/>
        <v>1.341748968811012</v>
      </c>
      <c r="AI146">
        <f t="shared" ca="1" si="144"/>
        <v>1.3149139894347917</v>
      </c>
      <c r="AJ146">
        <f t="shared" ca="1" si="144"/>
        <v>1.3543614091178355</v>
      </c>
      <c r="AK146">
        <f t="shared" ca="1" si="144"/>
        <v>1.367905023209014</v>
      </c>
      <c r="AL146">
        <f t="shared" ca="1" si="144"/>
        <v>1.3405469227448337</v>
      </c>
      <c r="AM146">
        <f t="shared" ca="1" si="144"/>
        <v>1.313735984289937</v>
      </c>
      <c r="AN146">
        <f t="shared" ca="1" si="144"/>
        <v>1.3268733441328364</v>
      </c>
      <c r="AR146" s="15">
        <f ca="1">E146*Financial_Data[[#This Row],[4/1/2015]]</f>
        <v>-26038.810022400005</v>
      </c>
      <c r="AS146" s="15">
        <f ca="1">F146*Financial_Data[[#This Row],[5/1/2015]]</f>
        <v>-25505.275825762379</v>
      </c>
      <c r="AT146" s="15">
        <f ca="1">G146*Financial_Data[[#This Row],[6/1/2015]]</f>
        <v>-26726.271317326195</v>
      </c>
      <c r="AU146" s="15">
        <f ca="1">H146*Financial_Data[[#This Row],[7/1/2015]]</f>
        <v>-29187.279105813646</v>
      </c>
      <c r="AV146" s="15">
        <f ca="1">I146*Financial_Data[[#This Row],[8/1/2015]]</f>
        <v>-30357.395981024383</v>
      </c>
      <c r="AW146" s="15">
        <f ca="1">J146*Financial_Data[[#This Row],[9/1/2015]]</f>
        <v>-33094.243144944601</v>
      </c>
      <c r="AX146" s="15">
        <f ca="1">K146*Financial_Data[[#This Row],[10/1/2015]]</f>
        <v>-31767.820532195026</v>
      </c>
      <c r="AY146" s="15">
        <f ca="1">L146*Financial_Data[[#This Row],[11/1/2015]]</f>
        <v>-31107.747105631635</v>
      </c>
      <c r="AZ146" s="15">
        <f ca="1">M146*Financial_Data[[#This Row],[12/1/2015]]</f>
        <v>-32342.039125637599</v>
      </c>
      <c r="BA146" s="15">
        <f ca="1">N146*Financial_Data[[#This Row],[1/1/2016]]</f>
        <v>-38974.924365155355</v>
      </c>
      <c r="BB146" s="15">
        <f ca="1">O146*Financial_Data[[#This Row],[2/1/2016]]</f>
        <v>-41721.43661776618</v>
      </c>
      <c r="BC146" s="15">
        <f ca="1">P146*Financial_Data[[#This Row],[3/1/2016]]</f>
        <v>-41275.231677117947</v>
      </c>
      <c r="BD146" s="15">
        <f ca="1">Q146*Financial_Data[[#This Row],[4/1/2016]]</f>
        <v>-41254.595712288668</v>
      </c>
      <c r="BE146" s="15">
        <f ca="1">R146*Financial_Data[[#This Row],[5/1/2016]]</f>
        <v>-45088.764009020284</v>
      </c>
      <c r="BF146" s="15">
        <f ca="1">S146*Financial_Data[[#This Row],[6/1/2016]]</f>
        <v>-51694.92758495923</v>
      </c>
      <c r="BG146" s="15">
        <f ca="1">T146*Financial_Data[[#This Row],[7/1/2016]]</f>
        <v>-53235.126789883267</v>
      </c>
      <c r="BH146" s="15">
        <f ca="1">U146*Financial_Data[[#This Row],[8/1/2016]]</f>
        <v>-56427.626292924928</v>
      </c>
      <c r="BI146" s="15">
        <f ca="1">V146*Financial_Data[[#This Row],[9/1/2016]]</f>
        <v>-61025.306127423872</v>
      </c>
      <c r="BJ146" s="15">
        <f ca="1">W146*Financial_Data[[#This Row],[10/1/2016]]</f>
        <v>-62805.790515968023</v>
      </c>
      <c r="BK146" s="15">
        <f ca="1">X146*Financial_Data[[#This Row],[11/1/2016]]</f>
        <v>-65932.011544690831</v>
      </c>
      <c r="BL146" s="15">
        <f ca="1">Y146*Financial_Data[[#This Row],[12/1/2016]]</f>
        <v>-64468.981260261593</v>
      </c>
      <c r="BM146" s="15">
        <f ca="1">Z146*Financial_Data[[#This Row],[1/1/2017]]</f>
        <v>-63142.19741550037</v>
      </c>
      <c r="BN146" s="15">
        <f ca="1">AA146*Financial_Data[[#This Row],[2/1/2017]]</f>
        <v>-61218.04510392528</v>
      </c>
      <c r="BO146" s="15">
        <f ca="1">AB146*Financial_Data[[#This Row],[3/1/2017]]</f>
        <v>-66095.521834648214</v>
      </c>
      <c r="BP146" s="15">
        <f ca="1">AC146*Financial_Data[[#This Row],[4/1/2017]]</f>
        <v>-67363.90750888754</v>
      </c>
      <c r="BQ146" s="15">
        <f ca="1">AD146*Financial_Data[[#This Row],[5/1/2017]]</f>
        <v>-78735.070982862017</v>
      </c>
      <c r="BR146" s="15">
        <f ca="1">AE146*Financial_Data[[#This Row],[6/1/2017]]</f>
        <v>-85166.557286815951</v>
      </c>
      <c r="BS146" s="15">
        <f ca="1">AF146*Financial_Data[[#This Row],[7/1/2017]]</f>
        <v>-84239.355688759097</v>
      </c>
      <c r="BT146" s="15">
        <f ca="1">AG146*Financial_Data[[#This Row],[8/1/2017]]</f>
        <v>-86732.005863593586</v>
      </c>
      <c r="BU146" s="15">
        <f ca="1">AH146*Financial_Data[[#This Row],[9/1/2017]]</f>
        <v>-100499.88656299445</v>
      </c>
      <c r="BV146" s="15">
        <f ca="1">AI146*Financial_Data[[#This Row],[10/1/2017]]</f>
        <v>-101454.13704610545</v>
      </c>
      <c r="BW146" s="15">
        <f ca="1">AJ146*Financial_Data[[#This Row],[11/1/2017]]</f>
        <v>-111903.77455521234</v>
      </c>
      <c r="BX146" s="15">
        <f ca="1">AK146*Financial_Data[[#This Row],[12/1/2017]]</f>
        <v>-116355.29457799239</v>
      </c>
      <c r="BY146" s="15">
        <f ca="1">AL146*Financial_Data[[#This Row],[1/1/2018]]</f>
        <v>-124551.83986654384</v>
      </c>
      <c r="BZ146" s="15">
        <f ca="1">AM146*Financial_Data[[#This Row],[2/1/2018]]</f>
        <v>-130481.04550813959</v>
      </c>
      <c r="CA146" s="15">
        <f ca="1">AN146*Financial_Data[[#This Row],[3/1/2018]]</f>
        <v>-145460.00382087295</v>
      </c>
    </row>
    <row r="147" spans="1:79" x14ac:dyDescent="0.25">
      <c r="A147" t="s">
        <v>113</v>
      </c>
      <c r="B147" t="s">
        <v>208</v>
      </c>
      <c r="C147" t="s">
        <v>41</v>
      </c>
      <c r="D147">
        <v>1</v>
      </c>
      <c r="E147">
        <f t="shared" ref="E147:AN147" ca="1" si="145">((RANDBETWEEN(-2.5,3.5)/100)+1)*D147</f>
        <v>0.99</v>
      </c>
      <c r="F147">
        <f t="shared" ca="1" si="145"/>
        <v>0.98009999999999997</v>
      </c>
      <c r="G147">
        <f t="shared" ca="1" si="145"/>
        <v>0.99970199999999998</v>
      </c>
      <c r="H147">
        <f t="shared" ca="1" si="145"/>
        <v>0.98970497999999996</v>
      </c>
      <c r="I147">
        <f t="shared" ca="1" si="145"/>
        <v>1.0193961294</v>
      </c>
      <c r="J147">
        <f t="shared" ca="1" si="145"/>
        <v>1.049978013282</v>
      </c>
      <c r="K147">
        <f t="shared" ca="1" si="145"/>
        <v>1.0814773536804601</v>
      </c>
      <c r="L147">
        <f t="shared" ca="1" si="145"/>
        <v>1.1031069007540693</v>
      </c>
      <c r="M147">
        <f t="shared" ca="1" si="145"/>
        <v>1.1031069007540693</v>
      </c>
      <c r="N147">
        <f t="shared" ca="1" si="145"/>
        <v>1.0920758317465284</v>
      </c>
      <c r="O147">
        <f t="shared" ca="1" si="145"/>
        <v>1.1248381066989244</v>
      </c>
      <c r="P147">
        <f t="shared" ca="1" si="145"/>
        <v>1.158583249899892</v>
      </c>
      <c r="Q147">
        <f t="shared" ca="1" si="145"/>
        <v>1.1354115849018942</v>
      </c>
      <c r="R147">
        <f t="shared" ca="1" si="145"/>
        <v>1.1694739324489511</v>
      </c>
      <c r="S147">
        <f t="shared" ca="1" si="145"/>
        <v>1.1811686717734406</v>
      </c>
      <c r="T147">
        <f t="shared" ca="1" si="145"/>
        <v>1.1575452983379717</v>
      </c>
      <c r="U147">
        <f t="shared" ca="1" si="145"/>
        <v>1.1806962043047311</v>
      </c>
      <c r="V147">
        <f t="shared" ca="1" si="145"/>
        <v>1.1925031663477785</v>
      </c>
      <c r="W147">
        <f t="shared" ca="1" si="145"/>
        <v>1.2044281980112563</v>
      </c>
      <c r="X147">
        <f t="shared" ca="1" si="145"/>
        <v>1.1923839160311438</v>
      </c>
      <c r="Y147">
        <f t="shared" ca="1" si="145"/>
        <v>1.1685362377105208</v>
      </c>
      <c r="Z147">
        <f t="shared" ca="1" si="145"/>
        <v>1.1451655129563103</v>
      </c>
      <c r="AA147">
        <f t="shared" ca="1" si="145"/>
        <v>1.1566171680858734</v>
      </c>
      <c r="AB147">
        <f t="shared" ca="1" si="145"/>
        <v>1.1681833397667323</v>
      </c>
      <c r="AC147">
        <f t="shared" ca="1" si="145"/>
        <v>1.1448196729713975</v>
      </c>
      <c r="AD147">
        <f t="shared" ca="1" si="145"/>
        <v>1.1677160664308255</v>
      </c>
      <c r="AE147">
        <f t="shared" ca="1" si="145"/>
        <v>1.2027475484237502</v>
      </c>
      <c r="AF147">
        <f t="shared" ca="1" si="145"/>
        <v>1.2147750239079877</v>
      </c>
      <c r="AG147">
        <f t="shared" ca="1" si="145"/>
        <v>1.2147750239079877</v>
      </c>
      <c r="AH147">
        <f t="shared" ca="1" si="145"/>
        <v>1.2512182746252274</v>
      </c>
      <c r="AI147">
        <f t="shared" ca="1" si="145"/>
        <v>1.2887548228639842</v>
      </c>
      <c r="AJ147">
        <f t="shared" ca="1" si="145"/>
        <v>1.2629797264067046</v>
      </c>
      <c r="AK147">
        <f t="shared" ca="1" si="145"/>
        <v>1.2377201318785704</v>
      </c>
      <c r="AL147">
        <f t="shared" ca="1" si="145"/>
        <v>1.212965729240999</v>
      </c>
      <c r="AM147">
        <f t="shared" ca="1" si="145"/>
        <v>1.2493547011182289</v>
      </c>
      <c r="AN147">
        <f t="shared" ca="1" si="145"/>
        <v>1.2618482481294111</v>
      </c>
      <c r="AR147" s="15">
        <f ca="1">E147*Financial_Data[[#This Row],[4/1/2015]]</f>
        <v>-25532.648299699205</v>
      </c>
      <c r="AS147" s="15">
        <f ca="1">F147*Financial_Data[[#This Row],[5/1/2015]]</f>
        <v>-25007.181561807807</v>
      </c>
      <c r="AT147" s="15">
        <f ca="1">G147*Financial_Data[[#This Row],[6/1/2015]]</f>
        <v>-27804.080887689885</v>
      </c>
      <c r="AU147" s="15">
        <f ca="1">H147*Financial_Data[[#This Row],[7/1/2015]]</f>
        <v>-27792.904486856278</v>
      </c>
      <c r="AV147" s="15">
        <f ca="1">I147*Financial_Data[[#This Row],[8/1/2015]]</f>
        <v>-30057.449088431975</v>
      </c>
      <c r="AW147" s="15">
        <f ca="1">J147*Financial_Data[[#This Row],[9/1/2015]]</f>
        <v>-31872.005039566426</v>
      </c>
      <c r="AX147" s="15">
        <f ca="1">K147*Financial_Data[[#This Row],[10/1/2015]]</f>
        <v>-37265.173762747807</v>
      </c>
      <c r="AY147" s="15">
        <f ca="1">L147*Financial_Data[[#This Row],[11/1/2015]]</f>
        <v>-39921.747376415064</v>
      </c>
      <c r="AZ147" s="15">
        <f ca="1">M147*Financial_Data[[#This Row],[12/1/2015]]</f>
        <v>-43619.208888263354</v>
      </c>
      <c r="BA147" s="15">
        <f ca="1">N147*Financial_Data[[#This Row],[1/1/2016]]</f>
        <v>-44905.323059445211</v>
      </c>
      <c r="BB147" s="15">
        <f ca="1">O147*Financial_Data[[#This Row],[2/1/2016]]</f>
        <v>-49550.137688496041</v>
      </c>
      <c r="BC147" s="15">
        <f ca="1">P147*Financial_Data[[#This Row],[3/1/2016]]</f>
        <v>-54562.920595292846</v>
      </c>
      <c r="BD147" s="15">
        <f ca="1">Q147*Financial_Data[[#This Row],[4/1/2016]]</f>
        <v>-60710.838682858608</v>
      </c>
      <c r="BE147" s="15">
        <f ca="1">R147*Financial_Data[[#This Row],[5/1/2016]]</f>
        <v>-68213.747454477983</v>
      </c>
      <c r="BF147" s="15">
        <f ca="1">S147*Financial_Data[[#This Row],[6/1/2016]]</f>
        <v>-71630.081506645176</v>
      </c>
      <c r="BG147" s="15">
        <f ca="1">T147*Financial_Data[[#This Row],[7/1/2016]]</f>
        <v>-74486.677812071357</v>
      </c>
      <c r="BH147" s="15">
        <f ca="1">U147*Financial_Data[[#This Row],[8/1/2016]]</f>
        <v>-82879.520218733538</v>
      </c>
      <c r="BI147" s="15">
        <f ca="1">V147*Financial_Data[[#This Row],[9/1/2016]]</f>
        <v>-91264.099185755171</v>
      </c>
      <c r="BJ147" s="15">
        <f ca="1">W147*Financial_Data[[#This Row],[10/1/2016]]</f>
        <v>-102603.86520324447</v>
      </c>
      <c r="BK147" s="15">
        <f ca="1">X147*Financial_Data[[#This Row],[11/1/2016]]</f>
        <v>-112064.53344538005</v>
      </c>
      <c r="BL147" s="15">
        <f ca="1">Y147*Financial_Data[[#This Row],[12/1/2016]]</f>
        <v>-111941.96595490532</v>
      </c>
      <c r="BM147" s="15">
        <f ca="1">Z147*Financial_Data[[#This Row],[1/1/2017]]</f>
        <v>-116204.61222587724</v>
      </c>
      <c r="BN147" s="15">
        <f ca="1">AA147*Financial_Data[[#This Row],[2/1/2017]]</f>
        <v>-118516.85159994774</v>
      </c>
      <c r="BO147" s="15">
        <f ca="1">AB147*Financial_Data[[#This Row],[3/1/2017]]</f>
        <v>-129481.40702689506</v>
      </c>
      <c r="BP147" s="15">
        <f ca="1">AC147*Financial_Data[[#This Row],[4/1/2017]]</f>
        <v>-146871.45094275731</v>
      </c>
      <c r="BQ147" s="15">
        <f ca="1">AD147*Financial_Data[[#This Row],[5/1/2017]]</f>
        <v>-160552.73239435221</v>
      </c>
      <c r="BR147" s="15">
        <f ca="1">AE147*Financial_Data[[#This Row],[6/1/2017]]</f>
        <v>-178949.11172330502</v>
      </c>
      <c r="BS147" s="15">
        <f ca="1">AF147*Financial_Data[[#This Row],[7/1/2017]]</f>
        <v>-187929.84663683164</v>
      </c>
      <c r="BT147" s="15">
        <f ca="1">AG147*Financial_Data[[#This Row],[8/1/2017]]</f>
        <v>-201367.74002630697</v>
      </c>
      <c r="BU147" s="15">
        <f ca="1">AH147*Financial_Data[[#This Row],[9/1/2017]]</f>
        <v>-203158.97461458686</v>
      </c>
      <c r="BV147" s="15">
        <f ca="1">AI147*Financial_Data[[#This Row],[10/1/2017]]</f>
        <v>-221975.09712398838</v>
      </c>
      <c r="BW147" s="15">
        <f ca="1">AJ147*Financial_Data[[#This Row],[11/1/2017]]</f>
        <v>-221754.05645056954</v>
      </c>
      <c r="BX147" s="15">
        <f ca="1">AK147*Financial_Data[[#This Row],[12/1/2017]]</f>
        <v>-221554.53101718947</v>
      </c>
      <c r="BY147" s="15">
        <f ca="1">AL147*Financial_Data[[#This Row],[1/1/2018]]</f>
        <v>-239110.94862021905</v>
      </c>
      <c r="BZ147" s="15">
        <f ca="1">AM147*Financial_Data[[#This Row],[2/1/2018]]</f>
        <v>-251184.8416241401</v>
      </c>
      <c r="CA147" s="15">
        <f ca="1">AN147*Financial_Data[[#This Row],[3/1/2018]]</f>
        <v>-256005.12665796091</v>
      </c>
    </row>
    <row r="148" spans="1:79" x14ac:dyDescent="0.25">
      <c r="A148" t="s">
        <v>39</v>
      </c>
      <c r="B148" t="s">
        <v>209</v>
      </c>
      <c r="C148" t="s">
        <v>41</v>
      </c>
      <c r="D148">
        <v>1</v>
      </c>
      <c r="E148">
        <f t="shared" ref="E148:AN148" ca="1" si="146">((RANDBETWEEN(-2.5,3.5)/100)+1)*D148</f>
        <v>1.02</v>
      </c>
      <c r="F148">
        <f t="shared" ca="1" si="146"/>
        <v>1.0302</v>
      </c>
      <c r="G148">
        <f t="shared" ca="1" si="146"/>
        <v>1.0611060000000001</v>
      </c>
      <c r="H148">
        <f t="shared" ca="1" si="146"/>
        <v>1.0504949400000001</v>
      </c>
      <c r="I148">
        <f t="shared" ca="1" si="146"/>
        <v>1.0294850412000001</v>
      </c>
      <c r="J148">
        <f t="shared" ca="1" si="146"/>
        <v>1.0603695924360002</v>
      </c>
      <c r="K148">
        <f t="shared" ca="1" si="146"/>
        <v>1.0815769842847203</v>
      </c>
      <c r="L148">
        <f t="shared" ca="1" si="146"/>
        <v>1.0599454445990257</v>
      </c>
      <c r="M148">
        <f t="shared" ca="1" si="146"/>
        <v>1.0811443534910063</v>
      </c>
      <c r="N148">
        <f t="shared" ca="1" si="146"/>
        <v>1.1135786840957365</v>
      </c>
      <c r="O148">
        <f t="shared" ca="1" si="146"/>
        <v>1.0913071104138217</v>
      </c>
      <c r="P148">
        <f t="shared" ca="1" si="146"/>
        <v>1.0694809682055453</v>
      </c>
      <c r="Q148">
        <f t="shared" ca="1" si="146"/>
        <v>1.0587861585234899</v>
      </c>
      <c r="R148">
        <f t="shared" ca="1" si="146"/>
        <v>1.0799618816939598</v>
      </c>
      <c r="S148">
        <f t="shared" ca="1" si="146"/>
        <v>1.0799618816939598</v>
      </c>
      <c r="T148">
        <f t="shared" ca="1" si="146"/>
        <v>1.0799618816939598</v>
      </c>
      <c r="U148">
        <f t="shared" ca="1" si="146"/>
        <v>1.101561119327839</v>
      </c>
      <c r="V148">
        <f t="shared" ca="1" si="146"/>
        <v>1.1125767305211174</v>
      </c>
      <c r="W148">
        <f t="shared" ca="1" si="146"/>
        <v>1.145954032436751</v>
      </c>
      <c r="X148">
        <f t="shared" ca="1" si="146"/>
        <v>1.1688731130854859</v>
      </c>
      <c r="Y148">
        <f t="shared" ca="1" si="146"/>
        <v>1.157184381954631</v>
      </c>
      <c r="Z148">
        <f t="shared" ca="1" si="146"/>
        <v>1.1456125381350848</v>
      </c>
      <c r="AA148">
        <f t="shared" ca="1" si="146"/>
        <v>1.134156412753734</v>
      </c>
      <c r="AB148">
        <f t="shared" ca="1" si="146"/>
        <v>1.168181105136346</v>
      </c>
      <c r="AC148">
        <f t="shared" ca="1" si="146"/>
        <v>1.1448174830336191</v>
      </c>
      <c r="AD148">
        <f t="shared" ca="1" si="146"/>
        <v>1.1219211333729466</v>
      </c>
      <c r="AE148">
        <f t="shared" ca="1" si="146"/>
        <v>1.1331403447066761</v>
      </c>
      <c r="AF148">
        <f t="shared" ca="1" si="146"/>
        <v>1.1558031516008096</v>
      </c>
      <c r="AG148">
        <f t="shared" ca="1" si="146"/>
        <v>1.1442451200848014</v>
      </c>
      <c r="AH148">
        <f t="shared" ca="1" si="146"/>
        <v>1.1671300224864973</v>
      </c>
      <c r="AI148">
        <f t="shared" ca="1" si="146"/>
        <v>1.1671300224864973</v>
      </c>
      <c r="AJ148">
        <f t="shared" ca="1" si="146"/>
        <v>1.1904726229362272</v>
      </c>
      <c r="AK148">
        <f t="shared" ca="1" si="146"/>
        <v>1.226186801624314</v>
      </c>
      <c r="AL148">
        <f t="shared" ca="1" si="146"/>
        <v>1.226186801624314</v>
      </c>
      <c r="AM148">
        <f t="shared" ca="1" si="146"/>
        <v>1.2384486696405572</v>
      </c>
      <c r="AN148">
        <f t="shared" ca="1" si="146"/>
        <v>1.2260641829441516</v>
      </c>
      <c r="AR148" s="15">
        <f ca="1">E148*Financial_Data[[#This Row],[4/1/2015]]</f>
        <v>2870361.2269788194</v>
      </c>
      <c r="AS148" s="15">
        <f ca="1">F148*Financial_Data[[#This Row],[5/1/2015]]</f>
        <v>2926603.2869221913</v>
      </c>
      <c r="AT148" s="15">
        <f ca="1">G148*Financial_Data[[#This Row],[6/1/2015]]</f>
        <v>3165663.3235994144</v>
      </c>
      <c r="AU148" s="15">
        <f ca="1">H148*Financial_Data[[#This Row],[7/1/2015]]</f>
        <v>3416727.1425615516</v>
      </c>
      <c r="AV148" s="15">
        <f ca="1">I148*Financial_Data[[#This Row],[8/1/2015]]</f>
        <v>3514710.6835345267</v>
      </c>
      <c r="AW148" s="15">
        <f ca="1">J148*Financial_Data[[#This Row],[9/1/2015]]</f>
        <v>3619789.9888401581</v>
      </c>
      <c r="AX148" s="15">
        <f ca="1">K148*Financial_Data[[#This Row],[10/1/2015]]</f>
        <v>3690716.4087002287</v>
      </c>
      <c r="AY148" s="15">
        <f ca="1">L148*Financial_Data[[#This Row],[11/1/2015]]</f>
        <v>3540367.2750936234</v>
      </c>
      <c r="AZ148" s="15">
        <f ca="1">M148*Financial_Data[[#This Row],[12/1/2015]]</f>
        <v>3901823.6211087457</v>
      </c>
      <c r="BA148" s="15">
        <f ca="1">N148*Financial_Data[[#This Row],[1/1/2016]]</f>
        <v>4096812.6216676082</v>
      </c>
      <c r="BB148" s="15">
        <f ca="1">O148*Financial_Data[[#This Row],[2/1/2016]]</f>
        <v>4428136.1054574419</v>
      </c>
      <c r="BC148" s="15">
        <f ca="1">P148*Financial_Data[[#This Row],[3/1/2016]]</f>
        <v>4126470.0400036769</v>
      </c>
      <c r="BD148" s="15">
        <f ca="1">Q148*Financial_Data[[#This Row],[4/1/2016]]</f>
        <v>4000722.8029559967</v>
      </c>
      <c r="BE148" s="15">
        <f ca="1">R148*Financial_Data[[#This Row],[5/1/2016]]</f>
        <v>4415397.6573267952</v>
      </c>
      <c r="BF148" s="15">
        <f ca="1">S148*Financial_Data[[#This Row],[6/1/2016]]</f>
        <v>4817385.5748427808</v>
      </c>
      <c r="BG148" s="15">
        <f ca="1">T148*Financial_Data[[#This Row],[7/1/2016]]</f>
        <v>4857947.9613829562</v>
      </c>
      <c r="BH148" s="15">
        <f ca="1">U148*Financial_Data[[#This Row],[8/1/2016]]</f>
        <v>5517508.6920481203</v>
      </c>
      <c r="BI148" s="15">
        <f ca="1">V148*Financial_Data[[#This Row],[9/1/2016]]</f>
        <v>6016091.0818935754</v>
      </c>
      <c r="BJ148" s="15">
        <f ca="1">W148*Financial_Data[[#This Row],[10/1/2016]]</f>
        <v>6969734.9530810835</v>
      </c>
      <c r="BK148" s="15">
        <f ca="1">X148*Financial_Data[[#This Row],[11/1/2016]]</f>
        <v>7905807.5499043809</v>
      </c>
      <c r="BL148" s="15">
        <f ca="1">Y148*Financial_Data[[#This Row],[12/1/2016]]</f>
        <v>7824417.1030619657</v>
      </c>
      <c r="BM148" s="15">
        <f ca="1">Z148*Financial_Data[[#This Row],[1/1/2017]]</f>
        <v>8211530.4678614736</v>
      </c>
      <c r="BN148" s="15">
        <f ca="1">AA148*Financial_Data[[#This Row],[2/1/2017]]</f>
        <v>8290345.1486732634</v>
      </c>
      <c r="BO148" s="15">
        <f ca="1">AB148*Financial_Data[[#This Row],[3/1/2017]]</f>
        <v>8618460.6926004309</v>
      </c>
      <c r="BP148" s="15">
        <f ca="1">AC148*Financial_Data[[#This Row],[4/1/2017]]</f>
        <v>8110815.0935643651</v>
      </c>
      <c r="BQ148" s="15">
        <f ca="1">AD148*Financial_Data[[#This Row],[5/1/2017]]</f>
        <v>8423829.7005059719</v>
      </c>
      <c r="BR148" s="15">
        <f ca="1">AE148*Financial_Data[[#This Row],[6/1/2017]]</f>
        <v>8337923.5686161257</v>
      </c>
      <c r="BS148" s="15">
        <f ca="1">AF148*Financial_Data[[#This Row],[7/1/2017]]</f>
        <v>9291490.4672894143</v>
      </c>
      <c r="BT148" s="15">
        <f ca="1">AG148*Financial_Data[[#This Row],[8/1/2017]]</f>
        <v>9466044.7850237247</v>
      </c>
      <c r="BU148" s="15">
        <f ca="1">AH148*Financial_Data[[#This Row],[9/1/2017]]</f>
        <v>10843695.857041549</v>
      </c>
      <c r="BV148" s="15">
        <f ca="1">AI148*Financial_Data[[#This Row],[10/1/2017]]</f>
        <v>11060547.978353705</v>
      </c>
      <c r="BW148" s="15">
        <f ca="1">AJ148*Financial_Data[[#This Row],[11/1/2017]]</f>
        <v>11849036.450165639</v>
      </c>
      <c r="BX148" s="15">
        <f ca="1">AK148*Financial_Data[[#This Row],[12/1/2017]]</f>
        <v>13079778.943450483</v>
      </c>
      <c r="BY148" s="15">
        <f ca="1">AL148*Financial_Data[[#This Row],[1/1/2018]]</f>
        <v>13602839.180449147</v>
      </c>
      <c r="BZ148" s="15">
        <f ca="1">AM148*Financial_Data[[#This Row],[2/1/2018]]</f>
        <v>13318839.615506483</v>
      </c>
      <c r="CA148" s="15">
        <f ca="1">AN148*Financial_Data[[#This Row],[3/1/2018]]</f>
        <v>13437471.841190686</v>
      </c>
    </row>
    <row r="149" spans="1:79" x14ac:dyDescent="0.25">
      <c r="A149" t="s">
        <v>194</v>
      </c>
      <c r="B149" t="s">
        <v>209</v>
      </c>
      <c r="C149" t="s">
        <v>41</v>
      </c>
      <c r="D149">
        <v>1</v>
      </c>
      <c r="E149">
        <f t="shared" ref="E149:AN149" ca="1" si="147">((RANDBETWEEN(-2.5,3.5)/100)+1)*D149</f>
        <v>1</v>
      </c>
      <c r="F149">
        <f t="shared" ca="1" si="147"/>
        <v>0.99</v>
      </c>
      <c r="G149">
        <f t="shared" ca="1" si="147"/>
        <v>1.0098</v>
      </c>
      <c r="H149">
        <f t="shared" ca="1" si="147"/>
        <v>1.019898</v>
      </c>
      <c r="I149">
        <f t="shared" ca="1" si="147"/>
        <v>1.0504949400000001</v>
      </c>
      <c r="J149">
        <f t="shared" ca="1" si="147"/>
        <v>1.0504949400000001</v>
      </c>
      <c r="K149">
        <f t="shared" ca="1" si="147"/>
        <v>1.0820097882000002</v>
      </c>
      <c r="L149">
        <f t="shared" ca="1" si="147"/>
        <v>1.1036499839640002</v>
      </c>
      <c r="M149">
        <f t="shared" ca="1" si="147"/>
        <v>1.1036499839640002</v>
      </c>
      <c r="N149">
        <f t="shared" ca="1" si="147"/>
        <v>1.1367594834829202</v>
      </c>
      <c r="O149">
        <f t="shared" ca="1" si="147"/>
        <v>1.1140242938132618</v>
      </c>
      <c r="P149">
        <f t="shared" ca="1" si="147"/>
        <v>1.1140242938132618</v>
      </c>
      <c r="Q149">
        <f t="shared" ca="1" si="147"/>
        <v>1.1028840508751292</v>
      </c>
      <c r="R149">
        <f t="shared" ca="1" si="147"/>
        <v>1.1028840508751292</v>
      </c>
      <c r="S149">
        <f t="shared" ca="1" si="147"/>
        <v>1.1359705724013831</v>
      </c>
      <c r="T149">
        <f t="shared" ca="1" si="147"/>
        <v>1.1586899838494107</v>
      </c>
      <c r="U149">
        <f t="shared" ca="1" si="147"/>
        <v>1.1586899838494107</v>
      </c>
      <c r="V149">
        <f t="shared" ca="1" si="147"/>
        <v>1.1702768836879047</v>
      </c>
      <c r="W149">
        <f t="shared" ca="1" si="147"/>
        <v>1.1819796525247839</v>
      </c>
      <c r="X149">
        <f t="shared" ca="1" si="147"/>
        <v>1.1937994490500317</v>
      </c>
      <c r="Y149">
        <f t="shared" ca="1" si="147"/>
        <v>1.2296134325215327</v>
      </c>
      <c r="Z149">
        <f t="shared" ca="1" si="147"/>
        <v>1.2050211638711019</v>
      </c>
      <c r="AA149">
        <f t="shared" ca="1" si="147"/>
        <v>1.2291215871485239</v>
      </c>
      <c r="AB149">
        <f t="shared" ca="1" si="147"/>
        <v>1.2291215871485239</v>
      </c>
      <c r="AC149">
        <f t="shared" ca="1" si="147"/>
        <v>1.2045391554055533</v>
      </c>
      <c r="AD149">
        <f t="shared" ca="1" si="147"/>
        <v>1.1804483722974422</v>
      </c>
      <c r="AE149">
        <f t="shared" ca="1" si="147"/>
        <v>1.1922528560204166</v>
      </c>
      <c r="AF149">
        <f t="shared" ca="1" si="147"/>
        <v>1.1684077989000083</v>
      </c>
      <c r="AG149">
        <f t="shared" ca="1" si="147"/>
        <v>1.1450396429220082</v>
      </c>
      <c r="AH149">
        <f t="shared" ca="1" si="147"/>
        <v>1.1564900393512283</v>
      </c>
      <c r="AI149">
        <f t="shared" ca="1" si="147"/>
        <v>1.1796198401382529</v>
      </c>
      <c r="AJ149">
        <f t="shared" ca="1" si="147"/>
        <v>1.2150084353424007</v>
      </c>
      <c r="AK149">
        <f t="shared" ca="1" si="147"/>
        <v>1.2393086040492487</v>
      </c>
      <c r="AL149">
        <f t="shared" ca="1" si="147"/>
        <v>1.2640947761302337</v>
      </c>
      <c r="AM149">
        <f t="shared" ca="1" si="147"/>
        <v>1.2893766716528383</v>
      </c>
      <c r="AN149">
        <f t="shared" ca="1" si="147"/>
        <v>1.3151642050858952</v>
      </c>
      <c r="AR149" s="15">
        <f ca="1">E149*Financial_Data[[#This Row],[4/1/2015]]</f>
        <v>95581.77446664001</v>
      </c>
      <c r="AS149" s="15">
        <f ca="1">F149*Financial_Data[[#This Row],[5/1/2015]]</f>
        <v>95486.977113827015</v>
      </c>
      <c r="AT149" s="15">
        <f ca="1">G149*Financial_Data[[#This Row],[6/1/2015]]</f>
        <v>108365.14529904735</v>
      </c>
      <c r="AU149" s="15">
        <f ca="1">H149*Financial_Data[[#This Row],[7/1/2015]]</f>
        <v>107196.31978527876</v>
      </c>
      <c r="AV149" s="15">
        <f ca="1">I149*Financial_Data[[#This Row],[8/1/2015]]</f>
        <v>115919.91486874683</v>
      </c>
      <c r="AW149" s="15">
        <f ca="1">J149*Financial_Data[[#This Row],[9/1/2015]]</f>
        <v>130238.80643299392</v>
      </c>
      <c r="AX149" s="15">
        <f ca="1">K149*Financial_Data[[#This Row],[10/1/2015]]</f>
        <v>131385.22114325417</v>
      </c>
      <c r="AY149" s="15">
        <f ca="1">L149*Financial_Data[[#This Row],[11/1/2015]]</f>
        <v>149030.95745427435</v>
      </c>
      <c r="AZ149" s="15">
        <f ca="1">M149*Financial_Data[[#This Row],[12/1/2015]]</f>
        <v>164478.65255659816</v>
      </c>
      <c r="BA149" s="15">
        <f ca="1">N149*Financial_Data[[#This Row],[1/1/2016]]</f>
        <v>172648.47539205881</v>
      </c>
      <c r="BB149" s="15">
        <f ca="1">O149*Financial_Data[[#This Row],[2/1/2016]]</f>
        <v>184521.91158923361</v>
      </c>
      <c r="BC149" s="15">
        <f ca="1">P149*Financial_Data[[#This Row],[3/1/2016]]</f>
        <v>175478.50190988861</v>
      </c>
      <c r="BD149" s="15">
        <f ca="1">Q149*Financial_Data[[#This Row],[4/1/2016]]</f>
        <v>186164.41970477297</v>
      </c>
      <c r="BE149" s="15">
        <f ca="1">R149*Financial_Data[[#This Row],[5/1/2016]]</f>
        <v>209570.37986382976</v>
      </c>
      <c r="BF149" s="15">
        <f ca="1">S149*Financial_Data[[#This Row],[6/1/2016]]</f>
        <v>226711.39279363194</v>
      </c>
      <c r="BG149" s="15">
        <f ca="1">T149*Financial_Data[[#This Row],[7/1/2016]]</f>
        <v>255289.31061292763</v>
      </c>
      <c r="BH149" s="15">
        <f ca="1">U149*Financial_Data[[#This Row],[8/1/2016]]</f>
        <v>262893.84817432071</v>
      </c>
      <c r="BI149" s="15">
        <f ca="1">V149*Financial_Data[[#This Row],[9/1/2016]]</f>
        <v>287048.02861102571</v>
      </c>
      <c r="BJ149" s="15">
        <f ca="1">W149*Financial_Data[[#This Row],[10/1/2016]]</f>
        <v>316619.62667250069</v>
      </c>
      <c r="BK149" s="15">
        <f ca="1">X149*Financial_Data[[#This Row],[11/1/2016]]</f>
        <v>355694.17646265082</v>
      </c>
      <c r="BL149" s="15">
        <f ca="1">Y149*Financial_Data[[#This Row],[12/1/2016]]</f>
        <v>358965.89777143265</v>
      </c>
      <c r="BM149" s="15">
        <f ca="1">Z149*Financial_Data[[#This Row],[1/1/2017]]</f>
        <v>351680.34026889945</v>
      </c>
      <c r="BN149" s="15">
        <f ca="1">AA149*Financial_Data[[#This Row],[2/1/2017]]</f>
        <v>411084.2032461341</v>
      </c>
      <c r="BO149" s="15">
        <f ca="1">AB149*Financial_Data[[#This Row],[3/1/2017]]</f>
        <v>423372.74349820463</v>
      </c>
      <c r="BP149" s="15">
        <f ca="1">AC149*Financial_Data[[#This Row],[4/1/2017]]</f>
        <v>466181.08380711725</v>
      </c>
      <c r="BQ149" s="15">
        <f ca="1">AD149*Financial_Data[[#This Row],[5/1/2017]]</f>
        <v>489621.93615406984</v>
      </c>
      <c r="BR149" s="15">
        <f ca="1">AE149*Financial_Data[[#This Row],[6/1/2017]]</f>
        <v>484291.46071736893</v>
      </c>
      <c r="BS149" s="15">
        <f ca="1">AF149*Financial_Data[[#This Row],[7/1/2017]]</f>
        <v>532968.42573047231</v>
      </c>
      <c r="BT149" s="15">
        <f ca="1">AG149*Financial_Data[[#This Row],[8/1/2017]]</f>
        <v>587306.00305437483</v>
      </c>
      <c r="BU149" s="15">
        <f ca="1">AH149*Financial_Data[[#This Row],[9/1/2017]]</f>
        <v>575272.12607418594</v>
      </c>
      <c r="BV149" s="15">
        <f ca="1">AI149*Financial_Data[[#This Row],[10/1/2017]]</f>
        <v>621673.25547942321</v>
      </c>
      <c r="BW149" s="15">
        <f ca="1">AJ149*Financial_Data[[#This Row],[11/1/2017]]</f>
        <v>679319.15144026384</v>
      </c>
      <c r="BX149" s="15">
        <f ca="1">AK149*Financial_Data[[#This Row],[12/1/2017]]</f>
        <v>727187.06488895894</v>
      </c>
      <c r="BY149" s="15">
        <f ca="1">AL149*Financial_Data[[#This Row],[1/1/2018]]</f>
        <v>834113.10573374422</v>
      </c>
      <c r="BZ149" s="15">
        <f ca="1">AM149*Financial_Data[[#This Row],[2/1/2018]]</f>
        <v>918877.42686523299</v>
      </c>
      <c r="CA149" s="15">
        <f ca="1">AN149*Financial_Data[[#This Row],[3/1/2018]]</f>
        <v>1013926.0022072158</v>
      </c>
    </row>
    <row r="150" spans="1:79" x14ac:dyDescent="0.25">
      <c r="A150" t="s">
        <v>43</v>
      </c>
      <c r="B150" t="s">
        <v>209</v>
      </c>
      <c r="C150" t="s">
        <v>41</v>
      </c>
      <c r="D150">
        <v>1</v>
      </c>
      <c r="E150">
        <f t="shared" ref="E150:AN150" ca="1" si="148">((RANDBETWEEN(-2.5,3.5)/100)+1)*D150</f>
        <v>1.01</v>
      </c>
      <c r="F150">
        <f t="shared" ca="1" si="148"/>
        <v>1.0403</v>
      </c>
      <c r="G150">
        <f t="shared" ca="1" si="148"/>
        <v>1.0507029999999999</v>
      </c>
      <c r="H150">
        <f t="shared" ca="1" si="148"/>
        <v>1.08222409</v>
      </c>
      <c r="I150">
        <f t="shared" ca="1" si="148"/>
        <v>1.1146908126999999</v>
      </c>
      <c r="J150">
        <f t="shared" ca="1" si="148"/>
        <v>1.1258377208269998</v>
      </c>
      <c r="K150">
        <f t="shared" ca="1" si="148"/>
        <v>1.1370960980352698</v>
      </c>
      <c r="L150">
        <f t="shared" ca="1" si="148"/>
        <v>1.1370960980352698</v>
      </c>
      <c r="M150">
        <f t="shared" ca="1" si="148"/>
        <v>1.1370960980352698</v>
      </c>
      <c r="N150">
        <f t="shared" ca="1" si="148"/>
        <v>1.1143541760745643</v>
      </c>
      <c r="O150">
        <f t="shared" ca="1" si="148"/>
        <v>1.1032106343138186</v>
      </c>
      <c r="P150">
        <f t="shared" ca="1" si="148"/>
        <v>1.0811464216275422</v>
      </c>
      <c r="Q150">
        <f t="shared" ca="1" si="148"/>
        <v>1.1135808142763683</v>
      </c>
      <c r="R150">
        <f t="shared" ca="1" si="148"/>
        <v>1.0913091979908409</v>
      </c>
      <c r="S150">
        <f t="shared" ca="1" si="148"/>
        <v>1.0913091979908409</v>
      </c>
      <c r="T150">
        <f t="shared" ca="1" si="148"/>
        <v>1.1022222899707494</v>
      </c>
      <c r="U150">
        <f t="shared" ca="1" si="148"/>
        <v>1.0801778441713343</v>
      </c>
      <c r="V150">
        <f t="shared" ca="1" si="148"/>
        <v>1.0585742872879076</v>
      </c>
      <c r="W150">
        <f t="shared" ca="1" si="148"/>
        <v>1.0903315159065448</v>
      </c>
      <c r="X150">
        <f t="shared" ca="1" si="148"/>
        <v>1.0685248855884137</v>
      </c>
      <c r="Y150">
        <f t="shared" ca="1" si="148"/>
        <v>1.0471543878766454</v>
      </c>
      <c r="Z150">
        <f t="shared" ca="1" si="148"/>
        <v>1.0262113001191124</v>
      </c>
      <c r="AA150">
        <f t="shared" ca="1" si="148"/>
        <v>1.0056870741167301</v>
      </c>
      <c r="AB150">
        <f t="shared" ca="1" si="148"/>
        <v>0.9855733326343955</v>
      </c>
      <c r="AC150">
        <f t="shared" ca="1" si="148"/>
        <v>0.96586186598170753</v>
      </c>
      <c r="AD150">
        <f t="shared" ca="1" si="148"/>
        <v>0.95620324732189044</v>
      </c>
      <c r="AE150">
        <f t="shared" ca="1" si="148"/>
        <v>0.93707918237545262</v>
      </c>
      <c r="AF150">
        <f t="shared" ca="1" si="148"/>
        <v>0.93707918237545262</v>
      </c>
      <c r="AG150">
        <f t="shared" ca="1" si="148"/>
        <v>0.95582076602296173</v>
      </c>
      <c r="AH150">
        <f t="shared" ca="1" si="148"/>
        <v>0.93670435070250246</v>
      </c>
      <c r="AI150">
        <f t="shared" ca="1" si="148"/>
        <v>0.96480548122357757</v>
      </c>
      <c r="AJ150">
        <f t="shared" ca="1" si="148"/>
        <v>0.98410159084804916</v>
      </c>
      <c r="AK150">
        <f t="shared" ca="1" si="148"/>
        <v>1.0037836226650101</v>
      </c>
      <c r="AL150">
        <f t="shared" ca="1" si="148"/>
        <v>1.0238592951183103</v>
      </c>
      <c r="AM150">
        <f t="shared" ca="1" si="148"/>
        <v>1.0033821092159441</v>
      </c>
      <c r="AN150">
        <f t="shared" ca="1" si="148"/>
        <v>0.98331446703162517</v>
      </c>
      <c r="AR150" s="15">
        <f ca="1">E150*Financial_Data[[#This Row],[4/1/2015]]</f>
        <v>150707.317926438</v>
      </c>
      <c r="AS150" s="15">
        <f ca="1">F150*Financial_Data[[#This Row],[5/1/2015]]</f>
        <v>169621.75532985528</v>
      </c>
      <c r="AT150" s="15">
        <f ca="1">G150*Financial_Data[[#This Row],[6/1/2015]]</f>
        <v>171130.59857868895</v>
      </c>
      <c r="AU150" s="15">
        <f ca="1">H150*Financial_Data[[#This Row],[7/1/2015]]</f>
        <v>172652.86350179501</v>
      </c>
      <c r="AV150" s="15">
        <f ca="1">I150*Financial_Data[[#This Row],[8/1/2015]]</f>
        <v>190475.070392636</v>
      </c>
      <c r="AW150" s="15">
        <f ca="1">J150*Financial_Data[[#This Row],[9/1/2015]]</f>
        <v>206058.98827563346</v>
      </c>
      <c r="AX150" s="15">
        <f ca="1">K150*Financial_Data[[#This Row],[10/1/2015]]</f>
        <v>220748.59832809589</v>
      </c>
      <c r="AY150" s="15">
        <f ca="1">L150*Financial_Data[[#This Row],[11/1/2015]]</f>
        <v>227213.26076488191</v>
      </c>
      <c r="AZ150" s="15">
        <f ca="1">M150*Financial_Data[[#This Row],[12/1/2015]]</f>
        <v>238280.137056957</v>
      </c>
      <c r="BA150" s="15">
        <f ca="1">N150*Financial_Data[[#This Row],[1/1/2016]]</f>
        <v>242852.77834807077</v>
      </c>
      <c r="BB150" s="15">
        <f ca="1">O150*Financial_Data[[#This Row],[2/1/2016]]</f>
        <v>240208.85928699427</v>
      </c>
      <c r="BC150" s="15">
        <f ca="1">P150*Financial_Data[[#This Row],[3/1/2016]]</f>
        <v>247241.46953555505</v>
      </c>
      <c r="BD150" s="15">
        <f ca="1">Q150*Financial_Data[[#This Row],[4/1/2016]]</f>
        <v>267463.64610862738</v>
      </c>
      <c r="BE150" s="15">
        <f ca="1">R150*Financial_Data[[#This Row],[5/1/2016]]</f>
        <v>272568.51139289862</v>
      </c>
      <c r="BF150" s="15">
        <f ca="1">S150*Financial_Data[[#This Row],[6/1/2016]]</f>
        <v>277770.8091692102</v>
      </c>
      <c r="BG150" s="15">
        <f ca="1">T150*Financial_Data[[#This Row],[7/1/2016]]</f>
        <v>297433.04108782549</v>
      </c>
      <c r="BH150" s="15">
        <f ca="1">U150*Financial_Data[[#This Row],[8/1/2016]]</f>
        <v>309057.97355231026</v>
      </c>
      <c r="BI150" s="15">
        <f ca="1">V150*Financial_Data[[#This Row],[9/1/2016]]</f>
        <v>324045.78324784583</v>
      </c>
      <c r="BJ150" s="15">
        <f ca="1">W150*Financial_Data[[#This Row],[10/1/2016]]</f>
        <v>320615.39903856174</v>
      </c>
      <c r="BK150" s="15">
        <f ca="1">X150*Financial_Data[[#This Row],[11/1/2016]]</f>
        <v>330101.11697065533</v>
      </c>
      <c r="BL150" s="15">
        <f ca="1">Y150*Financial_Data[[#This Row],[12/1/2016]]</f>
        <v>332657.0818728141</v>
      </c>
      <c r="BM150" s="15">
        <f ca="1">Z150*Financial_Data[[#This Row],[1/1/2017]]</f>
        <v>342465.48963730579</v>
      </c>
      <c r="BN150" s="15">
        <f ca="1">AA150*Financial_Data[[#This Row],[2/1/2017]]</f>
        <v>352390.22281460208</v>
      </c>
      <c r="BO150" s="15">
        <f ca="1">AB150*Financial_Data[[#This Row],[3/1/2017]]</f>
        <v>358432.37407964049</v>
      </c>
      <c r="BP150" s="15">
        <f ca="1">AC150*Financial_Data[[#This Row],[4/1/2017]]</f>
        <v>376307.71328583779</v>
      </c>
      <c r="BQ150" s="15">
        <f ca="1">AD150*Financial_Data[[#This Row],[5/1/2017]]</f>
        <v>427210.81312900566</v>
      </c>
      <c r="BR150" s="15">
        <f ca="1">AE150*Financial_Data[[#This Row],[6/1/2017]]</f>
        <v>418582.86773371825</v>
      </c>
      <c r="BS150" s="15">
        <f ca="1">AF150*Financial_Data[[#This Row],[7/1/2017]]</f>
        <v>422475.29493574629</v>
      </c>
      <c r="BT150" s="15">
        <f ca="1">AG150*Financial_Data[[#This Row],[8/1/2017]]</f>
        <v>456642.34123728581</v>
      </c>
      <c r="BU150" s="15">
        <f ca="1">AH150*Financial_Data[[#This Row],[9/1/2017]]</f>
        <v>469211.52999540546</v>
      </c>
      <c r="BV150" s="15">
        <f ca="1">AI150*Financial_Data[[#This Row],[10/1/2017]]</f>
        <v>511511.88784755132</v>
      </c>
      <c r="BW150" s="15">
        <f ca="1">AJ150*Financial_Data[[#This Row],[11/1/2017]]</f>
        <v>587227.57298087818</v>
      </c>
      <c r="BX150" s="15">
        <f ca="1">AK150*Financial_Data[[#This Row],[12/1/2017]]</f>
        <v>634832.58553074824</v>
      </c>
      <c r="BY150" s="15">
        <f ca="1">AL150*Financial_Data[[#This Row],[1/1/2018]]</f>
        <v>720490.08073050866</v>
      </c>
      <c r="BZ150" s="15">
        <f ca="1">AM150*Financial_Data[[#This Row],[2/1/2018]]</f>
        <v>749151.09804948943</v>
      </c>
      <c r="CA150" s="15">
        <f ca="1">AN150*Financial_Data[[#This Row],[3/1/2018]]</f>
        <v>801322.63293237088</v>
      </c>
    </row>
    <row r="151" spans="1:79" x14ac:dyDescent="0.25">
      <c r="A151" t="s">
        <v>44</v>
      </c>
      <c r="B151" t="s">
        <v>209</v>
      </c>
      <c r="C151" t="s">
        <v>41</v>
      </c>
      <c r="D151">
        <v>1</v>
      </c>
      <c r="E151">
        <f t="shared" ref="E151:AN151" ca="1" si="149">((RANDBETWEEN(-2.5,3.5)/100)+1)*D151</f>
        <v>1</v>
      </c>
      <c r="F151">
        <f t="shared" ca="1" si="149"/>
        <v>1.01</v>
      </c>
      <c r="G151">
        <f t="shared" ca="1" si="149"/>
        <v>1.01</v>
      </c>
      <c r="H151">
        <f t="shared" ca="1" si="149"/>
        <v>1.0201</v>
      </c>
      <c r="I151">
        <f t="shared" ca="1" si="149"/>
        <v>1.0303009999999999</v>
      </c>
      <c r="J151">
        <f t="shared" ca="1" si="149"/>
        <v>1.0303009999999999</v>
      </c>
      <c r="K151">
        <f t="shared" ca="1" si="149"/>
        <v>1.0509070199999999</v>
      </c>
      <c r="L151">
        <f t="shared" ca="1" si="149"/>
        <v>1.0719251604</v>
      </c>
      <c r="M151">
        <f t="shared" ca="1" si="149"/>
        <v>1.093363663608</v>
      </c>
      <c r="N151">
        <f t="shared" ca="1" si="149"/>
        <v>1.0714963903358399</v>
      </c>
      <c r="O151">
        <f t="shared" ca="1" si="149"/>
        <v>1.1036412820459152</v>
      </c>
      <c r="P151">
        <f t="shared" ca="1" si="149"/>
        <v>1.1146776948663744</v>
      </c>
      <c r="Q151">
        <f t="shared" ca="1" si="149"/>
        <v>1.1146776948663744</v>
      </c>
      <c r="R151">
        <f t="shared" ca="1" si="149"/>
        <v>1.1481180257123655</v>
      </c>
      <c r="S151">
        <f t="shared" ca="1" si="149"/>
        <v>1.1595992059694893</v>
      </c>
      <c r="T151">
        <f t="shared" ca="1" si="149"/>
        <v>1.1943871821485741</v>
      </c>
      <c r="U151">
        <f t="shared" ca="1" si="149"/>
        <v>1.1824433103270884</v>
      </c>
      <c r="V151">
        <f t="shared" ca="1" si="149"/>
        <v>1.1706188772238175</v>
      </c>
      <c r="W151">
        <f t="shared" ca="1" si="149"/>
        <v>1.1589126884515792</v>
      </c>
      <c r="X151">
        <f t="shared" ca="1" si="149"/>
        <v>1.182090942220611</v>
      </c>
      <c r="Y151">
        <f t="shared" ca="1" si="149"/>
        <v>1.182090942220611</v>
      </c>
      <c r="Z151">
        <f t="shared" ca="1" si="149"/>
        <v>1.2175536704872294</v>
      </c>
      <c r="AA151">
        <f t="shared" ca="1" si="149"/>
        <v>1.2419047438969739</v>
      </c>
      <c r="AB151">
        <f t="shared" ca="1" si="149"/>
        <v>1.2543237913359437</v>
      </c>
      <c r="AC151">
        <f t="shared" ca="1" si="149"/>
        <v>1.291953505076022</v>
      </c>
      <c r="AD151">
        <f t="shared" ca="1" si="149"/>
        <v>1.3307121102283028</v>
      </c>
      <c r="AE151">
        <f t="shared" ca="1" si="149"/>
        <v>1.3174049891260198</v>
      </c>
      <c r="AF151">
        <f t="shared" ca="1" si="149"/>
        <v>1.3042309392347595</v>
      </c>
      <c r="AG151">
        <f t="shared" ca="1" si="149"/>
        <v>1.3433578674118023</v>
      </c>
      <c r="AH151">
        <f t="shared" ca="1" si="149"/>
        <v>1.3836586034341565</v>
      </c>
      <c r="AI151">
        <f t="shared" ca="1" si="149"/>
        <v>1.3974951894684982</v>
      </c>
      <c r="AJ151">
        <f t="shared" ca="1" si="149"/>
        <v>1.3974951894684982</v>
      </c>
      <c r="AK151">
        <f t="shared" ca="1" si="149"/>
        <v>1.4394200451525532</v>
      </c>
      <c r="AL151">
        <f t="shared" ca="1" si="149"/>
        <v>1.4106316442495022</v>
      </c>
      <c r="AM151">
        <f t="shared" ca="1" si="149"/>
        <v>1.3824190113645121</v>
      </c>
      <c r="AN151">
        <f t="shared" ca="1" si="149"/>
        <v>1.3547706311372218</v>
      </c>
      <c r="AR151" s="15">
        <f ca="1">E151*Financial_Data[[#This Row],[4/1/2015]]</f>
        <v>61203.466561248017</v>
      </c>
      <c r="AS151" s="15">
        <f ca="1">F151*Financial_Data[[#This Row],[5/1/2015]]</f>
        <v>63578.290166416809</v>
      </c>
      <c r="AT151" s="15">
        <f ca="1">G151*Financial_Data[[#This Row],[6/1/2015]]</f>
        <v>71468.621631596761</v>
      </c>
      <c r="AU151" s="15">
        <f ca="1">H151*Financial_Data[[#This Row],[7/1/2015]]</f>
        <v>70004.232375935302</v>
      </c>
      <c r="AV151" s="15">
        <f ca="1">I151*Financial_Data[[#This Row],[8/1/2015]]</f>
        <v>74252.637372279147</v>
      </c>
      <c r="AW151" s="15">
        <f ca="1">J151*Financial_Data[[#This Row],[9/1/2015]]</f>
        <v>74980.165463204379</v>
      </c>
      <c r="AX151" s="15">
        <f ca="1">K151*Financial_Data[[#This Row],[10/1/2015]]</f>
        <v>84318.917538929731</v>
      </c>
      <c r="AY151" s="15">
        <f ca="1">L151*Financial_Data[[#This Row],[11/1/2015]]</f>
        <v>93031.73591203471</v>
      </c>
      <c r="AZ151" s="15">
        <f ca="1">M151*Financial_Data[[#This Row],[12/1/2015]]</f>
        <v>97719.016975220409</v>
      </c>
      <c r="BA151" s="15">
        <f ca="1">N151*Financial_Data[[#This Row],[1/1/2016]]</f>
        <v>103499.30884048389</v>
      </c>
      <c r="BB151" s="15">
        <f ca="1">O151*Financial_Data[[#This Row],[2/1/2016]]</f>
        <v>117586.6284992053</v>
      </c>
      <c r="BC151" s="15">
        <f ca="1">P151*Financial_Data[[#This Row],[3/1/2016]]</f>
        <v>122313.13709076053</v>
      </c>
      <c r="BD151" s="15">
        <f ca="1">Q151*Financial_Data[[#This Row],[4/1/2016]]</f>
        <v>128388.55566300999</v>
      </c>
      <c r="BE151" s="15">
        <f ca="1">R151*Financial_Data[[#This Row],[5/1/2016]]</f>
        <v>137385.15003392409</v>
      </c>
      <c r="BF151" s="15">
        <f ca="1">S151*Financial_Data[[#This Row],[6/1/2016]]</f>
        <v>152865.12507267526</v>
      </c>
      <c r="BG151" s="15">
        <f ca="1">T151*Financial_Data[[#This Row],[7/1/2016]]</f>
        <v>166687.53157499363</v>
      </c>
      <c r="BH151" s="15">
        <f ca="1">U151*Financial_Data[[#This Row],[8/1/2016]]</f>
        <v>171618.81577580833</v>
      </c>
      <c r="BI151" s="15">
        <f ca="1">V151*Financial_Data[[#This Row],[9/1/2016]]</f>
        <v>194905.0795563065</v>
      </c>
      <c r="BJ151" s="15">
        <f ca="1">W151*Financial_Data[[#This Row],[10/1/2016]]</f>
        <v>206456.00435696007</v>
      </c>
      <c r="BK151" s="15">
        <f ca="1">X151*Financial_Data[[#This Row],[11/1/2016]]</f>
        <v>236502.80237938993</v>
      </c>
      <c r="BL151" s="15">
        <f ca="1">Y151*Financial_Data[[#This Row],[12/1/2016]]</f>
        <v>250518.98960061098</v>
      </c>
      <c r="BM151" s="15">
        <f ca="1">Z151*Financial_Data[[#This Row],[1/1/2017]]</f>
        <v>281906.55883294856</v>
      </c>
      <c r="BN151" s="15">
        <f ca="1">AA151*Financial_Data[[#This Row],[2/1/2017]]</f>
        <v>304412.74174128985</v>
      </c>
      <c r="BO151" s="15">
        <f ca="1">AB151*Financial_Data[[#This Row],[3/1/2017]]</f>
        <v>319625.40690339432</v>
      </c>
      <c r="BP151" s="15">
        <f ca="1">AC151*Financial_Data[[#This Row],[4/1/2017]]</f>
        <v>316241.8172830079</v>
      </c>
      <c r="BQ151" s="15">
        <f ca="1">AD151*Financial_Data[[#This Row],[5/1/2017]]</f>
        <v>345564.63027043361</v>
      </c>
      <c r="BR151" s="15">
        <f ca="1">AE151*Financial_Data[[#This Row],[6/1/2017]]</f>
        <v>373541.29851278116</v>
      </c>
      <c r="BS151" s="15">
        <f ca="1">AF151*Financial_Data[[#This Row],[7/1/2017]]</f>
        <v>420065.73007818323</v>
      </c>
      <c r="BT151" s="15">
        <f ca="1">AG151*Financial_Data[[#This Row],[8/1/2017]]</f>
        <v>436390.54657091334</v>
      </c>
      <c r="BU151" s="15">
        <f ca="1">AH151*Financial_Data[[#This Row],[9/1/2017]]</f>
        <v>449170.32227754081</v>
      </c>
      <c r="BV151" s="15">
        <f ca="1">AI151*Financial_Data[[#This Row],[10/1/2017]]</f>
        <v>509599.24281078414</v>
      </c>
      <c r="BW151" s="15">
        <f ca="1">AJ151*Financial_Data[[#This Row],[11/1/2017]]</f>
        <v>545503.86629893619</v>
      </c>
      <c r="BX151" s="15">
        <f ca="1">AK151*Financial_Data[[#This Row],[12/1/2017]]</f>
        <v>624960.55359147512</v>
      </c>
      <c r="BY151" s="15">
        <f ca="1">AL151*Financial_Data[[#This Row],[1/1/2018]]</f>
        <v>649064.49015598733</v>
      </c>
      <c r="BZ151" s="15">
        <f ca="1">AM151*Financial_Data[[#This Row],[2/1/2018]]</f>
        <v>648480.48787993961</v>
      </c>
      <c r="CA151" s="15">
        <f ca="1">AN151*Financial_Data[[#This Row],[3/1/2018]]</f>
        <v>641609.2405088027</v>
      </c>
    </row>
    <row r="152" spans="1:79" x14ac:dyDescent="0.25">
      <c r="A152" t="s">
        <v>45</v>
      </c>
      <c r="B152" t="s">
        <v>209</v>
      </c>
      <c r="C152" t="s">
        <v>41</v>
      </c>
      <c r="D152">
        <v>1</v>
      </c>
      <c r="E152">
        <f t="shared" ref="E152:AN152" ca="1" si="150">((RANDBETWEEN(-2.5,3.5)/100)+1)*D152</f>
        <v>1.03</v>
      </c>
      <c r="F152">
        <f t="shared" ca="1" si="150"/>
        <v>1.03</v>
      </c>
      <c r="G152">
        <f t="shared" ca="1" si="150"/>
        <v>1.0197000000000001</v>
      </c>
      <c r="H152">
        <f t="shared" ca="1" si="150"/>
        <v>0.99930600000000003</v>
      </c>
      <c r="I152">
        <f t="shared" ca="1" si="150"/>
        <v>1.01929212</v>
      </c>
      <c r="J152">
        <f t="shared" ca="1" si="150"/>
        <v>1.0294850412000001</v>
      </c>
      <c r="K152">
        <f t="shared" ca="1" si="150"/>
        <v>1.0603695924360002</v>
      </c>
      <c r="L152">
        <f t="shared" ca="1" si="150"/>
        <v>1.0815769842847203</v>
      </c>
      <c r="M152">
        <f t="shared" ca="1" si="150"/>
        <v>1.0923927541275675</v>
      </c>
      <c r="N152">
        <f t="shared" ca="1" si="150"/>
        <v>1.0923927541275675</v>
      </c>
      <c r="O152">
        <f t="shared" ca="1" si="150"/>
        <v>1.1033166816688431</v>
      </c>
      <c r="P152">
        <f t="shared" ca="1" si="150"/>
        <v>1.12538301530222</v>
      </c>
      <c r="Q152">
        <f t="shared" ca="1" si="150"/>
        <v>1.1591445057612866</v>
      </c>
      <c r="R152">
        <f t="shared" ca="1" si="150"/>
        <v>1.1591445057612866</v>
      </c>
      <c r="S152">
        <f t="shared" ca="1" si="150"/>
        <v>1.1591445057612866</v>
      </c>
      <c r="T152">
        <f t="shared" ca="1" si="150"/>
        <v>1.1359616156460608</v>
      </c>
      <c r="U152">
        <f t="shared" ca="1" si="150"/>
        <v>1.1246019994896002</v>
      </c>
      <c r="V152">
        <f t="shared" ca="1" si="150"/>
        <v>1.1583400594742881</v>
      </c>
      <c r="W152">
        <f t="shared" ca="1" si="150"/>
        <v>1.1930902612585168</v>
      </c>
      <c r="X152">
        <f t="shared" ca="1" si="150"/>
        <v>1.1692284560333464</v>
      </c>
      <c r="Y152">
        <f t="shared" ca="1" si="150"/>
        <v>1.1809207405936799</v>
      </c>
      <c r="Z152">
        <f t="shared" ca="1" si="150"/>
        <v>1.1573023257818063</v>
      </c>
      <c r="AA152">
        <f t="shared" ca="1" si="150"/>
        <v>1.1688753490396244</v>
      </c>
      <c r="AB152">
        <f t="shared" ca="1" si="150"/>
        <v>1.145497842058832</v>
      </c>
      <c r="AC152">
        <f t="shared" ca="1" si="150"/>
        <v>1.1569528204794204</v>
      </c>
      <c r="AD152">
        <f t="shared" ca="1" si="150"/>
        <v>1.1800918768890087</v>
      </c>
      <c r="AE152">
        <f t="shared" ca="1" si="150"/>
        <v>1.203693714426789</v>
      </c>
      <c r="AF152">
        <f t="shared" ca="1" si="150"/>
        <v>1.2157306515710569</v>
      </c>
      <c r="AG152">
        <f t="shared" ca="1" si="150"/>
        <v>1.1914160385396357</v>
      </c>
      <c r="AH152">
        <f t="shared" ca="1" si="150"/>
        <v>1.1914160385396357</v>
      </c>
      <c r="AI152">
        <f t="shared" ca="1" si="150"/>
        <v>1.203330198925032</v>
      </c>
      <c r="AJ152">
        <f t="shared" ca="1" si="150"/>
        <v>1.1912968969357818</v>
      </c>
      <c r="AK152">
        <f t="shared" ca="1" si="150"/>
        <v>1.179383927966424</v>
      </c>
      <c r="AL152">
        <f t="shared" ca="1" si="150"/>
        <v>1.179383927966424</v>
      </c>
      <c r="AM152">
        <f t="shared" ca="1" si="150"/>
        <v>1.2147654458054167</v>
      </c>
      <c r="AN152">
        <f t="shared" ca="1" si="150"/>
        <v>1.2390607547215251</v>
      </c>
      <c r="AR152" s="15">
        <f ca="1">E152*Financial_Data[[#This Row],[4/1/2015]]</f>
        <v>7848.1346648304616</v>
      </c>
      <c r="AS152" s="15">
        <f ca="1">F152*Financial_Data[[#This Row],[5/1/2015]]</f>
        <v>8000.3260893664665</v>
      </c>
      <c r="AT152" s="15">
        <f ca="1">G152*Financial_Data[[#This Row],[6/1/2015]]</f>
        <v>7838.7515820688168</v>
      </c>
      <c r="AU152" s="15">
        <f ca="1">H152*Financial_Data[[#This Row],[7/1/2015]]</f>
        <v>7913.1808450261242</v>
      </c>
      <c r="AV152" s="15">
        <f ca="1">I152*Financial_Data[[#This Row],[8/1/2015]]</f>
        <v>8310.2623606661327</v>
      </c>
      <c r="AW152" s="15">
        <f ca="1">J152*Financial_Data[[#This Row],[9/1/2015]]</f>
        <v>9353.3782796192863</v>
      </c>
      <c r="AX152" s="15">
        <f ca="1">K152*Financial_Data[[#This Row],[10/1/2015]]</f>
        <v>10425.102767100614</v>
      </c>
      <c r="AY152" s="15">
        <f ca="1">L152*Financial_Data[[#This Row],[11/1/2015]]</f>
        <v>11265.730647665005</v>
      </c>
      <c r="AZ152" s="15">
        <f ca="1">M152*Financial_Data[[#This Row],[12/1/2015]]</f>
        <v>11488.747166476636</v>
      </c>
      <c r="BA152" s="15">
        <f ca="1">N152*Financial_Data[[#This Row],[1/1/2016]]</f>
        <v>12066.527750225916</v>
      </c>
      <c r="BB152" s="15">
        <f ca="1">O152*Financial_Data[[#This Row],[2/1/2016]]</f>
        <v>12178.735115766933</v>
      </c>
      <c r="BC152" s="15">
        <f ca="1">P152*Financial_Data[[#This Row],[3/1/2016]]</f>
        <v>13958.854427437234</v>
      </c>
      <c r="BD152" s="15">
        <f ca="1">Q152*Financial_Data[[#This Row],[4/1/2016]]</f>
        <v>14956.980063103798</v>
      </c>
      <c r="BE152" s="15">
        <f ca="1">R152*Financial_Data[[#This Row],[5/1/2016]]</f>
        <v>15994.493837950835</v>
      </c>
      <c r="BF152" s="15">
        <f ca="1">S152*Financial_Data[[#This Row],[6/1/2016]]</f>
        <v>16309.456770828008</v>
      </c>
      <c r="BG152" s="15">
        <f ca="1">T152*Financial_Data[[#This Row],[7/1/2016]]</f>
        <v>16941.914459138297</v>
      </c>
      <c r="BH152" s="15">
        <f ca="1">U152*Financial_Data[[#This Row],[8/1/2016]]</f>
        <v>16735.014194971391</v>
      </c>
      <c r="BI152" s="15">
        <f ca="1">V152*Financial_Data[[#This Row],[9/1/2016]]</f>
        <v>18104.002096442116</v>
      </c>
      <c r="BJ152" s="15">
        <f ca="1">W152*Financial_Data[[#This Row],[10/1/2016]]</f>
        <v>20752.393066455199</v>
      </c>
      <c r="BK152" s="15">
        <f ca="1">X152*Financial_Data[[#This Row],[11/1/2016]]</f>
        <v>22195.431769558687</v>
      </c>
      <c r="BL152" s="15">
        <f ca="1">Y152*Financial_Data[[#This Row],[12/1/2016]]</f>
        <v>25970.889942023925</v>
      </c>
      <c r="BM152" s="15">
        <f ca="1">Z152*Financial_Data[[#This Row],[1/1/2017]]</f>
        <v>26728.932432994101</v>
      </c>
      <c r="BN152" s="15">
        <f ca="1">AA152*Financial_Data[[#This Row],[2/1/2017]]</f>
        <v>27792.206468083081</v>
      </c>
      <c r="BO152" s="15">
        <f ca="1">AB152*Financial_Data[[#This Row],[3/1/2017]]</f>
        <v>26686.297031844952</v>
      </c>
      <c r="BP152" s="15">
        <f ca="1">AC152*Financial_Data[[#This Row],[4/1/2017]]</f>
        <v>27441.763652303427</v>
      </c>
      <c r="BQ152" s="15">
        <f ca="1">AD152*Financial_Data[[#This Row],[5/1/2017]]</f>
        <v>30527.738702997456</v>
      </c>
      <c r="BR152" s="15">
        <f ca="1">AE152*Financial_Data[[#This Row],[6/1/2017]]</f>
        <v>32638.553894226374</v>
      </c>
      <c r="BS152" s="15">
        <f ca="1">AF152*Financial_Data[[#This Row],[7/1/2017]]</f>
        <v>37042.450035103349</v>
      </c>
      <c r="BT152" s="15">
        <f ca="1">AG152*Financial_Data[[#This Row],[8/1/2017]]</f>
        <v>40465.061159347933</v>
      </c>
      <c r="BU152" s="15">
        <f ca="1">AH152*Financial_Data[[#This Row],[9/1/2017]]</f>
        <v>46372.736721475128</v>
      </c>
      <c r="BV152" s="15">
        <f ca="1">AI152*Financial_Data[[#This Row],[10/1/2017]]</f>
        <v>46340.188662123248</v>
      </c>
      <c r="BW152" s="15">
        <f ca="1">AJ152*Financial_Data[[#This Row],[11/1/2017]]</f>
        <v>47661.669041789697</v>
      </c>
      <c r="BX152" s="15">
        <f ca="1">AK152*Financial_Data[[#This Row],[12/1/2017]]</f>
        <v>48562.297209012009</v>
      </c>
      <c r="BY152" s="15">
        <f ca="1">AL152*Financial_Data[[#This Row],[1/1/2018]]</f>
        <v>53065.12726334764</v>
      </c>
      <c r="BZ152" s="15">
        <f ca="1">AM152*Financial_Data[[#This Row],[2/1/2018]]</f>
        <v>63889.447476263158</v>
      </c>
      <c r="CA152" s="15">
        <f ca="1">AN152*Financial_Data[[#This Row],[3/1/2018]]</f>
        <v>71834.757053456546</v>
      </c>
    </row>
    <row r="153" spans="1:79" x14ac:dyDescent="0.25">
      <c r="A153" t="s">
        <v>46</v>
      </c>
      <c r="B153" t="s">
        <v>209</v>
      </c>
      <c r="C153" t="s">
        <v>41</v>
      </c>
      <c r="D153">
        <v>1</v>
      </c>
      <c r="E153">
        <f t="shared" ref="E153:AN153" ca="1" si="151">((RANDBETWEEN(-2.5,3.5)/100)+1)*D153</f>
        <v>0.98</v>
      </c>
      <c r="F153">
        <f t="shared" ca="1" si="151"/>
        <v>0.97019999999999995</v>
      </c>
      <c r="G153">
        <f t="shared" ca="1" si="151"/>
        <v>0.95079599999999997</v>
      </c>
      <c r="H153">
        <f t="shared" ca="1" si="151"/>
        <v>0.93178008000000001</v>
      </c>
      <c r="I153">
        <f t="shared" ca="1" si="151"/>
        <v>0.9597334824</v>
      </c>
      <c r="J153">
        <f t="shared" ca="1" si="151"/>
        <v>0.96933081722400005</v>
      </c>
      <c r="K153">
        <f t="shared" ca="1" si="151"/>
        <v>0.99841074174072009</v>
      </c>
      <c r="L153">
        <f t="shared" ca="1" si="151"/>
        <v>0.9884266343233129</v>
      </c>
      <c r="M153">
        <f t="shared" ca="1" si="151"/>
        <v>0.96865810163684662</v>
      </c>
      <c r="N153">
        <f t="shared" ca="1" si="151"/>
        <v>0.97834468265321506</v>
      </c>
      <c r="O153">
        <f t="shared" ca="1" si="151"/>
        <v>0.96856123582668285</v>
      </c>
      <c r="P153">
        <f t="shared" ca="1" si="151"/>
        <v>0.94919001111014922</v>
      </c>
      <c r="Q153">
        <f t="shared" ca="1" si="151"/>
        <v>0.96817381133235225</v>
      </c>
      <c r="R153">
        <f t="shared" ca="1" si="151"/>
        <v>0.97785554944567576</v>
      </c>
      <c r="S153">
        <f t="shared" ca="1" si="151"/>
        <v>1.0071912159290461</v>
      </c>
      <c r="T153">
        <f t="shared" ca="1" si="151"/>
        <v>1.0273350402476271</v>
      </c>
      <c r="U153">
        <f t="shared" ca="1" si="151"/>
        <v>1.0581550914550559</v>
      </c>
      <c r="V153">
        <f t="shared" ca="1" si="151"/>
        <v>1.0475735405405053</v>
      </c>
      <c r="W153">
        <f t="shared" ca="1" si="151"/>
        <v>1.0266220697296953</v>
      </c>
      <c r="X153">
        <f t="shared" ca="1" si="151"/>
        <v>1.0471545111242893</v>
      </c>
      <c r="Y153">
        <f t="shared" ca="1" si="151"/>
        <v>1.0576260562355322</v>
      </c>
      <c r="Z153">
        <f t="shared" ca="1" si="151"/>
        <v>1.0364735351108216</v>
      </c>
      <c r="AA153">
        <f t="shared" ca="1" si="151"/>
        <v>1.0468382704619299</v>
      </c>
      <c r="AB153">
        <f t="shared" ca="1" si="151"/>
        <v>1.0782434185757879</v>
      </c>
      <c r="AC153">
        <f t="shared" ca="1" si="151"/>
        <v>1.06746098439003</v>
      </c>
      <c r="AD153">
        <f t="shared" ca="1" si="151"/>
        <v>1.0781355942339303</v>
      </c>
      <c r="AE153">
        <f t="shared" ca="1" si="151"/>
        <v>1.0889169501762697</v>
      </c>
      <c r="AF153">
        <f t="shared" ca="1" si="151"/>
        <v>1.1215844586815578</v>
      </c>
      <c r="AG153">
        <f t="shared" ca="1" si="151"/>
        <v>1.1552319924420045</v>
      </c>
      <c r="AH153">
        <f t="shared" ca="1" si="151"/>
        <v>1.1321273525931643</v>
      </c>
      <c r="AI153">
        <f t="shared" ca="1" si="151"/>
        <v>1.1547698996450277</v>
      </c>
      <c r="AJ153">
        <f t="shared" ca="1" si="151"/>
        <v>1.1316745016521272</v>
      </c>
      <c r="AK153">
        <f t="shared" ca="1" si="151"/>
        <v>1.1543079916851697</v>
      </c>
      <c r="AL153">
        <f t="shared" ca="1" si="151"/>
        <v>1.1889372314357249</v>
      </c>
      <c r="AM153">
        <f t="shared" ca="1" si="151"/>
        <v>1.2008266037500821</v>
      </c>
      <c r="AN153">
        <f t="shared" ca="1" si="151"/>
        <v>1.2248431358250838</v>
      </c>
      <c r="AR153" s="15">
        <f ca="1">E153*Financial_Data[[#This Row],[4/1/2015]]</f>
        <v>144127.7422495606</v>
      </c>
      <c r="AS153" s="15">
        <f ca="1">F153*Financial_Data[[#This Row],[5/1/2015]]</f>
        <v>146922.6747201278</v>
      </c>
      <c r="AT153" s="15">
        <f ca="1">G153*Financial_Data[[#This Row],[6/1/2015]]</f>
        <v>148229.60192071571</v>
      </c>
      <c r="AU153" s="15">
        <f ca="1">H153*Financial_Data[[#This Row],[7/1/2015]]</f>
        <v>148155.49304893945</v>
      </c>
      <c r="AV153" s="15">
        <f ca="1">I153*Financial_Data[[#This Row],[8/1/2015]]</f>
        <v>158639.77174010032</v>
      </c>
      <c r="AW153" s="15">
        <f ca="1">J153*Financial_Data[[#This Row],[9/1/2015]]</f>
        <v>168298.95325071199</v>
      </c>
      <c r="AX153" s="15">
        <f ca="1">K153*Financial_Data[[#This Row],[10/1/2015]]</f>
        <v>189403.01240199473</v>
      </c>
      <c r="AY153" s="15">
        <f ca="1">L153*Financial_Data[[#This Row],[11/1/2015]]</f>
        <v>194911.84469868289</v>
      </c>
      <c r="AZ153" s="15">
        <f ca="1">M153*Financial_Data[[#This Row],[12/1/2015]]</f>
        <v>190975.40699328441</v>
      </c>
      <c r="BA153" s="15">
        <f ca="1">N153*Financial_Data[[#This Row],[1/1/2016]]</f>
        <v>206068.66122132068</v>
      </c>
      <c r="BB153" s="15">
        <f ca="1">O153*Financial_Data[[#This Row],[2/1/2016]]</f>
        <v>231866.0322440294</v>
      </c>
      <c r="BC153" s="15">
        <f ca="1">P153*Financial_Data[[#This Row],[3/1/2016]]</f>
        <v>240695.27576569698</v>
      </c>
      <c r="BD153" s="15">
        <f ca="1">Q153*Financial_Data[[#This Row],[4/1/2016]]</f>
        <v>284193.00394705549</v>
      </c>
      <c r="BE153" s="15">
        <f ca="1">R153*Financial_Data[[#This Row],[5/1/2016]]</f>
        <v>301438.27808558574</v>
      </c>
      <c r="BF153" s="15">
        <f ca="1">S153*Financial_Data[[#This Row],[6/1/2016]]</f>
        <v>345446.60274678632</v>
      </c>
      <c r="BG153" s="15">
        <f ca="1">T153*Financial_Data[[#This Row],[7/1/2016]]</f>
        <v>341618.09225876461</v>
      </c>
      <c r="BH153" s="15">
        <f ca="1">U153*Financial_Data[[#This Row],[8/1/2016]]</f>
        <v>387577.52351670823</v>
      </c>
      <c r="BI153" s="15">
        <f ca="1">V153*Financial_Data[[#This Row],[9/1/2016]]</f>
        <v>387383.75025805086</v>
      </c>
      <c r="BJ153" s="15">
        <f ca="1">W153*Financial_Data[[#This Row],[10/1/2016]]</f>
        <v>375726.21090658184</v>
      </c>
      <c r="BK153" s="15">
        <f ca="1">X153*Financial_Data[[#This Row],[11/1/2016]]</f>
        <v>410765.11538062914</v>
      </c>
      <c r="BL153" s="15">
        <f ca="1">Y153*Financial_Data[[#This Row],[12/1/2016]]</f>
        <v>414581.57596895861</v>
      </c>
      <c r="BM153" s="15">
        <f ca="1">Z153*Financial_Data[[#This Row],[1/1/2017]]</f>
        <v>422703.22522969823</v>
      </c>
      <c r="BN153" s="15">
        <f ca="1">AA153*Financial_Data[[#This Row],[2/1/2017]]</f>
        <v>430568.94137348857</v>
      </c>
      <c r="BO153" s="15">
        <f ca="1">AB153*Financial_Data[[#This Row],[3/1/2017]]</f>
        <v>489455.22819651727</v>
      </c>
      <c r="BP153" s="15">
        <f ca="1">AC153*Financial_Data[[#This Row],[4/1/2017]]</f>
        <v>479285.30201925169</v>
      </c>
      <c r="BQ153" s="15">
        <f ca="1">AD153*Financial_Data[[#This Row],[5/1/2017]]</f>
        <v>538273.14425001142</v>
      </c>
      <c r="BR153" s="15">
        <f ca="1">AE153*Financial_Data[[#This Row],[6/1/2017]]</f>
        <v>587509.13753325725</v>
      </c>
      <c r="BS153" s="15">
        <f ca="1">AF153*Financial_Data[[#This Row],[7/1/2017]]</f>
        <v>629025.14340515377</v>
      </c>
      <c r="BT153" s="15">
        <f ca="1">AG153*Financial_Data[[#This Row],[8/1/2017]]</f>
        <v>735879.86258384772</v>
      </c>
      <c r="BU153" s="15">
        <f ca="1">AH153*Financial_Data[[#This Row],[9/1/2017]]</f>
        <v>735511.95208775031</v>
      </c>
      <c r="BV153" s="15">
        <f ca="1">AI153*Financial_Data[[#This Row],[10/1/2017]]</f>
        <v>819475.77026109083</v>
      </c>
      <c r="BW153" s="15">
        <f ca="1">AJ153*Financial_Data[[#This Row],[11/1/2017]]</f>
        <v>810554.20212494931</v>
      </c>
      <c r="BX153" s="15">
        <f ca="1">AK153*Financial_Data[[#This Row],[12/1/2017]]</f>
        <v>851224.31171625014</v>
      </c>
      <c r="BY153" s="15">
        <f ca="1">AL153*Financial_Data[[#This Row],[1/1/2018]]</f>
        <v>902973.56591254019</v>
      </c>
      <c r="BZ153" s="15">
        <f ca="1">AM153*Financial_Data[[#This Row],[2/1/2018]]</f>
        <v>938622.99985846737</v>
      </c>
      <c r="CA153" s="15">
        <f ca="1">AN153*Financial_Data[[#This Row],[3/1/2018]]</f>
        <v>976152.75170512835</v>
      </c>
    </row>
    <row r="154" spans="1:79" x14ac:dyDescent="0.25">
      <c r="A154" t="s">
        <v>47</v>
      </c>
      <c r="B154" t="s">
        <v>209</v>
      </c>
      <c r="C154" t="s">
        <v>41</v>
      </c>
      <c r="D154">
        <v>1</v>
      </c>
      <c r="E154">
        <f t="shared" ref="E154:AN154" ca="1" si="152">((RANDBETWEEN(-2.5,3.5)/100)+1)*D154</f>
        <v>1.01</v>
      </c>
      <c r="F154">
        <f t="shared" ca="1" si="152"/>
        <v>1.0302</v>
      </c>
      <c r="G154">
        <f t="shared" ca="1" si="152"/>
        <v>1.0302</v>
      </c>
      <c r="H154">
        <f t="shared" ca="1" si="152"/>
        <v>1.019898</v>
      </c>
      <c r="I154">
        <f t="shared" ca="1" si="152"/>
        <v>1.0300969799999999</v>
      </c>
      <c r="J154">
        <f t="shared" ca="1" si="152"/>
        <v>1.0300969799999999</v>
      </c>
      <c r="K154">
        <f t="shared" ca="1" si="152"/>
        <v>1.0506989196000001</v>
      </c>
      <c r="L154">
        <f t="shared" ca="1" si="152"/>
        <v>1.0401919304040002</v>
      </c>
      <c r="M154">
        <f t="shared" ca="1" si="152"/>
        <v>1.0713976883161203</v>
      </c>
      <c r="N154">
        <f t="shared" ca="1" si="152"/>
        <v>1.0821116651992815</v>
      </c>
      <c r="O154">
        <f t="shared" ca="1" si="152"/>
        <v>1.0604694318952959</v>
      </c>
      <c r="P154">
        <f t="shared" ca="1" si="152"/>
        <v>1.0816788205332017</v>
      </c>
      <c r="Q154">
        <f t="shared" ca="1" si="152"/>
        <v>1.0600452441225376</v>
      </c>
      <c r="R154">
        <f t="shared" ca="1" si="152"/>
        <v>1.0812461490049885</v>
      </c>
      <c r="S154">
        <f t="shared" ca="1" si="152"/>
        <v>1.1028710719850883</v>
      </c>
      <c r="T154">
        <f t="shared" ca="1" si="152"/>
        <v>1.1359572041446409</v>
      </c>
      <c r="U154">
        <f t="shared" ca="1" si="152"/>
        <v>1.1359572041446409</v>
      </c>
      <c r="V154">
        <f t="shared" ca="1" si="152"/>
        <v>1.1700359202689801</v>
      </c>
      <c r="W154">
        <f t="shared" ca="1" si="152"/>
        <v>1.2051369978770494</v>
      </c>
      <c r="X154">
        <f t="shared" ca="1" si="152"/>
        <v>1.2051369978770494</v>
      </c>
      <c r="Y154">
        <f t="shared" ca="1" si="152"/>
        <v>1.2051369978770494</v>
      </c>
      <c r="Z154">
        <f t="shared" ca="1" si="152"/>
        <v>1.1810342579195083</v>
      </c>
      <c r="AA154">
        <f t="shared" ca="1" si="152"/>
        <v>1.1574135727611181</v>
      </c>
      <c r="AB154">
        <f t="shared" ca="1" si="152"/>
        <v>1.1574135727611181</v>
      </c>
      <c r="AC154">
        <f t="shared" ca="1" si="152"/>
        <v>1.145839437033507</v>
      </c>
      <c r="AD154">
        <f t="shared" ca="1" si="152"/>
        <v>1.1802146201445123</v>
      </c>
      <c r="AE154">
        <f t="shared" ca="1" si="152"/>
        <v>1.156610327741622</v>
      </c>
      <c r="AF154">
        <f t="shared" ca="1" si="152"/>
        <v>1.1334781211867895</v>
      </c>
      <c r="AG154">
        <f t="shared" ca="1" si="152"/>
        <v>1.1108085587630536</v>
      </c>
      <c r="AH154">
        <f t="shared" ca="1" si="152"/>
        <v>1.0885923875877925</v>
      </c>
      <c r="AI154">
        <f t="shared" ca="1" si="152"/>
        <v>1.1103642353395484</v>
      </c>
      <c r="AJ154">
        <f t="shared" ca="1" si="152"/>
        <v>1.099260592986153</v>
      </c>
      <c r="AK154">
        <f t="shared" ca="1" si="152"/>
        <v>1.07727538112643</v>
      </c>
      <c r="AL154">
        <f t="shared" ca="1" si="152"/>
        <v>1.0988208887489586</v>
      </c>
      <c r="AM154">
        <f t="shared" ca="1" si="152"/>
        <v>1.1317855154114274</v>
      </c>
      <c r="AN154">
        <f t="shared" ca="1" si="152"/>
        <v>1.1204676602573131</v>
      </c>
      <c r="AR154" s="15">
        <f ca="1">E154*Financial_Data[[#This Row],[4/1/2015]]</f>
        <v>23712.750071841605</v>
      </c>
      <c r="AS154" s="15">
        <f ca="1">F154*Financial_Data[[#This Row],[5/1/2015]]</f>
        <v>23703.313103952958</v>
      </c>
      <c r="AT154" s="15">
        <f ca="1">G154*Financial_Data[[#This Row],[6/1/2015]]</f>
        <v>25654.762309572772</v>
      </c>
      <c r="AU154" s="15">
        <f ca="1">H154*Financial_Data[[#This Row],[7/1/2015]]</f>
        <v>25893.226926963642</v>
      </c>
      <c r="AV154" s="15">
        <f ca="1">I154*Financial_Data[[#This Row],[8/1/2015]]</f>
        <v>27478.045412689513</v>
      </c>
      <c r="AW154" s="15">
        <f ca="1">J154*Financial_Data[[#This Row],[9/1/2015]]</f>
        <v>26115.565259937044</v>
      </c>
      <c r="AX154" s="15">
        <f ca="1">K154*Financial_Data[[#This Row],[10/1/2015]]</f>
        <v>28265.500881163229</v>
      </c>
      <c r="AY154" s="15">
        <f ca="1">L154*Financial_Data[[#This Row],[11/1/2015]]</f>
        <v>29687.113117361307</v>
      </c>
      <c r="AZ154" s="15">
        <f ca="1">M154*Financial_Data[[#This Row],[12/1/2015]]</f>
        <v>29945.375457309921</v>
      </c>
      <c r="BA154" s="15">
        <f ca="1">N154*Financial_Data[[#This Row],[1/1/2016]]</f>
        <v>30831.338470348208</v>
      </c>
      <c r="BB154" s="15">
        <f ca="1">O154*Financial_Data[[#This Row],[2/1/2016]]</f>
        <v>32941.989474734117</v>
      </c>
      <c r="BC154" s="15">
        <f ca="1">P154*Financial_Data[[#This Row],[3/1/2016]]</f>
        <v>33235.019683774488</v>
      </c>
      <c r="BD154" s="15">
        <f ca="1">Q154*Financial_Data[[#This Row],[4/1/2016]]</f>
        <v>32218.950685597403</v>
      </c>
      <c r="BE154" s="15">
        <f ca="1">R154*Financial_Data[[#This Row],[5/1/2016]]</f>
        <v>31858.624096542942</v>
      </c>
      <c r="BF154" s="15">
        <f ca="1">S154*Financial_Data[[#This Row],[6/1/2016]]</f>
        <v>35174.562567154404</v>
      </c>
      <c r="BG154" s="15">
        <f ca="1">T154*Financial_Data[[#This Row],[7/1/2016]]</f>
        <v>39174.460302209387</v>
      </c>
      <c r="BH154" s="15">
        <f ca="1">U154*Financial_Data[[#This Row],[8/1/2016]]</f>
        <v>42811.266766738954</v>
      </c>
      <c r="BI154" s="15">
        <f ca="1">V154*Financial_Data[[#This Row],[9/1/2016]]</f>
        <v>44532.107161356791</v>
      </c>
      <c r="BJ154" s="15">
        <f ca="1">W154*Financial_Data[[#This Row],[10/1/2016]]</f>
        <v>46762.040939246865</v>
      </c>
      <c r="BK154" s="15">
        <f ca="1">X154*Financial_Data[[#This Row],[11/1/2016]]</f>
        <v>48655.997121368229</v>
      </c>
      <c r="BL154" s="15">
        <f ca="1">Y154*Financial_Data[[#This Row],[12/1/2016]]</f>
        <v>49584.655330400477</v>
      </c>
      <c r="BM154" s="15">
        <f ca="1">Z154*Financial_Data[[#This Row],[1/1/2017]]</f>
        <v>53543.276679733288</v>
      </c>
      <c r="BN154" s="15">
        <f ca="1">AA154*Financial_Data[[#This Row],[2/1/2017]]</f>
        <v>55059.041801932195</v>
      </c>
      <c r="BO154" s="15">
        <f ca="1">AB154*Financial_Data[[#This Row],[3/1/2017]]</f>
        <v>60158.485120942831</v>
      </c>
      <c r="BP154" s="15">
        <f ca="1">AC154*Financial_Data[[#This Row],[4/1/2017]]</f>
        <v>60098.8203451995</v>
      </c>
      <c r="BQ154" s="15">
        <f ca="1">AD154*Financial_Data[[#This Row],[5/1/2017]]</f>
        <v>58855.969528602342</v>
      </c>
      <c r="BR154" s="15">
        <f ca="1">AE154*Financial_Data[[#This Row],[6/1/2017]]</f>
        <v>61097.150276996581</v>
      </c>
      <c r="BS154" s="15">
        <f ca="1">AF154*Financial_Data[[#This Row],[7/1/2017]]</f>
        <v>71374.910759659018</v>
      </c>
      <c r="BT154" s="15">
        <f ca="1">AG154*Financial_Data[[#This Row],[8/1/2017]]</f>
        <v>74765.187584948115</v>
      </c>
      <c r="BU154" s="15">
        <f ca="1">AH154*Financial_Data[[#This Row],[9/1/2017]]</f>
        <v>71065.257535512428</v>
      </c>
      <c r="BV154" s="15">
        <f ca="1">AI154*Financial_Data[[#This Row],[10/1/2017]]</f>
        <v>72464.671744291438</v>
      </c>
      <c r="BW154" s="15">
        <f ca="1">AJ154*Financial_Data[[#This Row],[11/1/2017]]</f>
        <v>70973.335074985094</v>
      </c>
      <c r="BX154" s="15">
        <f ca="1">AK154*Financial_Data[[#This Row],[12/1/2017]]</f>
        <v>72905.012701886197</v>
      </c>
      <c r="BY154" s="15">
        <f ca="1">AL154*Financial_Data[[#This Row],[1/1/2018]]</f>
        <v>82063.431149656957</v>
      </c>
      <c r="BZ154" s="15">
        <f ca="1">AM154*Financial_Data[[#This Row],[2/1/2018]]</f>
        <v>83654.809358920713</v>
      </c>
      <c r="CA154" s="15">
        <f ca="1">AN154*Financial_Data[[#This Row],[3/1/2018]]</f>
        <v>82744.06604142912</v>
      </c>
    </row>
    <row r="155" spans="1:79" x14ac:dyDescent="0.25">
      <c r="A155" t="s">
        <v>48</v>
      </c>
      <c r="B155" t="s">
        <v>209</v>
      </c>
      <c r="C155" t="s">
        <v>41</v>
      </c>
      <c r="D155">
        <v>1</v>
      </c>
      <c r="E155">
        <f t="shared" ref="E155:AN155" ca="1" si="153">((RANDBETWEEN(-2.5,3.5)/100)+1)*D155</f>
        <v>0.99</v>
      </c>
      <c r="F155">
        <f t="shared" ca="1" si="153"/>
        <v>0.99990000000000001</v>
      </c>
      <c r="G155">
        <f t="shared" ca="1" si="153"/>
        <v>0.99990000000000001</v>
      </c>
      <c r="H155">
        <f t="shared" ca="1" si="153"/>
        <v>1.019898</v>
      </c>
      <c r="I155">
        <f t="shared" ca="1" si="153"/>
        <v>1.0504949400000001</v>
      </c>
      <c r="J155">
        <f t="shared" ca="1" si="153"/>
        <v>1.0294850412000001</v>
      </c>
      <c r="K155">
        <f t="shared" ca="1" si="153"/>
        <v>1.039779891612</v>
      </c>
      <c r="L155">
        <f t="shared" ca="1" si="153"/>
        <v>1.0501776905281199</v>
      </c>
      <c r="M155">
        <f t="shared" ca="1" si="153"/>
        <v>1.0816830212439636</v>
      </c>
      <c r="N155">
        <f t="shared" ca="1" si="153"/>
        <v>1.070866191031524</v>
      </c>
      <c r="O155">
        <f t="shared" ca="1" si="153"/>
        <v>1.0815748529418392</v>
      </c>
      <c r="P155">
        <f t="shared" ca="1" si="153"/>
        <v>1.0923906014712577</v>
      </c>
      <c r="Q155">
        <f t="shared" ca="1" si="153"/>
        <v>1.0705427894418325</v>
      </c>
      <c r="R155">
        <f t="shared" ca="1" si="153"/>
        <v>1.0491319336529958</v>
      </c>
      <c r="S155">
        <f t="shared" ca="1" si="153"/>
        <v>1.0806058916625858</v>
      </c>
      <c r="T155">
        <f t="shared" ca="1" si="153"/>
        <v>1.1130240684124635</v>
      </c>
      <c r="U155">
        <f t="shared" ca="1" si="153"/>
        <v>1.1352845497807127</v>
      </c>
      <c r="V155">
        <f t="shared" ca="1" si="153"/>
        <v>1.157990240776327</v>
      </c>
      <c r="W155">
        <f t="shared" ca="1" si="153"/>
        <v>1.1811500455918535</v>
      </c>
      <c r="X155">
        <f t="shared" ca="1" si="153"/>
        <v>1.1575270446800165</v>
      </c>
      <c r="Y155">
        <f t="shared" ca="1" si="153"/>
        <v>1.1691023151268167</v>
      </c>
      <c r="Z155">
        <f t="shared" ca="1" si="153"/>
        <v>1.1457202688242805</v>
      </c>
      <c r="AA155">
        <f t="shared" ca="1" si="153"/>
        <v>1.1457202688242805</v>
      </c>
      <c r="AB155">
        <f t="shared" ca="1" si="153"/>
        <v>1.1571774715125234</v>
      </c>
      <c r="AC155">
        <f t="shared" ca="1" si="153"/>
        <v>1.1340339220822728</v>
      </c>
      <c r="AD155">
        <f t="shared" ca="1" si="153"/>
        <v>1.1453742613030955</v>
      </c>
      <c r="AE155">
        <f t="shared" ca="1" si="153"/>
        <v>1.1453742613030955</v>
      </c>
      <c r="AF155">
        <f t="shared" ca="1" si="153"/>
        <v>1.1224667760770335</v>
      </c>
      <c r="AG155">
        <f t="shared" ca="1" si="153"/>
        <v>1.1449161115985742</v>
      </c>
      <c r="AH155">
        <f t="shared" ca="1" si="153"/>
        <v>1.1449161115985742</v>
      </c>
      <c r="AI155">
        <f t="shared" ca="1" si="153"/>
        <v>1.1678144338305456</v>
      </c>
      <c r="AJ155">
        <f t="shared" ca="1" si="153"/>
        <v>1.1444581451539346</v>
      </c>
      <c r="AK155">
        <f t="shared" ca="1" si="153"/>
        <v>1.1330135637023953</v>
      </c>
      <c r="AL155">
        <f t="shared" ca="1" si="153"/>
        <v>1.1216834280653714</v>
      </c>
      <c r="AM155">
        <f t="shared" ca="1" si="153"/>
        <v>1.1216834280653714</v>
      </c>
      <c r="AN155">
        <f t="shared" ca="1" si="153"/>
        <v>1.1216834280653714</v>
      </c>
      <c r="AR155" s="15">
        <f ca="1">E155*Financial_Data[[#This Row],[4/1/2015]]</f>
        <v>594676.6242062184</v>
      </c>
      <c r="AS155" s="15">
        <f ca="1">F155*Financial_Data[[#This Row],[5/1/2015]]</f>
        <v>636471.06895860261</v>
      </c>
      <c r="AT155" s="15">
        <f ca="1">G155*Financial_Data[[#This Row],[6/1/2015]]</f>
        <v>668742.06156801083</v>
      </c>
      <c r="AU155" s="15">
        <f ca="1">H155*Financial_Data[[#This Row],[7/1/2015]]</f>
        <v>702510.15184236376</v>
      </c>
      <c r="AV155" s="15">
        <f ca="1">I155*Financial_Data[[#This Row],[8/1/2015]]</f>
        <v>759535.28026929265</v>
      </c>
      <c r="AW155" s="15">
        <f ca="1">J155*Financial_Data[[#This Row],[9/1/2015]]</f>
        <v>743677.73124635709</v>
      </c>
      <c r="AX155" s="15">
        <f ca="1">K155*Financial_Data[[#This Row],[10/1/2015]]</f>
        <v>781306.28481141571</v>
      </c>
      <c r="AY155" s="15">
        <f ca="1">L155*Financial_Data[[#This Row],[11/1/2015]]</f>
        <v>837176.71593199507</v>
      </c>
      <c r="AZ155" s="15">
        <f ca="1">M155*Financial_Data[[#This Row],[12/1/2015]]</f>
        <v>870479.51495186018</v>
      </c>
      <c r="BA155" s="15">
        <f ca="1">N155*Financial_Data[[#This Row],[1/1/2016]]</f>
        <v>887184.1829208323</v>
      </c>
      <c r="BB155" s="15">
        <f ca="1">O155*Financial_Data[[#This Row],[2/1/2016]]</f>
        <v>939700.22554754093</v>
      </c>
      <c r="BC155" s="15">
        <f ca="1">P155*Financial_Data[[#This Row],[3/1/2016]]</f>
        <v>1006399.6183177385</v>
      </c>
      <c r="BD155" s="15">
        <f ca="1">Q155*Financial_Data[[#This Row],[4/1/2016]]</f>
        <v>1077934.9021245721</v>
      </c>
      <c r="BE155" s="15">
        <f ca="1">R155*Financial_Data[[#This Row],[5/1/2016]]</f>
        <v>1176960.1668830765</v>
      </c>
      <c r="BF155" s="15">
        <f ca="1">S155*Financial_Data[[#This Row],[6/1/2016]]</f>
        <v>1223789.1639294354</v>
      </c>
      <c r="BG155" s="15">
        <f ca="1">T155*Financial_Data[[#This Row],[7/1/2016]]</f>
        <v>1322377.4931260084</v>
      </c>
      <c r="BH155" s="15">
        <f ca="1">U155*Financial_Data[[#This Row],[8/1/2016]]</f>
        <v>1459441.8990828737</v>
      </c>
      <c r="BI155" s="15">
        <f ca="1">V155*Financial_Data[[#This Row],[9/1/2016]]</f>
        <v>1517498.3396424018</v>
      </c>
      <c r="BJ155" s="15">
        <f ca="1">W155*Financial_Data[[#This Row],[10/1/2016]]</f>
        <v>1593486.677521843</v>
      </c>
      <c r="BK155" s="15">
        <f ca="1">X155*Financial_Data[[#This Row],[11/1/2016]]</f>
        <v>1560836.1979640983</v>
      </c>
      <c r="BL155" s="15">
        <f ca="1">Y155*Financial_Data[[#This Row],[12/1/2016]]</f>
        <v>1606551.6242651099</v>
      </c>
      <c r="BM155" s="15">
        <f ca="1">Z155*Financial_Data[[#This Row],[1/1/2017]]</f>
        <v>1786588.3141684048</v>
      </c>
      <c r="BN155" s="15">
        <f ca="1">AA155*Financial_Data[[#This Row],[2/1/2017]]</f>
        <v>1821233.9251581272</v>
      </c>
      <c r="BO155" s="15">
        <f ca="1">AB155*Financial_Data[[#This Row],[3/1/2017]]</f>
        <v>1912998.0489288627</v>
      </c>
      <c r="BP155" s="15">
        <f ca="1">AC155*Financial_Data[[#This Row],[4/1/2017]]</f>
        <v>2008991.8319045817</v>
      </c>
      <c r="BQ155" s="15">
        <f ca="1">AD155*Financial_Data[[#This Row],[5/1/2017]]</f>
        <v>2007581.7623247979</v>
      </c>
      <c r="BR155" s="15">
        <f ca="1">AE155*Financial_Data[[#This Row],[6/1/2017]]</f>
        <v>2107300.4010110646</v>
      </c>
      <c r="BS155" s="15">
        <f ca="1">AF155*Financial_Data[[#This Row],[7/1/2017]]</f>
        <v>2147731.3042336353</v>
      </c>
      <c r="BT155" s="15">
        <f ca="1">AG155*Financial_Data[[#This Row],[8/1/2017]]</f>
        <v>2276732.2180539737</v>
      </c>
      <c r="BU155" s="15">
        <f ca="1">AH155*Financial_Data[[#This Row],[9/1/2017]]</f>
        <v>2364832.9211716568</v>
      </c>
      <c r="BV155" s="15">
        <f ca="1">AI155*Financial_Data[[#This Row],[10/1/2017]]</f>
        <v>2387287.1052974318</v>
      </c>
      <c r="BW155" s="15">
        <f ca="1">AJ155*Financial_Data[[#This Row],[11/1/2017]]</f>
        <v>2337670.1044275477</v>
      </c>
      <c r="BX155" s="15">
        <f ca="1">AK155*Financial_Data[[#This Row],[12/1/2017]]</f>
        <v>2425797.3555625845</v>
      </c>
      <c r="BY155" s="15">
        <f ca="1">AL155*Financial_Data[[#This Row],[1/1/2018]]</f>
        <v>2397962.5119603137</v>
      </c>
      <c r="BZ155" s="15">
        <f ca="1">AM155*Financial_Data[[#This Row],[2/1/2018]]</f>
        <v>2613882.2139757266</v>
      </c>
      <c r="CA155" s="15">
        <f ca="1">AN155*Financial_Data[[#This Row],[3/1/2018]]</f>
        <v>2664581.4116343581</v>
      </c>
    </row>
    <row r="156" spans="1:79" x14ac:dyDescent="0.25">
      <c r="A156" t="s">
        <v>49</v>
      </c>
      <c r="B156" t="s">
        <v>209</v>
      </c>
      <c r="C156" t="s">
        <v>41</v>
      </c>
      <c r="D156">
        <v>1</v>
      </c>
      <c r="E156">
        <f t="shared" ref="E156:AN156" ca="1" si="154">((RANDBETWEEN(-2.5,3.5)/100)+1)*D156</f>
        <v>1</v>
      </c>
      <c r="F156">
        <f t="shared" ca="1" si="154"/>
        <v>1.03</v>
      </c>
      <c r="G156">
        <f t="shared" ca="1" si="154"/>
        <v>1.0094000000000001</v>
      </c>
      <c r="H156">
        <f t="shared" ca="1" si="154"/>
        <v>0.98921200000000009</v>
      </c>
      <c r="I156">
        <f t="shared" ca="1" si="154"/>
        <v>1.01888836</v>
      </c>
      <c r="J156">
        <f t="shared" ca="1" si="154"/>
        <v>1.0086994764000001</v>
      </c>
      <c r="K156">
        <f t="shared" ca="1" si="154"/>
        <v>1.0086994764000001</v>
      </c>
      <c r="L156">
        <f t="shared" ca="1" si="154"/>
        <v>1.0086994764000001</v>
      </c>
      <c r="M156">
        <f t="shared" ca="1" si="154"/>
        <v>1.0288734659280001</v>
      </c>
      <c r="N156">
        <f t="shared" ca="1" si="154"/>
        <v>1.00829599660944</v>
      </c>
      <c r="O156">
        <f t="shared" ca="1" si="154"/>
        <v>1.0385448765077232</v>
      </c>
      <c r="P156">
        <f t="shared" ca="1" si="154"/>
        <v>1.0385448765077232</v>
      </c>
      <c r="Q156">
        <f t="shared" ca="1" si="154"/>
        <v>1.028159427742646</v>
      </c>
      <c r="R156">
        <f t="shared" ca="1" si="154"/>
        <v>1.0178778334652197</v>
      </c>
      <c r="S156">
        <f t="shared" ca="1" si="154"/>
        <v>1.0178778334652197</v>
      </c>
      <c r="T156">
        <f t="shared" ca="1" si="154"/>
        <v>1.0178778334652197</v>
      </c>
      <c r="U156">
        <f t="shared" ca="1" si="154"/>
        <v>1.028056611799872</v>
      </c>
      <c r="V156">
        <f t="shared" ca="1" si="154"/>
        <v>1.0383371779178707</v>
      </c>
      <c r="W156">
        <f t="shared" ca="1" si="154"/>
        <v>1.0279538061386919</v>
      </c>
      <c r="X156">
        <f t="shared" ca="1" si="154"/>
        <v>1.0587924203228527</v>
      </c>
      <c r="Y156">
        <f t="shared" ca="1" si="154"/>
        <v>1.0482044961196242</v>
      </c>
      <c r="Z156">
        <f t="shared" ca="1" si="154"/>
        <v>1.079650631003213</v>
      </c>
      <c r="AA156">
        <f t="shared" ca="1" si="154"/>
        <v>1.1012436436232773</v>
      </c>
      <c r="AB156">
        <f t="shared" ca="1" si="154"/>
        <v>1.0792187707508119</v>
      </c>
      <c r="AC156">
        <f t="shared" ca="1" si="154"/>
        <v>1.0684265830433037</v>
      </c>
      <c r="AD156">
        <f t="shared" ca="1" si="154"/>
        <v>1.0791108488737369</v>
      </c>
      <c r="AE156">
        <f t="shared" ca="1" si="154"/>
        <v>1.0791108488737369</v>
      </c>
      <c r="AF156">
        <f t="shared" ca="1" si="154"/>
        <v>1.057528631896262</v>
      </c>
      <c r="AG156">
        <f t="shared" ca="1" si="154"/>
        <v>1.0363780592583367</v>
      </c>
      <c r="AH156">
        <f t="shared" ca="1" si="154"/>
        <v>1.0571056204435034</v>
      </c>
      <c r="AI156">
        <f t="shared" ca="1" si="154"/>
        <v>1.0571056204435034</v>
      </c>
      <c r="AJ156">
        <f t="shared" ca="1" si="154"/>
        <v>1.0571056204435034</v>
      </c>
      <c r="AK156">
        <f t="shared" ca="1" si="154"/>
        <v>1.0888187890568086</v>
      </c>
      <c r="AL156">
        <f t="shared" ca="1" si="154"/>
        <v>1.0997069769473766</v>
      </c>
      <c r="AM156">
        <f t="shared" ca="1" si="154"/>
        <v>1.1326981862557979</v>
      </c>
      <c r="AN156">
        <f t="shared" ca="1" si="154"/>
        <v>1.144025168118356</v>
      </c>
      <c r="AR156" s="15">
        <f ca="1">E156*Financial_Data[[#This Row],[4/1/2015]]</f>
        <v>687894.0340361601</v>
      </c>
      <c r="AS156" s="15">
        <f ca="1">F156*Financial_Data[[#This Row],[5/1/2015]]</f>
        <v>765683.53287847457</v>
      </c>
      <c r="AT156" s="15">
        <f ca="1">G156*Financial_Data[[#This Row],[6/1/2015]]</f>
        <v>795826.97447933548</v>
      </c>
      <c r="AU156" s="15">
        <f ca="1">H156*Financial_Data[[#This Row],[7/1/2015]]</f>
        <v>841548.66713559011</v>
      </c>
      <c r="AV156" s="15">
        <f ca="1">I156*Financial_Data[[#This Row],[8/1/2015]]</f>
        <v>938156.74039305013</v>
      </c>
      <c r="AW156" s="15">
        <f ca="1">J156*Financial_Data[[#This Row],[9/1/2015]]</f>
        <v>1002729.8033659675</v>
      </c>
      <c r="AX156" s="15">
        <f ca="1">K156*Financial_Data[[#This Row],[10/1/2015]]</f>
        <v>1074537.2900446113</v>
      </c>
      <c r="AY156" s="15">
        <f ca="1">L156*Financial_Data[[#This Row],[11/1/2015]]</f>
        <v>1106877.6173723384</v>
      </c>
      <c r="AZ156" s="15">
        <f ca="1">M156*Financial_Data[[#This Row],[12/1/2015]]</f>
        <v>1106324.2228387569</v>
      </c>
      <c r="BA156" s="15">
        <f ca="1">N156*Financial_Data[[#This Row],[1/1/2016]]</f>
        <v>1161497.5893798086</v>
      </c>
      <c r="BB156" s="15">
        <f ca="1">O156*Financial_Data[[#This Row],[2/1/2016]]</f>
        <v>1281763.5849363215</v>
      </c>
      <c r="BC156" s="15">
        <f ca="1">P156*Financial_Data[[#This Row],[3/1/2016]]</f>
        <v>1332762.5098124905</v>
      </c>
      <c r="BD156" s="15">
        <f ca="1">Q156*Financial_Data[[#This Row],[4/1/2016]]</f>
        <v>1426712.8574509521</v>
      </c>
      <c r="BE156" s="15">
        <f ca="1">R156*Financial_Data[[#This Row],[5/1/2016]]</f>
        <v>1411460.0101212184</v>
      </c>
      <c r="BF156" s="15">
        <f ca="1">S156*Financial_Data[[#This Row],[6/1/2016]]</f>
        <v>1467898.4092908471</v>
      </c>
      <c r="BG156" s="15">
        <f ca="1">T156*Financial_Data[[#This Row],[7/1/2016]]</f>
        <v>1511179.4543662025</v>
      </c>
      <c r="BH156" s="15">
        <f ca="1">U156*Financial_Data[[#This Row],[8/1/2016]]</f>
        <v>1525387.6387017726</v>
      </c>
      <c r="BI156" s="15">
        <f ca="1">V156*Financial_Data[[#This Row],[9/1/2016]]</f>
        <v>1649675.056886727</v>
      </c>
      <c r="BJ156" s="15">
        <f ca="1">W156*Financial_Data[[#This Row],[10/1/2016]]</f>
        <v>1816565.8731931923</v>
      </c>
      <c r="BK156" s="15">
        <f ca="1">X156*Financial_Data[[#This Row],[11/1/2016]]</f>
        <v>1944191.8440070769</v>
      </c>
      <c r="BL156" s="15">
        <f ca="1">Y156*Financial_Data[[#This Row],[12/1/2016]]</f>
        <v>2101639.8307167059</v>
      </c>
      <c r="BM156" s="15">
        <f ca="1">Z156*Financial_Data[[#This Row],[1/1/2017]]</f>
        <v>2228514.9707443374</v>
      </c>
      <c r="BN156" s="15">
        <f ca="1">AA156*Financial_Data[[#This Row],[2/1/2017]]</f>
        <v>2363744.7303040228</v>
      </c>
      <c r="BO156" s="15">
        <f ca="1">AB156*Financial_Data[[#This Row],[3/1/2017]]</f>
        <v>2410291.4969833815</v>
      </c>
      <c r="BP156" s="15">
        <f ca="1">AC156*Financial_Data[[#This Row],[4/1/2017]]</f>
        <v>2554398.030554113</v>
      </c>
      <c r="BQ156" s="15">
        <f ca="1">AD156*Financial_Data[[#This Row],[5/1/2017]]</f>
        <v>2709402.8817785094</v>
      </c>
      <c r="BR156" s="15">
        <f ca="1">AE156*Financial_Data[[#This Row],[6/1/2017]]</f>
        <v>2759506.9892571829</v>
      </c>
      <c r="BS156" s="15">
        <f ca="1">AF156*Financial_Data[[#This Row],[7/1/2017]]</f>
        <v>2650500.944167546</v>
      </c>
      <c r="BT156" s="15">
        <f ca="1">AG156*Financial_Data[[#This Row],[8/1/2017]]</f>
        <v>2596451.9289140813</v>
      </c>
      <c r="BU156" s="15">
        <f ca="1">AH156*Financial_Data[[#This Row],[9/1/2017]]</f>
        <v>2888437.0204875488</v>
      </c>
      <c r="BV156" s="15">
        <f ca="1">AI156*Financial_Data[[#This Row],[10/1/2017]]</f>
        <v>3121747.377620264</v>
      </c>
      <c r="BW156" s="15">
        <f ca="1">AJ156*Financial_Data[[#This Row],[11/1/2017]]</f>
        <v>3445005.0677922135</v>
      </c>
      <c r="BX156" s="15">
        <f ca="1">AK156*Financial_Data[[#This Row],[12/1/2017]]</f>
        <v>3653702.1250460814</v>
      </c>
      <c r="BY156" s="15">
        <f ca="1">AL156*Financial_Data[[#This Row],[1/1/2018]]</f>
        <v>3910871.2034918554</v>
      </c>
      <c r="BZ156" s="15">
        <f ca="1">AM156*Financial_Data[[#This Row],[2/1/2018]]</f>
        <v>4189670.8492896534</v>
      </c>
      <c r="CA156" s="15">
        <f ca="1">AN156*Financial_Data[[#This Row],[3/1/2018]]</f>
        <v>4660374.0596719794</v>
      </c>
    </row>
    <row r="157" spans="1:79" x14ac:dyDescent="0.25">
      <c r="A157" t="s">
        <v>50</v>
      </c>
      <c r="B157" t="s">
        <v>209</v>
      </c>
      <c r="C157" t="s">
        <v>41</v>
      </c>
      <c r="D157">
        <v>1</v>
      </c>
      <c r="E157">
        <f t="shared" ref="E157:AN157" ca="1" si="155">((RANDBETWEEN(-2.5,3.5)/100)+1)*D157</f>
        <v>1.03</v>
      </c>
      <c r="F157">
        <f t="shared" ca="1" si="155"/>
        <v>1.0506</v>
      </c>
      <c r="G157">
        <f t="shared" ca="1" si="155"/>
        <v>1.0611059999999999</v>
      </c>
      <c r="H157">
        <f t="shared" ca="1" si="155"/>
        <v>1.0611059999999999</v>
      </c>
      <c r="I157">
        <f t="shared" ca="1" si="155"/>
        <v>1.0398838799999999</v>
      </c>
      <c r="J157">
        <f t="shared" ca="1" si="155"/>
        <v>1.0606815575999999</v>
      </c>
      <c r="K157">
        <f t="shared" ca="1" si="155"/>
        <v>1.0712883731759999</v>
      </c>
      <c r="L157">
        <f t="shared" ca="1" si="155"/>
        <v>1.0712883731759999</v>
      </c>
      <c r="M157">
        <f t="shared" ca="1" si="155"/>
        <v>1.0820012569077599</v>
      </c>
      <c r="N157">
        <f t="shared" ca="1" si="155"/>
        <v>1.1036412820459152</v>
      </c>
      <c r="O157">
        <f t="shared" ca="1" si="155"/>
        <v>1.1146776948663744</v>
      </c>
      <c r="P157">
        <f t="shared" ca="1" si="155"/>
        <v>1.1258244718150381</v>
      </c>
      <c r="Q157">
        <f t="shared" ca="1" si="155"/>
        <v>1.1145662270968877</v>
      </c>
      <c r="R157">
        <f t="shared" ca="1" si="155"/>
        <v>1.0922749025549499</v>
      </c>
      <c r="S157">
        <f t="shared" ca="1" si="155"/>
        <v>1.1250431496315985</v>
      </c>
      <c r="T157">
        <f t="shared" ca="1" si="155"/>
        <v>1.1362935811279145</v>
      </c>
      <c r="U157">
        <f t="shared" ca="1" si="155"/>
        <v>1.1590194527504727</v>
      </c>
      <c r="V157">
        <f t="shared" ca="1" si="155"/>
        <v>1.193790036332987</v>
      </c>
      <c r="W157">
        <f t="shared" ca="1" si="155"/>
        <v>1.1699142356063272</v>
      </c>
      <c r="X157">
        <f t="shared" ca="1" si="155"/>
        <v>1.1582150932502639</v>
      </c>
      <c r="Y157">
        <f t="shared" ca="1" si="155"/>
        <v>1.1582150932502639</v>
      </c>
      <c r="Z157">
        <f t="shared" ca="1" si="155"/>
        <v>1.1350507913852586</v>
      </c>
      <c r="AA157">
        <f t="shared" ca="1" si="155"/>
        <v>1.1350507913852586</v>
      </c>
      <c r="AB157">
        <f t="shared" ca="1" si="155"/>
        <v>1.1464012992991111</v>
      </c>
      <c r="AC157">
        <f t="shared" ca="1" si="155"/>
        <v>1.1693293252850934</v>
      </c>
      <c r="AD157">
        <f t="shared" ca="1" si="155"/>
        <v>1.2044092050436461</v>
      </c>
      <c r="AE157">
        <f t="shared" ca="1" si="155"/>
        <v>1.228497389144519</v>
      </c>
      <c r="AF157">
        <f t="shared" ca="1" si="155"/>
        <v>1.2039274413616285</v>
      </c>
      <c r="AG157">
        <f t="shared" ca="1" si="155"/>
        <v>1.2159667157752447</v>
      </c>
      <c r="AH157">
        <f t="shared" ca="1" si="155"/>
        <v>1.2402860500907495</v>
      </c>
      <c r="AI157">
        <f t="shared" ca="1" si="155"/>
        <v>1.252688910591657</v>
      </c>
      <c r="AJ157">
        <f t="shared" ca="1" si="155"/>
        <v>1.252688910591657</v>
      </c>
      <c r="AK157">
        <f t="shared" ca="1" si="155"/>
        <v>1.2401620214857405</v>
      </c>
      <c r="AL157">
        <f t="shared" ca="1" si="155"/>
        <v>1.2153587810560256</v>
      </c>
      <c r="AM157">
        <f t="shared" ca="1" si="155"/>
        <v>1.2032051932454653</v>
      </c>
      <c r="AN157">
        <f t="shared" ca="1" si="155"/>
        <v>1.2393013490428293</v>
      </c>
      <c r="AR157" s="15">
        <f ca="1">E157*Financial_Data[[#This Row],[4/1/2015]]</f>
        <v>21280.007431597831</v>
      </c>
      <c r="AS157" s="15">
        <f ca="1">F157*Financial_Data[[#This Row],[5/1/2015]]</f>
        <v>21477.808088217334</v>
      </c>
      <c r="AT157" s="15">
        <f ca="1">G157*Financial_Data[[#This Row],[6/1/2015]]</f>
        <v>20625.224159235131</v>
      </c>
      <c r="AU157" s="15">
        <f ca="1">H157*Financial_Data[[#This Row],[7/1/2015]]</f>
        <v>22747.449702024671</v>
      </c>
      <c r="AV157" s="15">
        <f ca="1">I157*Financial_Data[[#This Row],[8/1/2015]]</f>
        <v>24815.801025909299</v>
      </c>
      <c r="AW157" s="15">
        <f ca="1">J157*Financial_Data[[#This Row],[9/1/2015]]</f>
        <v>28217.896537762215</v>
      </c>
      <c r="AX157" s="15">
        <f ca="1">K157*Financial_Data[[#This Row],[10/1/2015]]</f>
        <v>29942.120319892405</v>
      </c>
      <c r="AY157" s="15">
        <f ca="1">L157*Financial_Data[[#This Row],[11/1/2015]]</f>
        <v>29921.34048839039</v>
      </c>
      <c r="AZ157" s="15">
        <f ca="1">M157*Financial_Data[[#This Row],[12/1/2015]]</f>
        <v>32693.080241634121</v>
      </c>
      <c r="BA157" s="15">
        <f ca="1">N157*Financial_Data[[#This Row],[1/1/2016]]</f>
        <v>34656.751031578366</v>
      </c>
      <c r="BB157" s="15">
        <f ca="1">O157*Financial_Data[[#This Row],[2/1/2016]]</f>
        <v>37113.100162891838</v>
      </c>
      <c r="BC157" s="15">
        <f ca="1">P157*Financial_Data[[#This Row],[3/1/2016]]</f>
        <v>37836.435999281086</v>
      </c>
      <c r="BD157" s="15">
        <f ca="1">Q157*Financial_Data[[#This Row],[4/1/2016]]</f>
        <v>44688.95301376791</v>
      </c>
      <c r="BE157" s="15">
        <f ca="1">R157*Financial_Data[[#This Row],[5/1/2016]]</f>
        <v>44202.427903796503</v>
      </c>
      <c r="BF157" s="15">
        <f ca="1">S157*Financial_Data[[#This Row],[6/1/2016]]</f>
        <v>49647.49053662541</v>
      </c>
      <c r="BG157" s="15">
        <f ca="1">T157*Financial_Data[[#This Row],[7/1/2016]]</f>
        <v>52084.342346010824</v>
      </c>
      <c r="BH157" s="15">
        <f ca="1">U157*Financial_Data[[#This Row],[8/1/2016]]</f>
        <v>56908.602471467726</v>
      </c>
      <c r="BI157" s="15">
        <f ca="1">V157*Financial_Data[[#This Row],[9/1/2016]]</f>
        <v>57960.994773058505</v>
      </c>
      <c r="BJ157" s="15">
        <f ca="1">W157*Financial_Data[[#This Row],[10/1/2016]]</f>
        <v>57909.06867706123</v>
      </c>
      <c r="BK157" s="15">
        <f ca="1">X157*Financial_Data[[#This Row],[11/1/2016]]</f>
        <v>63181.242947515413</v>
      </c>
      <c r="BL157" s="15">
        <f ca="1">Y157*Financial_Data[[#This Row],[12/1/2016]]</f>
        <v>66371.576019275628</v>
      </c>
      <c r="BM157" s="15">
        <f ca="1">Z157*Financial_Data[[#This Row],[1/1/2017]]</f>
        <v>66834.500004693124</v>
      </c>
      <c r="BN157" s="15">
        <f ca="1">AA157*Financial_Data[[#This Row],[2/1/2017]]</f>
        <v>64168.725824073546</v>
      </c>
      <c r="BO157" s="15">
        <f ca="1">AB157*Financial_Data[[#This Row],[3/1/2017]]</f>
        <v>68083.011002280939</v>
      </c>
      <c r="BP157" s="15">
        <f ca="1">AC157*Financial_Data[[#This Row],[4/1/2017]]</f>
        <v>71513.28353312354</v>
      </c>
      <c r="BQ157" s="15">
        <f ca="1">AD157*Financial_Data[[#This Row],[5/1/2017]]</f>
        <v>78925.940733052499</v>
      </c>
      <c r="BR157" s="15">
        <f ca="1">AE157*Financial_Data[[#This Row],[6/1/2017]]</f>
        <v>91307.686327287331</v>
      </c>
      <c r="BS157" s="15">
        <f ca="1">AF157*Financial_Data[[#This Row],[7/1/2017]]</f>
        <v>99706.444160576168</v>
      </c>
      <c r="BT157" s="15">
        <f ca="1">AG157*Financial_Data[[#This Row],[8/1/2017]]</f>
        <v>110923.89157765602</v>
      </c>
      <c r="BU157" s="15">
        <f ca="1">AH157*Financial_Data[[#This Row],[9/1/2017]]</f>
        <v>120947.382620534</v>
      </c>
      <c r="BV157" s="15">
        <f ca="1">AI157*Financial_Data[[#This Row],[10/1/2017]]</f>
        <v>122059.87238040648</v>
      </c>
      <c r="BW157" s="15">
        <f ca="1">AJ157*Financial_Data[[#This Row],[11/1/2017]]</f>
        <v>117214.57880399896</v>
      </c>
      <c r="BX157" s="15">
        <f ca="1">AK157*Financial_Data[[#This Row],[12/1/2017]]</f>
        <v>126827.32158566713</v>
      </c>
      <c r="BY157" s="15">
        <f ca="1">AL157*Financial_Data[[#This Row],[1/1/2018]]</f>
        <v>122973.8000436845</v>
      </c>
      <c r="BZ157" s="15">
        <f ca="1">AM157*Financial_Data[[#This Row],[2/1/2018]]</f>
        <v>123856.53091948472</v>
      </c>
      <c r="CA157" s="15">
        <f ca="1">AN157*Financial_Data[[#This Row],[3/1/2018]]</f>
        <v>127457.93744048152</v>
      </c>
    </row>
    <row r="158" spans="1:79" x14ac:dyDescent="0.25">
      <c r="A158" t="s">
        <v>51</v>
      </c>
      <c r="B158" t="s">
        <v>209</v>
      </c>
      <c r="C158" t="s">
        <v>41</v>
      </c>
      <c r="D158">
        <v>1</v>
      </c>
      <c r="E158">
        <f t="shared" ref="E158:AN158" ca="1" si="156">((RANDBETWEEN(-2.5,3.5)/100)+1)*D158</f>
        <v>1.02</v>
      </c>
      <c r="F158">
        <f t="shared" ca="1" si="156"/>
        <v>1.0302</v>
      </c>
      <c r="G158">
        <f t="shared" ca="1" si="156"/>
        <v>1.0508040000000001</v>
      </c>
      <c r="H158">
        <f t="shared" ca="1" si="156"/>
        <v>1.06131204</v>
      </c>
      <c r="I158">
        <f t="shared" ca="1" si="156"/>
        <v>1.0931514012000001</v>
      </c>
      <c r="J158">
        <f t="shared" ca="1" si="156"/>
        <v>1.1150144292240001</v>
      </c>
      <c r="K158">
        <f t="shared" ca="1" si="156"/>
        <v>1.1038642849317601</v>
      </c>
      <c r="L158">
        <f t="shared" ca="1" si="156"/>
        <v>1.0928256420824425</v>
      </c>
      <c r="M158">
        <f t="shared" ca="1" si="156"/>
        <v>1.0818973856616181</v>
      </c>
      <c r="N158">
        <f t="shared" ca="1" si="156"/>
        <v>1.1035353333748505</v>
      </c>
      <c r="O158">
        <f t="shared" ca="1" si="156"/>
        <v>1.0924999800411019</v>
      </c>
      <c r="P158">
        <f t="shared" ca="1" si="156"/>
        <v>1.1252749794423351</v>
      </c>
      <c r="Q158">
        <f t="shared" ca="1" si="156"/>
        <v>1.1252749794423351</v>
      </c>
      <c r="R158">
        <f t="shared" ca="1" si="156"/>
        <v>1.1140222296479119</v>
      </c>
      <c r="S158">
        <f t="shared" ca="1" si="156"/>
        <v>1.0917417850549536</v>
      </c>
      <c r="T158">
        <f t="shared" ca="1" si="156"/>
        <v>1.080824367204404</v>
      </c>
      <c r="U158">
        <f t="shared" ca="1" si="156"/>
        <v>1.0592078798603159</v>
      </c>
      <c r="V158">
        <f t="shared" ca="1" si="156"/>
        <v>1.0592078798603159</v>
      </c>
      <c r="W158">
        <f t="shared" ca="1" si="156"/>
        <v>1.0592078798603159</v>
      </c>
      <c r="X158">
        <f t="shared" ca="1" si="156"/>
        <v>1.0909841162561253</v>
      </c>
      <c r="Y158">
        <f t="shared" ca="1" si="156"/>
        <v>1.1018939574186866</v>
      </c>
      <c r="Z158">
        <f t="shared" ca="1" si="156"/>
        <v>1.1129128969928734</v>
      </c>
      <c r="AA158">
        <f t="shared" ca="1" si="156"/>
        <v>1.1129128969928734</v>
      </c>
      <c r="AB158">
        <f t="shared" ca="1" si="156"/>
        <v>1.1463002839026597</v>
      </c>
      <c r="AC158">
        <f t="shared" ca="1" si="156"/>
        <v>1.1348372810636331</v>
      </c>
      <c r="AD158">
        <f t="shared" ca="1" si="156"/>
        <v>1.1575340266849059</v>
      </c>
      <c r="AE158">
        <f t="shared" ca="1" si="156"/>
        <v>1.1691093669517549</v>
      </c>
      <c r="AF158">
        <f t="shared" ca="1" si="156"/>
        <v>1.2041826479603077</v>
      </c>
      <c r="AG158">
        <f t="shared" ca="1" si="156"/>
        <v>1.1800989950011016</v>
      </c>
      <c r="AH158">
        <f t="shared" ca="1" si="156"/>
        <v>1.1800989950011016</v>
      </c>
      <c r="AI158">
        <f t="shared" ca="1" si="156"/>
        <v>1.1682980050510905</v>
      </c>
      <c r="AJ158">
        <f t="shared" ca="1" si="156"/>
        <v>1.1566150250005796</v>
      </c>
      <c r="AK158">
        <f t="shared" ca="1" si="156"/>
        <v>1.191313475750597</v>
      </c>
      <c r="AL158">
        <f t="shared" ca="1" si="156"/>
        <v>1.2270528800231149</v>
      </c>
      <c r="AM158">
        <f t="shared" ca="1" si="156"/>
        <v>1.2638644664238083</v>
      </c>
      <c r="AN158">
        <f t="shared" ca="1" si="156"/>
        <v>1.3017804004165225</v>
      </c>
      <c r="AR158" s="15">
        <f ca="1">E158*Financial_Data[[#This Row],[4/1/2015]]</f>
        <v>142270.29536256002</v>
      </c>
      <c r="AS158" s="15">
        <f ca="1">F158*Financial_Data[[#This Row],[5/1/2015]]</f>
        <v>150903.47848537215</v>
      </c>
      <c r="AT158" s="15">
        <f ca="1">G158*Financial_Data[[#This Row],[6/1/2015]]</f>
        <v>152245.81629042199</v>
      </c>
      <c r="AU158" s="15">
        <f ca="1">H158*Financial_Data[[#This Row],[7/1/2015]]</f>
        <v>166204.04955291795</v>
      </c>
      <c r="AV158" s="15">
        <f ca="1">I158*Financial_Data[[#This Row],[8/1/2015]]</f>
        <v>179503.9737627912</v>
      </c>
      <c r="AW158" s="15">
        <f ca="1">J158*Financial_Data[[#This Row],[9/1/2015]]</f>
        <v>188492.58894124583</v>
      </c>
      <c r="AX158" s="15">
        <f ca="1">K158*Financial_Data[[#This Row],[10/1/2015]]</f>
        <v>197705.22868569088</v>
      </c>
      <c r="AY158" s="15">
        <f ca="1">L158*Financial_Data[[#This Row],[11/1/2015]]</f>
        <v>195669.84940226705</v>
      </c>
      <c r="AZ158" s="15">
        <f ca="1">M158*Financial_Data[[#This Row],[12/1/2015]]</f>
        <v>205228.63295021976</v>
      </c>
      <c r="BA158" s="15">
        <f ca="1">N158*Financial_Data[[#This Row],[1/1/2016]]</f>
        <v>228443.41397584713</v>
      </c>
      <c r="BB158" s="15">
        <f ca="1">O158*Financial_Data[[#This Row],[2/1/2016]]</f>
        <v>237602.62421579473</v>
      </c>
      <c r="BC158" s="15">
        <f ca="1">P158*Financial_Data[[#This Row],[3/1/2016]]</f>
        <v>237272.94621136077</v>
      </c>
      <c r="BD158" s="15">
        <f ca="1">Q158*Financial_Data[[#This Row],[4/1/2016]]</f>
        <v>266650.03474572569</v>
      </c>
      <c r="BE158" s="15">
        <f ca="1">R158*Financial_Data[[#This Row],[5/1/2016]]</f>
        <v>279788.22860269272</v>
      </c>
      <c r="BF158" s="15">
        <f ca="1">S158*Financial_Data[[#This Row],[6/1/2016]]</f>
        <v>293166.58254155912</v>
      </c>
      <c r="BG158" s="15">
        <f ca="1">T158*Financial_Data[[#This Row],[7/1/2016]]</f>
        <v>320008.01581149059</v>
      </c>
      <c r="BH158" s="15">
        <f ca="1">U158*Financial_Data[[#This Row],[8/1/2016]]</f>
        <v>329000.69533149258</v>
      </c>
      <c r="BI158" s="15">
        <f ca="1">V158*Financial_Data[[#This Row],[9/1/2016]]</f>
        <v>369492.32115073112</v>
      </c>
      <c r="BJ158" s="15">
        <f ca="1">W158*Financial_Data[[#This Row],[10/1/2016]]</f>
        <v>391876.021198951</v>
      </c>
      <c r="BK158" s="15">
        <f ca="1">X158*Financial_Data[[#This Row],[11/1/2016]]</f>
        <v>427636.33193905168</v>
      </c>
      <c r="BL158" s="15">
        <f ca="1">Y158*Financial_Data[[#This Row],[12/1/2016]]</f>
        <v>485803.46155979886</v>
      </c>
      <c r="BM158" s="15">
        <f ca="1">Z158*Financial_Data[[#This Row],[1/1/2017]]</f>
        <v>579164.22715051216</v>
      </c>
      <c r="BN158" s="15">
        <f ca="1">AA158*Financial_Data[[#This Row],[2/1/2017]]</f>
        <v>590163.90423425403</v>
      </c>
      <c r="BO158" s="15">
        <f ca="1">AB158*Financial_Data[[#This Row],[3/1/2017]]</f>
        <v>626039.84428138216</v>
      </c>
      <c r="BP158" s="15">
        <f ca="1">AC158*Financial_Data[[#This Row],[4/1/2017]]</f>
        <v>618748.00888480374</v>
      </c>
      <c r="BQ158" s="15">
        <f ca="1">AD158*Financial_Data[[#This Row],[5/1/2017]]</f>
        <v>689124.93630630954</v>
      </c>
      <c r="BR158" s="15">
        <f ca="1">AE158*Financial_Data[[#This Row],[6/1/2017]]</f>
        <v>695668.20541718509</v>
      </c>
      <c r="BS158" s="15">
        <f ca="1">AF158*Financial_Data[[#This Row],[7/1/2017]]</f>
        <v>781135.60803611425</v>
      </c>
      <c r="BT158" s="15">
        <f ca="1">AG158*Financial_Data[[#This Row],[8/1/2017]]</f>
        <v>850965.5651292979</v>
      </c>
      <c r="BU158" s="15">
        <f ca="1">AH158*Financial_Data[[#This Row],[9/1/2017]]</f>
        <v>867217.37356938247</v>
      </c>
      <c r="BV158" s="15">
        <f ca="1">AI158*Financial_Data[[#This Row],[10/1/2017]]</f>
        <v>965383.89060990838</v>
      </c>
      <c r="BW158" s="15">
        <f ca="1">AJ158*Financial_Data[[#This Row],[11/1/2017]]</f>
        <v>935776.35561978712</v>
      </c>
      <c r="BX158" s="15">
        <f ca="1">AK158*Financial_Data[[#This Row],[12/1/2017]]</f>
        <v>973295.37282200682</v>
      </c>
      <c r="BY158" s="15">
        <f ca="1">AL158*Financial_Data[[#This Row],[1/1/2018]]</f>
        <v>1095665.2260699747</v>
      </c>
      <c r="BZ158" s="15">
        <f ca="1">AM158*Financial_Data[[#This Row],[2/1/2018]]</f>
        <v>1139138.9897129666</v>
      </c>
      <c r="CA158" s="15">
        <f ca="1">AN158*Financial_Data[[#This Row],[3/1/2018]]</f>
        <v>1319322.0612601403</v>
      </c>
    </row>
    <row r="159" spans="1:79" x14ac:dyDescent="0.25">
      <c r="A159" t="s">
        <v>52</v>
      </c>
      <c r="B159" t="s">
        <v>209</v>
      </c>
      <c r="C159" t="s">
        <v>41</v>
      </c>
      <c r="D159">
        <v>1</v>
      </c>
      <c r="E159">
        <f t="shared" ref="E159:AN159" ca="1" si="157">((RANDBETWEEN(-2.5,3.5)/100)+1)*D159</f>
        <v>0.99</v>
      </c>
      <c r="F159">
        <f t="shared" ca="1" si="157"/>
        <v>0.98009999999999997</v>
      </c>
      <c r="G159">
        <f t="shared" ca="1" si="157"/>
        <v>0.97029899999999991</v>
      </c>
      <c r="H159">
        <f t="shared" ca="1" si="157"/>
        <v>0.97029899999999991</v>
      </c>
      <c r="I159">
        <f t="shared" ca="1" si="157"/>
        <v>0.96059600999999994</v>
      </c>
      <c r="J159">
        <f t="shared" ca="1" si="157"/>
        <v>0.94138408979999988</v>
      </c>
      <c r="K159">
        <f t="shared" ca="1" si="157"/>
        <v>0.93197024890199986</v>
      </c>
      <c r="L159">
        <f t="shared" ca="1" si="157"/>
        <v>0.95060965388003993</v>
      </c>
      <c r="M159">
        <f t="shared" ca="1" si="157"/>
        <v>0.97912794349644117</v>
      </c>
      <c r="N159">
        <f t="shared" ca="1" si="157"/>
        <v>1.0085017818013344</v>
      </c>
      <c r="O159">
        <f t="shared" ca="1" si="157"/>
        <v>0.99841676398332102</v>
      </c>
      <c r="P159">
        <f t="shared" ca="1" si="157"/>
        <v>1.0283692669028206</v>
      </c>
      <c r="Q159">
        <f t="shared" ca="1" si="157"/>
        <v>1.0180855742337924</v>
      </c>
      <c r="R159">
        <f t="shared" ca="1" si="157"/>
        <v>1.0282664299761304</v>
      </c>
      <c r="S159">
        <f t="shared" ca="1" si="157"/>
        <v>1.0179837656763691</v>
      </c>
      <c r="T159">
        <f t="shared" ca="1" si="157"/>
        <v>0.99762409036284161</v>
      </c>
      <c r="U159">
        <f t="shared" ca="1" si="157"/>
        <v>1.0175765721700984</v>
      </c>
      <c r="V159">
        <f t="shared" ca="1" si="157"/>
        <v>1.0277523378917994</v>
      </c>
      <c r="W159">
        <f t="shared" ca="1" si="157"/>
        <v>1.0483073846496354</v>
      </c>
      <c r="X159">
        <f t="shared" ca="1" si="157"/>
        <v>1.0273412369566426</v>
      </c>
      <c r="Y159">
        <f t="shared" ca="1" si="157"/>
        <v>1.0478880616957755</v>
      </c>
      <c r="Z159">
        <f t="shared" ca="1" si="157"/>
        <v>1.0583669423127333</v>
      </c>
      <c r="AA159">
        <f t="shared" ca="1" si="157"/>
        <v>1.0371996034664785</v>
      </c>
      <c r="AB159">
        <f t="shared" ca="1" si="157"/>
        <v>1.0268276074318137</v>
      </c>
      <c r="AC159">
        <f t="shared" ca="1" si="157"/>
        <v>1.0268276074318137</v>
      </c>
      <c r="AD159">
        <f t="shared" ca="1" si="157"/>
        <v>1.0062910552831774</v>
      </c>
      <c r="AE159">
        <f t="shared" ca="1" si="157"/>
        <v>1.0062910552831774</v>
      </c>
      <c r="AF159">
        <f t="shared" ca="1" si="157"/>
        <v>1.0364797869416729</v>
      </c>
      <c r="AG159">
        <f t="shared" ca="1" si="157"/>
        <v>1.0157501912028395</v>
      </c>
      <c r="AH159">
        <f t="shared" ca="1" si="157"/>
        <v>0.99543518737878267</v>
      </c>
      <c r="AI159">
        <f t="shared" ca="1" si="157"/>
        <v>1.0153438911263584</v>
      </c>
      <c r="AJ159">
        <f t="shared" ca="1" si="157"/>
        <v>1.045804207860149</v>
      </c>
      <c r="AK159">
        <f t="shared" ca="1" si="157"/>
        <v>1.0771783340959535</v>
      </c>
      <c r="AL159">
        <f t="shared" ca="1" si="157"/>
        <v>1.0987219007778726</v>
      </c>
      <c r="AM159">
        <f t="shared" ca="1" si="157"/>
        <v>1.0987219007778726</v>
      </c>
      <c r="AN159">
        <f t="shared" ca="1" si="157"/>
        <v>1.076747462762315</v>
      </c>
      <c r="AR159" s="15">
        <f ca="1">E159*Financial_Data[[#This Row],[4/1/2015]]</f>
        <v>319142.33637302008</v>
      </c>
      <c r="AS159" s="15">
        <f ca="1">F159*Financial_Data[[#This Row],[5/1/2015]]</f>
        <v>334865.59371719812</v>
      </c>
      <c r="AT159" s="15">
        <f ca="1">G159*Financial_Data[[#This Row],[6/1/2015]]</f>
        <v>351773.2456650153</v>
      </c>
      <c r="AU159" s="15">
        <f ca="1">H159*Financial_Data[[#This Row],[7/1/2015]]</f>
        <v>362074.98848349944</v>
      </c>
      <c r="AV159" s="15">
        <f ca="1">I159*Financial_Data[[#This Row],[8/1/2015]]</f>
        <v>380394.50563481153</v>
      </c>
      <c r="AW159" s="15">
        <f ca="1">J159*Financial_Data[[#This Row],[9/1/2015]]</f>
        <v>372600.23712581897</v>
      </c>
      <c r="AX159" s="15">
        <f ca="1">K159*Financial_Data[[#This Row],[10/1/2015]]</f>
        <v>402467.75783050479</v>
      </c>
      <c r="AY159" s="15">
        <f ca="1">L159*Financial_Data[[#This Row],[11/1/2015]]</f>
        <v>422788.70120984555</v>
      </c>
      <c r="AZ159" s="15">
        <f ca="1">M159*Financial_Data[[#This Row],[12/1/2015]]</f>
        <v>452187.74242533068</v>
      </c>
      <c r="BA159" s="15">
        <f ca="1">N159*Financial_Data[[#This Row],[1/1/2016]]</f>
        <v>493638.02924126538</v>
      </c>
      <c r="BB159" s="15">
        <f ca="1">O159*Financial_Data[[#This Row],[2/1/2016]]</f>
        <v>560725.56435530458</v>
      </c>
      <c r="BC159" s="15">
        <f ca="1">P159*Financial_Data[[#This Row],[3/1/2016]]</f>
        <v>594751.26498652331</v>
      </c>
      <c r="BD159" s="15">
        <f ca="1">Q159*Financial_Data[[#This Row],[4/1/2016]]</f>
        <v>623993.02744575508</v>
      </c>
      <c r="BE159" s="15">
        <f ca="1">R159*Financial_Data[[#This Row],[5/1/2016]]</f>
        <v>660662.69905701629</v>
      </c>
      <c r="BF159" s="15">
        <f ca="1">S159*Financial_Data[[#This Row],[6/1/2016]]</f>
        <v>687352.11760825408</v>
      </c>
      <c r="BG159" s="15">
        <f ca="1">T159*Financial_Data[[#This Row],[7/1/2016]]</f>
        <v>686461.63806009397</v>
      </c>
      <c r="BH159" s="15">
        <f ca="1">U159*Financial_Data[[#This Row],[8/1/2016]]</f>
        <v>706839.2114274553</v>
      </c>
      <c r="BI159" s="15">
        <f ca="1">V159*Financial_Data[[#This Row],[9/1/2016]]</f>
        <v>706555.08341100579</v>
      </c>
      <c r="BJ159" s="15">
        <f ca="1">W159*Financial_Data[[#This Row],[10/1/2016]]</f>
        <v>771690.24184028385</v>
      </c>
      <c r="BK159" s="15">
        <f ca="1">X159*Financial_Data[[#This Row],[11/1/2016]]</f>
        <v>748243.20429750427</v>
      </c>
      <c r="BL159" s="15">
        <f ca="1">Y159*Financial_Data[[#This Row],[12/1/2016]]</f>
        <v>755051.61796415632</v>
      </c>
      <c r="BM159" s="15">
        <f ca="1">Z159*Financial_Data[[#This Row],[1/1/2017]]</f>
        <v>792395.69150961563</v>
      </c>
      <c r="BN159" s="15">
        <f ca="1">AA159*Financial_Data[[#This Row],[2/1/2017]]</f>
        <v>839833.16005962994</v>
      </c>
      <c r="BO159" s="15">
        <f ca="1">AB159*Financial_Data[[#This Row],[3/1/2017]]</f>
        <v>916232.69201225648</v>
      </c>
      <c r="BP159" s="15">
        <f ca="1">AC159*Financial_Data[[#This Row],[4/1/2017]]</f>
        <v>969352.78495328198</v>
      </c>
      <c r="BQ159" s="15">
        <f ca="1">AD159*Financial_Data[[#This Row],[5/1/2017]]</f>
        <v>1036859.3570796271</v>
      </c>
      <c r="BR159" s="15">
        <f ca="1">AE159*Financial_Data[[#This Row],[6/1/2017]]</f>
        <v>1046911.6878093267</v>
      </c>
      <c r="BS159" s="15">
        <f ca="1">AF159*Financial_Data[[#This Row],[7/1/2017]]</f>
        <v>1213893.2394245928</v>
      </c>
      <c r="BT159" s="15">
        <f ca="1">AG159*Financial_Data[[#This Row],[8/1/2017]]</f>
        <v>1236581.4391147336</v>
      </c>
      <c r="BU159" s="15">
        <f ca="1">AH159*Financial_Data[[#This Row],[9/1/2017]]</f>
        <v>1271588.019443765</v>
      </c>
      <c r="BV159" s="15">
        <f ca="1">AI159*Financial_Data[[#This Row],[10/1/2017]]</f>
        <v>1308303.1727976275</v>
      </c>
      <c r="BW159" s="15">
        <f ca="1">AJ159*Financial_Data[[#This Row],[11/1/2017]]</f>
        <v>1281247.3061877915</v>
      </c>
      <c r="BX159" s="15">
        <f ca="1">AK159*Financial_Data[[#This Row],[12/1/2017]]</f>
        <v>1483507.265335096</v>
      </c>
      <c r="BY159" s="15">
        <f ca="1">AL159*Financial_Data[[#This Row],[1/1/2018]]</f>
        <v>1653187.3282339927</v>
      </c>
      <c r="BZ159" s="15">
        <f ca="1">AM159*Financial_Data[[#This Row],[2/1/2018]]</f>
        <v>1789466.5536746322</v>
      </c>
      <c r="CA159" s="15">
        <f ca="1">AN159*Financial_Data[[#This Row],[3/1/2018]]</f>
        <v>1916283.0085166139</v>
      </c>
    </row>
    <row r="160" spans="1:79" x14ac:dyDescent="0.25">
      <c r="A160" t="s">
        <v>53</v>
      </c>
      <c r="B160" t="s">
        <v>209</v>
      </c>
      <c r="C160" t="s">
        <v>41</v>
      </c>
      <c r="D160">
        <v>1</v>
      </c>
      <c r="E160">
        <f t="shared" ref="E160:AN160" ca="1" si="158">((RANDBETWEEN(-2.5,3.5)/100)+1)*D160</f>
        <v>1</v>
      </c>
      <c r="F160">
        <f t="shared" ca="1" si="158"/>
        <v>1.02</v>
      </c>
      <c r="G160">
        <f t="shared" ca="1" si="158"/>
        <v>1.0302</v>
      </c>
      <c r="H160">
        <f t="shared" ca="1" si="158"/>
        <v>1.0611060000000001</v>
      </c>
      <c r="I160">
        <f t="shared" ca="1" si="158"/>
        <v>1.0823281200000001</v>
      </c>
      <c r="J160">
        <f t="shared" ca="1" si="158"/>
        <v>1.1147979636000001</v>
      </c>
      <c r="K160">
        <f t="shared" ca="1" si="158"/>
        <v>1.1036499839639999</v>
      </c>
      <c r="L160">
        <f t="shared" ca="1" si="158"/>
        <v>1.13675948348292</v>
      </c>
      <c r="M160">
        <f t="shared" ca="1" si="158"/>
        <v>1.1594946731525784</v>
      </c>
      <c r="N160">
        <f t="shared" ca="1" si="158"/>
        <v>1.1363047796895267</v>
      </c>
      <c r="O160">
        <f t="shared" ca="1" si="158"/>
        <v>1.1703939230802125</v>
      </c>
      <c r="P160">
        <f t="shared" ca="1" si="158"/>
        <v>1.2055057407726189</v>
      </c>
      <c r="Q160">
        <f t="shared" ca="1" si="158"/>
        <v>1.2055057407726189</v>
      </c>
      <c r="R160">
        <f t="shared" ca="1" si="158"/>
        <v>1.1813956259571665</v>
      </c>
      <c r="S160">
        <f t="shared" ca="1" si="158"/>
        <v>1.1932095822167381</v>
      </c>
      <c r="T160">
        <f t="shared" ca="1" si="158"/>
        <v>1.1693453905724034</v>
      </c>
      <c r="U160">
        <f t="shared" ca="1" si="158"/>
        <v>1.1927322983838515</v>
      </c>
      <c r="V160">
        <f t="shared" ca="1" si="158"/>
        <v>1.1688776524161746</v>
      </c>
      <c r="W160">
        <f t="shared" ca="1" si="158"/>
        <v>1.1688776524161746</v>
      </c>
      <c r="X160">
        <f t="shared" ca="1" si="158"/>
        <v>1.1922552054644981</v>
      </c>
      <c r="Y160">
        <f t="shared" ca="1" si="158"/>
        <v>1.180332653409853</v>
      </c>
      <c r="Z160">
        <f t="shared" ca="1" si="158"/>
        <v>1.180332653409853</v>
      </c>
      <c r="AA160">
        <f t="shared" ca="1" si="158"/>
        <v>1.1685293268757546</v>
      </c>
      <c r="AB160">
        <f t="shared" ca="1" si="158"/>
        <v>1.1802146201445121</v>
      </c>
      <c r="AC160">
        <f t="shared" ca="1" si="158"/>
        <v>1.2038189125474024</v>
      </c>
      <c r="AD160">
        <f t="shared" ca="1" si="158"/>
        <v>1.2278952907983505</v>
      </c>
      <c r="AE160">
        <f t="shared" ca="1" si="158"/>
        <v>1.2524531966143175</v>
      </c>
      <c r="AF160">
        <f t="shared" ca="1" si="158"/>
        <v>1.2649777285804606</v>
      </c>
      <c r="AG160">
        <f t="shared" ca="1" si="158"/>
        <v>1.3029270604378744</v>
      </c>
      <c r="AH160">
        <f t="shared" ca="1" si="158"/>
        <v>1.3029270604378744</v>
      </c>
      <c r="AI160">
        <f t="shared" ca="1" si="158"/>
        <v>1.2768685192291169</v>
      </c>
      <c r="AJ160">
        <f t="shared" ca="1" si="158"/>
        <v>1.2513311488445347</v>
      </c>
      <c r="AK160">
        <f t="shared" ca="1" si="158"/>
        <v>1.2638444603329799</v>
      </c>
      <c r="AL160">
        <f t="shared" ca="1" si="158"/>
        <v>1.2385675711263202</v>
      </c>
      <c r="AM160">
        <f t="shared" ca="1" si="158"/>
        <v>1.226181895415057</v>
      </c>
      <c r="AN160">
        <f t="shared" ca="1" si="158"/>
        <v>1.226181895415057</v>
      </c>
      <c r="AR160" s="15">
        <f ca="1">E160*Financial_Data[[#This Row],[4/1/2015]]</f>
        <v>38775.426085760009</v>
      </c>
      <c r="AS160" s="15">
        <f ca="1">F160*Financial_Data[[#This Row],[5/1/2015]]</f>
        <v>37221.300742754291</v>
      </c>
      <c r="AT160" s="15">
        <f ca="1">G160*Financial_Data[[#This Row],[6/1/2015]]</f>
        <v>39062.227852006676</v>
      </c>
      <c r="AU160" s="15">
        <f ca="1">H160*Financial_Data[[#This Row],[7/1/2015]]</f>
        <v>42176.899226819201</v>
      </c>
      <c r="AV160" s="15">
        <f ca="1">I160*Financial_Data[[#This Row],[8/1/2015]]</f>
        <v>42986.281969828102</v>
      </c>
      <c r="AW160" s="15">
        <f ca="1">J160*Financial_Data[[#This Row],[9/1/2015]]</f>
        <v>47432.599193237183</v>
      </c>
      <c r="AX160" s="15">
        <f ca="1">K160*Financial_Data[[#This Row],[10/1/2015]]</f>
        <v>53335.185101236333</v>
      </c>
      <c r="AY160" s="15">
        <f ca="1">L160*Financial_Data[[#This Row],[11/1/2015]]</f>
        <v>62936.966228872712</v>
      </c>
      <c r="AZ160" s="15">
        <f ca="1">M160*Financial_Data[[#This Row],[12/1/2015]]</f>
        <v>70721.787055621244</v>
      </c>
      <c r="BA160" s="15">
        <f ca="1">N160*Financial_Data[[#This Row],[1/1/2016]]</f>
        <v>78013.827060428361</v>
      </c>
      <c r="BB160" s="15">
        <f ca="1">O160*Financial_Data[[#This Row],[2/1/2016]]</f>
        <v>87804.908667067706</v>
      </c>
      <c r="BC160" s="15">
        <f ca="1">P160*Financial_Data[[#This Row],[3/1/2016]]</f>
        <v>101630.18005585745</v>
      </c>
      <c r="BD160" s="15">
        <f ca="1">Q160*Financial_Data[[#This Row],[4/1/2016]]</f>
        <v>109931.85684281166</v>
      </c>
      <c r="BE160" s="15">
        <f ca="1">R160*Financial_Data[[#This Row],[5/1/2016]]</f>
        <v>108799.6708478247</v>
      </c>
      <c r="BF160" s="15">
        <f ca="1">S160*Financial_Data[[#This Row],[6/1/2016]]</f>
        <v>112074.21236533826</v>
      </c>
      <c r="BG160" s="15">
        <f ca="1">T160*Financial_Data[[#This Row],[7/1/2016]]</f>
        <v>113015.70729021156</v>
      </c>
      <c r="BH160" s="15">
        <f ca="1">U160*Financial_Data[[#This Row],[8/1/2016]]</f>
        <v>125724.93609390977</v>
      </c>
      <c r="BI160" s="15">
        <f ca="1">V160*Financial_Data[[#This Row],[9/1/2016]]</f>
        <v>134557.95848042713</v>
      </c>
      <c r="BJ160" s="15">
        <f ca="1">W160*Financial_Data[[#This Row],[10/1/2016]]</f>
        <v>133105.83030648695</v>
      </c>
      <c r="BK160" s="15">
        <f ca="1">X160*Financial_Data[[#This Row],[11/1/2016]]</f>
        <v>141225.27123367786</v>
      </c>
      <c r="BL160" s="15">
        <f ca="1">Y160*Financial_Data[[#This Row],[12/1/2016]]</f>
        <v>148282.83640462332</v>
      </c>
      <c r="BM160" s="15">
        <f ca="1">Z160*Financial_Data[[#This Row],[1/1/2017]]</f>
        <v>160097.7399689247</v>
      </c>
      <c r="BN160" s="15">
        <f ca="1">AA160*Financial_Data[[#This Row],[2/1/2017]]</f>
        <v>164629.97231322611</v>
      </c>
      <c r="BO160" s="15">
        <f ca="1">AB160*Financial_Data[[#This Row],[3/1/2017]]</f>
        <v>178095.25536461698</v>
      </c>
      <c r="BP160" s="15">
        <f ca="1">AC160*Financial_Data[[#This Row],[4/1/2017]]</f>
        <v>194646.52644831891</v>
      </c>
      <c r="BQ160" s="15">
        <f ca="1">AD160*Financial_Data[[#This Row],[5/1/2017]]</f>
        <v>208564.69494498597</v>
      </c>
      <c r="BR160" s="15">
        <f ca="1">AE160*Financial_Data[[#This Row],[6/1/2017]]</f>
        <v>212381.95361125169</v>
      </c>
      <c r="BS160" s="15">
        <f ca="1">AF160*Financial_Data[[#This Row],[7/1/2017]]</f>
        <v>229558.02077927554</v>
      </c>
      <c r="BT160" s="15">
        <f ca="1">AG160*Financial_Data[[#This Row],[8/1/2017]]</f>
        <v>243465.52988966854</v>
      </c>
      <c r="BU160" s="15">
        <f ca="1">AH160*Financial_Data[[#This Row],[9/1/2017]]</f>
        <v>245851.49208258727</v>
      </c>
      <c r="BV160" s="15">
        <f ca="1">AI160*Financial_Data[[#This Row],[10/1/2017]]</f>
        <v>255119.78710148224</v>
      </c>
      <c r="BW160" s="15">
        <f ca="1">AJ160*Financial_Data[[#This Row],[11/1/2017]]</f>
        <v>249892.39266446853</v>
      </c>
      <c r="BX160" s="15">
        <f ca="1">AK160*Financial_Data[[#This Row],[12/1/2017]]</f>
        <v>275226.40622004127</v>
      </c>
      <c r="BY160" s="15">
        <f ca="1">AL160*Financial_Data[[#This Row],[1/1/2018]]</f>
        <v>269506.14374866441</v>
      </c>
      <c r="BZ160" s="15">
        <f ca="1">AM160*Financial_Data[[#This Row],[2/1/2018]]</f>
        <v>282946.65327303897</v>
      </c>
      <c r="CA160" s="15">
        <f ca="1">AN160*Financial_Data[[#This Row],[3/1/2018]]</f>
        <v>299969.78085287364</v>
      </c>
    </row>
    <row r="161" spans="1:79" x14ac:dyDescent="0.25">
      <c r="A161" t="s">
        <v>54</v>
      </c>
      <c r="B161" t="s">
        <v>209</v>
      </c>
      <c r="C161" t="s">
        <v>41</v>
      </c>
      <c r="D161">
        <v>1</v>
      </c>
      <c r="E161">
        <f t="shared" ref="E161:AN161" ca="1" si="159">((RANDBETWEEN(-2.5,3.5)/100)+1)*D161</f>
        <v>1.03</v>
      </c>
      <c r="F161">
        <f t="shared" ca="1" si="159"/>
        <v>1.0197000000000001</v>
      </c>
      <c r="G161">
        <f t="shared" ca="1" si="159"/>
        <v>0.99930600000000003</v>
      </c>
      <c r="H161">
        <f t="shared" ca="1" si="159"/>
        <v>0.98931294000000003</v>
      </c>
      <c r="I161">
        <f t="shared" ca="1" si="159"/>
        <v>1.0090991988</v>
      </c>
      <c r="J161">
        <f t="shared" ca="1" si="159"/>
        <v>0.98891721482399997</v>
      </c>
      <c r="K161">
        <f t="shared" ca="1" si="159"/>
        <v>1.00869555912048</v>
      </c>
      <c r="L161">
        <f t="shared" ca="1" si="159"/>
        <v>0.9885216479380704</v>
      </c>
      <c r="M161">
        <f t="shared" ca="1" si="159"/>
        <v>0.96875121497930894</v>
      </c>
      <c r="N161">
        <f t="shared" ca="1" si="159"/>
        <v>0.98812623927889509</v>
      </c>
      <c r="O161">
        <f t="shared" ca="1" si="159"/>
        <v>1.017770026457262</v>
      </c>
      <c r="P161">
        <f t="shared" ca="1" si="159"/>
        <v>0.99741462592811669</v>
      </c>
      <c r="Q161">
        <f t="shared" ca="1" si="159"/>
        <v>0.99741462592811669</v>
      </c>
      <c r="R161">
        <f t="shared" ca="1" si="159"/>
        <v>1.007388772187398</v>
      </c>
      <c r="S161">
        <f t="shared" ca="1" si="159"/>
        <v>1.03761043535302</v>
      </c>
      <c r="T161">
        <f t="shared" ca="1" si="159"/>
        <v>1.0272343309994898</v>
      </c>
      <c r="U161">
        <f t="shared" ca="1" si="159"/>
        <v>1.0580513609294746</v>
      </c>
      <c r="V161">
        <f t="shared" ca="1" si="159"/>
        <v>1.0474708473201799</v>
      </c>
      <c r="W161">
        <f t="shared" ca="1" si="159"/>
        <v>1.0474708473201799</v>
      </c>
      <c r="X161">
        <f t="shared" ca="1" si="159"/>
        <v>1.0265214303737764</v>
      </c>
      <c r="Y161">
        <f t="shared" ca="1" si="159"/>
        <v>1.005991001766301</v>
      </c>
      <c r="Z161">
        <f t="shared" ca="1" si="159"/>
        <v>1.005991001766301</v>
      </c>
      <c r="AA161">
        <f t="shared" ca="1" si="159"/>
        <v>1.026110821801627</v>
      </c>
      <c r="AB161">
        <f t="shared" ca="1" si="159"/>
        <v>1.0568941464556758</v>
      </c>
      <c r="AC161">
        <f t="shared" ca="1" si="159"/>
        <v>1.0568941464556758</v>
      </c>
      <c r="AD161">
        <f t="shared" ca="1" si="159"/>
        <v>1.0780320293847894</v>
      </c>
      <c r="AE161">
        <f t="shared" ca="1" si="159"/>
        <v>1.0780320293847894</v>
      </c>
      <c r="AF161">
        <f t="shared" ca="1" si="159"/>
        <v>1.0564713887970936</v>
      </c>
      <c r="AG161">
        <f t="shared" ca="1" si="159"/>
        <v>1.0459066749091226</v>
      </c>
      <c r="AH161">
        <f t="shared" ca="1" si="159"/>
        <v>1.0668248084073051</v>
      </c>
      <c r="AI161">
        <f t="shared" ca="1" si="159"/>
        <v>1.0988295526595242</v>
      </c>
      <c r="AJ161">
        <f t="shared" ca="1" si="159"/>
        <v>1.0768529616063336</v>
      </c>
      <c r="AK161">
        <f t="shared" ca="1" si="159"/>
        <v>1.0660844319902703</v>
      </c>
      <c r="AL161">
        <f t="shared" ca="1" si="159"/>
        <v>1.0980669649499784</v>
      </c>
      <c r="AM161">
        <f t="shared" ca="1" si="159"/>
        <v>1.120028304248978</v>
      </c>
      <c r="AN161">
        <f t="shared" ca="1" si="159"/>
        <v>1.0976277381639985</v>
      </c>
      <c r="AR161" s="15">
        <f ca="1">E161*Financial_Data[[#This Row],[4/1/2015]]</f>
        <v>9762.0837920847371</v>
      </c>
      <c r="AS161" s="15">
        <f ca="1">F161*Financial_Data[[#This Row],[5/1/2015]]</f>
        <v>10135.782622530121</v>
      </c>
      <c r="AT161" s="15">
        <f ca="1">G161*Financial_Data[[#This Row],[6/1/2015]]</f>
        <v>10024.37332685211</v>
      </c>
      <c r="AU161" s="15">
        <f ca="1">H161*Financial_Data[[#This Row],[7/1/2015]]</f>
        <v>10633.752880403094</v>
      </c>
      <c r="AV161" s="15">
        <f ca="1">I161*Financial_Data[[#This Row],[8/1/2015]]</f>
        <v>11955.767102418606</v>
      </c>
      <c r="AW161" s="15">
        <f ca="1">J161*Financial_Data[[#This Row],[9/1/2015]]</f>
        <v>13032.300057894026</v>
      </c>
      <c r="AX161" s="15">
        <f ca="1">K161*Financial_Data[[#This Row],[10/1/2015]]</f>
        <v>14672.226927599713</v>
      </c>
      <c r="AY161" s="15">
        <f ca="1">L161*Financial_Data[[#This Row],[11/1/2015]]</f>
        <v>15699.877221418543</v>
      </c>
      <c r="AZ161" s="15">
        <f ca="1">M161*Financial_Data[[#This Row],[12/1/2015]]</f>
        <v>16804.25700363324</v>
      </c>
      <c r="BA161" s="15">
        <f ca="1">N161*Financial_Data[[#This Row],[1/1/2016]]</f>
        <v>19475.266397855878</v>
      </c>
      <c r="BB161" s="15">
        <f ca="1">O161*Financial_Data[[#This Row],[2/1/2016]]</f>
        <v>19640.722393819604</v>
      </c>
      <c r="BC161" s="15">
        <f ca="1">P161*Financial_Data[[#This Row],[3/1/2016]]</f>
        <v>21445.274139332421</v>
      </c>
      <c r="BD161" s="15">
        <f ca="1">Q161*Financial_Data[[#This Row],[4/1/2016]]</f>
        <v>21653.272282115293</v>
      </c>
      <c r="BE161" s="15">
        <f ca="1">R161*Financial_Data[[#This Row],[5/1/2016]]</f>
        <v>24116.227635433504</v>
      </c>
      <c r="BF161" s="15">
        <f ca="1">S161*Financial_Data[[#This Row],[6/1/2016]]</f>
        <v>25584.806539573554</v>
      </c>
      <c r="BG161" s="15">
        <f ca="1">T161*Financial_Data[[#This Row],[7/1/2016]]</f>
        <v>26309.090890769618</v>
      </c>
      <c r="BH161" s="15">
        <f ca="1">U161*Financial_Data[[#This Row],[8/1/2016]]</f>
        <v>26811.231524470841</v>
      </c>
      <c r="BI161" s="15">
        <f ca="1">V161*Financial_Data[[#This Row],[9/1/2016]]</f>
        <v>27060.445685573213</v>
      </c>
      <c r="BJ161" s="15">
        <f ca="1">W161*Financial_Data[[#This Row],[10/1/2016]]</f>
        <v>28426.861266839489</v>
      </c>
      <c r="BK161" s="15">
        <f ca="1">X161*Financial_Data[[#This Row],[11/1/2016]]</f>
        <v>30748.913773045693</v>
      </c>
      <c r="BL161" s="15">
        <f ca="1">Y161*Financial_Data[[#This Row],[12/1/2016]]</f>
        <v>33257.446583814017</v>
      </c>
      <c r="BM161" s="15">
        <f ca="1">Z161*Financial_Data[[#This Row],[1/1/2017]]</f>
        <v>32592.363834456439</v>
      </c>
      <c r="BN161" s="15">
        <f ca="1">AA161*Financial_Data[[#This Row],[2/1/2017]]</f>
        <v>35970.56182324671</v>
      </c>
      <c r="BO161" s="15">
        <f ca="1">AB161*Financial_Data[[#This Row],[3/1/2017]]</f>
        <v>40797.841743538011</v>
      </c>
      <c r="BP161" s="15">
        <f ca="1">AC161*Financial_Data[[#This Row],[4/1/2017]]</f>
        <v>44581.071301999051</v>
      </c>
      <c r="BQ161" s="15">
        <f ca="1">AD161*Financial_Data[[#This Row],[5/1/2017]]</f>
        <v>47305.05853530037</v>
      </c>
      <c r="BR161" s="15">
        <f ca="1">AE161*Financial_Data[[#This Row],[6/1/2017]]</f>
        <v>49679.108826375763</v>
      </c>
      <c r="BS161" s="15">
        <f ca="1">AF161*Financial_Data[[#This Row],[7/1/2017]]</f>
        <v>48184.115384591983</v>
      </c>
      <c r="BT161" s="15">
        <f ca="1">AG161*Financial_Data[[#This Row],[8/1/2017]]</f>
        <v>50071.694962592403</v>
      </c>
      <c r="BU161" s="15">
        <f ca="1">AH161*Financial_Data[[#This Row],[9/1/2017]]</f>
        <v>52969.386127268859</v>
      </c>
      <c r="BV161" s="15">
        <f ca="1">AI161*Financial_Data[[#This Row],[10/1/2017]]</f>
        <v>58905.350338145246</v>
      </c>
      <c r="BW161" s="15">
        <f ca="1">AJ161*Financial_Data[[#This Row],[11/1/2017]]</f>
        <v>59429.333479370558</v>
      </c>
      <c r="BX161" s="15">
        <f ca="1">AK161*Financial_Data[[#This Row],[12/1/2017]]</f>
        <v>64908.326371171555</v>
      </c>
      <c r="BY161" s="15">
        <f ca="1">AL161*Financial_Data[[#This Row],[1/1/2018]]</f>
        <v>73054.609464785899</v>
      </c>
      <c r="BZ161" s="15">
        <f ca="1">AM161*Financial_Data[[#This Row],[2/1/2018]]</f>
        <v>72287.904231415523</v>
      </c>
      <c r="CA161" s="15">
        <f ca="1">AN161*Financial_Data[[#This Row],[3/1/2018]]</f>
        <v>76651.89554791867</v>
      </c>
    </row>
    <row r="162" spans="1:79" x14ac:dyDescent="0.25">
      <c r="A162" t="s">
        <v>55</v>
      </c>
      <c r="B162" t="s">
        <v>209</v>
      </c>
      <c r="C162" t="s">
        <v>41</v>
      </c>
      <c r="D162">
        <v>1</v>
      </c>
      <c r="E162">
        <f t="shared" ref="E162:AN162" ca="1" si="160">((RANDBETWEEN(-2.5,3.5)/100)+1)*D162</f>
        <v>1.03</v>
      </c>
      <c r="F162">
        <f t="shared" ca="1" si="160"/>
        <v>1.0506</v>
      </c>
      <c r="G162">
        <f t="shared" ca="1" si="160"/>
        <v>1.0611059999999999</v>
      </c>
      <c r="H162">
        <f t="shared" ca="1" si="160"/>
        <v>1.0929391799999999</v>
      </c>
      <c r="I162">
        <f t="shared" ca="1" si="160"/>
        <v>1.1257273554</v>
      </c>
      <c r="J162">
        <f t="shared" ca="1" si="160"/>
        <v>1.1594991760620001</v>
      </c>
      <c r="K162">
        <f t="shared" ca="1" si="160"/>
        <v>1.13630919254076</v>
      </c>
      <c r="L162">
        <f t="shared" ca="1" si="160"/>
        <v>1.1590353763915753</v>
      </c>
      <c r="M162">
        <f t="shared" ca="1" si="160"/>
        <v>1.1358546688637436</v>
      </c>
      <c r="N162">
        <f t="shared" ca="1" si="160"/>
        <v>1.1131375754864687</v>
      </c>
      <c r="O162">
        <f t="shared" ca="1" si="160"/>
        <v>1.0908748239767394</v>
      </c>
      <c r="P162">
        <f t="shared" ca="1" si="160"/>
        <v>1.0908748239767394</v>
      </c>
      <c r="Q162">
        <f t="shared" ca="1" si="160"/>
        <v>1.1126923204562742</v>
      </c>
      <c r="R162">
        <f t="shared" ca="1" si="160"/>
        <v>1.1349461668653997</v>
      </c>
      <c r="S162">
        <f t="shared" ca="1" si="160"/>
        <v>1.1235967051967457</v>
      </c>
      <c r="T162">
        <f t="shared" ca="1" si="160"/>
        <v>1.1348326722487132</v>
      </c>
      <c r="U162">
        <f t="shared" ca="1" si="160"/>
        <v>1.1348326722487132</v>
      </c>
      <c r="V162">
        <f t="shared" ca="1" si="160"/>
        <v>1.1688776524161746</v>
      </c>
      <c r="W162">
        <f t="shared" ca="1" si="160"/>
        <v>1.1922552054644981</v>
      </c>
      <c r="X162">
        <f t="shared" ca="1" si="160"/>
        <v>1.1922552054644981</v>
      </c>
      <c r="Y162">
        <f t="shared" ca="1" si="160"/>
        <v>1.2041777575191432</v>
      </c>
      <c r="Z162">
        <f t="shared" ca="1" si="160"/>
        <v>1.2282613126695261</v>
      </c>
      <c r="AA162">
        <f t="shared" ca="1" si="160"/>
        <v>1.2651091520496118</v>
      </c>
      <c r="AB162">
        <f t="shared" ca="1" si="160"/>
        <v>1.2904113350906041</v>
      </c>
      <c r="AC162">
        <f t="shared" ca="1" si="160"/>
        <v>1.3033154484415101</v>
      </c>
      <c r="AD162">
        <f t="shared" ca="1" si="160"/>
        <v>1.3293817574103404</v>
      </c>
      <c r="AE162">
        <f t="shared" ca="1" si="160"/>
        <v>1.3426755749844437</v>
      </c>
      <c r="AF162">
        <f t="shared" ca="1" si="160"/>
        <v>1.3292488192345993</v>
      </c>
      <c r="AG162">
        <f t="shared" ca="1" si="160"/>
        <v>1.3691262838116374</v>
      </c>
      <c r="AH162">
        <f t="shared" ca="1" si="160"/>
        <v>1.3965088094878702</v>
      </c>
      <c r="AI162">
        <f t="shared" ca="1" si="160"/>
        <v>1.4244389856776276</v>
      </c>
      <c r="AJ162">
        <f t="shared" ca="1" si="160"/>
        <v>1.4529277653911803</v>
      </c>
      <c r="AK162">
        <f t="shared" ca="1" si="160"/>
        <v>1.4674570430450922</v>
      </c>
      <c r="AL162">
        <f t="shared" ca="1" si="160"/>
        <v>1.4968061839059941</v>
      </c>
      <c r="AM162">
        <f t="shared" ca="1" si="160"/>
        <v>1.4968061839059941</v>
      </c>
      <c r="AN162">
        <f t="shared" ca="1" si="160"/>
        <v>1.526742307584114</v>
      </c>
      <c r="AR162" s="15">
        <f ca="1">E162*Financial_Data[[#This Row],[4/1/2015]]</f>
        <v>75080.700207374422</v>
      </c>
      <c r="AS162" s="15">
        <f ca="1">F162*Financial_Data[[#This Row],[5/1/2015]]</f>
        <v>77301.887762438477</v>
      </c>
      <c r="AT162" s="15">
        <f ca="1">G162*Financial_Data[[#This Row],[6/1/2015]]</f>
        <v>81164.957777845324</v>
      </c>
      <c r="AU162" s="15">
        <f ca="1">H162*Financial_Data[[#This Row],[7/1/2015]]</f>
        <v>83541.229475678541</v>
      </c>
      <c r="AV162" s="15">
        <f ca="1">I162*Financial_Data[[#This Row],[8/1/2015]]</f>
        <v>89514.831622490776</v>
      </c>
      <c r="AW162" s="15">
        <f ca="1">J162*Financial_Data[[#This Row],[9/1/2015]]</f>
        <v>94881.206473012659</v>
      </c>
      <c r="AX162" s="15">
        <f ca="1">K162*Financial_Data[[#This Row],[10/1/2015]]</f>
        <v>101449.02068689986</v>
      </c>
      <c r="AY162" s="15">
        <f ca="1">L162*Financial_Data[[#This Row],[11/1/2015]]</f>
        <v>104378.20552913203</v>
      </c>
      <c r="AZ162" s="15">
        <f ca="1">M162*Financial_Data[[#This Row],[12/1/2015]]</f>
        <v>103241.84823053895</v>
      </c>
      <c r="BA162" s="15">
        <f ca="1">N162*Financial_Data[[#This Row],[1/1/2016]]</f>
        <v>109277.04043385584</v>
      </c>
      <c r="BB162" s="15">
        <f ca="1">O162*Financial_Data[[#This Row],[2/1/2016]]</f>
        <v>120409.42850418585</v>
      </c>
      <c r="BC162" s="15">
        <f ca="1">P162*Financial_Data[[#This Row],[3/1/2016]]</f>
        <v>128748.67486606028</v>
      </c>
      <c r="BD162" s="15">
        <f ca="1">Q162*Financial_Data[[#This Row],[4/1/2016]]</f>
        <v>129893.93815195281</v>
      </c>
      <c r="BE162" s="15">
        <f ca="1">R162*Financial_Data[[#This Row],[5/1/2016]]</f>
        <v>145967.29462978191</v>
      </c>
      <c r="BF162" s="15">
        <f ca="1">S162*Financial_Data[[#This Row],[6/1/2016]]</f>
        <v>150129.83521270173</v>
      </c>
      <c r="BG162" s="15">
        <f ca="1">T162*Financial_Data[[#This Row],[7/1/2016]]</f>
        <v>157617.53702582332</v>
      </c>
      <c r="BH162" s="15">
        <f ca="1">U162*Financial_Data[[#This Row],[8/1/2016]]</f>
        <v>159177.79302484199</v>
      </c>
      <c r="BI162" s="15">
        <f ca="1">V162*Financial_Data[[#This Row],[9/1/2016]]</f>
        <v>167181.68523071471</v>
      </c>
      <c r="BJ162" s="15">
        <f ca="1">W162*Financial_Data[[#This Row],[10/1/2016]]</f>
        <v>162069.93722597809</v>
      </c>
      <c r="BK162" s="15">
        <f ca="1">X162*Financial_Data[[#This Row],[11/1/2016]]</f>
        <v>171956.18547182769</v>
      </c>
      <c r="BL162" s="15">
        <f ca="1">Y162*Financial_Data[[#This Row],[12/1/2016]]</f>
        <v>189704.26627755509</v>
      </c>
      <c r="BM162" s="15">
        <f ca="1">Z162*Financial_Data[[#This Row],[1/1/2017]]</f>
        <v>193325.00029987196</v>
      </c>
      <c r="BN162" s="15">
        <f ca="1">AA162*Financial_Data[[#This Row],[2/1/2017]]</f>
        <v>200976.42330947521</v>
      </c>
      <c r="BO162" s="15">
        <f ca="1">AB162*Financial_Data[[#This Row],[3/1/2017]]</f>
        <v>206902.2214309838</v>
      </c>
      <c r="BP162" s="15">
        <f ca="1">AC162*Financial_Data[[#This Row],[4/1/2017]]</f>
        <v>225576.10769290643</v>
      </c>
      <c r="BQ162" s="15">
        <f ca="1">AD162*Financial_Data[[#This Row],[5/1/2017]]</f>
        <v>241424.34648323347</v>
      </c>
      <c r="BR162" s="15">
        <f ca="1">AE162*Financial_Data[[#This Row],[6/1/2017]]</f>
        <v>251127.65701491886</v>
      </c>
      <c r="BS162" s="15">
        <f ca="1">AF162*Financial_Data[[#This Row],[7/1/2017]]</f>
        <v>258358.67958064133</v>
      </c>
      <c r="BT162" s="15">
        <f ca="1">AG162*Financial_Data[[#This Row],[8/1/2017]]</f>
        <v>268503.42435627891</v>
      </c>
      <c r="BU162" s="15">
        <f ca="1">AH162*Financial_Data[[#This Row],[9/1/2017]]</f>
        <v>270917.8934901997</v>
      </c>
      <c r="BV162" s="15">
        <f ca="1">AI162*Financial_Data[[#This Row],[10/1/2017]]</f>
        <v>298767.40083377867</v>
      </c>
      <c r="BW162" s="15">
        <f ca="1">AJ162*Financial_Data[[#This Row],[11/1/2017]]</f>
        <v>310743.73087110743</v>
      </c>
      <c r="BX162" s="15">
        <f ca="1">AK162*Financial_Data[[#This Row],[12/1/2017]]</f>
        <v>356236.60640114493</v>
      </c>
      <c r="BY162" s="15">
        <f ca="1">AL162*Financial_Data[[#This Row],[1/1/2018]]</f>
        <v>352497.9173239345</v>
      </c>
      <c r="BZ162" s="15">
        <f ca="1">AM162*Financial_Data[[#This Row],[2/1/2018]]</f>
        <v>373853.59890689637</v>
      </c>
      <c r="CA162" s="15">
        <f ca="1">AN162*Financial_Data[[#This Row],[3/1/2018]]</f>
        <v>403848.38702541788</v>
      </c>
    </row>
    <row r="163" spans="1:79" x14ac:dyDescent="0.25">
      <c r="A163" t="s">
        <v>56</v>
      </c>
      <c r="B163" t="s">
        <v>209</v>
      </c>
      <c r="C163" t="s">
        <v>41</v>
      </c>
      <c r="D163">
        <v>1</v>
      </c>
      <c r="E163">
        <f t="shared" ref="E163:AN163" ca="1" si="161">((RANDBETWEEN(-2.5,3.5)/100)+1)*D163</f>
        <v>1.03</v>
      </c>
      <c r="F163">
        <f t="shared" ca="1" si="161"/>
        <v>1.0094000000000001</v>
      </c>
      <c r="G163">
        <f t="shared" ca="1" si="161"/>
        <v>0.99930600000000003</v>
      </c>
      <c r="H163">
        <f t="shared" ca="1" si="161"/>
        <v>1.02928518</v>
      </c>
      <c r="I163">
        <f t="shared" ca="1" si="161"/>
        <v>1.0498708836000001</v>
      </c>
      <c r="J163">
        <f t="shared" ca="1" si="161"/>
        <v>1.0498708836000001</v>
      </c>
      <c r="K163">
        <f t="shared" ca="1" si="161"/>
        <v>1.0708683012720002</v>
      </c>
      <c r="L163">
        <f t="shared" ca="1" si="161"/>
        <v>1.1029943503101602</v>
      </c>
      <c r="M163">
        <f t="shared" ca="1" si="161"/>
        <v>1.1360841808194651</v>
      </c>
      <c r="N163">
        <f t="shared" ca="1" si="161"/>
        <v>1.1247233390112703</v>
      </c>
      <c r="O163">
        <f t="shared" ca="1" si="161"/>
        <v>1.1472178057914957</v>
      </c>
      <c r="P163">
        <f t="shared" ca="1" si="161"/>
        <v>1.1586899838494107</v>
      </c>
      <c r="Q163">
        <f t="shared" ca="1" si="161"/>
        <v>1.1702768836879047</v>
      </c>
      <c r="R163">
        <f t="shared" ca="1" si="161"/>
        <v>1.1936824213616628</v>
      </c>
      <c r="S163">
        <f t="shared" ca="1" si="161"/>
        <v>1.2056192455752794</v>
      </c>
      <c r="T163">
        <f t="shared" ca="1" si="161"/>
        <v>1.1815068606637738</v>
      </c>
      <c r="U163">
        <f t="shared" ca="1" si="161"/>
        <v>1.1815068606637738</v>
      </c>
      <c r="V163">
        <f t="shared" ca="1" si="161"/>
        <v>1.216952066483687</v>
      </c>
      <c r="W163">
        <f t="shared" ca="1" si="161"/>
        <v>1.216952066483687</v>
      </c>
      <c r="X163">
        <f t="shared" ca="1" si="161"/>
        <v>1.216952066483687</v>
      </c>
      <c r="Y163">
        <f t="shared" ca="1" si="161"/>
        <v>1.2534606284781977</v>
      </c>
      <c r="Z163">
        <f t="shared" ca="1" si="161"/>
        <v>1.2534606284781977</v>
      </c>
      <c r="AA163">
        <f t="shared" ca="1" si="161"/>
        <v>1.2785298410477617</v>
      </c>
      <c r="AB163">
        <f t="shared" ca="1" si="161"/>
        <v>1.3168857362791946</v>
      </c>
      <c r="AC163">
        <f t="shared" ca="1" si="161"/>
        <v>1.3432234510047785</v>
      </c>
      <c r="AD163">
        <f t="shared" ca="1" si="161"/>
        <v>1.3432234510047785</v>
      </c>
      <c r="AE163">
        <f t="shared" ca="1" si="161"/>
        <v>1.3700879200248741</v>
      </c>
      <c r="AF163">
        <f t="shared" ca="1" si="161"/>
        <v>1.3426861616243766</v>
      </c>
      <c r="AG163">
        <f t="shared" ca="1" si="161"/>
        <v>1.3292593000081327</v>
      </c>
      <c r="AH163">
        <f t="shared" ca="1" si="161"/>
        <v>1.3026741140079701</v>
      </c>
      <c r="AI163">
        <f t="shared" ca="1" si="161"/>
        <v>1.2896473728678903</v>
      </c>
      <c r="AJ163">
        <f t="shared" ca="1" si="161"/>
        <v>1.328336794053927</v>
      </c>
      <c r="AK163">
        <f t="shared" ca="1" si="161"/>
        <v>1.328336794053927</v>
      </c>
      <c r="AL163">
        <f t="shared" ca="1" si="161"/>
        <v>1.328336794053927</v>
      </c>
      <c r="AM163">
        <f t="shared" ca="1" si="161"/>
        <v>1.3681868978755449</v>
      </c>
      <c r="AN163">
        <f t="shared" ca="1" si="161"/>
        <v>1.340823159918034</v>
      </c>
      <c r="AR163" s="15">
        <f ca="1">E163*Financial_Data[[#This Row],[4/1/2015]]</f>
        <v>61948.643929149599</v>
      </c>
      <c r="AS163" s="15">
        <f ca="1">F163*Financial_Data[[#This Row],[5/1/2015]]</f>
        <v>64884.815975150937</v>
      </c>
      <c r="AT163" s="15">
        <f ca="1">G163*Financial_Data[[#This Row],[6/1/2015]]</f>
        <v>71569.229407963576</v>
      </c>
      <c r="AU163" s="15">
        <f ca="1">H163*Financial_Data[[#This Row],[7/1/2015]]</f>
        <v>79003.023051395328</v>
      </c>
      <c r="AV163" s="15">
        <f ca="1">I163*Financial_Data[[#This Row],[8/1/2015]]</f>
        <v>88089.510654622092</v>
      </c>
      <c r="AW163" s="15">
        <f ca="1">J163*Financial_Data[[#This Row],[9/1/2015]]</f>
        <v>97164.464470244435</v>
      </c>
      <c r="AX163" s="15">
        <f ca="1">K163*Financial_Data[[#This Row],[10/1/2015]]</f>
        <v>99018.9651052111</v>
      </c>
      <c r="AY163" s="15">
        <f ca="1">L163*Financial_Data[[#This Row],[11/1/2015]]</f>
        <v>103957.1283881656</v>
      </c>
      <c r="AZ163" s="15">
        <f ca="1">M163*Financial_Data[[#This Row],[12/1/2015]]</f>
        <v>108049.71428560741</v>
      </c>
      <c r="BA163" s="15">
        <f ca="1">N163*Financial_Data[[#This Row],[1/1/2016]]</f>
        <v>107985.32625114</v>
      </c>
      <c r="BB163" s="15">
        <f ca="1">O163*Financial_Data[[#This Row],[2/1/2016]]</f>
        <v>120244.32115033602</v>
      </c>
      <c r="BC163" s="15">
        <f ca="1">P163*Financial_Data[[#This Row],[3/1/2016]]</f>
        <v>144890.76742935891</v>
      </c>
      <c r="BD163" s="15">
        <f ca="1">Q163*Financial_Data[[#This Row],[4/1/2016]]</f>
        <v>149103.79156929336</v>
      </c>
      <c r="BE163" s="15">
        <f ca="1">R163*Financial_Data[[#This Row],[5/1/2016]]</f>
        <v>162929.72041852496</v>
      </c>
      <c r="BF163" s="15">
        <f ca="1">S163*Financial_Data[[#This Row],[6/1/2016]]</f>
        <v>166055.70841490236</v>
      </c>
      <c r="BG163" s="15">
        <f ca="1">T163*Financial_Data[[#This Row],[7/1/2016]]</f>
        <v>169292.1409469817</v>
      </c>
      <c r="BH163" s="15">
        <f ca="1">U163*Financial_Data[[#This Row],[8/1/2016]]</f>
        <v>184711.09985229178</v>
      </c>
      <c r="BI163" s="15">
        <f ca="1">V163*Financial_Data[[#This Row],[9/1/2016]]</f>
        <v>222388.80260722333</v>
      </c>
      <c r="BJ163" s="15">
        <f ca="1">W163*Financial_Data[[#This Row],[10/1/2016]]</f>
        <v>245207.61241986873</v>
      </c>
      <c r="BK163" s="15">
        <f ca="1">X163*Financial_Data[[#This Row],[11/1/2016]]</f>
        <v>278404.65759930509</v>
      </c>
      <c r="BL163" s="15">
        <f ca="1">Y163*Financial_Data[[#This Row],[12/1/2016]]</f>
        <v>306819.44989549043</v>
      </c>
      <c r="BM163" s="15">
        <f ca="1">Z163*Financial_Data[[#This Row],[1/1/2017]]</f>
        <v>294551.53191975708</v>
      </c>
      <c r="BN163" s="15">
        <f ca="1">AA163*Financial_Data[[#This Row],[2/1/2017]]</f>
        <v>327740.34716374712</v>
      </c>
      <c r="BO163" s="15">
        <f ca="1">AB163*Financial_Data[[#This Row],[3/1/2017]]</f>
        <v>368981.73964342213</v>
      </c>
      <c r="BP163" s="15">
        <f ca="1">AC163*Financial_Data[[#This Row],[4/1/2017]]</f>
        <v>372373.47942167363</v>
      </c>
      <c r="BQ163" s="15">
        <f ca="1">AD163*Financial_Data[[#This Row],[5/1/2017]]</f>
        <v>394974.28559181432</v>
      </c>
      <c r="BR163" s="15">
        <f ca="1">AE163*Financial_Data[[#This Row],[6/1/2017]]</f>
        <v>410563.10164440336</v>
      </c>
      <c r="BS163" s="15">
        <f ca="1">AF163*Financial_Data[[#This Row],[7/1/2017]]</f>
        <v>430386.45241086924</v>
      </c>
      <c r="BT163" s="15">
        <f ca="1">AG163*Financial_Data[[#This Row],[8/1/2017]]</f>
        <v>469977.48272700468</v>
      </c>
      <c r="BU163" s="15">
        <f ca="1">AH163*Financial_Data[[#This Row],[9/1/2017]]</f>
        <v>488578.26648365794</v>
      </c>
      <c r="BV163" s="15">
        <f ca="1">AI163*Financial_Data[[#This Row],[10/1/2017]]</f>
        <v>522810.37707423116</v>
      </c>
      <c r="BW163" s="15">
        <f ca="1">AJ163*Financial_Data[[#This Row],[11/1/2017]]</f>
        <v>565519.56714762549</v>
      </c>
      <c r="BX163" s="15">
        <f ca="1">AK163*Financial_Data[[#This Row],[12/1/2017]]</f>
        <v>628893.98313713714</v>
      </c>
      <c r="BY163" s="15">
        <f ca="1">AL163*Financial_Data[[#This Row],[1/1/2018]]</f>
        <v>686351.80020881072</v>
      </c>
      <c r="BZ163" s="15">
        <f ca="1">AM163*Financial_Data[[#This Row],[2/1/2018]]</f>
        <v>803400.76864527538</v>
      </c>
      <c r="CA163" s="15">
        <f ca="1">AN163*Financial_Data[[#This Row],[3/1/2018]]</f>
        <v>858956.32888435351</v>
      </c>
    </row>
    <row r="164" spans="1:79" x14ac:dyDescent="0.25">
      <c r="A164" t="s">
        <v>57</v>
      </c>
      <c r="B164" t="s">
        <v>209</v>
      </c>
      <c r="C164" t="s">
        <v>41</v>
      </c>
      <c r="D164">
        <v>1</v>
      </c>
      <c r="E164">
        <f t="shared" ref="E164:AN164" ca="1" si="162">((RANDBETWEEN(-2.5,3.5)/100)+1)*D164</f>
        <v>1.01</v>
      </c>
      <c r="F164">
        <f t="shared" ca="1" si="162"/>
        <v>1.0201</v>
      </c>
      <c r="G164">
        <f t="shared" ca="1" si="162"/>
        <v>1.0098990000000001</v>
      </c>
      <c r="H164">
        <f t="shared" ca="1" si="162"/>
        <v>0.99980001000000007</v>
      </c>
      <c r="I164">
        <f t="shared" ca="1" si="162"/>
        <v>1.0297940103000001</v>
      </c>
      <c r="J164">
        <f t="shared" ca="1" si="162"/>
        <v>1.0503898905060001</v>
      </c>
      <c r="K164">
        <f t="shared" ca="1" si="162"/>
        <v>1.0293820926958801</v>
      </c>
      <c r="L164">
        <f t="shared" ca="1" si="162"/>
        <v>1.0190882717689214</v>
      </c>
      <c r="M164">
        <f t="shared" ca="1" si="162"/>
        <v>1.0292791544866107</v>
      </c>
      <c r="N164">
        <f t="shared" ca="1" si="162"/>
        <v>1.0395719460314767</v>
      </c>
      <c r="O164">
        <f t="shared" ca="1" si="162"/>
        <v>1.0707591044124212</v>
      </c>
      <c r="P164">
        <f t="shared" ca="1" si="162"/>
        <v>1.0600515133682968</v>
      </c>
      <c r="Q164">
        <f t="shared" ca="1" si="162"/>
        <v>1.0812525436356628</v>
      </c>
      <c r="R164">
        <f t="shared" ca="1" si="162"/>
        <v>1.0812525436356628</v>
      </c>
      <c r="S164">
        <f t="shared" ca="1" si="162"/>
        <v>1.1136901199447327</v>
      </c>
      <c r="T164">
        <f t="shared" ca="1" si="162"/>
        <v>1.091416317545838</v>
      </c>
      <c r="U164">
        <f t="shared" ca="1" si="162"/>
        <v>1.091416317545838</v>
      </c>
      <c r="V164">
        <f t="shared" ca="1" si="162"/>
        <v>1.1241588070722133</v>
      </c>
      <c r="W164">
        <f t="shared" ca="1" si="162"/>
        <v>1.1354003951429354</v>
      </c>
      <c r="X164">
        <f t="shared" ca="1" si="162"/>
        <v>1.1467543990943647</v>
      </c>
      <c r="Y164">
        <f t="shared" ca="1" si="162"/>
        <v>1.1582219430853085</v>
      </c>
      <c r="Z164">
        <f t="shared" ca="1" si="162"/>
        <v>1.1698041625161615</v>
      </c>
      <c r="AA164">
        <f t="shared" ca="1" si="162"/>
        <v>1.1932002457664848</v>
      </c>
      <c r="AB164">
        <f t="shared" ca="1" si="162"/>
        <v>1.2051322482241495</v>
      </c>
      <c r="AC164">
        <f t="shared" ca="1" si="162"/>
        <v>1.2292348931886325</v>
      </c>
      <c r="AD164">
        <f t="shared" ca="1" si="162"/>
        <v>1.2292348931886325</v>
      </c>
      <c r="AE164">
        <f t="shared" ca="1" si="162"/>
        <v>1.2538195910524053</v>
      </c>
      <c r="AF164">
        <f t="shared" ca="1" si="162"/>
        <v>1.2663577869629292</v>
      </c>
      <c r="AG164">
        <f t="shared" ca="1" si="162"/>
        <v>1.304348520571817</v>
      </c>
      <c r="AH164">
        <f t="shared" ca="1" si="162"/>
        <v>1.2913050353660989</v>
      </c>
      <c r="AI164">
        <f t="shared" ca="1" si="162"/>
        <v>1.3171311360734208</v>
      </c>
      <c r="AJ164">
        <f t="shared" ca="1" si="162"/>
        <v>1.3171311360734208</v>
      </c>
      <c r="AK164">
        <f t="shared" ca="1" si="162"/>
        <v>1.3039598247126867</v>
      </c>
      <c r="AL164">
        <f t="shared" ca="1" si="162"/>
        <v>1.3430786194540674</v>
      </c>
      <c r="AM164">
        <f t="shared" ca="1" si="162"/>
        <v>1.3430786194540674</v>
      </c>
      <c r="AN164">
        <f t="shared" ca="1" si="162"/>
        <v>1.3699401918431486</v>
      </c>
      <c r="AR164" s="15">
        <f ca="1">E164*Financial_Data[[#This Row],[4/1/2015]]</f>
        <v>16252.907608512001</v>
      </c>
      <c r="AS164" s="15">
        <f ca="1">F164*Financial_Data[[#This Row],[5/1/2015]]</f>
        <v>17587.529217661329</v>
      </c>
      <c r="AT164" s="15">
        <f ca="1">G164*Financial_Data[[#This Row],[6/1/2015]]</f>
        <v>17921.557344790242</v>
      </c>
      <c r="AU164" s="15">
        <f ca="1">H164*Financial_Data[[#This Row],[7/1/2015]]</f>
        <v>18803.121089236185</v>
      </c>
      <c r="AV164" s="15">
        <f ca="1">I164*Financial_Data[[#This Row],[8/1/2015]]</f>
        <v>19535.699349320283</v>
      </c>
      <c r="AW164" s="15">
        <f ca="1">J164*Financial_Data[[#This Row],[9/1/2015]]</f>
        <v>20518.007426263503</v>
      </c>
      <c r="AX164" s="15">
        <f ca="1">K164*Financial_Data[[#This Row],[10/1/2015]]</f>
        <v>20694.552503704421</v>
      </c>
      <c r="AY164" s="15">
        <f ca="1">L164*Financial_Data[[#This Row],[11/1/2015]]</f>
        <v>21681.914817898927</v>
      </c>
      <c r="AZ164" s="15">
        <f ca="1">M164*Financial_Data[[#This Row],[12/1/2015]]</f>
        <v>22100.030667529521</v>
      </c>
      <c r="BA164" s="15">
        <f ca="1">N164*Financial_Data[[#This Row],[1/1/2016]]</f>
        <v>22535.223587433284</v>
      </c>
      <c r="BB164" s="15">
        <f ca="1">O164*Financial_Data[[#This Row],[2/1/2016]]</f>
        <v>25088.457252065837</v>
      </c>
      <c r="BC164" s="15">
        <f ca="1">P164*Financial_Data[[#This Row],[3/1/2016]]</f>
        <v>26347.545837643902</v>
      </c>
      <c r="BD164" s="15">
        <f ca="1">Q164*Financial_Data[[#This Row],[4/1/2016]]</f>
        <v>28782.529305333563</v>
      </c>
      <c r="BE164" s="15">
        <f ca="1">R164*Financial_Data[[#This Row],[5/1/2016]]</f>
        <v>28768.139191982071</v>
      </c>
      <c r="BF164" s="15">
        <f ca="1">S164*Financial_Data[[#This Row],[6/1/2016]]</f>
        <v>29564.967226008142</v>
      </c>
      <c r="BG164" s="15">
        <f ca="1">T164*Financial_Data[[#This Row],[7/1/2016]]</f>
        <v>30439.735476291269</v>
      </c>
      <c r="BH164" s="15">
        <f ca="1">U164*Financial_Data[[#This Row],[8/1/2016]]</f>
        <v>31644.480294955512</v>
      </c>
      <c r="BI164" s="15">
        <f ca="1">V164*Financial_Data[[#This Row],[9/1/2016]]</f>
        <v>35257.055303252026</v>
      </c>
      <c r="BJ164" s="15">
        <f ca="1">W164*Financial_Data[[#This Row],[10/1/2016]]</f>
        <v>37763.283151631927</v>
      </c>
      <c r="BK164" s="15">
        <f ca="1">X164*Financial_Data[[#This Row],[11/1/2016]]</f>
        <v>40066.83924726236</v>
      </c>
      <c r="BL164" s="15">
        <f ca="1">Y164*Financial_Data[[#This Row],[12/1/2016]]</f>
        <v>41685.457407817943</v>
      </c>
      <c r="BM164" s="15">
        <f ca="1">Z164*Financial_Data[[#This Row],[1/1/2017]]</f>
        <v>46417.783803208164</v>
      </c>
      <c r="BN164" s="15">
        <f ca="1">AA164*Financial_Data[[#This Row],[2/1/2017]]</f>
        <v>49235.061059937383</v>
      </c>
      <c r="BO164" s="15">
        <f ca="1">AB164*Financial_Data[[#This Row],[3/1/2017]]</f>
        <v>55436.017265413248</v>
      </c>
      <c r="BP164" s="15">
        <f ca="1">AC164*Financial_Data[[#This Row],[4/1/2017]]</f>
        <v>61806.017977102398</v>
      </c>
      <c r="BQ164" s="15">
        <f ca="1">AD164*Financial_Data[[#This Row],[5/1/2017]]</f>
        <v>64159.533835130605</v>
      </c>
      <c r="BR164" s="15">
        <f ca="1">AE164*Financial_Data[[#This Row],[6/1/2017]]</f>
        <v>66699.360262723058</v>
      </c>
      <c r="BS164" s="15">
        <f ca="1">AF164*Financial_Data[[#This Row],[7/1/2017]]</f>
        <v>70768.013861799918</v>
      </c>
      <c r="BT164" s="15">
        <f ca="1">AG164*Financial_Data[[#This Row],[8/1/2017]]</f>
        <v>77300.96306145197</v>
      </c>
      <c r="BU164" s="15">
        <f ca="1">AH164*Financial_Data[[#This Row],[9/1/2017]]</f>
        <v>74975.045138700749</v>
      </c>
      <c r="BV164" s="15">
        <f ca="1">AI164*Financial_Data[[#This Row],[10/1/2017]]</f>
        <v>78668.857568930282</v>
      </c>
      <c r="BW164" s="15">
        <f ca="1">AJ164*Financial_Data[[#This Row],[11/1/2017]]</f>
        <v>83442.606380825542</v>
      </c>
      <c r="BX164" s="15">
        <f ca="1">AK164*Financial_Data[[#This Row],[12/1/2017]]</f>
        <v>87480.418342502642</v>
      </c>
      <c r="BY164" s="15">
        <f ca="1">AL164*Financial_Data[[#This Row],[1/1/2018]]</f>
        <v>90041.948461310429</v>
      </c>
      <c r="BZ164" s="15">
        <f ca="1">AM164*Financial_Data[[#This Row],[2/1/2018]]</f>
        <v>95534.49735881087</v>
      </c>
      <c r="CA164" s="15">
        <f ca="1">AN164*Financial_Data[[#This Row],[3/1/2018]]</f>
        <v>107556.13502112374</v>
      </c>
    </row>
    <row r="165" spans="1:79" x14ac:dyDescent="0.25">
      <c r="A165" t="s">
        <v>58</v>
      </c>
      <c r="B165" t="s">
        <v>209</v>
      </c>
      <c r="C165" t="s">
        <v>41</v>
      </c>
      <c r="D165">
        <v>1</v>
      </c>
      <c r="E165">
        <f t="shared" ref="E165:AN165" ca="1" si="163">((RANDBETWEEN(-2.5,3.5)/100)+1)*D165</f>
        <v>1.03</v>
      </c>
      <c r="F165">
        <f t="shared" ca="1" si="163"/>
        <v>1.0609</v>
      </c>
      <c r="G165">
        <f t="shared" ca="1" si="163"/>
        <v>1.071509</v>
      </c>
      <c r="H165">
        <f t="shared" ca="1" si="163"/>
        <v>1.05007882</v>
      </c>
      <c r="I165">
        <f t="shared" ca="1" si="163"/>
        <v>1.0395780317999999</v>
      </c>
      <c r="J165">
        <f t="shared" ca="1" si="163"/>
        <v>1.0707653727539999</v>
      </c>
      <c r="K165">
        <f t="shared" ca="1" si="163"/>
        <v>1.0707653727539999</v>
      </c>
      <c r="L165">
        <f t="shared" ca="1" si="163"/>
        <v>1.06005771902646</v>
      </c>
      <c r="M165">
        <f t="shared" ca="1" si="163"/>
        <v>1.0918594505972539</v>
      </c>
      <c r="N165">
        <f t="shared" ca="1" si="163"/>
        <v>1.1027780451032265</v>
      </c>
      <c r="O165">
        <f t="shared" ca="1" si="163"/>
        <v>1.1358613864563234</v>
      </c>
      <c r="P165">
        <f t="shared" ca="1" si="163"/>
        <v>1.1585786141854499</v>
      </c>
      <c r="Q165">
        <f t="shared" ca="1" si="163"/>
        <v>1.1701644003273044</v>
      </c>
      <c r="R165">
        <f t="shared" ca="1" si="163"/>
        <v>1.1935676883338504</v>
      </c>
      <c r="S165">
        <f t="shared" ca="1" si="163"/>
        <v>1.1816320114505119</v>
      </c>
      <c r="T165">
        <f t="shared" ca="1" si="163"/>
        <v>1.2052646516795222</v>
      </c>
      <c r="U165">
        <f t="shared" ca="1" si="163"/>
        <v>1.2173172981963174</v>
      </c>
      <c r="V165">
        <f t="shared" ca="1" si="163"/>
        <v>1.253836817142207</v>
      </c>
      <c r="W165">
        <f t="shared" ca="1" si="163"/>
        <v>1.2287600807993628</v>
      </c>
      <c r="X165">
        <f t="shared" ca="1" si="163"/>
        <v>1.2410476816073566</v>
      </c>
      <c r="Y165">
        <f t="shared" ca="1" si="163"/>
        <v>1.2658686352395037</v>
      </c>
      <c r="Z165">
        <f t="shared" ca="1" si="163"/>
        <v>1.3038446942966888</v>
      </c>
      <c r="AA165">
        <f t="shared" ca="1" si="163"/>
        <v>1.2908062473537218</v>
      </c>
      <c r="AB165">
        <f t="shared" ca="1" si="163"/>
        <v>1.3295304347743335</v>
      </c>
      <c r="AC165">
        <f t="shared" ca="1" si="163"/>
        <v>1.3694163478175636</v>
      </c>
      <c r="AD165">
        <f t="shared" ca="1" si="163"/>
        <v>1.3420280208612123</v>
      </c>
      <c r="AE165">
        <f t="shared" ca="1" si="163"/>
        <v>1.3286077406526002</v>
      </c>
      <c r="AF165">
        <f t="shared" ca="1" si="163"/>
        <v>1.3684659728721782</v>
      </c>
      <c r="AG165">
        <f t="shared" ca="1" si="163"/>
        <v>1.3821506326009001</v>
      </c>
      <c r="AH165">
        <f t="shared" ca="1" si="163"/>
        <v>1.3959721389269091</v>
      </c>
      <c r="AI165">
        <f t="shared" ca="1" si="163"/>
        <v>1.38201241753764</v>
      </c>
      <c r="AJ165">
        <f t="shared" ca="1" si="163"/>
        <v>1.4096526658883928</v>
      </c>
      <c r="AK165">
        <f t="shared" ca="1" si="163"/>
        <v>1.3955561392295088</v>
      </c>
      <c r="AL165">
        <f t="shared" ca="1" si="163"/>
        <v>1.3955561392295088</v>
      </c>
      <c r="AM165">
        <f t="shared" ca="1" si="163"/>
        <v>1.3816005778372138</v>
      </c>
      <c r="AN165">
        <f t="shared" ca="1" si="163"/>
        <v>1.3816005778372138</v>
      </c>
      <c r="AR165" s="15">
        <f ca="1">E165*Financial_Data[[#This Row],[4/1/2015]]</f>
        <v>30393.055259200002</v>
      </c>
      <c r="AS165" s="15">
        <f ca="1">F165*Financial_Data[[#This Row],[5/1/2015]]</f>
        <v>35898.434196724396</v>
      </c>
      <c r="AT165" s="15">
        <f ca="1">G165*Financial_Data[[#This Row],[6/1/2015]]</f>
        <v>37326.470018110609</v>
      </c>
      <c r="AU165" s="15">
        <f ca="1">H165*Financial_Data[[#This Row],[7/1/2015]]</f>
        <v>40332.411923533073</v>
      </c>
      <c r="AV165" s="15">
        <f ca="1">I165*Financial_Data[[#This Row],[8/1/2015]]</f>
        <v>41415.727601427345</v>
      </c>
      <c r="AW165" s="15">
        <f ca="1">J165*Financial_Data[[#This Row],[9/1/2015]]</f>
        <v>41800.854937336677</v>
      </c>
      <c r="AX165" s="15">
        <f ca="1">K165*Financial_Data[[#This Row],[10/1/2015]]</f>
        <v>42189.563595450258</v>
      </c>
      <c r="AY165" s="15">
        <f ca="1">L165*Financial_Data[[#This Row],[11/1/2015]]</f>
        <v>44745.569863823715</v>
      </c>
      <c r="AZ165" s="15">
        <f ca="1">M165*Financial_Data[[#This Row],[12/1/2015]]</f>
        <v>48419.986569901201</v>
      </c>
      <c r="BA165" s="15">
        <f ca="1">N165*Financial_Data[[#This Row],[1/1/2016]]</f>
        <v>50801.772027792351</v>
      </c>
      <c r="BB165" s="15">
        <f ca="1">O165*Financial_Data[[#This Row],[2/1/2016]]</f>
        <v>54349.400895815816</v>
      </c>
      <c r="BC165" s="15">
        <f ca="1">P165*Financial_Data[[#This Row],[3/1/2016]]</f>
        <v>64152.636820449356</v>
      </c>
      <c r="BD165" s="15">
        <f ca="1">Q165*Financial_Data[[#This Row],[4/1/2016]]</f>
        <v>66724.246538184423</v>
      </c>
      <c r="BE165" s="15">
        <f ca="1">R165*Financial_Data[[#This Row],[5/1/2016]]</f>
        <v>70058.991817901231</v>
      </c>
      <c r="BF165" s="15">
        <f ca="1">S165*Financial_Data[[#This Row],[6/1/2016]]</f>
        <v>72839.220639132196</v>
      </c>
      <c r="BG165" s="15">
        <f ca="1">T165*Financial_Data[[#This Row],[7/1/2016]]</f>
        <v>81873.43900499861</v>
      </c>
      <c r="BH165" s="15">
        <f ca="1">U165*Financial_Data[[#This Row],[8/1/2016]]</f>
        <v>77798.080377207734</v>
      </c>
      <c r="BI165" s="15">
        <f ca="1">V165*Financial_Data[[#This Row],[9/1/2016]]</f>
        <v>81661.438794187125</v>
      </c>
      <c r="BJ165" s="15">
        <f ca="1">W165*Financial_Data[[#This Row],[10/1/2016]]</f>
        <v>82395.764711530006</v>
      </c>
      <c r="BK165" s="15">
        <f ca="1">X165*Financial_Data[[#This Row],[11/1/2016]]</f>
        <v>90027.412614861023</v>
      </c>
      <c r="BL165" s="15">
        <f ca="1">Y165*Financial_Data[[#This Row],[12/1/2016]]</f>
        <v>94610.439909394001</v>
      </c>
      <c r="BM165" s="15">
        <f ca="1">Z165*Financial_Data[[#This Row],[1/1/2017]]</f>
        <v>99065.533477204939</v>
      </c>
      <c r="BN165" s="15">
        <f ca="1">AA165*Financial_Data[[#This Row],[2/1/2017]]</f>
        <v>113528.1136355417</v>
      </c>
      <c r="BO165" s="15">
        <f ca="1">AB165*Financial_Data[[#This Row],[3/1/2017]]</f>
        <v>130234.63103675918</v>
      </c>
      <c r="BP165" s="15">
        <f ca="1">AC165*Financial_Data[[#This Row],[4/1/2017]]</f>
        <v>146594.86750366559</v>
      </c>
      <c r="BQ165" s="15">
        <f ca="1">AD165*Financial_Data[[#This Row],[5/1/2017]]</f>
        <v>140775.63177944539</v>
      </c>
      <c r="BR165" s="15">
        <f ca="1">AE165*Financial_Data[[#This Row],[6/1/2017]]</f>
        <v>140567.05196329599</v>
      </c>
      <c r="BS165" s="15">
        <f ca="1">AF165*Financial_Data[[#This Row],[7/1/2017]]</f>
        <v>158121.43535683976</v>
      </c>
      <c r="BT165" s="15">
        <f ca="1">AG165*Financial_Data[[#This Row],[8/1/2017]]</f>
        <v>172666.25470027659</v>
      </c>
      <c r="BU165" s="15">
        <f ca="1">AH165*Financial_Data[[#This Row],[9/1/2017]]</f>
        <v>179587.71951480792</v>
      </c>
      <c r="BV165" s="15">
        <f ca="1">AI165*Financial_Data[[#This Row],[10/1/2017]]</f>
        <v>188044.29254030561</v>
      </c>
      <c r="BW165" s="15">
        <f ca="1">AJ165*Financial_Data[[#This Row],[11/1/2017]]</f>
        <v>197363.7391079056</v>
      </c>
      <c r="BX165" s="15">
        <f ca="1">AK165*Financial_Data[[#This Row],[12/1/2017]]</f>
        <v>215643.52062521843</v>
      </c>
      <c r="BY165" s="15">
        <f ca="1">AL165*Financial_Data[[#This Row],[1/1/2018]]</f>
        <v>235547.98687782057</v>
      </c>
      <c r="BZ165" s="15">
        <f ca="1">AM165*Financial_Data[[#This Row],[2/1/2018]]</f>
        <v>237738.36174067663</v>
      </c>
      <c r="CA165" s="15">
        <f ca="1">AN165*Financial_Data[[#This Row],[3/1/2018]]</f>
        <v>242278.70799226905</v>
      </c>
    </row>
    <row r="166" spans="1:79" x14ac:dyDescent="0.25">
      <c r="A166" t="s">
        <v>59</v>
      </c>
      <c r="B166" t="s">
        <v>209</v>
      </c>
      <c r="C166" t="s">
        <v>41</v>
      </c>
      <c r="D166">
        <v>1</v>
      </c>
      <c r="E166">
        <f t="shared" ref="E166:AN166" ca="1" si="164">((RANDBETWEEN(-2.5,3.5)/100)+1)*D166</f>
        <v>1.02</v>
      </c>
      <c r="F166">
        <f t="shared" ca="1" si="164"/>
        <v>1.0506</v>
      </c>
      <c r="G166">
        <f t="shared" ca="1" si="164"/>
        <v>1.0295879999999999</v>
      </c>
      <c r="H166">
        <f t="shared" ca="1" si="164"/>
        <v>1.0295879999999999</v>
      </c>
      <c r="I166">
        <f t="shared" ca="1" si="164"/>
        <v>1.01929212</v>
      </c>
      <c r="J166">
        <f t="shared" ca="1" si="164"/>
        <v>1.0294850412000001</v>
      </c>
      <c r="K166">
        <f t="shared" ca="1" si="164"/>
        <v>1.039779891612</v>
      </c>
      <c r="L166">
        <f t="shared" ca="1" si="164"/>
        <v>1.07097328836036</v>
      </c>
      <c r="M166">
        <f t="shared" ca="1" si="164"/>
        <v>1.0495538225931527</v>
      </c>
      <c r="N166">
        <f t="shared" ca="1" si="164"/>
        <v>1.0705448990450157</v>
      </c>
      <c r="O166">
        <f t="shared" ca="1" si="164"/>
        <v>1.0919557970259159</v>
      </c>
      <c r="P166">
        <f t="shared" ca="1" si="164"/>
        <v>1.0919557970259159</v>
      </c>
      <c r="Q166">
        <f t="shared" ca="1" si="164"/>
        <v>1.1028753549961752</v>
      </c>
      <c r="R166">
        <f t="shared" ca="1" si="164"/>
        <v>1.0918466014462134</v>
      </c>
      <c r="S166">
        <f t="shared" ca="1" si="164"/>
        <v>1.0809281354317513</v>
      </c>
      <c r="T166">
        <f t="shared" ca="1" si="164"/>
        <v>1.0917374167860687</v>
      </c>
      <c r="U166">
        <f t="shared" ca="1" si="164"/>
        <v>1.1244895392896508</v>
      </c>
      <c r="V166">
        <f t="shared" ca="1" si="164"/>
        <v>1.1469793300754438</v>
      </c>
      <c r="W166">
        <f t="shared" ca="1" si="164"/>
        <v>1.1355095367746895</v>
      </c>
      <c r="X166">
        <f t="shared" ca="1" si="164"/>
        <v>1.1241544414069427</v>
      </c>
      <c r="Y166">
        <f t="shared" ca="1" si="164"/>
        <v>1.1353959858210121</v>
      </c>
      <c r="Z166">
        <f t="shared" ca="1" si="164"/>
        <v>1.1694578653956424</v>
      </c>
      <c r="AA166">
        <f t="shared" ca="1" si="164"/>
        <v>1.1928470227035552</v>
      </c>
      <c r="AB166">
        <f t="shared" ca="1" si="164"/>
        <v>1.1809185524765198</v>
      </c>
      <c r="AC166">
        <f t="shared" ca="1" si="164"/>
        <v>1.1573001814269894</v>
      </c>
      <c r="AD166">
        <f t="shared" ca="1" si="164"/>
        <v>1.1341541777984496</v>
      </c>
      <c r="AE166">
        <f t="shared" ca="1" si="164"/>
        <v>1.1681788031324032</v>
      </c>
      <c r="AF166">
        <f t="shared" ca="1" si="164"/>
        <v>1.1798605911637272</v>
      </c>
      <c r="AG166">
        <f t="shared" ca="1" si="164"/>
        <v>1.1798605911637272</v>
      </c>
      <c r="AH166">
        <f t="shared" ca="1" si="164"/>
        <v>1.1680619852520899</v>
      </c>
      <c r="AI166">
        <f t="shared" ca="1" si="164"/>
        <v>1.1563813653995689</v>
      </c>
      <c r="AJ166">
        <f t="shared" ca="1" si="164"/>
        <v>1.1910728063615561</v>
      </c>
      <c r="AK166">
        <f t="shared" ca="1" si="164"/>
        <v>1.2029835344251716</v>
      </c>
      <c r="AL166">
        <f t="shared" ca="1" si="164"/>
        <v>1.1789238637366681</v>
      </c>
      <c r="AM166">
        <f t="shared" ca="1" si="164"/>
        <v>1.1789238637366681</v>
      </c>
      <c r="AN166">
        <f t="shared" ca="1" si="164"/>
        <v>1.1789238637366681</v>
      </c>
      <c r="AR166" s="15">
        <f ca="1">E166*Financial_Data[[#This Row],[4/1/2015]]</f>
        <v>-41911.297364563208</v>
      </c>
      <c r="AS166" s="15">
        <f ca="1">F166*Financial_Data[[#This Row],[5/1/2015]]</f>
        <v>-45303.541659220784</v>
      </c>
      <c r="AT166" s="15">
        <f ca="1">G166*Financial_Data[[#This Row],[6/1/2015]]</f>
        <v>-47516.691768954188</v>
      </c>
      <c r="AU166" s="15">
        <f ca="1">H166*Financial_Data[[#This Row],[7/1/2015]]</f>
        <v>-49426.671285798337</v>
      </c>
      <c r="AV166" s="15">
        <f ca="1">I166*Financial_Data[[#This Row],[8/1/2015]]</f>
        <v>-49407.000943541389</v>
      </c>
      <c r="AW166" s="15">
        <f ca="1">J166*Financial_Data[[#This Row],[9/1/2015]]</f>
        <v>-49387.140821253517</v>
      </c>
      <c r="AX166" s="15">
        <f ca="1">K166*Financial_Data[[#This Row],[10/1/2015]]</f>
        <v>-56053.396425726591</v>
      </c>
      <c r="AY166" s="15">
        <f ca="1">L166*Financial_Data[[#This Row],[11/1/2015]]</f>
        <v>-59420.176687018458</v>
      </c>
      <c r="AZ166" s="15">
        <f ca="1">M166*Financial_Data[[#This Row],[12/1/2015]]</f>
        <v>-60554.282205910655</v>
      </c>
      <c r="BA166" s="15">
        <f ca="1">N166*Financial_Data[[#This Row],[1/1/2016]]</f>
        <v>-62895.829483349909</v>
      </c>
      <c r="BB166" s="15">
        <f ca="1">O166*Financial_Data[[#This Row],[2/1/2016]]</f>
        <v>-69354.523467416599</v>
      </c>
      <c r="BC166" s="15">
        <f ca="1">P166*Financial_Data[[#This Row],[3/1/2016]]</f>
        <v>-73437.859810350797</v>
      </c>
      <c r="BD166" s="15">
        <f ca="1">Q166*Financial_Data[[#This Row],[4/1/2016]]</f>
        <v>-74112.912485285677</v>
      </c>
      <c r="BE166" s="15">
        <f ca="1">R166*Financial_Data[[#This Row],[5/1/2016]]</f>
        <v>-78602.958191760597</v>
      </c>
      <c r="BF166" s="15">
        <f ca="1">S166*Financial_Data[[#This Row],[6/1/2016]]</f>
        <v>-80904.859970938793</v>
      </c>
      <c r="BG166" s="15">
        <f ca="1">T166*Financial_Data[[#This Row],[7/1/2016]]</f>
        <v>-84890.478259173557</v>
      </c>
      <c r="BH166" s="15">
        <f ca="1">U166*Financial_Data[[#This Row],[8/1/2016]]</f>
        <v>-88250.276307232358</v>
      </c>
      <c r="BI166" s="15">
        <f ca="1">V166*Financial_Data[[#This Row],[9/1/2016]]</f>
        <v>-91699.467756479498</v>
      </c>
      <c r="BJ166" s="15">
        <f ca="1">W166*Financial_Data[[#This Row],[10/1/2016]]</f>
        <v>-93386.953418434161</v>
      </c>
      <c r="BK166" s="15">
        <f ca="1">X166*Financial_Data[[#This Row],[11/1/2016]]</f>
        <v>-102813.75138006466</v>
      </c>
      <c r="BL166" s="15">
        <f ca="1">Y166*Financial_Data[[#This Row],[12/1/2016]]</f>
        <v>-113340.33517288524</v>
      </c>
      <c r="BM166" s="15">
        <f ca="1">Z166*Financial_Data[[#This Row],[1/1/2017]]</f>
        <v>-126204.39770429402</v>
      </c>
      <c r="BN166" s="15">
        <f ca="1">AA166*Financial_Data[[#This Row],[2/1/2017]]</f>
        <v>-135242.14703269396</v>
      </c>
      <c r="BO166" s="15">
        <f ca="1">AB166*Financial_Data[[#This Row],[3/1/2017]]</f>
        <v>-139148.67833653977</v>
      </c>
      <c r="BP166" s="15">
        <f ca="1">AC166*Financial_Data[[#This Row],[4/1/2017]]</f>
        <v>-143166.38295941617</v>
      </c>
      <c r="BQ166" s="15">
        <f ca="1">AD166*Financial_Data[[#This Row],[5/1/2017]]</f>
        <v>-134747.3279293573</v>
      </c>
      <c r="BR166" s="15">
        <f ca="1">AE166*Financial_Data[[#This Row],[6/1/2017]]</f>
        <v>-135973.42065395528</v>
      </c>
      <c r="BS166" s="15">
        <f ca="1">AF166*Financial_Data[[#This Row],[7/1/2017]]</f>
        <v>-160452.32743598209</v>
      </c>
      <c r="BT166" s="15">
        <f ca="1">AG166*Financial_Data[[#This Row],[8/1/2017]]</f>
        <v>-163421.36939332297</v>
      </c>
      <c r="BU166" s="15">
        <f ca="1">AH166*Financial_Data[[#This Row],[9/1/2017]]</f>
        <v>-175021.30135306777</v>
      </c>
      <c r="BV166" s="15">
        <f ca="1">AI166*Financial_Data[[#This Row],[10/1/2017]]</f>
        <v>-183678.40916704666</v>
      </c>
      <c r="BW166" s="15">
        <f ca="1">AJ166*Financial_Data[[#This Row],[11/1/2017]]</f>
        <v>-214674.17797204907</v>
      </c>
      <c r="BX166" s="15">
        <f ca="1">AK166*Financial_Data[[#This Row],[12/1/2017]]</f>
        <v>-232105.26383857586</v>
      </c>
      <c r="BY166" s="15">
        <f ca="1">AL166*Financial_Data[[#This Row],[1/1/2018]]</f>
        <v>-238854.24513605243</v>
      </c>
      <c r="BZ166" s="15">
        <f ca="1">AM166*Financial_Data[[#This Row],[2/1/2018]]</f>
        <v>-284728.87540680927</v>
      </c>
      <c r="CA166" s="15">
        <f ca="1">AN166*Financial_Data[[#This Row],[3/1/2018]]</f>
        <v>-308170.06842876616</v>
      </c>
    </row>
    <row r="167" spans="1:79" x14ac:dyDescent="0.25">
      <c r="A167" t="s">
        <v>60</v>
      </c>
      <c r="B167" t="s">
        <v>209</v>
      </c>
      <c r="C167" t="s">
        <v>41</v>
      </c>
      <c r="D167">
        <v>1</v>
      </c>
      <c r="E167">
        <f t="shared" ref="E167:AN167" ca="1" si="165">((RANDBETWEEN(-2.5,3.5)/100)+1)*D167</f>
        <v>1.02</v>
      </c>
      <c r="F167">
        <f t="shared" ca="1" si="165"/>
        <v>1.02</v>
      </c>
      <c r="G167">
        <f t="shared" ca="1" si="165"/>
        <v>1.02</v>
      </c>
      <c r="H167">
        <f t="shared" ca="1" si="165"/>
        <v>1.0404</v>
      </c>
      <c r="I167">
        <f t="shared" ca="1" si="165"/>
        <v>1.071612</v>
      </c>
      <c r="J167">
        <f t="shared" ca="1" si="165"/>
        <v>1.1037603600000001</v>
      </c>
      <c r="K167">
        <f t="shared" ca="1" si="165"/>
        <v>1.1147979636000001</v>
      </c>
      <c r="L167">
        <f t="shared" ca="1" si="165"/>
        <v>1.1259459432360002</v>
      </c>
      <c r="M167">
        <f t="shared" ca="1" si="165"/>
        <v>1.10342702437128</v>
      </c>
      <c r="N167">
        <f t="shared" ca="1" si="165"/>
        <v>1.0923927541275673</v>
      </c>
      <c r="O167">
        <f t="shared" ca="1" si="165"/>
        <v>1.0705448990450159</v>
      </c>
      <c r="P167">
        <f t="shared" ca="1" si="165"/>
        <v>1.0491340010641157</v>
      </c>
      <c r="Q167">
        <f t="shared" ca="1" si="165"/>
        <v>1.0281513210428335</v>
      </c>
      <c r="R167">
        <f t="shared" ca="1" si="165"/>
        <v>1.0075882946219767</v>
      </c>
      <c r="S167">
        <f t="shared" ca="1" si="165"/>
        <v>1.037815943460636</v>
      </c>
      <c r="T167">
        <f t="shared" ca="1" si="165"/>
        <v>1.037815943460636</v>
      </c>
      <c r="U167">
        <f t="shared" ca="1" si="165"/>
        <v>1.0274377840260296</v>
      </c>
      <c r="V167">
        <f t="shared" ca="1" si="165"/>
        <v>1.0171634061857693</v>
      </c>
      <c r="W167">
        <f t="shared" ca="1" si="165"/>
        <v>1.0273350402476269</v>
      </c>
      <c r="X167">
        <f t="shared" ca="1" si="165"/>
        <v>1.0170616898451506</v>
      </c>
      <c r="Y167">
        <f t="shared" ca="1" si="165"/>
        <v>1.0374029236420537</v>
      </c>
      <c r="Z167">
        <f t="shared" ca="1" si="165"/>
        <v>1.0581509821148947</v>
      </c>
      <c r="AA167">
        <f t="shared" ca="1" si="165"/>
        <v>1.0581509821148947</v>
      </c>
      <c r="AB167">
        <f t="shared" ca="1" si="165"/>
        <v>1.0581509821148947</v>
      </c>
      <c r="AC167">
        <f t="shared" ca="1" si="165"/>
        <v>1.0581509821148947</v>
      </c>
      <c r="AD167">
        <f t="shared" ca="1" si="165"/>
        <v>1.0581509821148947</v>
      </c>
      <c r="AE167">
        <f t="shared" ca="1" si="165"/>
        <v>1.0687324919360437</v>
      </c>
      <c r="AF167">
        <f t="shared" ca="1" si="165"/>
        <v>1.0473578420973229</v>
      </c>
      <c r="AG167">
        <f t="shared" ca="1" si="165"/>
        <v>1.0368842636763496</v>
      </c>
      <c r="AH167">
        <f t="shared" ca="1" si="165"/>
        <v>1.0576219489498766</v>
      </c>
      <c r="AI167">
        <f t="shared" ca="1" si="165"/>
        <v>1.0681981684393753</v>
      </c>
      <c r="AJ167">
        <f t="shared" ca="1" si="165"/>
        <v>1.0468342050705879</v>
      </c>
      <c r="AK167">
        <f t="shared" ca="1" si="165"/>
        <v>1.0677708891719997</v>
      </c>
      <c r="AL167">
        <f t="shared" ca="1" si="165"/>
        <v>1.0677708891719997</v>
      </c>
      <c r="AM167">
        <f t="shared" ca="1" si="165"/>
        <v>1.0891263069554398</v>
      </c>
      <c r="AN167">
        <f t="shared" ca="1" si="165"/>
        <v>1.1000175700249941</v>
      </c>
      <c r="AR167" s="15">
        <f ca="1">E167*Financial_Data[[#This Row],[4/1/2015]]</f>
        <v>12373.096396953601</v>
      </c>
      <c r="AS167" s="15">
        <f ca="1">F167*Financial_Data[[#This Row],[5/1/2015]]</f>
        <v>12743.014859933324</v>
      </c>
      <c r="AT167" s="15">
        <f ca="1">G167*Financial_Data[[#This Row],[6/1/2015]]</f>
        <v>14332.990897522273</v>
      </c>
      <c r="AU167" s="15">
        <f ca="1">H167*Financial_Data[[#This Row],[7/1/2015]]</f>
        <v>15500.832033980951</v>
      </c>
      <c r="AV167" s="15">
        <f ca="1">I167*Financial_Data[[#This Row],[8/1/2015]]</f>
        <v>17608.658511518366</v>
      </c>
      <c r="AW167" s="15">
        <f ca="1">J167*Financial_Data[[#This Row],[9/1/2015]]</f>
        <v>17242.784889527098</v>
      </c>
      <c r="AX167" s="15">
        <f ca="1">K167*Financial_Data[[#This Row],[10/1/2015]]</f>
        <v>19022.824227037385</v>
      </c>
      <c r="AY167" s="15">
        <f ca="1">L167*Financial_Data[[#This Row],[11/1/2015]]</f>
        <v>19785.369339219305</v>
      </c>
      <c r="AZ167" s="15">
        <f ca="1">M167*Financial_Data[[#This Row],[12/1/2015]]</f>
        <v>22232.668033864782</v>
      </c>
      <c r="BA167" s="15">
        <f ca="1">N167*Financial_Data[[#This Row],[1/1/2016]]</f>
        <v>23343.812612155565</v>
      </c>
      <c r="BB167" s="15">
        <f ca="1">O167*Financial_Data[[#This Row],[2/1/2016]]</f>
        <v>24967.048302105326</v>
      </c>
      <c r="BC167" s="15">
        <f ca="1">P167*Financial_Data[[#This Row],[3/1/2016]]</f>
        <v>25438.536107757744</v>
      </c>
      <c r="BD167" s="15">
        <f ca="1">Q167*Financial_Data[[#This Row],[4/1/2016]]</f>
        <v>24179.65069331526</v>
      </c>
      <c r="BE167" s="15">
        <f ca="1">R167*Financial_Data[[#This Row],[5/1/2016]]</f>
        <v>24141.361578099612</v>
      </c>
      <c r="BF167" s="15">
        <f ca="1">S167*Financial_Data[[#This Row],[6/1/2016]]</f>
        <v>27657.730088448545</v>
      </c>
      <c r="BG167" s="15">
        <f ca="1">T167*Financial_Data[[#This Row],[7/1/2016]]</f>
        <v>28191.306336242513</v>
      </c>
      <c r="BH167" s="15">
        <f ca="1">U167*Financial_Data[[#This Row],[8/1/2016]]</f>
        <v>29879.003811176477</v>
      </c>
      <c r="BI167" s="15">
        <f ca="1">V167*Financial_Data[[#This Row],[9/1/2016]]</f>
        <v>29514.111531942821</v>
      </c>
      <c r="BJ167" s="15">
        <f ca="1">W167*Financial_Data[[#This Row],[10/1/2016]]</f>
        <v>32235.482867340324</v>
      </c>
      <c r="BK167" s="15">
        <f ca="1">X167*Financial_Data[[#This Row],[11/1/2016]]</f>
        <v>33170.379226534642</v>
      </c>
      <c r="BL167" s="15">
        <f ca="1">Y167*Financial_Data[[#This Row],[12/1/2016]]</f>
        <v>33140.533845591061</v>
      </c>
      <c r="BM167" s="15">
        <f ca="1">Z167*Financial_Data[[#This Row],[1/1/2017]]</f>
        <v>37978.868851300533</v>
      </c>
      <c r="BN167" s="15">
        <f ca="1">AA167*Financial_Data[[#This Row],[2/1/2017]]</f>
        <v>39489.97550325426</v>
      </c>
      <c r="BO167" s="15">
        <f ca="1">AB167*Financial_Data[[#This Row],[3/1/2017]]</f>
        <v>40275.747035818022</v>
      </c>
      <c r="BP167" s="15">
        <f ca="1">AC167*Financial_Data[[#This Row],[4/1/2017]]</f>
        <v>46620.212727718965</v>
      </c>
      <c r="BQ167" s="15">
        <f ca="1">AD167*Financial_Data[[#This Row],[5/1/2017]]</f>
        <v>47985.674972810069</v>
      </c>
      <c r="BR167" s="15">
        <f ca="1">AE167*Financial_Data[[#This Row],[6/1/2017]]</f>
        <v>47007.058457025611</v>
      </c>
      <c r="BS167" s="15">
        <f ca="1">AF167*Financial_Data[[#This Row],[7/1/2017]]</f>
        <v>44689.653740390859</v>
      </c>
      <c r="BT167" s="15">
        <f ca="1">AG167*Financial_Data[[#This Row],[8/1/2017]]</f>
        <v>42920.030606034103</v>
      </c>
      <c r="BU167" s="15">
        <f ca="1">AH167*Financial_Data[[#This Row],[9/1/2017]]</f>
        <v>47283.244864617824</v>
      </c>
      <c r="BV167" s="15">
        <f ca="1">AI167*Financial_Data[[#This Row],[10/1/2017]]</f>
        <v>50044.687985861376</v>
      </c>
      <c r="BW167" s="15">
        <f ca="1">AJ167*Financial_Data[[#This Row],[11/1/2017]]</f>
        <v>52035.460249695294</v>
      </c>
      <c r="BX167" s="15">
        <f ca="1">AK167*Financial_Data[[#This Row],[12/1/2017]]</f>
        <v>60852.604784160278</v>
      </c>
      <c r="BY167" s="15">
        <f ca="1">AL167*Financial_Data[[#This Row],[1/1/2018]]</f>
        <v>65661.935204793175</v>
      </c>
      <c r="BZ167" s="15">
        <f ca="1">AM167*Financial_Data[[#This Row],[2/1/2018]]</f>
        <v>71653.858873752906</v>
      </c>
      <c r="CA167" s="15">
        <f ca="1">AN167*Financial_Data[[#This Row],[3/1/2018]]</f>
        <v>77499.465561834906</v>
      </c>
    </row>
    <row r="168" spans="1:79" x14ac:dyDescent="0.25">
      <c r="A168" t="s">
        <v>61</v>
      </c>
      <c r="B168" t="s">
        <v>209</v>
      </c>
      <c r="C168" t="s">
        <v>41</v>
      </c>
      <c r="D168">
        <v>1</v>
      </c>
      <c r="E168">
        <f t="shared" ref="E168:AN168" ca="1" si="166">((RANDBETWEEN(-2.5,3.5)/100)+1)*D168</f>
        <v>0.99</v>
      </c>
      <c r="F168">
        <f t="shared" ca="1" si="166"/>
        <v>1.0197000000000001</v>
      </c>
      <c r="G168">
        <f t="shared" ca="1" si="166"/>
        <v>1.0502910000000001</v>
      </c>
      <c r="H168">
        <f t="shared" ca="1" si="166"/>
        <v>1.0502910000000001</v>
      </c>
      <c r="I168">
        <f t="shared" ca="1" si="166"/>
        <v>1.0712968200000001</v>
      </c>
      <c r="J168">
        <f t="shared" ca="1" si="166"/>
        <v>1.0820097882000002</v>
      </c>
      <c r="K168">
        <f t="shared" ca="1" si="166"/>
        <v>1.1036499839640002</v>
      </c>
      <c r="L168">
        <f t="shared" ca="1" si="166"/>
        <v>1.08157698428472</v>
      </c>
      <c r="M168">
        <f t="shared" ca="1" si="166"/>
        <v>1.1140242938132616</v>
      </c>
      <c r="N168">
        <f t="shared" ca="1" si="166"/>
        <v>1.0917438079369963</v>
      </c>
      <c r="O168">
        <f t="shared" ca="1" si="166"/>
        <v>1.1244961221751062</v>
      </c>
      <c r="P168">
        <f t="shared" ca="1" si="166"/>
        <v>1.1582310058403593</v>
      </c>
      <c r="Q168">
        <f t="shared" ca="1" si="166"/>
        <v>1.1466486957819557</v>
      </c>
      <c r="R168">
        <f t="shared" ca="1" si="166"/>
        <v>1.1581151827397753</v>
      </c>
      <c r="S168">
        <f t="shared" ca="1" si="166"/>
        <v>1.1581151827397753</v>
      </c>
      <c r="T168">
        <f t="shared" ca="1" si="166"/>
        <v>1.1349528790849799</v>
      </c>
      <c r="U168">
        <f t="shared" ca="1" si="166"/>
        <v>1.1690014654575294</v>
      </c>
      <c r="V168">
        <f t="shared" ca="1" si="166"/>
        <v>1.2040715094212553</v>
      </c>
      <c r="W168">
        <f t="shared" ca="1" si="166"/>
        <v>1.2281529396096804</v>
      </c>
      <c r="X168">
        <f t="shared" ca="1" si="166"/>
        <v>1.2649975277979708</v>
      </c>
      <c r="Y168">
        <f t="shared" ca="1" si="166"/>
        <v>1.2902974783539303</v>
      </c>
      <c r="Z168">
        <f t="shared" ca="1" si="166"/>
        <v>1.3032004531374697</v>
      </c>
      <c r="AA168">
        <f t="shared" ca="1" si="166"/>
        <v>1.2901684486060949</v>
      </c>
      <c r="AB168">
        <f t="shared" ca="1" si="166"/>
        <v>1.2643650796339729</v>
      </c>
      <c r="AC168">
        <f t="shared" ca="1" si="166"/>
        <v>1.2390777780412934</v>
      </c>
      <c r="AD168">
        <f t="shared" ca="1" si="166"/>
        <v>1.2638593336021193</v>
      </c>
      <c r="AE168">
        <f t="shared" ca="1" si="166"/>
        <v>1.2512207402660982</v>
      </c>
      <c r="AF168">
        <f t="shared" ca="1" si="166"/>
        <v>1.2387085328634373</v>
      </c>
      <c r="AG168">
        <f t="shared" ca="1" si="166"/>
        <v>1.2758697888493404</v>
      </c>
      <c r="AH168">
        <f t="shared" ca="1" si="166"/>
        <v>1.2503523930723537</v>
      </c>
      <c r="AI168">
        <f t="shared" ca="1" si="166"/>
        <v>1.2253453452109067</v>
      </c>
      <c r="AJ168">
        <f t="shared" ca="1" si="166"/>
        <v>1.2008384383066886</v>
      </c>
      <c r="AK168">
        <f t="shared" ca="1" si="166"/>
        <v>1.2248552070728225</v>
      </c>
      <c r="AL168">
        <f t="shared" ca="1" si="166"/>
        <v>1.2616008632850071</v>
      </c>
      <c r="AM168">
        <f t="shared" ca="1" si="166"/>
        <v>1.236368846019307</v>
      </c>
      <c r="AN168">
        <f t="shared" ca="1" si="166"/>
        <v>1.2116414690989208</v>
      </c>
      <c r="AR168" s="15">
        <f ca="1">E168*Financial_Data[[#This Row],[4/1/2015]]</f>
        <v>10128.204544550401</v>
      </c>
      <c r="AS168" s="15">
        <f ca="1">F168*Financial_Data[[#This Row],[5/1/2015]]</f>
        <v>9917.7601839786348</v>
      </c>
      <c r="AT168" s="15">
        <f ca="1">G168*Financial_Data[[#This Row],[6/1/2015]]</f>
        <v>10108.083894098818</v>
      </c>
      <c r="AU168" s="15">
        <f ca="1">H168*Financial_Data[[#This Row],[7/1/2015]]</f>
        <v>10721.458169144211</v>
      </c>
      <c r="AV168" s="15">
        <f ca="1">I168*Financial_Data[[#This Row],[8/1/2015]]</f>
        <v>11822.698995789902</v>
      </c>
      <c r="AW168" s="15">
        <f ca="1">J168*Financial_Data[[#This Row],[9/1/2015]]</f>
        <v>13162.649887053602</v>
      </c>
      <c r="AX168" s="15">
        <f ca="1">K168*Financial_Data[[#This Row],[10/1/2015]]</f>
        <v>13537.595092185937</v>
      </c>
      <c r="AY168" s="15">
        <f ca="1">L168*Financial_Data[[#This Row],[11/1/2015]]</f>
        <v>13123.669520100006</v>
      </c>
      <c r="AZ168" s="15">
        <f ca="1">M168*Financial_Data[[#This Row],[12/1/2015]]</f>
        <v>14346.157724783054</v>
      </c>
      <c r="BA168" s="15">
        <f ca="1">N168*Financial_Data[[#This Row],[1/1/2016]]</f>
        <v>14191.336263048579</v>
      </c>
      <c r="BB168" s="15">
        <f ca="1">O168*Financial_Data[[#This Row],[2/1/2016]]</f>
        <v>14467.982172160444</v>
      </c>
      <c r="BC168" s="15">
        <f ca="1">P168*Financial_Data[[#This Row],[3/1/2016]]</f>
        <v>15782.522487788259</v>
      </c>
      <c r="BD168" s="15">
        <f ca="1">Q168*Financial_Data[[#This Row],[4/1/2016]]</f>
        <v>15612.200005051607</v>
      </c>
      <c r="BE168" s="15">
        <f ca="1">R168*Financial_Data[[#This Row],[5/1/2016]]</f>
        <v>15914.952577526894</v>
      </c>
      <c r="BF168" s="15">
        <f ca="1">S168*Financial_Data[[#This Row],[6/1/2016]]</f>
        <v>17881.791446572981</v>
      </c>
      <c r="BG168" s="15">
        <f ca="1">T168*Financial_Data[[#This Row],[7/1/2016]]</f>
        <v>18051.579778782569</v>
      </c>
      <c r="BH168" s="15">
        <f ca="1">U168*Financial_Data[[#This Row],[8/1/2016]]</f>
        <v>18953.686035080536</v>
      </c>
      <c r="BI168" s="15">
        <f ca="1">V168*Financial_Data[[#This Row],[9/1/2016]]</f>
        <v>20302.993074302522</v>
      </c>
      <c r="BJ168" s="15">
        <f ca="1">W168*Financial_Data[[#This Row],[10/1/2016]]</f>
        <v>22821.164895808535</v>
      </c>
      <c r="BK168" s="15">
        <f ca="1">X168*Financial_Data[[#This Row],[11/1/2016]]</f>
        <v>23731.361497973172</v>
      </c>
      <c r="BL168" s="15">
        <f ca="1">Y168*Financial_Data[[#This Row],[12/1/2016]]</f>
        <v>24919.703302862468</v>
      </c>
      <c r="BM168" s="15">
        <f ca="1">Z168*Financial_Data[[#This Row],[1/1/2017]]</f>
        <v>26976.532771526818</v>
      </c>
      <c r="BN168" s="15">
        <f ca="1">AA168*Financial_Data[[#This Row],[2/1/2017]]</f>
        <v>29477.871248217722</v>
      </c>
      <c r="BO168" s="15">
        <f ca="1">AB168*Financial_Data[[#This Row],[3/1/2017]]</f>
        <v>27736.068783546976</v>
      </c>
      <c r="BP168" s="15">
        <f ca="1">AC168*Financial_Data[[#This Row],[4/1/2017]]</f>
        <v>28248.653652661083</v>
      </c>
      <c r="BQ168" s="15">
        <f ca="1">AD168*Financial_Data[[#This Row],[5/1/2017]]</f>
        <v>31773.304835726231</v>
      </c>
      <c r="BR168" s="15">
        <f ca="1">AE168*Financial_Data[[#This Row],[6/1/2017]]</f>
        <v>34025.421541916214</v>
      </c>
      <c r="BS168" s="15">
        <f ca="1">AF168*Financial_Data[[#This Row],[7/1/2017]]</f>
        <v>34008.410192162126</v>
      </c>
      <c r="BT168" s="15">
        <f ca="1">AG168*Financial_Data[[#This Row],[8/1/2017]]</f>
        <v>34324.656439043654</v>
      </c>
      <c r="BU168" s="15">
        <f ca="1">AH168*Financial_Data[[#This Row],[9/1/2017]]</f>
        <v>34290.613478606974</v>
      </c>
      <c r="BV168" s="15">
        <f ca="1">AI168*Financial_Data[[#This Row],[10/1/2017]]</f>
        <v>33258.706033479008</v>
      </c>
      <c r="BW168" s="15">
        <f ca="1">AJ168*Financial_Data[[#This Row],[11/1/2017]]</f>
        <v>33238.753803009422</v>
      </c>
      <c r="BX168" s="15">
        <f ca="1">AK168*Financial_Data[[#This Row],[12/1/2017]]</f>
        <v>32222.44550824623</v>
      </c>
      <c r="BY168" s="15">
        <f ca="1">AL168*Financial_Data[[#This Row],[1/1/2018]]</f>
        <v>32847.304801997889</v>
      </c>
      <c r="BZ168" s="15">
        <f ca="1">AM168*Financial_Data[[#This Row],[2/1/2018]]</f>
        <v>38372.877266922646</v>
      </c>
      <c r="CA168" s="15">
        <f ca="1">AN168*Financial_Data[[#This Row],[3/1/2018]]</f>
        <v>40638.809760054959</v>
      </c>
    </row>
    <row r="169" spans="1:79" x14ac:dyDescent="0.25">
      <c r="A169" t="s">
        <v>198</v>
      </c>
      <c r="B169" t="s">
        <v>209</v>
      </c>
      <c r="C169" t="s">
        <v>41</v>
      </c>
      <c r="D169">
        <v>1</v>
      </c>
      <c r="E169">
        <f t="shared" ref="E169:AN169" ca="1" si="167">((RANDBETWEEN(-2.5,3.5)/100)+1)*D169</f>
        <v>1.01</v>
      </c>
      <c r="F169">
        <f t="shared" ca="1" si="167"/>
        <v>0.99990000000000001</v>
      </c>
      <c r="G169">
        <f t="shared" ca="1" si="167"/>
        <v>1.0298970000000001</v>
      </c>
      <c r="H169">
        <f t="shared" ca="1" si="167"/>
        <v>1.0607939100000001</v>
      </c>
      <c r="I169">
        <f t="shared" ca="1" si="167"/>
        <v>1.0501859709000001</v>
      </c>
      <c r="J169">
        <f t="shared" ca="1" si="167"/>
        <v>1.039684111191</v>
      </c>
      <c r="K169">
        <f t="shared" ca="1" si="167"/>
        <v>1.039684111191</v>
      </c>
      <c r="L169">
        <f t="shared" ca="1" si="167"/>
        <v>1.0708746345267302</v>
      </c>
      <c r="M169">
        <f t="shared" ca="1" si="167"/>
        <v>1.0494571418361955</v>
      </c>
      <c r="N169">
        <f t="shared" ca="1" si="167"/>
        <v>1.0389625704178336</v>
      </c>
      <c r="O169">
        <f t="shared" ca="1" si="167"/>
        <v>1.0181833190094769</v>
      </c>
      <c r="P169">
        <f t="shared" ca="1" si="167"/>
        <v>1.0080014858193822</v>
      </c>
      <c r="Q169">
        <f t="shared" ca="1" si="167"/>
        <v>1.02816151553577</v>
      </c>
      <c r="R169">
        <f t="shared" ca="1" si="167"/>
        <v>1.0487247458464855</v>
      </c>
      <c r="S169">
        <f t="shared" ca="1" si="167"/>
        <v>1.0277502509295557</v>
      </c>
      <c r="T169">
        <f t="shared" ca="1" si="167"/>
        <v>1.0277502509295557</v>
      </c>
      <c r="U169">
        <f t="shared" ca="1" si="167"/>
        <v>1.0483052559481469</v>
      </c>
      <c r="V169">
        <f t="shared" ca="1" si="167"/>
        <v>1.0587883085076284</v>
      </c>
      <c r="W169">
        <f t="shared" ca="1" si="167"/>
        <v>1.0482004254225521</v>
      </c>
      <c r="X169">
        <f t="shared" ca="1" si="167"/>
        <v>1.0796464381852287</v>
      </c>
      <c r="Y169">
        <f t="shared" ca="1" si="167"/>
        <v>1.0688499738033763</v>
      </c>
      <c r="Z169">
        <f t="shared" ca="1" si="167"/>
        <v>1.0581614740653424</v>
      </c>
      <c r="AA169">
        <f t="shared" ca="1" si="167"/>
        <v>1.0793247035466493</v>
      </c>
      <c r="AB169">
        <f t="shared" ca="1" si="167"/>
        <v>1.0685314565111828</v>
      </c>
      <c r="AC169">
        <f t="shared" ca="1" si="167"/>
        <v>1.0685314565111828</v>
      </c>
      <c r="AD169">
        <f t="shared" ca="1" si="167"/>
        <v>1.0899020856414063</v>
      </c>
      <c r="AE169">
        <f t="shared" ca="1" si="167"/>
        <v>1.0899020856414063</v>
      </c>
      <c r="AF169">
        <f t="shared" ca="1" si="167"/>
        <v>1.0681040439285783</v>
      </c>
      <c r="AG169">
        <f t="shared" ca="1" si="167"/>
        <v>1.1001471652464356</v>
      </c>
      <c r="AH169">
        <f t="shared" ca="1" si="167"/>
        <v>1.1331515802038288</v>
      </c>
      <c r="AI169">
        <f t="shared" ca="1" si="167"/>
        <v>1.1671461276099437</v>
      </c>
      <c r="AJ169">
        <f t="shared" ca="1" si="167"/>
        <v>1.1904890501621426</v>
      </c>
      <c r="AK169">
        <f t="shared" ca="1" si="167"/>
        <v>1.1666792691588996</v>
      </c>
      <c r="AL169">
        <f t="shared" ca="1" si="167"/>
        <v>1.1433456837757217</v>
      </c>
      <c r="AM169">
        <f t="shared" ca="1" si="167"/>
        <v>1.1547791406134789</v>
      </c>
      <c r="AN169">
        <f t="shared" ca="1" si="167"/>
        <v>1.143231349207344</v>
      </c>
      <c r="AR169" s="15">
        <f ca="1">E169*Financial_Data[[#This Row],[4/1/2015]]</f>
        <v>172998.36406543682</v>
      </c>
      <c r="AS169" s="15">
        <f ca="1">F169*Financial_Data[[#This Row],[5/1/2015]]</f>
        <v>164486.48656755657</v>
      </c>
      <c r="AT169" s="15">
        <f ca="1">G169*Financial_Data[[#This Row],[6/1/2015]]</f>
        <v>164372.3329458787</v>
      </c>
      <c r="AU169" s="15">
        <f ca="1">H169*Financial_Data[[#This Row],[7/1/2015]]</f>
        <v>177408.44620955511</v>
      </c>
      <c r="AV169" s="15">
        <f ca="1">I169*Financial_Data[[#This Row],[8/1/2015]]</f>
        <v>177011.99552875981</v>
      </c>
      <c r="AW169" s="15">
        <f ca="1">J169*Financial_Data[[#This Row],[9/1/2015]]</f>
        <v>193056.81744109592</v>
      </c>
      <c r="AX169" s="15">
        <f ca="1">K169*Financial_Data[[#This Row],[10/1/2015]]</f>
        <v>196840.35074101112</v>
      </c>
      <c r="AY169" s="15">
        <f ca="1">L169*Financial_Data[[#This Row],[11/1/2015]]</f>
        <v>188914.27529350805</v>
      </c>
      <c r="AZ169" s="15">
        <f ca="1">M169*Financial_Data[[#This Row],[12/1/2015]]</f>
        <v>179600.97539823703</v>
      </c>
      <c r="BA169" s="15">
        <f ca="1">N169*Financial_Data[[#This Row],[1/1/2016]]</f>
        <v>192256.47602329194</v>
      </c>
      <c r="BB169" s="15">
        <f ca="1">O169*Financial_Data[[#This Row],[2/1/2016]]</f>
        <v>203843.70508845206</v>
      </c>
      <c r="BC169" s="15">
        <f ca="1">P169*Financial_Data[[#This Row],[3/1/2016]]</f>
        <v>220560.88416865934</v>
      </c>
      <c r="BD169" s="15">
        <f ca="1">Q169*Financial_Data[[#This Row],[4/1/2016]]</f>
        <v>229357.70800553614</v>
      </c>
      <c r="BE169" s="15">
        <f ca="1">R169*Financial_Data[[#This Row],[5/1/2016]]</f>
        <v>250172.80497412189</v>
      </c>
      <c r="BF169" s="15">
        <f ca="1">S169*Financial_Data[[#This Row],[6/1/2016]]</f>
        <v>244901.20166598182</v>
      </c>
      <c r="BG169" s="15">
        <f ca="1">T169*Financial_Data[[#This Row],[7/1/2016]]</f>
        <v>269782.63212371711</v>
      </c>
      <c r="BH169" s="15">
        <f ca="1">U169*Financial_Data[[#This Row],[8/1/2016]]</f>
        <v>264281.7613421412</v>
      </c>
      <c r="BI169" s="15">
        <f ca="1">V169*Financial_Data[[#This Row],[9/1/2016]]</f>
        <v>277653.87132352305</v>
      </c>
      <c r="BJ169" s="15">
        <f ca="1">W169*Financial_Data[[#This Row],[10/1/2016]]</f>
        <v>312091.1659795462</v>
      </c>
      <c r="BK169" s="15">
        <f ca="1">X169*Financial_Data[[#This Row],[11/1/2016]]</f>
        <v>340894.03134992067</v>
      </c>
      <c r="BL169" s="15">
        <f ca="1">Y169*Financial_Data[[#This Row],[12/1/2016]]</f>
        <v>357968.38415297866</v>
      </c>
      <c r="BM169" s="15">
        <f ca="1">Z169*Financial_Data[[#This Row],[1/1/2017]]</f>
        <v>375540.07802748145</v>
      </c>
      <c r="BN169" s="15">
        <f ca="1">AA169*Financial_Data[[#This Row],[2/1/2017]]</f>
        <v>426983.29627343221</v>
      </c>
      <c r="BO169" s="15">
        <f ca="1">AB169*Financial_Data[[#This Row],[3/1/2017]]</f>
        <v>452545.02875807503</v>
      </c>
      <c r="BP169" s="15">
        <f ca="1">AC169*Financial_Data[[#This Row],[4/1/2017]]</f>
        <v>470689.36914110131</v>
      </c>
      <c r="BQ169" s="15">
        <f ca="1">AD169*Financial_Data[[#This Row],[5/1/2017]]</f>
        <v>529068.77663613553</v>
      </c>
      <c r="BR169" s="15">
        <f ca="1">AE169*Financial_Data[[#This Row],[6/1/2017]]</f>
        <v>618316.0341508172</v>
      </c>
      <c r="BS169" s="15">
        <f ca="1">AF169*Financial_Data[[#This Row],[7/1/2017]]</f>
        <v>593891.31416979164</v>
      </c>
      <c r="BT169" s="15">
        <f ca="1">AG169*Financial_Data[[#This Row],[8/1/2017]]</f>
        <v>700807.87218752073</v>
      </c>
      <c r="BU169" s="15">
        <f ca="1">AH169*Financial_Data[[#This Row],[9/1/2017]]</f>
        <v>788449.92809070263</v>
      </c>
      <c r="BV169" s="15">
        <f ca="1">AI169*Financial_Data[[#This Row],[10/1/2017]]</f>
        <v>819168.30052169075</v>
      </c>
      <c r="BW169" s="15">
        <f ca="1">AJ169*Financial_Data[[#This Row],[11/1/2017]]</f>
        <v>939619.31978412869</v>
      </c>
      <c r="BX169" s="15">
        <f ca="1">AK169*Financial_Data[[#This Row],[12/1/2017]]</f>
        <v>1004890.0160486402</v>
      </c>
      <c r="BY169" s="15">
        <f ca="1">AL169*Financial_Data[[#This Row],[1/1/2018]]</f>
        <v>1118526.5456190659</v>
      </c>
      <c r="BZ169" s="15">
        <f ca="1">AM169*Financial_Data[[#This Row],[2/1/2018]]</f>
        <v>1210847.8037236265</v>
      </c>
      <c r="CA169" s="15">
        <f ca="1">AN169*Financial_Data[[#This Row],[3/1/2018]]</f>
        <v>1272236.4791724472</v>
      </c>
    </row>
    <row r="170" spans="1:79" x14ac:dyDescent="0.25">
      <c r="A170" t="s">
        <v>63</v>
      </c>
      <c r="B170" t="s">
        <v>209</v>
      </c>
      <c r="C170" t="s">
        <v>41</v>
      </c>
      <c r="D170">
        <v>1</v>
      </c>
      <c r="E170">
        <f t="shared" ref="E170:AN170" ca="1" si="168">((RANDBETWEEN(-2.5,3.5)/100)+1)*D170</f>
        <v>0.98</v>
      </c>
      <c r="F170">
        <f t="shared" ca="1" si="168"/>
        <v>0.98</v>
      </c>
      <c r="G170">
        <f t="shared" ca="1" si="168"/>
        <v>0.98</v>
      </c>
      <c r="H170">
        <f t="shared" ca="1" si="168"/>
        <v>0.98980000000000001</v>
      </c>
      <c r="I170">
        <f t="shared" ca="1" si="168"/>
        <v>0.98980000000000001</v>
      </c>
      <c r="J170">
        <f t="shared" ca="1" si="168"/>
        <v>0.97000399999999998</v>
      </c>
      <c r="K170">
        <f t="shared" ca="1" si="168"/>
        <v>0.98940408000000002</v>
      </c>
      <c r="L170">
        <f t="shared" ca="1" si="168"/>
        <v>0.97951003920000002</v>
      </c>
      <c r="M170">
        <f t="shared" ca="1" si="168"/>
        <v>0.98930513959200006</v>
      </c>
      <c r="N170">
        <f t="shared" ca="1" si="168"/>
        <v>0.97941208819608006</v>
      </c>
      <c r="O170">
        <f t="shared" ca="1" si="168"/>
        <v>0.97941208819608006</v>
      </c>
      <c r="P170">
        <f t="shared" ca="1" si="168"/>
        <v>0.99900032996000165</v>
      </c>
      <c r="Q170">
        <f t="shared" ca="1" si="168"/>
        <v>0.99900032996000165</v>
      </c>
      <c r="R170">
        <f t="shared" ca="1" si="168"/>
        <v>0.97902032336080158</v>
      </c>
      <c r="S170">
        <f t="shared" ca="1" si="168"/>
        <v>0.95943991689358554</v>
      </c>
      <c r="T170">
        <f t="shared" ca="1" si="168"/>
        <v>0.95943991689358554</v>
      </c>
      <c r="U170">
        <f t="shared" ca="1" si="168"/>
        <v>0.94984551772464965</v>
      </c>
      <c r="V170">
        <f t="shared" ca="1" si="168"/>
        <v>0.94984551772464965</v>
      </c>
      <c r="W170">
        <f t="shared" ca="1" si="168"/>
        <v>0.97834088325638913</v>
      </c>
      <c r="X170">
        <f t="shared" ca="1" si="168"/>
        <v>0.95877406559126133</v>
      </c>
      <c r="Y170">
        <f t="shared" ca="1" si="168"/>
        <v>0.98753728755899917</v>
      </c>
      <c r="Z170">
        <f t="shared" ca="1" si="168"/>
        <v>0.9677865418078192</v>
      </c>
      <c r="AA170">
        <f t="shared" ca="1" si="168"/>
        <v>0.99682013806205383</v>
      </c>
      <c r="AB170">
        <f t="shared" ca="1" si="168"/>
        <v>1.016756540823295</v>
      </c>
      <c r="AC170">
        <f t="shared" ca="1" si="168"/>
        <v>1.026924106231528</v>
      </c>
      <c r="AD170">
        <f t="shared" ca="1" si="168"/>
        <v>1.0063856241068974</v>
      </c>
      <c r="AE170">
        <f t="shared" ca="1" si="168"/>
        <v>1.0164494803479664</v>
      </c>
      <c r="AF170">
        <f t="shared" ca="1" si="168"/>
        <v>0.99612049074100706</v>
      </c>
      <c r="AG170">
        <f t="shared" ca="1" si="168"/>
        <v>0.98615928583359702</v>
      </c>
      <c r="AH170">
        <f t="shared" ca="1" si="168"/>
        <v>1.005882471550269</v>
      </c>
      <c r="AI170">
        <f t="shared" ca="1" si="168"/>
        <v>1.005882471550269</v>
      </c>
      <c r="AJ170">
        <f t="shared" ca="1" si="168"/>
        <v>1.0159412962657717</v>
      </c>
      <c r="AK170">
        <f t="shared" ca="1" si="168"/>
        <v>0.99562247034045626</v>
      </c>
      <c r="AL170">
        <f t="shared" ca="1" si="168"/>
        <v>0.98566624563705163</v>
      </c>
      <c r="AM170">
        <f t="shared" ca="1" si="168"/>
        <v>0.98566624563705163</v>
      </c>
      <c r="AN170">
        <f t="shared" ca="1" si="168"/>
        <v>0.97580958318068112</v>
      </c>
      <c r="AR170" s="15">
        <f ca="1">E170*Financial_Data[[#This Row],[4/1/2015]]</f>
        <v>16513.958941132802</v>
      </c>
      <c r="AS170" s="15">
        <f ca="1">F170*Financial_Data[[#This Row],[5/1/2015]]</f>
        <v>15233.504203452581</v>
      </c>
      <c r="AT170" s="15">
        <f ca="1">G170*Financial_Data[[#This Row],[6/1/2015]]</f>
        <v>15225.888060691019</v>
      </c>
      <c r="AU170" s="15">
        <f ca="1">H170*Financial_Data[[#This Row],[7/1/2015]]</f>
        <v>16452.971765466071</v>
      </c>
      <c r="AV170" s="15">
        <f ca="1">I170*Financial_Data[[#This Row],[8/1/2015]]</f>
        <v>17632.930528748308</v>
      </c>
      <c r="AW170" s="15">
        <f ca="1">J170*Financial_Data[[#This Row],[9/1/2015]]</f>
        <v>17273.359809406073</v>
      </c>
      <c r="AX170" s="15">
        <f ca="1">K170*Financial_Data[[#This Row],[10/1/2015]]</f>
        <v>19395.430052880987</v>
      </c>
      <c r="AY170" s="15">
        <f ca="1">L170*Financial_Data[[#This Row],[11/1/2015]]</f>
        <v>20153.484920153795</v>
      </c>
      <c r="AZ170" s="15">
        <f ca="1">M170*Financial_Data[[#This Row],[12/1/2015]]</f>
        <v>19355.446220641992</v>
      </c>
      <c r="BA170" s="15">
        <f ca="1">N170*Financial_Data[[#This Row],[1/1/2016]]</f>
        <v>20528.151104709432</v>
      </c>
      <c r="BB170" s="15">
        <f ca="1">O170*Financial_Data[[#This Row],[2/1/2016]]</f>
        <v>20721.035254741371</v>
      </c>
      <c r="BC170" s="15">
        <f ca="1">P170*Financial_Data[[#This Row],[3/1/2016]]</f>
        <v>22844.933908779669</v>
      </c>
      <c r="BD170" s="15">
        <f ca="1">Q170*Financial_Data[[#This Row],[4/1/2016]]</f>
        <v>25940.302108591979</v>
      </c>
      <c r="BE170" s="15">
        <f ca="1">R170*Financial_Data[[#This Row],[5/1/2016]]</f>
        <v>25922.19886980419</v>
      </c>
      <c r="BF170" s="15">
        <f ca="1">S170*Financial_Data[[#This Row],[6/1/2016]]</f>
        <v>25906.647883376514</v>
      </c>
      <c r="BG170" s="15">
        <f ca="1">T170*Financial_Data[[#This Row],[7/1/2016]]</f>
        <v>25132.116313474253</v>
      </c>
      <c r="BH170" s="15">
        <f ca="1">U170*Financial_Data[[#This Row],[8/1/2016]]</f>
        <v>25577.473218830099</v>
      </c>
      <c r="BI170" s="15">
        <f ca="1">V170*Financial_Data[[#This Row],[9/1/2016]]</f>
        <v>26869.006194366531</v>
      </c>
      <c r="BJ170" s="15">
        <f ca="1">W170*Financial_Data[[#This Row],[10/1/2016]]</f>
        <v>29075.377949324899</v>
      </c>
      <c r="BK170" s="15">
        <f ca="1">X170*Financial_Data[[#This Row],[11/1/2016]]</f>
        <v>30525.507831102965</v>
      </c>
      <c r="BL170" s="15">
        <f ca="1">Y170*Financial_Data[[#This Row],[12/1/2016]]</f>
        <v>31105.258294302948</v>
      </c>
      <c r="BM170" s="15">
        <f ca="1">Z170*Financial_Data[[#This Row],[1/1/2017]]</f>
        <v>30160.156076520438</v>
      </c>
      <c r="BN170" s="15">
        <f ca="1">AA170*Financial_Data[[#This Row],[2/1/2017]]</f>
        <v>33909.740604184968</v>
      </c>
      <c r="BO170" s="15">
        <f ca="1">AB170*Financial_Data[[#This Row],[3/1/2017]]</f>
        <v>35255.21001687157</v>
      </c>
      <c r="BP170" s="15">
        <f ca="1">AC170*Financial_Data[[#This Row],[4/1/2017]]</f>
        <v>39664.934532287538</v>
      </c>
      <c r="BQ170" s="15">
        <f ca="1">AD170*Financial_Data[[#This Row],[5/1/2017]]</f>
        <v>38475.145156057035</v>
      </c>
      <c r="BR170" s="15">
        <f ca="1">AE170*Financial_Data[[#This Row],[6/1/2017]]</f>
        <v>42812.258971785188</v>
      </c>
      <c r="BS170" s="15">
        <f ca="1">AF170*Financial_Data[[#This Row],[7/1/2017]]</f>
        <v>41507.627355589815</v>
      </c>
      <c r="BT170" s="15">
        <f ca="1">AG170*Financial_Data[[#This Row],[8/1/2017]]</f>
        <v>41885.313508614658</v>
      </c>
      <c r="BU170" s="15">
        <f ca="1">AH170*Financial_Data[[#This Row],[9/1/2017]]</f>
        <v>43551.506740121986</v>
      </c>
      <c r="BV170" s="15">
        <f ca="1">AI170*Financial_Data[[#This Row],[10/1/2017]]</f>
        <v>47535.17509927741</v>
      </c>
      <c r="BW170" s="15">
        <f ca="1">AJ170*Financial_Data[[#This Row],[11/1/2017]]</f>
        <v>51902.615434651772</v>
      </c>
      <c r="BX170" s="15">
        <f ca="1">AK170*Financial_Data[[#This Row],[12/1/2017]]</f>
        <v>56015.922621103338</v>
      </c>
      <c r="BY170" s="15">
        <f ca="1">AL170*Financial_Data[[#This Row],[1/1/2018]]</f>
        <v>61786.66543654562</v>
      </c>
      <c r="BZ170" s="15">
        <f ca="1">AM170*Financial_Data[[#This Row],[2/1/2018]]</f>
        <v>66122.344494759207</v>
      </c>
      <c r="CA170" s="15">
        <f ca="1">AN170*Financial_Data[[#This Row],[3/1/2018]]</f>
        <v>65389.524755390295</v>
      </c>
    </row>
    <row r="171" spans="1:79" x14ac:dyDescent="0.25">
      <c r="A171" t="s">
        <v>64</v>
      </c>
      <c r="B171" t="s">
        <v>209</v>
      </c>
      <c r="C171" t="s">
        <v>41</v>
      </c>
      <c r="D171">
        <v>1</v>
      </c>
      <c r="E171">
        <f t="shared" ref="E171:AN171" ca="1" si="169">((RANDBETWEEN(-2.5,3.5)/100)+1)*D171</f>
        <v>0.99</v>
      </c>
      <c r="F171">
        <f t="shared" ca="1" si="169"/>
        <v>0.99990000000000001</v>
      </c>
      <c r="G171">
        <f t="shared" ca="1" si="169"/>
        <v>0.99990000000000001</v>
      </c>
      <c r="H171">
        <f t="shared" ca="1" si="169"/>
        <v>1.0098990000000001</v>
      </c>
      <c r="I171">
        <f t="shared" ca="1" si="169"/>
        <v>1.0098990000000001</v>
      </c>
      <c r="J171">
        <f t="shared" ca="1" si="169"/>
        <v>0.98970102000000004</v>
      </c>
      <c r="K171">
        <f t="shared" ca="1" si="169"/>
        <v>0.96990699960000004</v>
      </c>
      <c r="L171">
        <f t="shared" ca="1" si="169"/>
        <v>0.96020792960400003</v>
      </c>
      <c r="M171">
        <f t="shared" ca="1" si="169"/>
        <v>0.98901416749212001</v>
      </c>
      <c r="N171">
        <f t="shared" ca="1" si="169"/>
        <v>1.0087944508419624</v>
      </c>
      <c r="O171">
        <f t="shared" ca="1" si="169"/>
        <v>1.0289703398588017</v>
      </c>
      <c r="P171">
        <f t="shared" ca="1" si="169"/>
        <v>1.0186806364602137</v>
      </c>
      <c r="Q171">
        <f t="shared" ca="1" si="169"/>
        <v>1.0492410555540201</v>
      </c>
      <c r="R171">
        <f t="shared" ca="1" si="169"/>
        <v>1.03874864499848</v>
      </c>
      <c r="S171">
        <f t="shared" ca="1" si="169"/>
        <v>1.0179736720985104</v>
      </c>
      <c r="T171">
        <f t="shared" ca="1" si="169"/>
        <v>0.99761419865654022</v>
      </c>
      <c r="U171">
        <f t="shared" ca="1" si="169"/>
        <v>0.99761419865654022</v>
      </c>
      <c r="V171">
        <f t="shared" ca="1" si="169"/>
        <v>0.99761419865654022</v>
      </c>
      <c r="W171">
        <f t="shared" ca="1" si="169"/>
        <v>0.98763805666997484</v>
      </c>
      <c r="X171">
        <f t="shared" ca="1" si="169"/>
        <v>1.0073908178033744</v>
      </c>
      <c r="Y171">
        <f t="shared" ca="1" si="169"/>
        <v>1.0073908178033744</v>
      </c>
      <c r="Z171">
        <f t="shared" ca="1" si="169"/>
        <v>0.99731690962534059</v>
      </c>
      <c r="AA171">
        <f t="shared" ca="1" si="169"/>
        <v>1.0072900787215939</v>
      </c>
      <c r="AB171">
        <f t="shared" ca="1" si="169"/>
        <v>1.0072900787215939</v>
      </c>
      <c r="AC171">
        <f t="shared" ca="1" si="169"/>
        <v>0.98714427714716202</v>
      </c>
      <c r="AD171">
        <f t="shared" ca="1" si="169"/>
        <v>1.0167586054615769</v>
      </c>
      <c r="AE171">
        <f t="shared" ca="1" si="169"/>
        <v>1.0167586054615769</v>
      </c>
      <c r="AF171">
        <f t="shared" ca="1" si="169"/>
        <v>1.0065910194069612</v>
      </c>
      <c r="AG171">
        <f t="shared" ca="1" si="169"/>
        <v>1.0367887499891699</v>
      </c>
      <c r="AH171">
        <f t="shared" ca="1" si="169"/>
        <v>1.0471566374890617</v>
      </c>
      <c r="AI171">
        <f t="shared" ca="1" si="169"/>
        <v>1.0262135047392804</v>
      </c>
      <c r="AJ171">
        <f t="shared" ca="1" si="169"/>
        <v>1.0159513696918876</v>
      </c>
      <c r="AK171">
        <f t="shared" ca="1" si="169"/>
        <v>1.0261108833888064</v>
      </c>
      <c r="AL171">
        <f t="shared" ca="1" si="169"/>
        <v>1.0055886657210302</v>
      </c>
      <c r="AM171">
        <f t="shared" ca="1" si="169"/>
        <v>1.0357563256926612</v>
      </c>
      <c r="AN171">
        <f t="shared" ca="1" si="169"/>
        <v>1.0564714522065144</v>
      </c>
      <c r="AR171" s="15">
        <f ca="1">E171*Financial_Data[[#This Row],[4/1/2015]]</f>
        <v>2019.8011680000002</v>
      </c>
      <c r="AS171" s="15">
        <f ca="1">F171*Financial_Data[[#This Row],[5/1/2015]]</f>
        <v>2039.3830999277366</v>
      </c>
      <c r="AT171" s="15">
        <f ca="1">G171*Financial_Data[[#This Row],[6/1/2015]]</f>
        <v>2120.3016658858646</v>
      </c>
      <c r="AU171" s="15">
        <f ca="1">H171*Financial_Data[[#This Row],[7/1/2015]]</f>
        <v>2385.2798817539237</v>
      </c>
      <c r="AV171" s="15">
        <f ca="1">I171*Financial_Data[[#This Row],[8/1/2015]]</f>
        <v>2632.7773809854684</v>
      </c>
      <c r="AW171" s="15">
        <f ca="1">J171*Financial_Data[[#This Row],[9/1/2015]]</f>
        <v>2605.4070273327429</v>
      </c>
      <c r="AX171" s="15">
        <f ca="1">K171*Financial_Data[[#This Row],[10/1/2015]]</f>
        <v>2379.3558076302888</v>
      </c>
      <c r="AY171" s="15">
        <f ca="1">L171*Financial_Data[[#This Row],[11/1/2015]]</f>
        <v>2518.4356490094033</v>
      </c>
      <c r="AZ171" s="15">
        <f ca="1">M171*Financial_Data[[#This Row],[12/1/2015]]</f>
        <v>2567.0216117623704</v>
      </c>
      <c r="BA171" s="15">
        <f ca="1">N171*Financial_Data[[#This Row],[1/1/2016]]</f>
        <v>2804.4762560036834</v>
      </c>
      <c r="BB171" s="15">
        <f ca="1">O171*Financial_Data[[#This Row],[2/1/2016]]</f>
        <v>2747.5677116378074</v>
      </c>
      <c r="BC171" s="15">
        <f ca="1">P171*Financial_Data[[#This Row],[3/1/2016]]</f>
        <v>2801.1179184383905</v>
      </c>
      <c r="BD171" s="15">
        <f ca="1">Q171*Financial_Data[[#This Row],[4/1/2016]]</f>
        <v>3182.3788559353857</v>
      </c>
      <c r="BE171" s="15">
        <f ca="1">R171*Financial_Data[[#This Row],[5/1/2016]]</f>
        <v>3544.6004060870246</v>
      </c>
      <c r="BF171" s="15">
        <f ca="1">S171*Financial_Data[[#This Row],[6/1/2016]]</f>
        <v>3575.0995544784378</v>
      </c>
      <c r="BG171" s="15">
        <f ca="1">T171*Financial_Data[[#This Row],[7/1/2016]]</f>
        <v>3501.8459047510764</v>
      </c>
      <c r="BH171" s="15">
        <f ca="1">U171*Financial_Data[[#This Row],[8/1/2016]]</f>
        <v>3824.6703994808067</v>
      </c>
      <c r="BI171" s="15">
        <f ca="1">V171*Financial_Data[[#This Row],[9/1/2016]]</f>
        <v>3977.2130947332525</v>
      </c>
      <c r="BJ171" s="15">
        <f ca="1">W171*Financial_Data[[#This Row],[10/1/2016]]</f>
        <v>4136.2618090058304</v>
      </c>
      <c r="BK171" s="15">
        <f ca="1">X171*Financial_Data[[#This Row],[11/1/2016]]</f>
        <v>4302.9364494110578</v>
      </c>
      <c r="BL171" s="15">
        <f ca="1">Y171*Financial_Data[[#This Row],[12/1/2016]]</f>
        <v>4657.1891177705465</v>
      </c>
      <c r="BM171" s="15">
        <f ca="1">Z171*Financial_Data[[#This Row],[1/1/2017]]</f>
        <v>5240.6891793633058</v>
      </c>
      <c r="BN171" s="15">
        <f ca="1">AA171*Financial_Data[[#This Row],[2/1/2017]]</f>
        <v>5505.8572020402817</v>
      </c>
      <c r="BO171" s="15">
        <f ca="1">AB171*Financial_Data[[#This Row],[3/1/2017]]</f>
        <v>6312.5458328300492</v>
      </c>
      <c r="BP171" s="15">
        <f ca="1">AC171*Financial_Data[[#This Row],[4/1/2017]]</f>
        <v>6433.6847917200539</v>
      </c>
      <c r="BQ171" s="15">
        <f ca="1">AD171*Financial_Data[[#This Row],[5/1/2017]]</f>
        <v>6820.1163791946565</v>
      </c>
      <c r="BR171" s="15">
        <f ca="1">AE171*Financial_Data[[#This Row],[6/1/2017]]</f>
        <v>7437.1660103074955</v>
      </c>
      <c r="BS171" s="15">
        <f ca="1">AF171*Financial_Data[[#This Row],[7/1/2017]]</f>
        <v>7802.824487466366</v>
      </c>
      <c r="BT171" s="15">
        <f ca="1">AG171*Financial_Data[[#This Row],[8/1/2017]]</f>
        <v>9047.3685641736465</v>
      </c>
      <c r="BU171" s="15">
        <f ca="1">AH171*Financial_Data[[#This Row],[9/1/2017]]</f>
        <v>10071.764164618824</v>
      </c>
      <c r="BV171" s="15">
        <f ca="1">AI171*Financial_Data[[#This Row],[10/1/2017]]</f>
        <v>10474.471971494677</v>
      </c>
      <c r="BW171" s="15">
        <f ca="1">AJ171*Financial_Data[[#This Row],[11/1/2017]]</f>
        <v>11322.734209010921</v>
      </c>
      <c r="BX171" s="15">
        <f ca="1">AK171*Financial_Data[[#This Row],[12/1/2017]]</f>
        <v>11876.089196872244</v>
      </c>
      <c r="BY171" s="15">
        <f ca="1">AL171*Financial_Data[[#This Row],[1/1/2018]]</f>
        <v>11386.814538865265</v>
      </c>
      <c r="BZ171" s="15">
        <f ca="1">AM171*Financial_Data[[#This Row],[2/1/2018]]</f>
        <v>13706.855947176668</v>
      </c>
      <c r="CA171" s="15">
        <f ca="1">AN171*Financial_Data[[#This Row],[3/1/2018]]</f>
        <v>15421.31059574107</v>
      </c>
    </row>
    <row r="172" spans="1:79" x14ac:dyDescent="0.25">
      <c r="A172" t="s">
        <v>65</v>
      </c>
      <c r="B172" t="s">
        <v>209</v>
      </c>
      <c r="C172" t="s">
        <v>41</v>
      </c>
      <c r="D172">
        <v>1</v>
      </c>
      <c r="E172">
        <f t="shared" ref="E172:AN172" ca="1" si="170">((RANDBETWEEN(-2.5,3.5)/100)+1)*D172</f>
        <v>1.02</v>
      </c>
      <c r="F172">
        <f t="shared" ca="1" si="170"/>
        <v>1.0302</v>
      </c>
      <c r="G172">
        <f t="shared" ca="1" si="170"/>
        <v>1.0508040000000001</v>
      </c>
      <c r="H172">
        <f t="shared" ca="1" si="170"/>
        <v>1.0402959600000001</v>
      </c>
      <c r="I172">
        <f t="shared" ca="1" si="170"/>
        <v>1.0298930004000002</v>
      </c>
      <c r="J172">
        <f t="shared" ca="1" si="170"/>
        <v>1.0092951403920001</v>
      </c>
      <c r="K172">
        <f t="shared" ca="1" si="170"/>
        <v>1.0092951403920001</v>
      </c>
      <c r="L172">
        <f t="shared" ca="1" si="170"/>
        <v>1.0395739946037601</v>
      </c>
      <c r="M172">
        <f t="shared" ca="1" si="170"/>
        <v>1.0395739946037601</v>
      </c>
      <c r="N172">
        <f t="shared" ca="1" si="170"/>
        <v>1.0603654744958353</v>
      </c>
      <c r="O172">
        <f t="shared" ca="1" si="170"/>
        <v>1.0815727839857521</v>
      </c>
      <c r="P172">
        <f t="shared" ca="1" si="170"/>
        <v>1.059941328306037</v>
      </c>
      <c r="Q172">
        <f t="shared" ca="1" si="170"/>
        <v>1.0705407415890975</v>
      </c>
      <c r="R172">
        <f t="shared" ca="1" si="170"/>
        <v>1.0598353341732065</v>
      </c>
      <c r="S172">
        <f t="shared" ca="1" si="170"/>
        <v>1.0704336875149385</v>
      </c>
      <c r="T172">
        <f t="shared" ca="1" si="170"/>
        <v>1.0704336875149385</v>
      </c>
      <c r="U172">
        <f t="shared" ca="1" si="170"/>
        <v>1.1025466981403866</v>
      </c>
      <c r="V172">
        <f t="shared" ca="1" si="170"/>
        <v>1.080495764177579</v>
      </c>
      <c r="W172">
        <f t="shared" ca="1" si="170"/>
        <v>1.080495764177579</v>
      </c>
      <c r="X172">
        <f t="shared" ca="1" si="170"/>
        <v>1.080495764177579</v>
      </c>
      <c r="Y172">
        <f t="shared" ca="1" si="170"/>
        <v>1.1021056794611306</v>
      </c>
      <c r="Z172">
        <f t="shared" ca="1" si="170"/>
        <v>1.1351688498449646</v>
      </c>
      <c r="AA172">
        <f t="shared" ca="1" si="170"/>
        <v>1.1238171613465149</v>
      </c>
      <c r="AB172">
        <f t="shared" ca="1" si="170"/>
        <v>1.1575316761869103</v>
      </c>
      <c r="AC172">
        <f t="shared" ca="1" si="170"/>
        <v>1.1922576264725178</v>
      </c>
      <c r="AD172">
        <f t="shared" ca="1" si="170"/>
        <v>1.2161027790019681</v>
      </c>
      <c r="AE172">
        <f t="shared" ca="1" si="170"/>
        <v>1.2161027790019681</v>
      </c>
      <c r="AF172">
        <f t="shared" ca="1" si="170"/>
        <v>1.2161027790019681</v>
      </c>
      <c r="AG172">
        <f t="shared" ca="1" si="170"/>
        <v>1.2161027790019681</v>
      </c>
      <c r="AH172">
        <f t="shared" ca="1" si="170"/>
        <v>1.2525858623720272</v>
      </c>
      <c r="AI172">
        <f t="shared" ca="1" si="170"/>
        <v>1.2275341451245867</v>
      </c>
      <c r="AJ172">
        <f t="shared" ca="1" si="170"/>
        <v>1.2643601694783244</v>
      </c>
      <c r="AK172">
        <f t="shared" ca="1" si="170"/>
        <v>1.2770037711731077</v>
      </c>
      <c r="AL172">
        <f t="shared" ca="1" si="170"/>
        <v>1.2897738088848387</v>
      </c>
      <c r="AM172">
        <f t="shared" ca="1" si="170"/>
        <v>1.3155692850625356</v>
      </c>
      <c r="AN172">
        <f t="shared" ca="1" si="170"/>
        <v>1.3550363636144116</v>
      </c>
      <c r="AR172" s="15">
        <f ca="1">E172*Financial_Data[[#This Row],[4/1/2015]]</f>
        <v>3342.606236234496</v>
      </c>
      <c r="AS172" s="15">
        <f ca="1">F172*Financial_Data[[#This Row],[5/1/2015]]</f>
        <v>3547.5482434947558</v>
      </c>
      <c r="AT172" s="15">
        <f ca="1">G172*Financial_Data[[#This Row],[6/1/2015]]</f>
        <v>4147.8407637501177</v>
      </c>
      <c r="AU172" s="15">
        <f ca="1">H172*Financial_Data[[#This Row],[7/1/2015]]</f>
        <v>4353.4164543622965</v>
      </c>
      <c r="AV172" s="15">
        <f ca="1">I172*Financial_Data[[#This Row],[8/1/2015]]</f>
        <v>4389.6332136859373</v>
      </c>
      <c r="AW172" s="15">
        <f ca="1">J172*Financial_Data[[#This Row],[9/1/2015]]</f>
        <v>4694.8708120435203</v>
      </c>
      <c r="AX172" s="15">
        <f ca="1">K172*Financial_Data[[#This Row],[10/1/2015]]</f>
        <v>5335.4602346240345</v>
      </c>
      <c r="AY172" s="15">
        <f ca="1">L172*Financial_Data[[#This Row],[11/1/2015]]</f>
        <v>5886.7138815305734</v>
      </c>
      <c r="AZ172" s="15">
        <f ca="1">M172*Financial_Data[[#This Row],[12/1/2015]]</f>
        <v>6556.929443181928</v>
      </c>
      <c r="BA172" s="15">
        <f ca="1">N172*Financial_Data[[#This Row],[1/1/2016]]</f>
        <v>7021.0670095858286</v>
      </c>
      <c r="BB172" s="15">
        <f ca="1">O172*Financial_Data[[#This Row],[2/1/2016]]</f>
        <v>7157.9078920621923</v>
      </c>
      <c r="BC172" s="15">
        <f ca="1">P172*Financial_Data[[#This Row],[3/1/2016]]</f>
        <v>7003.6416928274202</v>
      </c>
      <c r="BD172" s="15">
        <f ca="1">Q172*Financial_Data[[#This Row],[4/1/2016]]</f>
        <v>7884.1910410357914</v>
      </c>
      <c r="BE172" s="15">
        <f ca="1">R172*Financial_Data[[#This Row],[5/1/2016]]</f>
        <v>7952.8411808069295</v>
      </c>
      <c r="BF172" s="15">
        <f ca="1">S172*Financial_Data[[#This Row],[6/1/2016]]</f>
        <v>8439.6348280693583</v>
      </c>
      <c r="BG172" s="15">
        <f ca="1">T172*Financial_Data[[#This Row],[7/1/2016]]</f>
        <v>8607.5666818782829</v>
      </c>
      <c r="BH172" s="15">
        <f ca="1">U172*Financial_Data[[#This Row],[8/1/2016]]</f>
        <v>9130.8543160553891</v>
      </c>
      <c r="BI172" s="15">
        <f ca="1">V172*Financial_Data[[#This Row],[9/1/2016]]</f>
        <v>8761.4162693056078</v>
      </c>
      <c r="BJ172" s="15">
        <f ca="1">W172*Financial_Data[[#This Row],[10/1/2016]]</f>
        <v>8669.4655525113303</v>
      </c>
      <c r="BK172" s="15">
        <f ca="1">X172*Financial_Data[[#This Row],[11/1/2016]]</f>
        <v>8665.1311665136946</v>
      </c>
      <c r="BL172" s="15">
        <f ca="1">Y172*Financial_Data[[#This Row],[12/1/2016]]</f>
        <v>9941.2260325065472</v>
      </c>
      <c r="BM172" s="15">
        <f ca="1">Z172*Financial_Data[[#This Row],[1/1/2017]]</f>
        <v>11184.592263347939</v>
      </c>
      <c r="BN172" s="15">
        <f ca="1">AA172*Financial_Data[[#This Row],[2/1/2017]]</f>
        <v>11168.020643895718</v>
      </c>
      <c r="BO172" s="15">
        <f ca="1">AB172*Financial_Data[[#This Row],[3/1/2017]]</f>
        <v>11610.028920082876</v>
      </c>
      <c r="BP172" s="15">
        <f ca="1">AC172*Financial_Data[[#This Row],[4/1/2017]]</f>
        <v>12676.73601634439</v>
      </c>
      <c r="BQ172" s="15">
        <f ca="1">AD172*Financial_Data[[#This Row],[5/1/2017]]</f>
        <v>13053.044179698911</v>
      </c>
      <c r="BR172" s="15">
        <f ca="1">AE172*Financial_Data[[#This Row],[6/1/2017]]</f>
        <v>13179.645916258693</v>
      </c>
      <c r="BS172" s="15">
        <f ca="1">AF172*Financial_Data[[#This Row],[7/1/2017]]</f>
        <v>13439.284940808988</v>
      </c>
      <c r="BT172" s="15">
        <f ca="1">AG172*Financial_Data[[#This Row],[8/1/2017]]</f>
        <v>14400.258844088803</v>
      </c>
      <c r="BU172" s="15">
        <f ca="1">AH172*Financial_Data[[#This Row],[9/1/2017]]</f>
        <v>15713.986301552408</v>
      </c>
      <c r="BV172" s="15">
        <f ca="1">AI172*Financial_Data[[#This Row],[10/1/2017]]</f>
        <v>17324.527641132077</v>
      </c>
      <c r="BW172" s="15">
        <f ca="1">AJ172*Financial_Data[[#This Row],[11/1/2017]]</f>
        <v>19114.47801525949</v>
      </c>
      <c r="BX172" s="15">
        <f ca="1">AK172*Financial_Data[[#This Row],[12/1/2017]]</f>
        <v>19674.093819543374</v>
      </c>
      <c r="BY172" s="15">
        <f ca="1">AL172*Financial_Data[[#This Row],[1/1/2018]]</f>
        <v>22356.367194451454</v>
      </c>
      <c r="BZ172" s="15">
        <f ca="1">AM172*Financial_Data[[#This Row],[2/1/2018]]</f>
        <v>24184.921303063991</v>
      </c>
      <c r="CA172" s="15">
        <f ca="1">AN172*Financial_Data[[#This Row],[3/1/2018]]</f>
        <v>25891.843022124525</v>
      </c>
    </row>
    <row r="173" spans="1:79" x14ac:dyDescent="0.25">
      <c r="A173" t="s">
        <v>66</v>
      </c>
      <c r="B173" t="s">
        <v>209</v>
      </c>
      <c r="C173" t="s">
        <v>41</v>
      </c>
      <c r="D173">
        <v>1</v>
      </c>
      <c r="E173">
        <f t="shared" ref="E173:AN173" ca="1" si="171">((RANDBETWEEN(-2.5,3.5)/100)+1)*D173</f>
        <v>0.98</v>
      </c>
      <c r="F173">
        <f t="shared" ca="1" si="171"/>
        <v>0.97019999999999995</v>
      </c>
      <c r="G173">
        <f t="shared" ca="1" si="171"/>
        <v>0.96049799999999996</v>
      </c>
      <c r="H173">
        <f t="shared" ca="1" si="171"/>
        <v>0.96049799999999996</v>
      </c>
      <c r="I173">
        <f t="shared" ca="1" si="171"/>
        <v>0.94128803999999999</v>
      </c>
      <c r="J173">
        <f t="shared" ca="1" si="171"/>
        <v>0.96952668119999996</v>
      </c>
      <c r="K173">
        <f t="shared" ca="1" si="171"/>
        <v>0.9598314143879999</v>
      </c>
      <c r="L173">
        <f t="shared" ca="1" si="171"/>
        <v>0.98862635681963995</v>
      </c>
      <c r="M173">
        <f t="shared" ca="1" si="171"/>
        <v>1.0182851475242292</v>
      </c>
      <c r="N173">
        <f t="shared" ca="1" si="171"/>
        <v>1.0182851475242292</v>
      </c>
      <c r="O173">
        <f t="shared" ca="1" si="171"/>
        <v>1.0182851475242292</v>
      </c>
      <c r="P173">
        <f t="shared" ca="1" si="171"/>
        <v>0.9979194445737446</v>
      </c>
      <c r="Q173">
        <f t="shared" ca="1" si="171"/>
        <v>1.0178778334652194</v>
      </c>
      <c r="R173">
        <f t="shared" ca="1" si="171"/>
        <v>1.0178778334652194</v>
      </c>
      <c r="S173">
        <f t="shared" ca="1" si="171"/>
        <v>1.0382353901345238</v>
      </c>
      <c r="T173">
        <f t="shared" ca="1" si="171"/>
        <v>1.0174706823318334</v>
      </c>
      <c r="U173">
        <f t="shared" ca="1" si="171"/>
        <v>1.0174706823318334</v>
      </c>
      <c r="V173">
        <f t="shared" ca="1" si="171"/>
        <v>1.0276453891551518</v>
      </c>
      <c r="W173">
        <f t="shared" ca="1" si="171"/>
        <v>1.0070924813720488</v>
      </c>
      <c r="X173">
        <f t="shared" ca="1" si="171"/>
        <v>1.0070924813720488</v>
      </c>
      <c r="Y173">
        <f t="shared" ca="1" si="171"/>
        <v>0.98695063174460773</v>
      </c>
      <c r="Z173">
        <f t="shared" ca="1" si="171"/>
        <v>1.016559150696946</v>
      </c>
      <c r="AA173">
        <f t="shared" ca="1" si="171"/>
        <v>1.0267247422039154</v>
      </c>
      <c r="AB173">
        <f t="shared" ca="1" si="171"/>
        <v>1.006190247359837</v>
      </c>
      <c r="AC173">
        <f t="shared" ca="1" si="171"/>
        <v>0.99612834488623858</v>
      </c>
      <c r="AD173">
        <f t="shared" ca="1" si="171"/>
        <v>1.0060896283351011</v>
      </c>
      <c r="AE173">
        <f t="shared" ca="1" si="171"/>
        <v>1.0060896283351011</v>
      </c>
      <c r="AF173">
        <f t="shared" ca="1" si="171"/>
        <v>1.0362723171851542</v>
      </c>
      <c r="AG173">
        <f t="shared" ca="1" si="171"/>
        <v>1.0673604867007089</v>
      </c>
      <c r="AH173">
        <f t="shared" ca="1" si="171"/>
        <v>1.0887076964347231</v>
      </c>
      <c r="AI173">
        <f t="shared" ca="1" si="171"/>
        <v>1.0887076964347231</v>
      </c>
      <c r="AJ173">
        <f t="shared" ca="1" si="171"/>
        <v>1.0995947733990703</v>
      </c>
      <c r="AK173">
        <f t="shared" ca="1" si="171"/>
        <v>1.110590721133061</v>
      </c>
      <c r="AL173">
        <f t="shared" ca="1" si="171"/>
        <v>1.0994848139217304</v>
      </c>
      <c r="AM173">
        <f t="shared" ca="1" si="171"/>
        <v>1.0994848139217304</v>
      </c>
      <c r="AN173">
        <f t="shared" ca="1" si="171"/>
        <v>1.1324693583393823</v>
      </c>
      <c r="AR173" s="15">
        <f ca="1">E173*Financial_Data[[#This Row],[4/1/2015]]</f>
        <v>834.60872879999999</v>
      </c>
      <c r="AS173" s="15">
        <f ca="1">F173*Financial_Data[[#This Row],[5/1/2015]]</f>
        <v>885.25932195820724</v>
      </c>
      <c r="AT173" s="15">
        <f ca="1">G173*Financial_Data[[#This Row],[6/1/2015]]</f>
        <v>1014.2039133043151</v>
      </c>
      <c r="AU173" s="15">
        <f ca="1">H173*Financial_Data[[#This Row],[7/1/2015]]</f>
        <v>1052.4381375434937</v>
      </c>
      <c r="AV173" s="15">
        <f ca="1">I173*Financial_Data[[#This Row],[8/1/2015]]</f>
        <v>1071.3001418063238</v>
      </c>
      <c r="AW173" s="15">
        <f ca="1">J173*Financial_Data[[#This Row],[9/1/2015]]</f>
        <v>1136.1990846615554</v>
      </c>
      <c r="AX173" s="15">
        <f ca="1">K173*Financial_Data[[#This Row],[10/1/2015]]</f>
        <v>1158.9207825946264</v>
      </c>
      <c r="AY173" s="15">
        <f ca="1">L173*Financial_Data[[#This Row],[11/1/2015]]</f>
        <v>1302.0753133438452</v>
      </c>
      <c r="AZ173" s="15">
        <f ca="1">M173*Financial_Data[[#This Row],[12/1/2015]]</f>
        <v>1494.2266735378716</v>
      </c>
      <c r="BA173" s="15">
        <f ca="1">N173*Financial_Data[[#This Row],[1/1/2016]]</f>
        <v>1566.6894052628256</v>
      </c>
      <c r="BB173" s="15">
        <f ca="1">O173*Financial_Data[[#This Row],[2/1/2016]]</f>
        <v>1678.0503092245874</v>
      </c>
      <c r="BC173" s="15">
        <f ca="1">P173*Financial_Data[[#This Row],[3/1/2016]]</f>
        <v>1643.173974715952</v>
      </c>
      <c r="BD173" s="15">
        <f ca="1">Q173*Financial_Data[[#This Row],[4/1/2016]]</f>
        <v>1775.3667412700722</v>
      </c>
      <c r="BE173" s="15">
        <f ca="1">R173*Financial_Data[[#This Row],[5/1/2016]]</f>
        <v>1882.2153617410345</v>
      </c>
      <c r="BF173" s="15">
        <f ca="1">S173*Financial_Data[[#This Row],[6/1/2016]]</f>
        <v>2115.2383462212547</v>
      </c>
      <c r="BG173" s="15">
        <f ca="1">T173*Financial_Data[[#This Row],[7/1/2016]]</f>
        <v>2221.5982811792755</v>
      </c>
      <c r="BH173" s="15">
        <f ca="1">U173*Financial_Data[[#This Row],[8/1/2016]]</f>
        <v>2377.2727374240412</v>
      </c>
      <c r="BI173" s="15">
        <f ca="1">V173*Financial_Data[[#This Row],[9/1/2016]]</f>
        <v>2521.7964422684513</v>
      </c>
      <c r="BJ173" s="15">
        <f ca="1">W173*Financial_Data[[#This Row],[10/1/2016]]</f>
        <v>2592.4083444970688</v>
      </c>
      <c r="BK173" s="15">
        <f ca="1">X173*Financial_Data[[#This Row],[11/1/2016]]</f>
        <v>2643.4685229466168</v>
      </c>
      <c r="BL173" s="15">
        <f ca="1">Y173*Financial_Data[[#This Row],[12/1/2016]]</f>
        <v>2694.7307983031042</v>
      </c>
      <c r="BM173" s="15">
        <f ca="1">Z173*Financial_Data[[#This Row],[1/1/2017]]</f>
        <v>2941.4520865073232</v>
      </c>
      <c r="BN173" s="15">
        <f ca="1">AA173*Financial_Data[[#This Row],[2/1/2017]]</f>
        <v>3240.153587038425</v>
      </c>
      <c r="BO173" s="15">
        <f ca="1">AB173*Financial_Data[[#This Row],[3/1/2017]]</f>
        <v>3266.4619844085769</v>
      </c>
      <c r="BP173" s="15">
        <f ca="1">AC173*Financial_Data[[#This Row],[4/1/2017]]</f>
        <v>3168.1770190908533</v>
      </c>
      <c r="BQ173" s="15">
        <f ca="1">AD173*Financial_Data[[#This Row],[5/1/2017]]</f>
        <v>3360.7828876535318</v>
      </c>
      <c r="BR173" s="15">
        <f ca="1">AE173*Financial_Data[[#This Row],[6/1/2017]]</f>
        <v>3778.3675887746654</v>
      </c>
      <c r="BS173" s="15">
        <f ca="1">AF173*Financial_Data[[#This Row],[7/1/2017]]</f>
        <v>4163.9826468491719</v>
      </c>
      <c r="BT173" s="15">
        <f ca="1">AG173*Financial_Data[[#This Row],[8/1/2017]]</f>
        <v>4588.6663625649644</v>
      </c>
      <c r="BU173" s="15">
        <f ca="1">AH173*Financial_Data[[#This Row],[9/1/2017]]</f>
        <v>4816.5339748321594</v>
      </c>
      <c r="BV173" s="15">
        <f ca="1">AI173*Financial_Data[[#This Row],[10/1/2017]]</f>
        <v>5106.9228081747906</v>
      </c>
      <c r="BW173" s="15">
        <f ca="1">AJ173*Financial_Data[[#This Row],[11/1/2017]]</f>
        <v>5205.9565136812071</v>
      </c>
      <c r="BX173" s="15">
        <f ca="1">AK173*Financial_Data[[#This Row],[12/1/2017]]</f>
        <v>5624.378129019572</v>
      </c>
      <c r="BY173" s="15">
        <f ca="1">AL173*Financial_Data[[#This Row],[1/1/2018]]</f>
        <v>5616.5742010794766</v>
      </c>
      <c r="BZ173" s="15">
        <f ca="1">AM173*Financial_Data[[#This Row],[2/1/2018]]</f>
        <v>5667.1022505701967</v>
      </c>
      <c r="CA173" s="15">
        <f ca="1">AN173*Financial_Data[[#This Row],[3/1/2018]]</f>
        <v>6556.8405092227504</v>
      </c>
    </row>
    <row r="174" spans="1:79" x14ac:dyDescent="0.25">
      <c r="A174" t="s">
        <v>67</v>
      </c>
      <c r="B174" t="s">
        <v>209</v>
      </c>
      <c r="C174" t="s">
        <v>41</v>
      </c>
      <c r="D174">
        <v>1</v>
      </c>
      <c r="E174">
        <f t="shared" ref="E174:AN174" ca="1" si="172">((RANDBETWEEN(-2.5,3.5)/100)+1)*D174</f>
        <v>0.99</v>
      </c>
      <c r="F174">
        <f t="shared" ca="1" si="172"/>
        <v>0.98009999999999997</v>
      </c>
      <c r="G174">
        <f t="shared" ca="1" si="172"/>
        <v>0.98990100000000003</v>
      </c>
      <c r="H174">
        <f t="shared" ca="1" si="172"/>
        <v>0.97010298000000006</v>
      </c>
      <c r="I174">
        <f t="shared" ca="1" si="172"/>
        <v>0.99920606940000012</v>
      </c>
      <c r="J174">
        <f t="shared" ca="1" si="172"/>
        <v>1.0191901907880001</v>
      </c>
      <c r="K174">
        <f t="shared" ca="1" si="172"/>
        <v>1.0395739946037601</v>
      </c>
      <c r="L174">
        <f t="shared" ca="1" si="172"/>
        <v>1.070761214441873</v>
      </c>
      <c r="M174">
        <f t="shared" ca="1" si="172"/>
        <v>1.070761214441873</v>
      </c>
      <c r="N174">
        <f t="shared" ca="1" si="172"/>
        <v>1.0814688265862917</v>
      </c>
      <c r="O174">
        <f t="shared" ca="1" si="172"/>
        <v>1.0706541383204289</v>
      </c>
      <c r="P174">
        <f t="shared" ca="1" si="172"/>
        <v>1.0492410555540204</v>
      </c>
      <c r="Q174">
        <f t="shared" ca="1" si="172"/>
        <v>1.0807182872206409</v>
      </c>
      <c r="R174">
        <f t="shared" ca="1" si="172"/>
        <v>1.1023326529650537</v>
      </c>
      <c r="S174">
        <f t="shared" ca="1" si="172"/>
        <v>1.091309326435403</v>
      </c>
      <c r="T174">
        <f t="shared" ca="1" si="172"/>
        <v>1.1240486062284651</v>
      </c>
      <c r="U174">
        <f t="shared" ca="1" si="172"/>
        <v>1.1465295783530345</v>
      </c>
      <c r="V174">
        <f t="shared" ca="1" si="172"/>
        <v>1.1579948741365649</v>
      </c>
      <c r="W174">
        <f t="shared" ca="1" si="172"/>
        <v>1.1348349766538335</v>
      </c>
      <c r="X174">
        <f t="shared" ca="1" si="172"/>
        <v>1.1575316761869101</v>
      </c>
      <c r="Y174">
        <f t="shared" ca="1" si="172"/>
        <v>1.1575316761869101</v>
      </c>
      <c r="Z174">
        <f t="shared" ca="1" si="172"/>
        <v>1.1806823097106482</v>
      </c>
      <c r="AA174">
        <f t="shared" ca="1" si="172"/>
        <v>1.2042959559048612</v>
      </c>
      <c r="AB174">
        <f t="shared" ca="1" si="172"/>
        <v>1.2163389154639097</v>
      </c>
      <c r="AC174">
        <f t="shared" ca="1" si="172"/>
        <v>1.2163389154639097</v>
      </c>
      <c r="AD174">
        <f t="shared" ca="1" si="172"/>
        <v>1.2041755263092706</v>
      </c>
      <c r="AE174">
        <f t="shared" ca="1" si="172"/>
        <v>1.228259036835456</v>
      </c>
      <c r="AF174">
        <f t="shared" ca="1" si="172"/>
        <v>1.2651068079405197</v>
      </c>
      <c r="AG174">
        <f t="shared" ca="1" si="172"/>
        <v>1.3030600121787352</v>
      </c>
      <c r="AH174">
        <f t="shared" ca="1" si="172"/>
        <v>1.32912121242231</v>
      </c>
      <c r="AI174">
        <f t="shared" ca="1" si="172"/>
        <v>1.3557036366707562</v>
      </c>
      <c r="AJ174">
        <f t="shared" ca="1" si="172"/>
        <v>1.3963747457708788</v>
      </c>
      <c r="AK174">
        <f t="shared" ca="1" si="172"/>
        <v>1.4243022406862964</v>
      </c>
      <c r="AL174">
        <f t="shared" ca="1" si="172"/>
        <v>1.4670313079068853</v>
      </c>
      <c r="AM174">
        <f t="shared" ca="1" si="172"/>
        <v>1.4670313079068853</v>
      </c>
      <c r="AN174">
        <f t="shared" ca="1" si="172"/>
        <v>1.4817016209859541</v>
      </c>
      <c r="AR174" s="15">
        <f ca="1">E174*Financial_Data[[#This Row],[4/1/2015]]</f>
        <v>3841.60314384</v>
      </c>
      <c r="AS174" s="15">
        <f ca="1">F174*Financial_Data[[#This Row],[5/1/2015]]</f>
        <v>4073.5191599344776</v>
      </c>
      <c r="AT174" s="15">
        <f ca="1">G174*Financial_Data[[#This Row],[6/1/2015]]</f>
        <v>4194.4413367067937</v>
      </c>
      <c r="AU174" s="15">
        <f ca="1">H174*Financial_Data[[#This Row],[7/1/2015]]</f>
        <v>4230.4826674226742</v>
      </c>
      <c r="AV174" s="15">
        <f ca="1">I174*Financial_Data[[#This Row],[8/1/2015]]</f>
        <v>4397.0459703405131</v>
      </c>
      <c r="AW174" s="15">
        <f ca="1">J174*Financial_Data[[#This Row],[9/1/2015]]</f>
        <v>4526.6930519342986</v>
      </c>
      <c r="AX174" s="15">
        <f ca="1">K174*Financial_Data[[#This Row],[10/1/2015]]</f>
        <v>4755.7252514545207</v>
      </c>
      <c r="AY174" s="15">
        <f ca="1">L174*Financial_Data[[#This Row],[11/1/2015]]</f>
        <v>4942.4641641063872</v>
      </c>
      <c r="AZ174" s="15">
        <f ca="1">M174*Financial_Data[[#This Row],[12/1/2015]]</f>
        <v>4842.1521091302502</v>
      </c>
      <c r="BA174" s="15">
        <f ca="1">N174*Financial_Data[[#This Row],[1/1/2016]]</f>
        <v>4791.3339144941529</v>
      </c>
      <c r="BB174" s="15">
        <f ca="1">O174*Financial_Data[[#This Row],[2/1/2016]]</f>
        <v>5183.7815268296235</v>
      </c>
      <c r="BC174" s="15">
        <f ca="1">P174*Financial_Data[[#This Row],[3/1/2016]]</f>
        <v>5546.8562417604799</v>
      </c>
      <c r="BD174" s="15">
        <f ca="1">Q174*Financial_Data[[#This Row],[4/1/2016]]</f>
        <v>5766.3898944869034</v>
      </c>
      <c r="BE174" s="15">
        <f ca="1">R174*Financial_Data[[#This Row],[5/1/2016]]</f>
        <v>6817.8801219509778</v>
      </c>
      <c r="BF174" s="15">
        <f ca="1">S174*Financial_Data[[#This Row],[6/1/2016]]</f>
        <v>6813.1220543171648</v>
      </c>
      <c r="BG174" s="15">
        <f ca="1">T174*Financial_Data[[#This Row],[7/1/2016]]</f>
        <v>7367.4854253778276</v>
      </c>
      <c r="BH174" s="15">
        <f ca="1">U174*Financial_Data[[#This Row],[8/1/2016]]</f>
        <v>8698.0791773581404</v>
      </c>
      <c r="BI174" s="15">
        <f ca="1">V174*Financial_Data[[#This Row],[9/1/2016]]</f>
        <v>10266.989245571036</v>
      </c>
      <c r="BJ174" s="15">
        <f ca="1">W174*Financial_Data[[#This Row],[10/1/2016]]</f>
        <v>9943.4411781360013</v>
      </c>
      <c r="BK174" s="15">
        <f ca="1">X174*Financial_Data[[#This Row],[11/1/2016]]</f>
        <v>11637.064273880051</v>
      </c>
      <c r="BL174" s="15">
        <f ca="1">Y174*Financial_Data[[#This Row],[12/1/2016]]</f>
        <v>12331.562873297502</v>
      </c>
      <c r="BM174" s="15">
        <f ca="1">Z174*Financial_Data[[#This Row],[1/1/2017]]</f>
        <v>13198.236965131086</v>
      </c>
      <c r="BN174" s="15">
        <f ca="1">AA174*Financial_Data[[#This Row],[2/1/2017]]</f>
        <v>15125.047969493698</v>
      </c>
      <c r="BO174" s="15">
        <f ca="1">AB174*Financial_Data[[#This Row],[3/1/2017]]</f>
        <v>15736.068898087897</v>
      </c>
      <c r="BP174" s="15">
        <f ca="1">AC174*Financial_Data[[#This Row],[4/1/2017]]</f>
        <v>16198.583435140496</v>
      </c>
      <c r="BQ174" s="15">
        <f ca="1">AD174*Financial_Data[[#This Row],[5/1/2017]]</f>
        <v>18010.295281915827</v>
      </c>
      <c r="BR174" s="15">
        <f ca="1">AE174*Financial_Data[[#This Row],[6/1/2017]]</f>
        <v>18184.977496061034</v>
      </c>
      <c r="BS174" s="15">
        <f ca="1">AF174*Financial_Data[[#This Row],[7/1/2017]]</f>
        <v>19425.959005360655</v>
      </c>
      <c r="BT174" s="15">
        <f ca="1">AG174*Financial_Data[[#This Row],[8/1/2017]]</f>
        <v>19800.726937607156</v>
      </c>
      <c r="BU174" s="15">
        <f ca="1">AH174*Financial_Data[[#This Row],[9/1/2017]]</f>
        <v>21848.911854474423</v>
      </c>
      <c r="BV174" s="15">
        <f ca="1">AI174*Financial_Data[[#This Row],[10/1/2017]]</f>
        <v>21191.497332555282</v>
      </c>
      <c r="BW174" s="15">
        <f ca="1">AJ174*Financial_Data[[#This Row],[11/1/2017]]</f>
        <v>21820.737734340688</v>
      </c>
      <c r="BX174" s="15">
        <f ca="1">AK174*Financial_Data[[#This Row],[12/1/2017]]</f>
        <v>24029.399996752862</v>
      </c>
      <c r="BY174" s="15">
        <f ca="1">AL174*Financial_Data[[#This Row],[1/1/2018]]</f>
        <v>27011.548940794844</v>
      </c>
      <c r="BZ174" s="15">
        <f ca="1">AM174*Financial_Data[[#This Row],[2/1/2018]]</f>
        <v>26976.869310122253</v>
      </c>
      <c r="CA174" s="15">
        <f ca="1">AN174*Financial_Data[[#This Row],[3/1/2018]]</f>
        <v>29203.493724346026</v>
      </c>
    </row>
    <row r="175" spans="1:79" x14ac:dyDescent="0.25">
      <c r="A175" t="s">
        <v>68</v>
      </c>
      <c r="B175" t="s">
        <v>209</v>
      </c>
      <c r="C175" t="s">
        <v>41</v>
      </c>
      <c r="D175">
        <v>1</v>
      </c>
      <c r="E175">
        <f t="shared" ref="E175:AN175" ca="1" si="173">((RANDBETWEEN(-2.5,3.5)/100)+1)*D175</f>
        <v>1.01</v>
      </c>
      <c r="F175">
        <f t="shared" ca="1" si="173"/>
        <v>1.0403</v>
      </c>
      <c r="G175">
        <f t="shared" ca="1" si="173"/>
        <v>1.0403</v>
      </c>
      <c r="H175">
        <f t="shared" ca="1" si="173"/>
        <v>1.0298970000000001</v>
      </c>
      <c r="I175">
        <f t="shared" ca="1" si="173"/>
        <v>1.01959803</v>
      </c>
      <c r="J175">
        <f t="shared" ca="1" si="173"/>
        <v>1.0297940103000001</v>
      </c>
      <c r="K175">
        <f t="shared" ca="1" si="173"/>
        <v>1.0091981300940001</v>
      </c>
      <c r="L175">
        <f t="shared" ca="1" si="173"/>
        <v>1.03947407399682</v>
      </c>
      <c r="M175">
        <f t="shared" ca="1" si="173"/>
        <v>1.0706582962167246</v>
      </c>
      <c r="N175">
        <f t="shared" ca="1" si="173"/>
        <v>1.0813648791788919</v>
      </c>
      <c r="O175">
        <f t="shared" ca="1" si="173"/>
        <v>1.070551230387103</v>
      </c>
      <c r="P175">
        <f t="shared" ca="1" si="173"/>
        <v>1.0491402057793608</v>
      </c>
      <c r="Q175">
        <f t="shared" ca="1" si="173"/>
        <v>1.0596316078371544</v>
      </c>
      <c r="R175">
        <f t="shared" ca="1" si="173"/>
        <v>1.091420556072269</v>
      </c>
      <c r="S175">
        <f t="shared" ca="1" si="173"/>
        <v>1.0805063505115462</v>
      </c>
      <c r="T175">
        <f t="shared" ca="1" si="173"/>
        <v>1.0588962235013153</v>
      </c>
      <c r="U175">
        <f t="shared" ca="1" si="173"/>
        <v>1.037718299031289</v>
      </c>
      <c r="V175">
        <f t="shared" ca="1" si="173"/>
        <v>1.027341116040976</v>
      </c>
      <c r="W175">
        <f t="shared" ca="1" si="173"/>
        <v>1.0067942937201564</v>
      </c>
      <c r="X175">
        <f t="shared" ca="1" si="173"/>
        <v>0.9866584078457532</v>
      </c>
      <c r="Y175">
        <f t="shared" ca="1" si="173"/>
        <v>0.97679182376729567</v>
      </c>
      <c r="Z175">
        <f t="shared" ca="1" si="173"/>
        <v>0.97679182376729567</v>
      </c>
      <c r="AA175">
        <f t="shared" ca="1" si="173"/>
        <v>1.0060955784803145</v>
      </c>
      <c r="AB175">
        <f t="shared" ca="1" si="173"/>
        <v>0.9859736669107082</v>
      </c>
      <c r="AC175">
        <f t="shared" ca="1" si="173"/>
        <v>0.9859736669107082</v>
      </c>
      <c r="AD175">
        <f t="shared" ca="1" si="173"/>
        <v>0.97611393024160109</v>
      </c>
      <c r="AE175">
        <f t="shared" ca="1" si="173"/>
        <v>0.99563620884643311</v>
      </c>
      <c r="AF175">
        <f t="shared" ca="1" si="173"/>
        <v>0.97572348466950443</v>
      </c>
      <c r="AG175">
        <f t="shared" ca="1" si="173"/>
        <v>0.98548071951619953</v>
      </c>
      <c r="AH175">
        <f t="shared" ca="1" si="173"/>
        <v>1.0051903339065236</v>
      </c>
      <c r="AI175">
        <f t="shared" ca="1" si="173"/>
        <v>1.0353460439237192</v>
      </c>
      <c r="AJ175">
        <f t="shared" ca="1" si="173"/>
        <v>1.0560529648021937</v>
      </c>
      <c r="AK175">
        <f t="shared" ca="1" si="173"/>
        <v>1.0666134944502157</v>
      </c>
      <c r="AL175">
        <f t="shared" ca="1" si="173"/>
        <v>1.0559473595057136</v>
      </c>
      <c r="AM175">
        <f t="shared" ca="1" si="173"/>
        <v>1.0348284123155993</v>
      </c>
      <c r="AN175">
        <f t="shared" ca="1" si="173"/>
        <v>1.0141318440692872</v>
      </c>
      <c r="AR175" s="15">
        <f ca="1">E175*Financial_Data[[#This Row],[4/1/2015]]</f>
        <v>9773.5353406723189</v>
      </c>
      <c r="AS175" s="15">
        <f ca="1">F175*Financial_Data[[#This Row],[5/1/2015]]</f>
        <v>10995.928208392166</v>
      </c>
      <c r="AT175" s="15">
        <f ca="1">G175*Financial_Data[[#This Row],[6/1/2015]]</f>
        <v>12356.040334147172</v>
      </c>
      <c r="AU175" s="15">
        <f ca="1">H175*Financial_Data[[#This Row],[7/1/2015]]</f>
        <v>13747.000029536266</v>
      </c>
      <c r="AV175" s="15">
        <f ca="1">I175*Financial_Data[[#This Row],[8/1/2015]]</f>
        <v>14697.611876143439</v>
      </c>
      <c r="AW175" s="15">
        <f ca="1">J175*Financial_Data[[#This Row],[9/1/2015]]</f>
        <v>15594.164575032319</v>
      </c>
      <c r="AX175" s="15">
        <f ca="1">K175*Financial_Data[[#This Row],[10/1/2015]]</f>
        <v>17513.409992734611</v>
      </c>
      <c r="AY175" s="15">
        <f ca="1">L175*Financial_Data[[#This Row],[11/1/2015]]</f>
        <v>19283.201719703618</v>
      </c>
      <c r="AZ175" s="15">
        <f ca="1">M175*Financial_Data[[#This Row],[12/1/2015]]</f>
        <v>20836.571095773052</v>
      </c>
      <c r="BA175" s="15">
        <f ca="1">N175*Financial_Data[[#This Row],[1/1/2016]]</f>
        <v>21246.884020328169</v>
      </c>
      <c r="BB175" s="15">
        <f ca="1">O175*Financial_Data[[#This Row],[2/1/2016]]</f>
        <v>19797.423292212101</v>
      </c>
      <c r="BC175" s="15">
        <f ca="1">P175*Financial_Data[[#This Row],[3/1/2016]]</f>
        <v>20586.941397510429</v>
      </c>
      <c r="BD175" s="15">
        <f ca="1">Q175*Financial_Data[[#This Row],[4/1/2016]]</f>
        <v>19769.721348317198</v>
      </c>
      <c r="BE175" s="15">
        <f ca="1">R175*Financial_Data[[#This Row],[5/1/2016]]</f>
        <v>20317.308666707726</v>
      </c>
      <c r="BF175" s="15">
        <f ca="1">S175*Financial_Data[[#This Row],[6/1/2016]]</f>
        <v>19897.144285403167</v>
      </c>
      <c r="BG175" s="15">
        <f ca="1">T175*Financial_Data[[#This Row],[7/1/2016]]</f>
        <v>19493.390637677996</v>
      </c>
      <c r="BH175" s="15">
        <f ca="1">U175*Financial_Data[[#This Row],[8/1/2016]]</f>
        <v>18889.875047080877</v>
      </c>
      <c r="BI175" s="15">
        <f ca="1">V175*Financial_Data[[#This Row],[9/1/2016]]</f>
        <v>18680.522619932595</v>
      </c>
      <c r="BJ175" s="15">
        <f ca="1">W175*Financial_Data[[#This Row],[10/1/2016]]</f>
        <v>19216.235211882344</v>
      </c>
      <c r="BK175" s="15">
        <f ca="1">X175*Financial_Data[[#This Row],[11/1/2016]]</f>
        <v>20180.501282918151</v>
      </c>
      <c r="BL175" s="15">
        <f ca="1">Y175*Financial_Data[[#This Row],[12/1/2016]]</f>
        <v>22047.495063743798</v>
      </c>
      <c r="BM175" s="15">
        <f ca="1">Z175*Financial_Data[[#This Row],[1/1/2017]]</f>
        <v>23390.09667744613</v>
      </c>
      <c r="BN175" s="15">
        <f ca="1">AA175*Financial_Data[[#This Row],[2/1/2017]]</f>
        <v>26817.088037806378</v>
      </c>
      <c r="BO175" s="15">
        <f ca="1">AB175*Financial_Data[[#This Row],[3/1/2017]]</f>
        <v>28151.935411976228</v>
      </c>
      <c r="BP175" s="15">
        <f ca="1">AC175*Financial_Data[[#This Row],[4/1/2017]]</f>
        <v>30457.916745442028</v>
      </c>
      <c r="BQ175" s="15">
        <f ca="1">AD175*Financial_Data[[#This Row],[5/1/2017]]</f>
        <v>33542.572721753437</v>
      </c>
      <c r="BR175" s="15">
        <f ca="1">AE175*Financial_Data[[#This Row],[6/1/2017]]</f>
        <v>33840.945323200154</v>
      </c>
      <c r="BS175" s="15">
        <f ca="1">AF175*Financial_Data[[#This Row],[7/1/2017]]</f>
        <v>35535.521930107687</v>
      </c>
      <c r="BT175" s="15">
        <f ca="1">AG175*Financial_Data[[#This Row],[8/1/2017]]</f>
        <v>40003.309125138832</v>
      </c>
      <c r="BU175" s="15">
        <f ca="1">AH175*Financial_Data[[#This Row],[9/1/2017]]</f>
        <v>41199.128060817944</v>
      </c>
      <c r="BV175" s="15">
        <f ca="1">AI175*Financial_Data[[#This Row],[10/1/2017]]</f>
        <v>44980.280809824471</v>
      </c>
      <c r="BW175" s="15">
        <f ca="1">AJ175*Financial_Data[[#This Row],[11/1/2017]]</f>
        <v>50143.925448948474</v>
      </c>
      <c r="BX175" s="15">
        <f ca="1">AK175*Financial_Data[[#This Row],[12/1/2017]]</f>
        <v>50620.044046900832</v>
      </c>
      <c r="BY175" s="15">
        <f ca="1">AL175*Financial_Data[[#This Row],[1/1/2018]]</f>
        <v>51581.436536938018</v>
      </c>
      <c r="BZ175" s="15">
        <f ca="1">AM175*Financial_Data[[#This Row],[2/1/2018]]</f>
        <v>52050.786282377194</v>
      </c>
      <c r="CA175" s="15">
        <f ca="1">AN175*Financial_Data[[#This Row],[3/1/2018]]</f>
        <v>52004.155023962543</v>
      </c>
    </row>
    <row r="176" spans="1:79" x14ac:dyDescent="0.25">
      <c r="A176" t="s">
        <v>69</v>
      </c>
      <c r="B176" t="s">
        <v>209</v>
      </c>
      <c r="C176" t="s">
        <v>41</v>
      </c>
      <c r="D176">
        <v>1</v>
      </c>
      <c r="E176">
        <f t="shared" ref="E176:AN176" ca="1" si="174">((RANDBETWEEN(-2.5,3.5)/100)+1)*D176</f>
        <v>1.01</v>
      </c>
      <c r="F176">
        <f t="shared" ca="1" si="174"/>
        <v>0.98980000000000001</v>
      </c>
      <c r="G176">
        <f t="shared" ca="1" si="174"/>
        <v>0.98980000000000001</v>
      </c>
      <c r="H176">
        <f t="shared" ca="1" si="174"/>
        <v>0.97000399999999998</v>
      </c>
      <c r="I176">
        <f t="shared" ca="1" si="174"/>
        <v>0.97000399999999998</v>
      </c>
      <c r="J176">
        <f t="shared" ca="1" si="174"/>
        <v>0.96030395999999996</v>
      </c>
      <c r="K176">
        <f t="shared" ca="1" si="174"/>
        <v>0.9410978807999999</v>
      </c>
      <c r="L176">
        <f t="shared" ca="1" si="174"/>
        <v>0.9410978807999999</v>
      </c>
      <c r="M176">
        <f t="shared" ca="1" si="174"/>
        <v>0.95991983841599993</v>
      </c>
      <c r="N176">
        <f t="shared" ca="1" si="174"/>
        <v>0.97911823518431995</v>
      </c>
      <c r="O176">
        <f t="shared" ca="1" si="174"/>
        <v>1.0084917822398496</v>
      </c>
      <c r="P176">
        <f t="shared" ca="1" si="174"/>
        <v>0.98832194659505257</v>
      </c>
      <c r="Q176">
        <f t="shared" ca="1" si="174"/>
        <v>0.96855550766315146</v>
      </c>
      <c r="R176">
        <f t="shared" ca="1" si="174"/>
        <v>0.98792661781641455</v>
      </c>
      <c r="S176">
        <f t="shared" ca="1" si="174"/>
        <v>0.96816808546008626</v>
      </c>
      <c r="T176">
        <f t="shared" ca="1" si="174"/>
        <v>0.9584864046054854</v>
      </c>
      <c r="U176">
        <f t="shared" ca="1" si="174"/>
        <v>0.93931667651337569</v>
      </c>
      <c r="V176">
        <f t="shared" ca="1" si="174"/>
        <v>0.95810301004364318</v>
      </c>
      <c r="W176">
        <f t="shared" ca="1" si="174"/>
        <v>0.97726507024451603</v>
      </c>
      <c r="X176">
        <f t="shared" ca="1" si="174"/>
        <v>0.95771976883962573</v>
      </c>
      <c r="Y176">
        <f t="shared" ca="1" si="174"/>
        <v>0.98645136190481453</v>
      </c>
      <c r="Z176">
        <f t="shared" ca="1" si="174"/>
        <v>0.98645136190481453</v>
      </c>
      <c r="AA176">
        <f t="shared" ca="1" si="174"/>
        <v>0.97658684828576636</v>
      </c>
      <c r="AB176">
        <f t="shared" ca="1" si="174"/>
        <v>0.99611858525148167</v>
      </c>
      <c r="AC176">
        <f t="shared" ca="1" si="174"/>
        <v>1.0160409569565114</v>
      </c>
      <c r="AD176">
        <f t="shared" ca="1" si="174"/>
        <v>1.0160409569565114</v>
      </c>
      <c r="AE176">
        <f t="shared" ca="1" si="174"/>
        <v>0.99572013781738122</v>
      </c>
      <c r="AF176">
        <f t="shared" ca="1" si="174"/>
        <v>0.98576293643920743</v>
      </c>
      <c r="AG176">
        <f t="shared" ca="1" si="174"/>
        <v>1.0054781951679916</v>
      </c>
      <c r="AH176">
        <f t="shared" ca="1" si="174"/>
        <v>1.0054781951679916</v>
      </c>
      <c r="AI176">
        <f t="shared" ca="1" si="174"/>
        <v>1.0155329771196715</v>
      </c>
      <c r="AJ176">
        <f t="shared" ca="1" si="174"/>
        <v>1.0155329771196715</v>
      </c>
      <c r="AK176">
        <f t="shared" ca="1" si="174"/>
        <v>0.99522231757727808</v>
      </c>
      <c r="AL176">
        <f t="shared" ca="1" si="174"/>
        <v>0.98527009440150526</v>
      </c>
      <c r="AM176">
        <f t="shared" ca="1" si="174"/>
        <v>0.97541739345749023</v>
      </c>
      <c r="AN176">
        <f t="shared" ca="1" si="174"/>
        <v>0.99492574132664002</v>
      </c>
      <c r="AR176" s="15">
        <f ca="1">E176*Financial_Data[[#This Row],[4/1/2015]]</f>
        <v>6066.8098499408397</v>
      </c>
      <c r="AS176" s="15">
        <f ca="1">F176*Financial_Data[[#This Row],[5/1/2015]]</f>
        <v>6424.6308493967736</v>
      </c>
      <c r="AT176" s="15">
        <f ca="1">G176*Financial_Data[[#This Row],[6/1/2015]]</f>
        <v>7295.8357381316373</v>
      </c>
      <c r="AU176" s="15">
        <f ca="1">H176*Financial_Data[[#This Row],[7/1/2015]]</f>
        <v>7509.4664378835432</v>
      </c>
      <c r="AV176" s="15">
        <f ca="1">I176*Financial_Data[[#This Row],[8/1/2015]]</f>
        <v>7808.9730961561181</v>
      </c>
      <c r="AW176" s="15">
        <f ca="1">J176*Financial_Data[[#This Row],[9/1/2015]]</f>
        <v>8358.4253524493561</v>
      </c>
      <c r="AX176" s="15">
        <f ca="1">K176*Financial_Data[[#This Row],[10/1/2015]]</f>
        <v>7861.4234574689353</v>
      </c>
      <c r="AY176" s="15">
        <f ca="1">L176*Financial_Data[[#This Row],[11/1/2015]]</f>
        <v>8334.5551388519634</v>
      </c>
      <c r="AZ176" s="15">
        <f ca="1">M176*Financial_Data[[#This Row],[12/1/2015]]</f>
        <v>9455.8406405561855</v>
      </c>
      <c r="BA176" s="15">
        <f ca="1">N176*Financial_Data[[#This Row],[1/1/2016]]</f>
        <v>10304.18026454921</v>
      </c>
      <c r="BB176" s="15">
        <f ca="1">O176*Financial_Data[[#This Row],[2/1/2016]]</f>
        <v>11035.630442183619</v>
      </c>
      <c r="BC176" s="15">
        <f ca="1">P176*Financial_Data[[#This Row],[3/1/2016]]</f>
        <v>11822.342583378437</v>
      </c>
      <c r="BD176" s="15">
        <f ca="1">Q176*Financial_Data[[#This Row],[4/1/2016]]</f>
        <v>12167.345157752941</v>
      </c>
      <c r="BE176" s="15">
        <f ca="1">R176*Financial_Data[[#This Row],[5/1/2016]]</f>
        <v>12658.880956635123</v>
      </c>
      <c r="BF176" s="15">
        <f ca="1">S176*Financial_Data[[#This Row],[6/1/2016]]</f>
        <v>14376.187833827191</v>
      </c>
      <c r="BG176" s="15">
        <f ca="1">T176*Financial_Data[[#This Row],[7/1/2016]]</f>
        <v>15248.64748588966</v>
      </c>
      <c r="BH176" s="15">
        <f ca="1">U176*Financial_Data[[#This Row],[8/1/2016]]</f>
        <v>16162.797207109616</v>
      </c>
      <c r="BI176" s="15">
        <f ca="1">V176*Financial_Data[[#This Row],[9/1/2016]]</f>
        <v>17668.384414263324</v>
      </c>
      <c r="BJ176" s="15">
        <f ca="1">W176*Financial_Data[[#This Row],[10/1/2016]]</f>
        <v>18005.606775274966</v>
      </c>
      <c r="BK176" s="15">
        <f ca="1">X176*Financial_Data[[#This Row],[11/1/2016]]</f>
        <v>17982.280121912223</v>
      </c>
      <c r="BL176" s="15">
        <f ca="1">Y176*Financial_Data[[#This Row],[12/1/2016]]</f>
        <v>19836.454328548189</v>
      </c>
      <c r="BM176" s="15">
        <f ca="1">Z176*Financial_Data[[#This Row],[1/1/2017]]</f>
        <v>20219.14158582906</v>
      </c>
      <c r="BN176" s="15">
        <f ca="1">AA176*Financial_Data[[#This Row],[2/1/2017]]</f>
        <v>21858.749789010119</v>
      </c>
      <c r="BO176" s="15">
        <f ca="1">AB176*Financial_Data[[#This Row],[3/1/2017]]</f>
        <v>21834.842384729876</v>
      </c>
      <c r="BP176" s="15">
        <f ca="1">AC176*Financial_Data[[#This Row],[4/1/2017]]</f>
        <v>22480.891701209272</v>
      </c>
      <c r="BQ176" s="15">
        <f ca="1">AD176*Financial_Data[[#This Row],[5/1/2017]]</f>
        <v>23840.43801461059</v>
      </c>
      <c r="BR176" s="15">
        <f ca="1">AE176*Financial_Data[[#This Row],[6/1/2017]]</f>
        <v>25248.224633582184</v>
      </c>
      <c r="BS176" s="15">
        <f ca="1">AF176*Financial_Data[[#This Row],[7/1/2017]]</f>
        <v>25493.107669267793</v>
      </c>
      <c r="BT176" s="15">
        <f ca="1">AG176*Financial_Data[[#This Row],[8/1/2017]]</f>
        <v>25982.171607270204</v>
      </c>
      <c r="BU176" s="15">
        <f ca="1">AH176*Financial_Data[[#This Row],[9/1/2017]]</f>
        <v>27013.196140989901</v>
      </c>
      <c r="BV176" s="15">
        <f ca="1">AI176*Financial_Data[[#This Row],[10/1/2017]]</f>
        <v>30687.533338390542</v>
      </c>
      <c r="BW176" s="15">
        <f ca="1">AJ176*Financial_Data[[#This Row],[11/1/2017]]</f>
        <v>33817.348419190988</v>
      </c>
      <c r="BX176" s="15">
        <f ca="1">AK176*Financial_Data[[#This Row],[12/1/2017]]</f>
        <v>33134.373581927037</v>
      </c>
      <c r="BY176" s="15">
        <f ca="1">AL176*Financial_Data[[#This Row],[1/1/2018]]</f>
        <v>33790.301979325457</v>
      </c>
      <c r="BZ176" s="15">
        <f ca="1">AM176*Financial_Data[[#This Row],[2/1/2018]]</f>
        <v>38723.349163317544</v>
      </c>
      <c r="CA176" s="15">
        <f ca="1">AN176*Financial_Data[[#This Row],[3/1/2018]]</f>
        <v>38665.974822694232</v>
      </c>
    </row>
    <row r="177" spans="1:79" x14ac:dyDescent="0.25">
      <c r="A177" t="s">
        <v>70</v>
      </c>
      <c r="B177" t="s">
        <v>209</v>
      </c>
      <c r="C177" t="s">
        <v>41</v>
      </c>
      <c r="D177">
        <v>1</v>
      </c>
      <c r="E177">
        <f t="shared" ref="E177:AN177" ca="1" si="175">((RANDBETWEEN(-2.5,3.5)/100)+1)*D177</f>
        <v>1</v>
      </c>
      <c r="F177">
        <f t="shared" ca="1" si="175"/>
        <v>0.98</v>
      </c>
      <c r="G177">
        <f t="shared" ca="1" si="175"/>
        <v>0.98</v>
      </c>
      <c r="H177">
        <f t="shared" ca="1" si="175"/>
        <v>0.98980000000000001</v>
      </c>
      <c r="I177">
        <f t="shared" ca="1" si="175"/>
        <v>1.0194940000000001</v>
      </c>
      <c r="J177">
        <f t="shared" ca="1" si="175"/>
        <v>0.99910412000000015</v>
      </c>
      <c r="K177">
        <f t="shared" ca="1" si="175"/>
        <v>0.9891130788000001</v>
      </c>
      <c r="L177">
        <f t="shared" ca="1" si="175"/>
        <v>0.97922194801200013</v>
      </c>
      <c r="M177">
        <f t="shared" ca="1" si="175"/>
        <v>1.0085986064523602</v>
      </c>
      <c r="N177">
        <f t="shared" ca="1" si="175"/>
        <v>1.0388565646459311</v>
      </c>
      <c r="O177">
        <f t="shared" ca="1" si="175"/>
        <v>1.0388565646459311</v>
      </c>
      <c r="P177">
        <f t="shared" ca="1" si="175"/>
        <v>1.0388565646459311</v>
      </c>
      <c r="Q177">
        <f t="shared" ca="1" si="175"/>
        <v>1.0492451302923904</v>
      </c>
      <c r="R177">
        <f t="shared" ca="1" si="175"/>
        <v>1.0597375815953143</v>
      </c>
      <c r="S177">
        <f t="shared" ca="1" si="175"/>
        <v>1.0809323332272205</v>
      </c>
      <c r="T177">
        <f t="shared" ca="1" si="175"/>
        <v>1.059313686562676</v>
      </c>
      <c r="U177">
        <f t="shared" ca="1" si="175"/>
        <v>1.0699068234283027</v>
      </c>
      <c r="V177">
        <f t="shared" ca="1" si="175"/>
        <v>1.0485086869597366</v>
      </c>
      <c r="W177">
        <f t="shared" ca="1" si="175"/>
        <v>1.0485086869597366</v>
      </c>
      <c r="X177">
        <f t="shared" ca="1" si="175"/>
        <v>1.058993773829334</v>
      </c>
      <c r="Y177">
        <f t="shared" ca="1" si="175"/>
        <v>1.0907635870442141</v>
      </c>
      <c r="Z177">
        <f t="shared" ca="1" si="175"/>
        <v>1.0689483153033297</v>
      </c>
      <c r="AA177">
        <f t="shared" ca="1" si="175"/>
        <v>1.0689483153033297</v>
      </c>
      <c r="AB177">
        <f t="shared" ca="1" si="175"/>
        <v>1.0689483153033297</v>
      </c>
      <c r="AC177">
        <f t="shared" ca="1" si="175"/>
        <v>1.079637798456363</v>
      </c>
      <c r="AD177">
        <f t="shared" ca="1" si="175"/>
        <v>1.0904341764409267</v>
      </c>
      <c r="AE177">
        <f t="shared" ca="1" si="175"/>
        <v>1.1013385182053359</v>
      </c>
      <c r="AF177">
        <f t="shared" ca="1" si="175"/>
        <v>1.0793117478412291</v>
      </c>
      <c r="AG177">
        <f t="shared" ca="1" si="175"/>
        <v>1.0577255128844045</v>
      </c>
      <c r="AH177">
        <f t="shared" ca="1" si="175"/>
        <v>1.0788800231420927</v>
      </c>
      <c r="AI177">
        <f t="shared" ca="1" si="175"/>
        <v>1.0896688233735137</v>
      </c>
      <c r="AJ177">
        <f t="shared" ca="1" si="175"/>
        <v>1.0787721351397785</v>
      </c>
      <c r="AK177">
        <f t="shared" ca="1" si="175"/>
        <v>1.0679844137883807</v>
      </c>
      <c r="AL177">
        <f t="shared" ca="1" si="175"/>
        <v>1.1000239462020323</v>
      </c>
      <c r="AM177">
        <f t="shared" ca="1" si="175"/>
        <v>1.0780234672779916</v>
      </c>
      <c r="AN177">
        <f t="shared" ca="1" si="175"/>
        <v>1.0995839366235514</v>
      </c>
      <c r="AR177" s="15">
        <f ca="1">E177*Financial_Data[[#This Row],[4/1/2015]]</f>
        <v>190016.71885103043</v>
      </c>
      <c r="AS177" s="15">
        <f ca="1">F177*Financial_Data[[#This Row],[5/1/2015]]</f>
        <v>205222.17242526994</v>
      </c>
      <c r="AT177" s="15">
        <f ca="1">G177*Financial_Data[[#This Row],[6/1/2015]]</f>
        <v>213407.22892361871</v>
      </c>
      <c r="AU177" s="15">
        <f ca="1">H177*Financial_Data[[#This Row],[7/1/2015]]</f>
        <v>237839.55987174998</v>
      </c>
      <c r="AV177" s="15">
        <f ca="1">I177*Financial_Data[[#This Row],[8/1/2015]]</f>
        <v>254795.77465880866</v>
      </c>
      <c r="AW177" s="15">
        <f ca="1">J177*Financial_Data[[#This Row],[9/1/2015]]</f>
        <v>269969.92266912066</v>
      </c>
      <c r="AX177" s="15">
        <f ca="1">K177*Financial_Data[[#This Row],[10/1/2015]]</f>
        <v>291610.62885106419</v>
      </c>
      <c r="AY177" s="15">
        <f ca="1">L177*Financial_Data[[#This Row],[11/1/2015]]</f>
        <v>300269.44075017661</v>
      </c>
      <c r="AZ177" s="15">
        <f ca="1">M177*Financial_Data[[#This Row],[12/1/2015]]</f>
        <v>299880.43518945191</v>
      </c>
      <c r="BA177" s="15">
        <f ca="1">N177*Financial_Data[[#This Row],[1/1/2016]]</f>
        <v>314866.60371547367</v>
      </c>
      <c r="BB177" s="15">
        <f ca="1">O177*Financial_Data[[#This Row],[2/1/2016]]</f>
        <v>343270.89170191891</v>
      </c>
      <c r="BC177" s="15">
        <f ca="1">P177*Financial_Data[[#This Row],[3/1/2016]]</f>
        <v>346394.38178776804</v>
      </c>
      <c r="BD177" s="15">
        <f ca="1">Q177*Financial_Data[[#This Row],[4/1/2016]]</f>
        <v>371088.27374272421</v>
      </c>
      <c r="BE177" s="15">
        <f ca="1">R177*Financial_Data[[#This Row],[5/1/2016]]</f>
        <v>385926.54614894121</v>
      </c>
      <c r="BF177" s="15">
        <f ca="1">S177*Financial_Data[[#This Row],[6/1/2016]]</f>
        <v>442355.56918216596</v>
      </c>
      <c r="BG177" s="15">
        <f ca="1">T177*Financial_Data[[#This Row],[7/1/2016]]</f>
        <v>407851.48653534212</v>
      </c>
      <c r="BH177" s="15">
        <f ca="1">U177*Financial_Data[[#This Row],[8/1/2016]]</f>
        <v>411724.05287719524</v>
      </c>
      <c r="BI177" s="15">
        <f ca="1">V177*Financial_Data[[#This Row],[9/1/2016]]</f>
        <v>467448.93546890822</v>
      </c>
      <c r="BJ177" s="15">
        <f ca="1">W177*Financial_Data[[#This Row],[10/1/2016]]</f>
        <v>515656.94418381684</v>
      </c>
      <c r="BK177" s="15">
        <f ca="1">X177*Financial_Data[[#This Row],[11/1/2016]]</f>
        <v>525146.24353404192</v>
      </c>
      <c r="BL177" s="15">
        <f ca="1">Y177*Financial_Data[[#This Row],[12/1/2016]]</f>
        <v>535223.90013906173</v>
      </c>
      <c r="BM177" s="15">
        <f ca="1">Z177*Financial_Data[[#This Row],[1/1/2017]]</f>
        <v>534902.81396698847</v>
      </c>
      <c r="BN177" s="15">
        <f ca="1">AA177*Financial_Data[[#This Row],[2/1/2017]]</f>
        <v>601246.58842656843</v>
      </c>
      <c r="BO177" s="15">
        <f ca="1">AB177*Financial_Data[[#This Row],[3/1/2017]]</f>
        <v>617271.15295251645</v>
      </c>
      <c r="BP177" s="15">
        <f ca="1">AC177*Financial_Data[[#This Row],[4/1/2017]]</f>
        <v>667758.50150257326</v>
      </c>
      <c r="BQ177" s="15">
        <f ca="1">AD177*Financial_Data[[#This Row],[5/1/2017]]</f>
        <v>680114.83836607717</v>
      </c>
      <c r="BR177" s="15">
        <f ca="1">AE177*Financial_Data[[#This Row],[6/1/2017]]</f>
        <v>692303.99088996614</v>
      </c>
      <c r="BS177" s="15">
        <f ca="1">AF177*Financial_Data[[#This Row],[7/1/2017]]</f>
        <v>719276.47331394954</v>
      </c>
      <c r="BT177" s="15">
        <f ca="1">AG177*Financial_Data[[#This Row],[8/1/2017]]</f>
        <v>815236.16299546696</v>
      </c>
      <c r="BU177" s="15">
        <f ca="1">AH177*Financial_Data[[#This Row],[9/1/2017]]</f>
        <v>847421.72062435257</v>
      </c>
      <c r="BV177" s="15">
        <f ca="1">AI177*Financial_Data[[#This Row],[10/1/2017]]</f>
        <v>954059.33852701564</v>
      </c>
      <c r="BW177" s="15">
        <f ca="1">AJ177*Financial_Data[[#This Row],[11/1/2017]]</f>
        <v>1022080.7354552958</v>
      </c>
      <c r="BX177" s="15">
        <f ca="1">AK177*Financial_Data[[#This Row],[12/1/2017]]</f>
        <v>1114553.4303060987</v>
      </c>
      <c r="BY177" s="15">
        <f ca="1">AL177*Financial_Data[[#This Row],[1/1/2018]]</f>
        <v>1214911.1478899384</v>
      </c>
      <c r="BZ177" s="15">
        <f ca="1">AM177*Financial_Data[[#This Row],[2/1/2018]]</f>
        <v>1201446.5486299465</v>
      </c>
      <c r="CA177" s="15">
        <f ca="1">AN177*Financial_Data[[#This Row],[3/1/2018]]</f>
        <v>1298325.1586877238</v>
      </c>
    </row>
    <row r="178" spans="1:79" x14ac:dyDescent="0.25">
      <c r="A178" t="s">
        <v>71</v>
      </c>
      <c r="B178" t="s">
        <v>209</v>
      </c>
      <c r="C178" t="s">
        <v>41</v>
      </c>
      <c r="D178">
        <v>1</v>
      </c>
      <c r="E178">
        <f t="shared" ref="E178:AN178" ca="1" si="176">((RANDBETWEEN(-2.5,3.5)/100)+1)*D178</f>
        <v>1.03</v>
      </c>
      <c r="F178">
        <f t="shared" ca="1" si="176"/>
        <v>1.03</v>
      </c>
      <c r="G178">
        <f t="shared" ca="1" si="176"/>
        <v>1.0403</v>
      </c>
      <c r="H178">
        <f t="shared" ca="1" si="176"/>
        <v>1.0507029999999999</v>
      </c>
      <c r="I178">
        <f t="shared" ca="1" si="176"/>
        <v>1.0717170599999999</v>
      </c>
      <c r="J178">
        <f t="shared" ca="1" si="176"/>
        <v>1.0717170599999999</v>
      </c>
      <c r="K178">
        <f t="shared" ca="1" si="176"/>
        <v>1.1038685717999999</v>
      </c>
      <c r="L178">
        <f t="shared" ca="1" si="176"/>
        <v>1.1259459432359999</v>
      </c>
      <c r="M178">
        <f t="shared" ca="1" si="176"/>
        <v>1.13720540266836</v>
      </c>
      <c r="N178">
        <f t="shared" ca="1" si="176"/>
        <v>1.13720540266836</v>
      </c>
      <c r="O178">
        <f t="shared" ca="1" si="176"/>
        <v>1.1599495107217273</v>
      </c>
      <c r="P178">
        <f t="shared" ca="1" si="176"/>
        <v>1.1715490058289446</v>
      </c>
      <c r="Q178">
        <f t="shared" ca="1" si="176"/>
        <v>1.1949799859455235</v>
      </c>
      <c r="R178">
        <f t="shared" ca="1" si="176"/>
        <v>1.1949799859455235</v>
      </c>
      <c r="S178">
        <f t="shared" ca="1" si="176"/>
        <v>1.171080386226613</v>
      </c>
      <c r="T178">
        <f t="shared" ca="1" si="176"/>
        <v>1.171080386226613</v>
      </c>
      <c r="U178">
        <f t="shared" ca="1" si="176"/>
        <v>1.1593695823643468</v>
      </c>
      <c r="V178">
        <f t="shared" ca="1" si="176"/>
        <v>1.1941506698352773</v>
      </c>
      <c r="W178">
        <f t="shared" ca="1" si="176"/>
        <v>1.1941506698352773</v>
      </c>
      <c r="X178">
        <f t="shared" ca="1" si="176"/>
        <v>1.1941506698352773</v>
      </c>
      <c r="Y178">
        <f t="shared" ca="1" si="176"/>
        <v>1.1941506698352773</v>
      </c>
      <c r="Z178">
        <f t="shared" ca="1" si="176"/>
        <v>1.2299751899303357</v>
      </c>
      <c r="AA178">
        <f t="shared" ca="1" si="176"/>
        <v>1.2053756861317291</v>
      </c>
      <c r="AB178">
        <f t="shared" ca="1" si="176"/>
        <v>1.1812681724090945</v>
      </c>
      <c r="AC178">
        <f t="shared" ca="1" si="176"/>
        <v>1.1812681724090945</v>
      </c>
      <c r="AD178">
        <f t="shared" ca="1" si="176"/>
        <v>1.1576428089609125</v>
      </c>
      <c r="AE178">
        <f t="shared" ca="1" si="176"/>
        <v>1.1807956651401308</v>
      </c>
      <c r="AF178">
        <f t="shared" ca="1" si="176"/>
        <v>1.1807956651401308</v>
      </c>
      <c r="AG178">
        <f t="shared" ca="1" si="176"/>
        <v>1.2044115784429335</v>
      </c>
      <c r="AH178">
        <f t="shared" ca="1" si="176"/>
        <v>1.1923674626585041</v>
      </c>
      <c r="AI178">
        <f t="shared" ca="1" si="176"/>
        <v>1.2162148119116742</v>
      </c>
      <c r="AJ178">
        <f t="shared" ca="1" si="176"/>
        <v>1.2527012562690245</v>
      </c>
      <c r="AK178">
        <f t="shared" ca="1" si="176"/>
        <v>1.2652282688317147</v>
      </c>
      <c r="AL178">
        <f t="shared" ca="1" si="176"/>
        <v>1.2652282688317147</v>
      </c>
      <c r="AM178">
        <f t="shared" ca="1" si="176"/>
        <v>1.2652282688317147</v>
      </c>
      <c r="AN178">
        <f t="shared" ca="1" si="176"/>
        <v>1.2399237034550803</v>
      </c>
      <c r="AR178" s="15">
        <f ca="1">E178*Financial_Data[[#This Row],[4/1/2015]]</f>
        <v>21645.419998067708</v>
      </c>
      <c r="AS178" s="15">
        <f ca="1">F178*Financial_Data[[#This Row],[5/1/2015]]</f>
        <v>24118.489794935645</v>
      </c>
      <c r="AT178" s="15">
        <f ca="1">G178*Financial_Data[[#This Row],[6/1/2015]]</f>
        <v>24827.380446988391</v>
      </c>
      <c r="AU178" s="15">
        <f ca="1">H178*Financial_Data[[#This Row],[7/1/2015]]</f>
        <v>27093.893359541147</v>
      </c>
      <c r="AV178" s="15">
        <f ca="1">I178*Financial_Data[[#This Row],[8/1/2015]]</f>
        <v>28752.199725433777</v>
      </c>
      <c r="AW178" s="15">
        <f ca="1">J178*Financial_Data[[#This Row],[9/1/2015]]</f>
        <v>30751.513099573218</v>
      </c>
      <c r="AX178" s="15">
        <f ca="1">K178*Financial_Data[[#This Row],[10/1/2015]]</f>
        <v>31968.597462926238</v>
      </c>
      <c r="AY178" s="15">
        <f ca="1">L178*Financial_Data[[#This Row],[11/1/2015]]</f>
        <v>32278.661529091107</v>
      </c>
      <c r="AZ178" s="15">
        <f ca="1">M178*Financial_Data[[#This Row],[12/1/2015]]</f>
        <v>33243.567571091698</v>
      </c>
      <c r="BA178" s="15">
        <f ca="1">N178*Financial_Data[[#This Row],[1/1/2016]]</f>
        <v>35599.620984031193</v>
      </c>
      <c r="BB178" s="15">
        <f ca="1">O178*Financial_Data[[#This Row],[2/1/2016]]</f>
        <v>35937.640823499256</v>
      </c>
      <c r="BC178" s="15">
        <f ca="1">P178*Financial_Data[[#This Row],[3/1/2016]]</f>
        <v>39655.474974836659</v>
      </c>
      <c r="BD178" s="15">
        <f ca="1">Q178*Financial_Data[[#This Row],[4/1/2016]]</f>
        <v>44963.778835522207</v>
      </c>
      <c r="BE178" s="15">
        <f ca="1">R178*Financial_Data[[#This Row],[5/1/2016]]</f>
        <v>44500.875833134924</v>
      </c>
      <c r="BF178" s="15">
        <f ca="1">S178*Financial_Data[[#This Row],[6/1/2016]]</f>
        <v>46248.791914318994</v>
      </c>
      <c r="BG178" s="15">
        <f ca="1">T178*Financial_Data[[#This Row],[7/1/2016]]</f>
        <v>47122.355745561727</v>
      </c>
      <c r="BH178" s="15">
        <f ca="1">U178*Financial_Data[[#This Row],[8/1/2016]]</f>
        <v>48045.674501265625</v>
      </c>
      <c r="BI178" s="15">
        <f ca="1">V178*Financial_Data[[#This Row],[9/1/2016]]</f>
        <v>51471.17830796096</v>
      </c>
      <c r="BJ178" s="15">
        <f ca="1">W178*Financial_Data[[#This Row],[10/1/2016]]</f>
        <v>55623.030905370135</v>
      </c>
      <c r="BK178" s="15">
        <f ca="1">X178*Financial_Data[[#This Row],[11/1/2016]]</f>
        <v>64381.123242207839</v>
      </c>
      <c r="BL178" s="15">
        <f ca="1">Y178*Financial_Data[[#This Row],[12/1/2016]]</f>
        <v>66279.403313506598</v>
      </c>
      <c r="BM178" s="15">
        <f ca="1">Z178*Financial_Data[[#This Row],[1/1/2017]]</f>
        <v>69605.699519467613</v>
      </c>
      <c r="BN178" s="15">
        <f ca="1">AA178*Financial_Data[[#This Row],[2/1/2017]]</f>
        <v>72381.563791874854</v>
      </c>
      <c r="BO178" s="15">
        <f ca="1">AB178*Financial_Data[[#This Row],[3/1/2017]]</f>
        <v>73777.375891341595</v>
      </c>
      <c r="BP178" s="15">
        <f ca="1">AC178*Financial_Data[[#This Row],[4/1/2017]]</f>
        <v>80572.176300345498</v>
      </c>
      <c r="BQ178" s="15">
        <f ca="1">AD178*Financial_Data[[#This Row],[5/1/2017]]</f>
        <v>86191.577291283669</v>
      </c>
      <c r="BR178" s="15">
        <f ca="1">AE178*Financial_Data[[#This Row],[6/1/2017]]</f>
        <v>91449.253973263534</v>
      </c>
      <c r="BS178" s="15">
        <f ca="1">AF178*Financial_Data[[#This Row],[7/1/2017]]</f>
        <v>99683.617758749417</v>
      </c>
      <c r="BT178" s="15">
        <f ca="1">AG178*Financial_Data[[#This Row],[8/1/2017]]</f>
        <v>104643.84348670571</v>
      </c>
      <c r="BU178" s="15">
        <f ca="1">AH178*Financial_Data[[#This Row],[9/1/2017]]</f>
        <v>110699.6708545579</v>
      </c>
      <c r="BV178" s="15">
        <f ca="1">AI178*Financial_Data[[#This Row],[10/1/2017]]</f>
        <v>115125.86878205923</v>
      </c>
      <c r="BW178" s="15">
        <f ca="1">AJ178*Financial_Data[[#This Row],[11/1/2017]]</f>
        <v>130695.5645724108</v>
      </c>
      <c r="BX178" s="15">
        <f ca="1">AK178*Financial_Data[[#This Row],[12/1/2017]]</f>
        <v>148374.73812534631</v>
      </c>
      <c r="BY178" s="15">
        <f ca="1">AL178*Financial_Data[[#This Row],[1/1/2018]]</f>
        <v>168603.45174402584</v>
      </c>
      <c r="BZ178" s="15">
        <f ca="1">AM178*Financial_Data[[#This Row],[2/1/2018]]</f>
        <v>175345.90219439697</v>
      </c>
      <c r="CA178" s="15">
        <f ca="1">AN178*Financial_Data[[#This Row],[3/1/2018]]</f>
        <v>178657.20490248717</v>
      </c>
    </row>
    <row r="179" spans="1:79" x14ac:dyDescent="0.25">
      <c r="A179" t="s">
        <v>201</v>
      </c>
      <c r="B179" t="s">
        <v>209</v>
      </c>
      <c r="C179" t="s">
        <v>41</v>
      </c>
      <c r="D179">
        <v>1</v>
      </c>
      <c r="E179">
        <f t="shared" ref="E179:AN179" ca="1" si="177">((RANDBETWEEN(-2.5,3.5)/100)+1)*D179</f>
        <v>0.99</v>
      </c>
      <c r="F179">
        <f t="shared" ca="1" si="177"/>
        <v>0.97019999999999995</v>
      </c>
      <c r="G179">
        <f t="shared" ca="1" si="177"/>
        <v>0.97990199999999994</v>
      </c>
      <c r="H179">
        <f t="shared" ca="1" si="177"/>
        <v>1.00929906</v>
      </c>
      <c r="I179">
        <f t="shared" ca="1" si="177"/>
        <v>1.0395780318000001</v>
      </c>
      <c r="J179">
        <f t="shared" ca="1" si="177"/>
        <v>1.018786471164</v>
      </c>
      <c r="K179">
        <f t="shared" ca="1" si="177"/>
        <v>1.018786471164</v>
      </c>
      <c r="L179">
        <f t="shared" ca="1" si="177"/>
        <v>1.02897433587564</v>
      </c>
      <c r="M179">
        <f t="shared" ca="1" si="177"/>
        <v>1.0083948491581272</v>
      </c>
      <c r="N179">
        <f t="shared" ca="1" si="177"/>
        <v>1.0083948491581272</v>
      </c>
      <c r="O179">
        <f t="shared" ca="1" si="177"/>
        <v>1.0285627461412896</v>
      </c>
      <c r="P179">
        <f t="shared" ca="1" si="177"/>
        <v>1.0079914912184638</v>
      </c>
      <c r="Q179">
        <f t="shared" ca="1" si="177"/>
        <v>0.99791157630627914</v>
      </c>
      <c r="R179">
        <f t="shared" ca="1" si="177"/>
        <v>0.99791157630627914</v>
      </c>
      <c r="S179">
        <f t="shared" ca="1" si="177"/>
        <v>1.0178698078324047</v>
      </c>
      <c r="T179">
        <f t="shared" ca="1" si="177"/>
        <v>1.0178698078324047</v>
      </c>
      <c r="U179">
        <f t="shared" ca="1" si="177"/>
        <v>1.0484059020673768</v>
      </c>
      <c r="V179">
        <f t="shared" ca="1" si="177"/>
        <v>1.0274377840260294</v>
      </c>
      <c r="W179">
        <f t="shared" ca="1" si="177"/>
        <v>1.0274377840260294</v>
      </c>
      <c r="X179">
        <f t="shared" ca="1" si="177"/>
        <v>1.0068890283455088</v>
      </c>
      <c r="Y179">
        <f t="shared" ca="1" si="177"/>
        <v>0.99682013806205361</v>
      </c>
      <c r="Z179">
        <f t="shared" ca="1" si="177"/>
        <v>0.98685193668143312</v>
      </c>
      <c r="AA179">
        <f t="shared" ca="1" si="177"/>
        <v>0.9769834173146188</v>
      </c>
      <c r="AB179">
        <f t="shared" ca="1" si="177"/>
        <v>0.98675325148776494</v>
      </c>
      <c r="AC179">
        <f t="shared" ca="1" si="177"/>
        <v>1.0064883165175202</v>
      </c>
      <c r="AD179">
        <f t="shared" ca="1" si="177"/>
        <v>1.0366829660130459</v>
      </c>
      <c r="AE179">
        <f t="shared" ca="1" si="177"/>
        <v>1.0574166253333068</v>
      </c>
      <c r="AF179">
        <f t="shared" ca="1" si="177"/>
        <v>1.0468424590799736</v>
      </c>
      <c r="AG179">
        <f t="shared" ca="1" si="177"/>
        <v>1.0573108836707734</v>
      </c>
      <c r="AH179">
        <f t="shared" ca="1" si="177"/>
        <v>1.0678839925074812</v>
      </c>
      <c r="AI179">
        <f t="shared" ca="1" si="177"/>
        <v>1.078562832432556</v>
      </c>
      <c r="AJ179">
        <f t="shared" ca="1" si="177"/>
        <v>1.0893484607568815</v>
      </c>
      <c r="AK179">
        <f t="shared" ca="1" si="177"/>
        <v>1.1220289145795881</v>
      </c>
      <c r="AL179">
        <f t="shared" ca="1" si="177"/>
        <v>1.1444694928711798</v>
      </c>
      <c r="AM179">
        <f t="shared" ca="1" si="177"/>
        <v>1.1788035776573154</v>
      </c>
      <c r="AN179">
        <f t="shared" ca="1" si="177"/>
        <v>1.1788035776573154</v>
      </c>
      <c r="AR179" s="15">
        <f ca="1">E179*Financial_Data[[#This Row],[4/1/2015]]</f>
        <v>4504.0406804870418</v>
      </c>
      <c r="AS179" s="15">
        <f ca="1">F179*Financial_Data[[#This Row],[5/1/2015]]</f>
        <v>4197.2036279737513</v>
      </c>
      <c r="AT179" s="15">
        <f ca="1">G179*Financial_Data[[#This Row],[6/1/2015]]</f>
        <v>4492.1691591950585</v>
      </c>
      <c r="AU179" s="15">
        <f ca="1">H179*Financial_Data[[#This Row],[7/1/2015]]</f>
        <v>5054.993840519187</v>
      </c>
      <c r="AV179" s="15">
        <f ca="1">I179*Financial_Data[[#This Row],[8/1/2015]]</f>
        <v>5799.8921431470062</v>
      </c>
      <c r="AW179" s="15">
        <f ca="1">J179*Financial_Data[[#This Row],[9/1/2015]]</f>
        <v>5852.6430971315422</v>
      </c>
      <c r="AX179" s="15">
        <f ca="1">K179*Financial_Data[[#This Row],[10/1/2015]]</f>
        <v>6148.7629590625629</v>
      </c>
      <c r="AY179" s="15">
        <f ca="1">L179*Financial_Data[[#This Row],[11/1/2015]]</f>
        <v>6519.37202195399</v>
      </c>
      <c r="AZ179" s="15">
        <f ca="1">M179*Financial_Data[[#This Row],[12/1/2015]]</f>
        <v>7252.51073930658</v>
      </c>
      <c r="BA179" s="15">
        <f ca="1">N179*Financial_Data[[#This Row],[1/1/2016]]</f>
        <v>8393.6277414393862</v>
      </c>
      <c r="BB179" s="15">
        <f ca="1">O179*Financial_Data[[#This Row],[2/1/2016]]</f>
        <v>8806.2598913380116</v>
      </c>
      <c r="BC179" s="15">
        <f ca="1">P179*Financial_Data[[#This Row],[3/1/2016]]</f>
        <v>8542.9789632414759</v>
      </c>
      <c r="BD179" s="15">
        <f ca="1">Q179*Financial_Data[[#This Row],[4/1/2016]]</f>
        <v>8367.1628381377523</v>
      </c>
      <c r="BE179" s="15">
        <f ca="1">R179*Financial_Data[[#This Row],[5/1/2016]]</f>
        <v>9053.3520903283406</v>
      </c>
      <c r="BF179" s="15">
        <f ca="1">S179*Financial_Data[[#This Row],[6/1/2016]]</f>
        <v>8779.1707682800243</v>
      </c>
      <c r="BG179" s="15">
        <f ca="1">T179*Financial_Data[[#This Row],[7/1/2016]]</f>
        <v>8944.1517546921896</v>
      </c>
      <c r="BH179" s="15">
        <f ca="1">U179*Financial_Data[[#This Row],[8/1/2016]]</f>
        <v>9677.6597457231546</v>
      </c>
      <c r="BI179" s="15">
        <f ca="1">V179*Financial_Data[[#This Row],[9/1/2016]]</f>
        <v>9373.6398696799715</v>
      </c>
      <c r="BJ179" s="15">
        <f ca="1">W179*Financial_Data[[#This Row],[10/1/2016]]</f>
        <v>10127.74589017558</v>
      </c>
      <c r="BK179" s="15">
        <f ca="1">X179*Financial_Data[[#This Row],[11/1/2016]]</f>
        <v>9532.1727659735661</v>
      </c>
      <c r="BL179" s="15">
        <f ca="1">Y179*Financial_Data[[#This Row],[12/1/2016]]</f>
        <v>10011.516386720865</v>
      </c>
      <c r="BM179" s="15">
        <f ca="1">Z179*Financial_Data[[#This Row],[1/1/2017]]</f>
        <v>10517.006463075195</v>
      </c>
      <c r="BN179" s="15">
        <f ca="1">AA179*Financial_Data[[#This Row],[2/1/2017]]</f>
        <v>12050.044732738636</v>
      </c>
      <c r="BO179" s="15">
        <f ca="1">AB179*Financial_Data[[#This Row],[3/1/2017]]</f>
        <v>12662.21025328896</v>
      </c>
      <c r="BP179" s="15">
        <f ca="1">AC179*Financial_Data[[#This Row],[4/1/2017]]</f>
        <v>13978.759542856707</v>
      </c>
      <c r="BQ179" s="15">
        <f ca="1">AD179*Financial_Data[[#This Row],[5/1/2017]]</f>
        <v>15126.637510564353</v>
      </c>
      <c r="BR179" s="15">
        <f ca="1">AE179*Financial_Data[[#This Row],[6/1/2017]]</f>
        <v>15876.616198338132</v>
      </c>
      <c r="BS179" s="15">
        <f ca="1">AF179*Financial_Data[[#This Row],[7/1/2017]]</f>
        <v>16024.253804963446</v>
      </c>
      <c r="BT179" s="15">
        <f ca="1">AG179*Financial_Data[[#This Row],[8/1/2017]]</f>
        <v>17504.846726830452</v>
      </c>
      <c r="BU179" s="15">
        <f ca="1">AH179*Financial_Data[[#This Row],[9/1/2017]]</f>
        <v>19315.546058776315</v>
      </c>
      <c r="BV179" s="15">
        <f ca="1">AI179*Financial_Data[[#This Row],[10/1/2017]]</f>
        <v>20899.609900023905</v>
      </c>
      <c r="BW179" s="15">
        <f ca="1">AJ179*Financial_Data[[#This Row],[11/1/2017]]</f>
        <v>21705.681368628186</v>
      </c>
      <c r="BX179" s="15">
        <f ca="1">AK179*Financial_Data[[#This Row],[12/1/2017]]</f>
        <v>21465.036078839068</v>
      </c>
      <c r="BY179" s="15">
        <f ca="1">AL179*Financial_Data[[#This Row],[1/1/2018]]</f>
        <v>22539.892223022784</v>
      </c>
      <c r="BZ179" s="15">
        <f ca="1">AM179*Financial_Data[[#This Row],[2/1/2018]]</f>
        <v>24866.868997327048</v>
      </c>
      <c r="CA179" s="15">
        <f ca="1">AN179*Financial_Data[[#This Row],[3/1/2018]]</f>
        <v>26117.347279086353</v>
      </c>
    </row>
    <row r="180" spans="1:79" x14ac:dyDescent="0.25">
      <c r="A180" t="s">
        <v>73</v>
      </c>
      <c r="B180" t="s">
        <v>209</v>
      </c>
      <c r="C180" t="s">
        <v>41</v>
      </c>
      <c r="D180">
        <v>1</v>
      </c>
      <c r="E180">
        <f t="shared" ref="E180:AN180" ca="1" si="178">((RANDBETWEEN(-2.5,3.5)/100)+1)*D180</f>
        <v>1.02</v>
      </c>
      <c r="F180">
        <f t="shared" ca="1" si="178"/>
        <v>1.0302</v>
      </c>
      <c r="G180">
        <f t="shared" ca="1" si="178"/>
        <v>1.0611060000000001</v>
      </c>
      <c r="H180">
        <f t="shared" ca="1" si="178"/>
        <v>1.0504949400000001</v>
      </c>
      <c r="I180">
        <f t="shared" ca="1" si="178"/>
        <v>1.0715048388000001</v>
      </c>
      <c r="J180">
        <f t="shared" ca="1" si="178"/>
        <v>1.0607897904120001</v>
      </c>
      <c r="K180">
        <f t="shared" ca="1" si="178"/>
        <v>1.0395739946037601</v>
      </c>
      <c r="L180">
        <f t="shared" ca="1" si="178"/>
        <v>1.0395739946037601</v>
      </c>
      <c r="M180">
        <f t="shared" ca="1" si="178"/>
        <v>1.0395739946037601</v>
      </c>
      <c r="N180">
        <f t="shared" ca="1" si="178"/>
        <v>1.070761214441873</v>
      </c>
      <c r="O180">
        <f t="shared" ca="1" si="178"/>
        <v>1.1028840508751292</v>
      </c>
      <c r="P180">
        <f t="shared" ca="1" si="178"/>
        <v>1.1359705724013831</v>
      </c>
      <c r="Q180">
        <f t="shared" ca="1" si="178"/>
        <v>1.1700496895734247</v>
      </c>
      <c r="R180">
        <f t="shared" ca="1" si="178"/>
        <v>1.1700496895734247</v>
      </c>
      <c r="S180">
        <f t="shared" ca="1" si="178"/>
        <v>1.1934506833648932</v>
      </c>
      <c r="T180">
        <f t="shared" ca="1" si="178"/>
        <v>1.2292542038658401</v>
      </c>
      <c r="U180">
        <f t="shared" ca="1" si="178"/>
        <v>1.2661318299818154</v>
      </c>
      <c r="V180">
        <f t="shared" ca="1" si="178"/>
        <v>1.2914544665814518</v>
      </c>
      <c r="W180">
        <f t="shared" ca="1" si="178"/>
        <v>1.3043690112472663</v>
      </c>
      <c r="X180">
        <f t="shared" ca="1" si="178"/>
        <v>1.317412701359739</v>
      </c>
      <c r="Y180">
        <f t="shared" ca="1" si="178"/>
        <v>1.317412701359739</v>
      </c>
      <c r="Z180">
        <f t="shared" ca="1" si="178"/>
        <v>1.2910644473325441</v>
      </c>
      <c r="AA180">
        <f t="shared" ca="1" si="178"/>
        <v>1.3297963807525204</v>
      </c>
      <c r="AB180">
        <f t="shared" ca="1" si="178"/>
        <v>1.3297963807525204</v>
      </c>
      <c r="AC180">
        <f t="shared" ca="1" si="178"/>
        <v>1.3032004531374699</v>
      </c>
      <c r="AD180">
        <f t="shared" ca="1" si="178"/>
        <v>1.3162324576688447</v>
      </c>
      <c r="AE180">
        <f t="shared" ca="1" si="178"/>
        <v>1.35571943139891</v>
      </c>
      <c r="AF180">
        <f t="shared" ca="1" si="178"/>
        <v>1.3692766257128992</v>
      </c>
      <c r="AG180">
        <f t="shared" ca="1" si="178"/>
        <v>1.3966621582271572</v>
      </c>
      <c r="AH180">
        <f t="shared" ca="1" si="178"/>
        <v>1.3966621582271572</v>
      </c>
      <c r="AI180">
        <f t="shared" ca="1" si="178"/>
        <v>1.4106287798094288</v>
      </c>
      <c r="AJ180">
        <f t="shared" ca="1" si="178"/>
        <v>1.3824162042132402</v>
      </c>
      <c r="AK180">
        <f t="shared" ca="1" si="178"/>
        <v>1.3962403662553726</v>
      </c>
      <c r="AL180">
        <f t="shared" ca="1" si="178"/>
        <v>1.3962403662553726</v>
      </c>
      <c r="AM180">
        <f t="shared" ca="1" si="178"/>
        <v>1.4102027699179263</v>
      </c>
      <c r="AN180">
        <f t="shared" ca="1" si="178"/>
        <v>1.396100742218747</v>
      </c>
      <c r="AR180" s="15">
        <f ca="1">E180*Financial_Data[[#This Row],[4/1/2015]]</f>
        <v>30137.217831982802</v>
      </c>
      <c r="AS180" s="15">
        <f ca="1">F180*Financial_Data[[#This Row],[5/1/2015]]</f>
        <v>31326.671328722852</v>
      </c>
      <c r="AT180" s="15">
        <f ca="1">G180*Financial_Data[[#This Row],[6/1/2015]]</f>
        <v>33546.869589400922</v>
      </c>
      <c r="AU180" s="15">
        <f ca="1">H180*Financial_Data[[#This Row],[7/1/2015]]</f>
        <v>37386.982496976729</v>
      </c>
      <c r="AV180" s="15">
        <f ca="1">I180*Financial_Data[[#This Row],[8/1/2015]]</f>
        <v>40853.606567574978</v>
      </c>
      <c r="AW180" s="15">
        <f ca="1">J180*Financial_Data[[#This Row],[9/1/2015]]</f>
        <v>42891.173740916573</v>
      </c>
      <c r="AX180" s="15">
        <f ca="1">K180*Financial_Data[[#This Row],[10/1/2015]]</f>
        <v>41592.211919576228</v>
      </c>
      <c r="AY180" s="15">
        <f ca="1">L180*Financial_Data[[#This Row],[11/1/2015]]</f>
        <v>40324.759186153809</v>
      </c>
      <c r="AZ180" s="15">
        <f ca="1">M180*Financial_Data[[#This Row],[12/1/2015]]</f>
        <v>44008.96145061095</v>
      </c>
      <c r="BA180" s="15">
        <f ca="1">N180*Financial_Data[[#This Row],[1/1/2016]]</f>
        <v>46684.070200751201</v>
      </c>
      <c r="BB180" s="15">
        <f ca="1">O180*Financial_Data[[#This Row],[2/1/2016]]</f>
        <v>49522.177362969363</v>
      </c>
      <c r="BC180" s="15">
        <f ca="1">P180*Financial_Data[[#This Row],[3/1/2016]]</f>
        <v>51451.584207501597</v>
      </c>
      <c r="BD180" s="15">
        <f ca="1">Q180*Financial_Data[[#This Row],[4/1/2016]]</f>
        <v>53498.322650541697</v>
      </c>
      <c r="BE180" s="15">
        <f ca="1">R180*Financial_Data[[#This Row],[5/1/2016]]</f>
        <v>58470.412889058483</v>
      </c>
      <c r="BF180" s="15">
        <f ca="1">S180*Financial_Data[[#This Row],[6/1/2016]]</f>
        <v>64530.870247377876</v>
      </c>
      <c r="BG180" s="15">
        <f ca="1">T180*Financial_Data[[#This Row],[7/1/2016]]</f>
        <v>63790.40992956308</v>
      </c>
      <c r="BH180" s="15">
        <f ca="1">U180*Financial_Data[[#This Row],[8/1/2016]]</f>
        <v>69048.923291765226</v>
      </c>
      <c r="BI180" s="15">
        <f ca="1">V180*Financial_Data[[#This Row],[9/1/2016]]</f>
        <v>74591.322932850118</v>
      </c>
      <c r="BJ180" s="15">
        <f ca="1">W180*Financial_Data[[#This Row],[10/1/2016]]</f>
        <v>79011.306964870048</v>
      </c>
      <c r="BK180" s="15">
        <f ca="1">X180*Financial_Data[[#This Row],[11/1/2016]]</f>
        <v>81324.526089104998</v>
      </c>
      <c r="BL180" s="15">
        <f ca="1">Y180*Financial_Data[[#This Row],[12/1/2016]]</f>
        <v>84601.575939410526</v>
      </c>
      <c r="BM180" s="15">
        <f ca="1">Z180*Financial_Data[[#This Row],[1/1/2017]]</f>
        <v>83697.43382125147</v>
      </c>
      <c r="BN180" s="15">
        <f ca="1">AA180*Financial_Data[[#This Row],[2/1/2017]]</f>
        <v>94041.125722131153</v>
      </c>
      <c r="BO180" s="15">
        <f ca="1">AB180*Financial_Data[[#This Row],[3/1/2017]]</f>
        <v>98809.292919620377</v>
      </c>
      <c r="BP180" s="15">
        <f ca="1">AC180*Financial_Data[[#This Row],[4/1/2017]]</f>
        <v>98701.22298262603</v>
      </c>
      <c r="BQ180" s="15">
        <f ca="1">AD180*Financial_Data[[#This Row],[5/1/2017]]</f>
        <v>106733.85655036283</v>
      </c>
      <c r="BR180" s="15">
        <f ca="1">AE180*Financial_Data[[#This Row],[6/1/2017]]</f>
        <v>117549.74712414181</v>
      </c>
      <c r="BS180" s="15">
        <f ca="1">AF180*Financial_Data[[#This Row],[7/1/2017]]</f>
        <v>136032.06095054146</v>
      </c>
      <c r="BT180" s="15">
        <f ca="1">AG180*Financial_Data[[#This Row],[8/1/2017]]</f>
        <v>142872.12281910199</v>
      </c>
      <c r="BU180" s="15">
        <f ca="1">AH180*Financial_Data[[#This Row],[9/1/2017]]</f>
        <v>149915.01268579706</v>
      </c>
      <c r="BV180" s="15">
        <f ca="1">AI180*Financial_Data[[#This Row],[10/1/2017]]</f>
        <v>162273.14141194004</v>
      </c>
      <c r="BW180" s="15">
        <f ca="1">AJ180*Financial_Data[[#This Row],[11/1/2017]]</f>
        <v>165403.73432883614</v>
      </c>
      <c r="BX180" s="15">
        <f ca="1">AK180*Financial_Data[[#This Row],[12/1/2017]]</f>
        <v>175440.69056076652</v>
      </c>
      <c r="BY180" s="15">
        <f ca="1">AL180*Financial_Data[[#This Row],[1/1/2018]]</f>
        <v>176816.80523175947</v>
      </c>
      <c r="BZ180" s="15">
        <f ca="1">AM180*Financial_Data[[#This Row],[2/1/2018]]</f>
        <v>188995.4342902948</v>
      </c>
      <c r="CA180" s="15">
        <f ca="1">AN180*Financial_Data[[#This Row],[3/1/2018]]</f>
        <v>200424.27578635348</v>
      </c>
    </row>
    <row r="181" spans="1:79" x14ac:dyDescent="0.25">
      <c r="A181" t="s">
        <v>74</v>
      </c>
      <c r="B181" t="s">
        <v>209</v>
      </c>
      <c r="C181" t="s">
        <v>41</v>
      </c>
      <c r="D181">
        <v>1</v>
      </c>
      <c r="E181">
        <f t="shared" ref="E181:AN181" ca="1" si="179">((RANDBETWEEN(-2.5,3.5)/100)+1)*D181</f>
        <v>1.02</v>
      </c>
      <c r="F181">
        <f t="shared" ca="1" si="179"/>
        <v>1.02</v>
      </c>
      <c r="G181">
        <f t="shared" ca="1" si="179"/>
        <v>1.0404</v>
      </c>
      <c r="H181">
        <f t="shared" ca="1" si="179"/>
        <v>1.0195920000000001</v>
      </c>
      <c r="I181">
        <f t="shared" ca="1" si="179"/>
        <v>0.99920016</v>
      </c>
      <c r="J181">
        <f t="shared" ca="1" si="179"/>
        <v>0.98920815839999998</v>
      </c>
      <c r="K181">
        <f t="shared" ca="1" si="179"/>
        <v>1.0188844031519999</v>
      </c>
      <c r="L181">
        <f t="shared" ca="1" si="179"/>
        <v>0.99850671508895994</v>
      </c>
      <c r="M181">
        <f t="shared" ca="1" si="179"/>
        <v>0.97853658078718075</v>
      </c>
      <c r="N181">
        <f t="shared" ca="1" si="179"/>
        <v>0.97853658078718075</v>
      </c>
      <c r="O181">
        <f t="shared" ca="1" si="179"/>
        <v>0.97853658078718075</v>
      </c>
      <c r="P181">
        <f t="shared" ca="1" si="179"/>
        <v>0.96875121497930894</v>
      </c>
      <c r="Q181">
        <f t="shared" ca="1" si="179"/>
        <v>0.95906370282951581</v>
      </c>
      <c r="R181">
        <f t="shared" ca="1" si="179"/>
        <v>0.94947306580122059</v>
      </c>
      <c r="S181">
        <f t="shared" ca="1" si="179"/>
        <v>0.93048360448519618</v>
      </c>
      <c r="T181">
        <f t="shared" ca="1" si="179"/>
        <v>0.93978844053004817</v>
      </c>
      <c r="U181">
        <f t="shared" ca="1" si="179"/>
        <v>0.96798209374594968</v>
      </c>
      <c r="V181">
        <f t="shared" ca="1" si="179"/>
        <v>0.98734173562086869</v>
      </c>
      <c r="W181">
        <f t="shared" ca="1" si="179"/>
        <v>1.0070885703332861</v>
      </c>
      <c r="X181">
        <f t="shared" ca="1" si="179"/>
        <v>0.98694679892662041</v>
      </c>
      <c r="Y181">
        <f t="shared" ca="1" si="179"/>
        <v>0.96720786294808803</v>
      </c>
      <c r="Z181">
        <f t="shared" ca="1" si="179"/>
        <v>0.97687994157756897</v>
      </c>
      <c r="AA181">
        <f t="shared" ca="1" si="179"/>
        <v>0.96711114216179328</v>
      </c>
      <c r="AB181">
        <f t="shared" ca="1" si="179"/>
        <v>0.98645336500502911</v>
      </c>
      <c r="AC181">
        <f t="shared" ca="1" si="179"/>
        <v>1.0061824323051296</v>
      </c>
      <c r="AD181">
        <f t="shared" ca="1" si="179"/>
        <v>1.0162442566281809</v>
      </c>
      <c r="AE181">
        <f t="shared" ca="1" si="179"/>
        <v>1.0264066991944627</v>
      </c>
      <c r="AF181">
        <f t="shared" ca="1" si="179"/>
        <v>1.0058785652105735</v>
      </c>
      <c r="AG181">
        <f t="shared" ca="1" si="179"/>
        <v>1.0259961365147849</v>
      </c>
      <c r="AH181">
        <f t="shared" ca="1" si="179"/>
        <v>1.0362560978799329</v>
      </c>
      <c r="AI181">
        <f t="shared" ca="1" si="179"/>
        <v>1.0258935369011335</v>
      </c>
      <c r="AJ181">
        <f t="shared" ca="1" si="179"/>
        <v>1.0361524722701447</v>
      </c>
      <c r="AK181">
        <f t="shared" ca="1" si="179"/>
        <v>1.0361524722701447</v>
      </c>
      <c r="AL181">
        <f t="shared" ca="1" si="179"/>
        <v>1.067237046438249</v>
      </c>
      <c r="AM181">
        <f t="shared" ca="1" si="179"/>
        <v>1.0779094169026315</v>
      </c>
      <c r="AN181">
        <f t="shared" ca="1" si="179"/>
        <v>1.0563512285645789</v>
      </c>
      <c r="AR181" s="15">
        <f ca="1">E181*Financial_Data[[#This Row],[4/1/2015]]</f>
        <v>64537.640853504003</v>
      </c>
      <c r="AS181" s="15">
        <f ca="1">F181*Financial_Data[[#This Row],[5/1/2015]]</f>
        <v>66363.144430943474</v>
      </c>
      <c r="AT181" s="15">
        <f ca="1">G181*Financial_Data[[#This Row],[6/1/2015]]</f>
        <v>67643.430176882568</v>
      </c>
      <c r="AU181" s="15">
        <f ca="1">H181*Financial_Data[[#This Row],[7/1/2015]]</f>
        <v>68934.486376268847</v>
      </c>
      <c r="AV181" s="15">
        <f ca="1">I181*Financial_Data[[#This Row],[8/1/2015]]</f>
        <v>68865.842075679204</v>
      </c>
      <c r="AW181" s="15">
        <f ca="1">J181*Financial_Data[[#This Row],[9/1/2015]]</f>
        <v>75832.715067825906</v>
      </c>
      <c r="AX181" s="15">
        <f ca="1">K181*Financial_Data[[#This Row],[10/1/2015]]</f>
        <v>85187.578744228624</v>
      </c>
      <c r="AY181" s="15">
        <f ca="1">L181*Financial_Data[[#This Row],[11/1/2015]]</f>
        <v>82624.028903003506</v>
      </c>
      <c r="AZ181" s="15">
        <f ca="1">M181*Financial_Data[[#This Row],[12/1/2015]]</f>
        <v>82533.661151814042</v>
      </c>
      <c r="BA181" s="15">
        <f ca="1">N181*Financial_Data[[#This Row],[1/1/2016]]</f>
        <v>80018.586583803641</v>
      </c>
      <c r="BB181" s="15">
        <f ca="1">O181*Financial_Data[[#This Row],[2/1/2016]]</f>
        <v>85487.773757476578</v>
      </c>
      <c r="BC181" s="15">
        <f ca="1">P181*Financial_Data[[#This Row],[3/1/2016]]</f>
        <v>88026.16735292376</v>
      </c>
      <c r="BD181" s="15">
        <f ca="1">Q181*Financial_Data[[#This Row],[4/1/2016]]</f>
        <v>94329.711364015588</v>
      </c>
      <c r="BE181" s="15">
        <f ca="1">R181*Financial_Data[[#This Row],[5/1/2016]]</f>
        <v>97130.649143329982</v>
      </c>
      <c r="BF181" s="15">
        <f ca="1">S181*Financial_Data[[#This Row],[6/1/2016]]</f>
        <v>109155.66721934009</v>
      </c>
      <c r="BG181" s="15">
        <f ca="1">T181*Financial_Data[[#This Row],[7/1/2016]]</f>
        <v>112160.2028512767</v>
      </c>
      <c r="BH181" s="15">
        <f ca="1">U181*Financial_Data[[#This Row],[8/1/2016]]</f>
        <v>106556.58992703359</v>
      </c>
      <c r="BI181" s="15">
        <f ca="1">V181*Financial_Data[[#This Row],[9/1/2016]]</f>
        <v>107536.07532118782</v>
      </c>
      <c r="BJ181" s="15">
        <f ca="1">W181*Financial_Data[[#This Row],[10/1/2016]]</f>
        <v>109599.06494003699</v>
      </c>
      <c r="BK181" s="15">
        <f ca="1">X181*Financial_Data[[#This Row],[11/1/2016]]</f>
        <v>110618.2332208583</v>
      </c>
      <c r="BL181" s="15">
        <f ca="1">Y181*Financial_Data[[#This Row],[12/1/2016]]</f>
        <v>115007.78595152839</v>
      </c>
      <c r="BM181" s="15">
        <f ca="1">Z181*Financial_Data[[#This Row],[1/1/2017]]</f>
        <v>116099.78952545271</v>
      </c>
      <c r="BN181" s="15">
        <f ca="1">AA181*Financial_Data[[#This Row],[2/1/2017]]</f>
        <v>113743.88795241065</v>
      </c>
      <c r="BO181" s="15">
        <f ca="1">AB181*Financial_Data[[#This Row],[3/1/2017]]</f>
        <v>119463.71788285517</v>
      </c>
      <c r="BP181" s="15">
        <f ca="1">AC181*Financial_Data[[#This Row],[4/1/2017]]</f>
        <v>128989.29394134648</v>
      </c>
      <c r="BQ181" s="15">
        <f ca="1">AD181*Financial_Data[[#This Row],[5/1/2017]]</f>
        <v>140840.58183529726</v>
      </c>
      <c r="BR181" s="15">
        <f ca="1">AE181*Financial_Data[[#This Row],[6/1/2017]]</f>
        <v>152390.88812157474</v>
      </c>
      <c r="BS181" s="15">
        <f ca="1">AF181*Financial_Data[[#This Row],[7/1/2017]]</f>
        <v>156794.54285471272</v>
      </c>
      <c r="BT181" s="15">
        <f ca="1">AG181*Financial_Data[[#This Row],[8/1/2017]]</f>
        <v>167973.49515360745</v>
      </c>
      <c r="BU181" s="15">
        <f ca="1">AH181*Financial_Data[[#This Row],[9/1/2017]]</f>
        <v>188758.89826666436</v>
      </c>
      <c r="BV181" s="15">
        <f ca="1">AI181*Financial_Data[[#This Row],[10/1/2017]]</f>
        <v>196307.36483401459</v>
      </c>
      <c r="BW181" s="15">
        <f ca="1">AJ181*Financial_Data[[#This Row],[11/1/2017]]</f>
        <v>204076.8239619894</v>
      </c>
      <c r="BX181" s="15">
        <f ca="1">AK181*Financial_Data[[#This Row],[12/1/2017]]</f>
        <v>220878.08521435101</v>
      </c>
      <c r="BY181" s="15">
        <f ca="1">AL181*Financial_Data[[#This Row],[1/1/2018]]</f>
        <v>216288.66887675732</v>
      </c>
      <c r="BZ181" s="15">
        <f ca="1">AM181*Financial_Data[[#This Row],[2/1/2018]]</f>
        <v>220331.19943118791</v>
      </c>
      <c r="CA181" s="15">
        <f ca="1">AN181*Financial_Data[[#This Row],[3/1/2018]]</f>
        <v>228896.41705193653</v>
      </c>
    </row>
    <row r="182" spans="1:79" x14ac:dyDescent="0.25">
      <c r="A182" t="s">
        <v>75</v>
      </c>
      <c r="B182" t="s">
        <v>209</v>
      </c>
      <c r="C182" t="s">
        <v>41</v>
      </c>
      <c r="D182">
        <v>1</v>
      </c>
      <c r="E182">
        <f t="shared" ref="E182:AN182" ca="1" si="180">((RANDBETWEEN(-2.5,3.5)/100)+1)*D182</f>
        <v>1</v>
      </c>
      <c r="F182">
        <f t="shared" ca="1" si="180"/>
        <v>0.99</v>
      </c>
      <c r="G182">
        <f t="shared" ca="1" si="180"/>
        <v>1.0098</v>
      </c>
      <c r="H182">
        <f t="shared" ca="1" si="180"/>
        <v>0.99970199999999998</v>
      </c>
      <c r="I182">
        <f t="shared" ca="1" si="180"/>
        <v>0.99970199999999998</v>
      </c>
      <c r="J182">
        <f t="shared" ca="1" si="180"/>
        <v>1.02969306</v>
      </c>
      <c r="K182">
        <f t="shared" ca="1" si="180"/>
        <v>1.0502869212000001</v>
      </c>
      <c r="L182">
        <f t="shared" ca="1" si="180"/>
        <v>1.0712926596240002</v>
      </c>
      <c r="M182">
        <f t="shared" ca="1" si="180"/>
        <v>1.0927185128164802</v>
      </c>
      <c r="N182">
        <f t="shared" ca="1" si="180"/>
        <v>1.1145728830728099</v>
      </c>
      <c r="O182">
        <f t="shared" ca="1" si="180"/>
        <v>1.136864340734266</v>
      </c>
      <c r="P182">
        <f t="shared" ca="1" si="180"/>
        <v>1.136864340734266</v>
      </c>
      <c r="Q182">
        <f t="shared" ca="1" si="180"/>
        <v>1.1596016275489514</v>
      </c>
      <c r="R182">
        <f t="shared" ca="1" si="180"/>
        <v>1.1943896763754198</v>
      </c>
      <c r="S182">
        <f t="shared" ca="1" si="180"/>
        <v>1.206333573139174</v>
      </c>
      <c r="T182">
        <f t="shared" ca="1" si="180"/>
        <v>1.2425235803333492</v>
      </c>
      <c r="U182">
        <f t="shared" ca="1" si="180"/>
        <v>1.2797992877433497</v>
      </c>
      <c r="V182">
        <f t="shared" ca="1" si="180"/>
        <v>1.2925972806207833</v>
      </c>
      <c r="W182">
        <f t="shared" ca="1" si="180"/>
        <v>1.318449226233199</v>
      </c>
      <c r="X182">
        <f t="shared" ca="1" si="180"/>
        <v>1.344818210757863</v>
      </c>
      <c r="Y182">
        <f t="shared" ca="1" si="180"/>
        <v>1.3582663928654417</v>
      </c>
      <c r="Z182">
        <f t="shared" ca="1" si="180"/>
        <v>1.3854317207227507</v>
      </c>
      <c r="AA182">
        <f t="shared" ca="1" si="180"/>
        <v>1.4131403551372057</v>
      </c>
      <c r="AB182">
        <f t="shared" ca="1" si="180"/>
        <v>1.3848775480344615</v>
      </c>
      <c r="AC182">
        <f t="shared" ca="1" si="180"/>
        <v>1.4264238744754953</v>
      </c>
      <c r="AD182">
        <f t="shared" ca="1" si="180"/>
        <v>1.3978953969859853</v>
      </c>
      <c r="AE182">
        <f t="shared" ca="1" si="180"/>
        <v>1.3978953969859853</v>
      </c>
      <c r="AF182">
        <f t="shared" ca="1" si="180"/>
        <v>1.3839164430161255</v>
      </c>
      <c r="AG182">
        <f t="shared" ca="1" si="180"/>
        <v>1.3562381141558029</v>
      </c>
      <c r="AH182">
        <f t="shared" ca="1" si="180"/>
        <v>1.3969252575804769</v>
      </c>
      <c r="AI182">
        <f t="shared" ca="1" si="180"/>
        <v>1.3689867524288672</v>
      </c>
      <c r="AJ182">
        <f t="shared" ca="1" si="180"/>
        <v>1.3826766199531559</v>
      </c>
      <c r="AK182">
        <f t="shared" ca="1" si="180"/>
        <v>1.3550230875540927</v>
      </c>
      <c r="AL182">
        <f t="shared" ca="1" si="180"/>
        <v>1.3414728566785519</v>
      </c>
      <c r="AM182">
        <f t="shared" ca="1" si="180"/>
        <v>1.3146433995449809</v>
      </c>
      <c r="AN182">
        <f t="shared" ca="1" si="180"/>
        <v>1.3146433995449809</v>
      </c>
      <c r="AR182" s="15">
        <f ca="1">E182*Financial_Data[[#This Row],[4/1/2015]]</f>
        <v>192205.02</v>
      </c>
      <c r="AS182" s="15">
        <f ca="1">F182*Financial_Data[[#This Row],[5/1/2015]]</f>
        <v>205671.81529578182</v>
      </c>
      <c r="AT182" s="15">
        <f ca="1">G182*Financial_Data[[#This Row],[6/1/2015]]</f>
        <v>229304.56090018619</v>
      </c>
      <c r="AU182" s="15">
        <f ca="1">H182*Financial_Data[[#This Row],[7/1/2015]]</f>
        <v>233751.24654797337</v>
      </c>
      <c r="AV182" s="15">
        <f ca="1">I182*Financial_Data[[#This Row],[8/1/2015]]</f>
        <v>242929.75272808468</v>
      </c>
      <c r="AW182" s="15">
        <f ca="1">J182*Financial_Data[[#This Row],[9/1/2015]]</f>
        <v>260300.40553663022</v>
      </c>
      <c r="AX182" s="15">
        <f ca="1">K182*Financial_Data[[#This Row],[10/1/2015]]</f>
        <v>265453.31501969753</v>
      </c>
      <c r="AY182" s="15">
        <f ca="1">L182*Financial_Data[[#This Row],[11/1/2015]]</f>
        <v>295639.50742743508</v>
      </c>
      <c r="AZ182" s="15">
        <f ca="1">M182*Financial_Data[[#This Row],[12/1/2015]]</f>
        <v>323178.74179437855</v>
      </c>
      <c r="BA182" s="15">
        <f ca="1">N182*Financial_Data[[#This Row],[1/1/2016]]</f>
        <v>326119.40941389947</v>
      </c>
      <c r="BB182" s="15">
        <f ca="1">O182*Financial_Data[[#This Row],[2/1/2016]]</f>
        <v>356427.29571786342</v>
      </c>
      <c r="BC182" s="15">
        <f ca="1">P182*Financial_Data[[#This Row],[3/1/2016]]</f>
        <v>378205.67328439903</v>
      </c>
      <c r="BD182" s="15">
        <f ca="1">Q182*Financial_Data[[#This Row],[4/1/2016]]</f>
        <v>409021.58229191299</v>
      </c>
      <c r="BE182" s="15">
        <f ca="1">R182*Financial_Data[[#This Row],[5/1/2016]]</f>
        <v>433971.85357393284</v>
      </c>
      <c r="BF182" s="15">
        <f ca="1">S182*Financial_Data[[#This Row],[6/1/2016]]</f>
        <v>474212.70799441834</v>
      </c>
      <c r="BG182" s="15">
        <f ca="1">T182*Financial_Data[[#This Row],[7/1/2016]]</f>
        <v>528651.36118541891</v>
      </c>
      <c r="BH182" s="15">
        <f ca="1">U182*Financial_Data[[#This Row],[8/1/2016]]</f>
        <v>624410.93666550564</v>
      </c>
      <c r="BI182" s="15">
        <f ca="1">V182*Financial_Data[[#This Row],[9/1/2016]]</f>
        <v>662694.8449907786</v>
      </c>
      <c r="BJ182" s="15">
        <f ca="1">W182*Financial_Data[[#This Row],[10/1/2016]]</f>
        <v>730762.69615413726</v>
      </c>
      <c r="BK182" s="15">
        <f ca="1">X182*Financial_Data[[#This Row],[11/1/2016]]</f>
        <v>744860.65777986648</v>
      </c>
      <c r="BL182" s="15">
        <f ca="1">Y182*Financial_Data[[#This Row],[12/1/2016]]</f>
        <v>822308.88110822439</v>
      </c>
      <c r="BM182" s="15">
        <f ca="1">Z182*Financial_Data[[#This Row],[1/1/2017]]</f>
        <v>890180.84244146897</v>
      </c>
      <c r="BN182" s="15">
        <f ca="1">AA182*Financial_Data[[#This Row],[2/1/2017]]</f>
        <v>863133.58630043804</v>
      </c>
      <c r="BO182" s="15">
        <f ca="1">AB182*Financial_Data[[#This Row],[3/1/2017]]</f>
        <v>828706.46814104868</v>
      </c>
      <c r="BP182" s="15">
        <f ca="1">AC182*Financial_Data[[#This Row],[4/1/2017]]</f>
        <v>879257.47104271699</v>
      </c>
      <c r="BQ182" s="15">
        <f ca="1">AD182*Financial_Data[[#This Row],[5/1/2017]]</f>
        <v>887519.04458123213</v>
      </c>
      <c r="BR182" s="15">
        <f ca="1">AE182*Financial_Data[[#This Row],[6/1/2017]]</f>
        <v>860726.54866189009</v>
      </c>
      <c r="BS182" s="15">
        <f ca="1">AF182*Financial_Data[[#This Row],[7/1/2017]]</f>
        <v>930689.59653411643</v>
      </c>
      <c r="BT182" s="15">
        <f ca="1">AG182*Financial_Data[[#This Row],[8/1/2017]]</f>
        <v>1015900.6819307563</v>
      </c>
      <c r="BU182" s="15">
        <f ca="1">AH182*Financial_Data[[#This Row],[9/1/2017]]</f>
        <v>1153859.5272226396</v>
      </c>
      <c r="BV182" s="15">
        <f ca="1">AI182*Financial_Data[[#This Row],[10/1/2017]]</f>
        <v>1176002.3116925936</v>
      </c>
      <c r="BW182" s="15">
        <f ca="1">AJ182*Financial_Data[[#This Row],[11/1/2017]]</f>
        <v>1361169.0792436211</v>
      </c>
      <c r="BX182" s="15">
        <f ca="1">AK182*Financial_Data[[#This Row],[12/1/2017]]</f>
        <v>1319689.7399511274</v>
      </c>
      <c r="BY182" s="15">
        <f ca="1">AL182*Financial_Data[[#This Row],[1/1/2018]]</f>
        <v>1427645.3871134114</v>
      </c>
      <c r="BZ182" s="15">
        <f ca="1">AM182*Financial_Data[[#This Row],[2/1/2018]]</f>
        <v>1398121.5091904597</v>
      </c>
      <c r="CA182" s="15">
        <f ca="1">AN182*Financial_Data[[#This Row],[3/1/2018]]</f>
        <v>1453884.0196884309</v>
      </c>
    </row>
    <row r="183" spans="1:79" x14ac:dyDescent="0.25">
      <c r="A183" t="s">
        <v>76</v>
      </c>
      <c r="B183" t="s">
        <v>209</v>
      </c>
      <c r="C183" t="s">
        <v>41</v>
      </c>
      <c r="D183">
        <v>1</v>
      </c>
      <c r="E183">
        <f t="shared" ref="E183:AN183" ca="1" si="181">((RANDBETWEEN(-2.5,3.5)/100)+1)*D183</f>
        <v>1.01</v>
      </c>
      <c r="F183">
        <f t="shared" ca="1" si="181"/>
        <v>1.0403</v>
      </c>
      <c r="G183">
        <f t="shared" ca="1" si="181"/>
        <v>1.0611060000000001</v>
      </c>
      <c r="H183">
        <f t="shared" ca="1" si="181"/>
        <v>1.0611060000000001</v>
      </c>
      <c r="I183">
        <f t="shared" ca="1" si="181"/>
        <v>1.0717170600000001</v>
      </c>
      <c r="J183">
        <f t="shared" ca="1" si="181"/>
        <v>1.0931514012000001</v>
      </c>
      <c r="K183">
        <f t="shared" ca="1" si="181"/>
        <v>1.1259459432360002</v>
      </c>
      <c r="L183">
        <f t="shared" ca="1" si="181"/>
        <v>1.1146864838036401</v>
      </c>
      <c r="M183">
        <f t="shared" ca="1" si="181"/>
        <v>1.0923927541275673</v>
      </c>
      <c r="N183">
        <f t="shared" ca="1" si="181"/>
        <v>1.0814688265862917</v>
      </c>
      <c r="O183">
        <f t="shared" ca="1" si="181"/>
        <v>1.0598394500545658</v>
      </c>
      <c r="P183">
        <f t="shared" ca="1" si="181"/>
        <v>1.0810362390556572</v>
      </c>
      <c r="Q183">
        <f t="shared" ca="1" si="181"/>
        <v>1.0702258766651005</v>
      </c>
      <c r="R183">
        <f t="shared" ca="1" si="181"/>
        <v>1.1023326529650534</v>
      </c>
      <c r="S183">
        <f t="shared" ca="1" si="181"/>
        <v>1.0802859999057524</v>
      </c>
      <c r="T183">
        <f t="shared" ca="1" si="181"/>
        <v>1.1126945799029249</v>
      </c>
      <c r="U183">
        <f t="shared" ca="1" si="181"/>
        <v>1.1349484715009834</v>
      </c>
      <c r="V183">
        <f t="shared" ca="1" si="181"/>
        <v>1.1689969256460129</v>
      </c>
      <c r="W183">
        <f t="shared" ca="1" si="181"/>
        <v>1.1456169871330926</v>
      </c>
      <c r="X183">
        <f t="shared" ca="1" si="181"/>
        <v>1.1570731570044235</v>
      </c>
      <c r="Y183">
        <f t="shared" ca="1" si="181"/>
        <v>1.1917853517145562</v>
      </c>
      <c r="Z183">
        <f t="shared" ca="1" si="181"/>
        <v>1.1798674981974107</v>
      </c>
      <c r="AA183">
        <f t="shared" ca="1" si="181"/>
        <v>1.1680688232154366</v>
      </c>
      <c r="AB183">
        <f t="shared" ca="1" si="181"/>
        <v>1.1447074467511278</v>
      </c>
      <c r="AC183">
        <f t="shared" ca="1" si="181"/>
        <v>1.1790486701536615</v>
      </c>
      <c r="AD183">
        <f t="shared" ca="1" si="181"/>
        <v>1.2144201302582713</v>
      </c>
      <c r="AE183">
        <f t="shared" ca="1" si="181"/>
        <v>1.2265643315608541</v>
      </c>
      <c r="AF183">
        <f t="shared" ca="1" si="181"/>
        <v>1.202033044929637</v>
      </c>
      <c r="AG183">
        <f t="shared" ca="1" si="181"/>
        <v>1.202033044929637</v>
      </c>
      <c r="AH183">
        <f t="shared" ca="1" si="181"/>
        <v>1.1900127144803407</v>
      </c>
      <c r="AI183">
        <f t="shared" ca="1" si="181"/>
        <v>1.2019128416251441</v>
      </c>
      <c r="AJ183">
        <f t="shared" ca="1" si="181"/>
        <v>1.2379702268738986</v>
      </c>
      <c r="AK183">
        <f t="shared" ca="1" si="181"/>
        <v>1.2255905246051595</v>
      </c>
      <c r="AL183">
        <f t="shared" ca="1" si="181"/>
        <v>1.2133346193591079</v>
      </c>
      <c r="AM183">
        <f t="shared" ca="1" si="181"/>
        <v>1.1890679269719258</v>
      </c>
      <c r="AN183">
        <f t="shared" ca="1" si="181"/>
        <v>1.2128492855113644</v>
      </c>
      <c r="AR183" s="15">
        <f ca="1">E183*Financial_Data[[#This Row],[4/1/2015]]</f>
        <v>66186.515348352012</v>
      </c>
      <c r="AS183" s="15">
        <f ca="1">F183*Financial_Data[[#This Row],[5/1/2015]]</f>
        <v>69508.149881596793</v>
      </c>
      <c r="AT183" s="15">
        <f ca="1">G183*Financial_Data[[#This Row],[6/1/2015]]</f>
        <v>78247.225744956813</v>
      </c>
      <c r="AU183" s="15">
        <f ca="1">H183*Financial_Data[[#This Row],[7/1/2015]]</f>
        <v>75148.635605456497</v>
      </c>
      <c r="AV183" s="15">
        <f ca="1">I183*Financial_Data[[#This Row],[8/1/2015]]</f>
        <v>76379.999450371062</v>
      </c>
      <c r="AW183" s="15">
        <f ca="1">J183*Financial_Data[[#This Row],[9/1/2015]]</f>
        <v>80204.708218641623</v>
      </c>
      <c r="AX183" s="15">
        <f ca="1">K183*Financial_Data[[#This Row],[10/1/2015]]</f>
        <v>81768.384840202169</v>
      </c>
      <c r="AY183" s="15">
        <f ca="1">L183*Financial_Data[[#This Row],[11/1/2015]]</f>
        <v>88423.664953858213</v>
      </c>
      <c r="AZ183" s="15">
        <f ca="1">M183*Financial_Data[[#This Row],[12/1/2015]]</f>
        <v>91784.665135457559</v>
      </c>
      <c r="BA183" s="15">
        <f ca="1">N183*Financial_Data[[#This Row],[1/1/2016]]</f>
        <v>94482.591870237316</v>
      </c>
      <c r="BB183" s="15">
        <f ca="1">O183*Financial_Data[[#This Row],[2/1/2016]]</f>
        <v>101218.10213811851</v>
      </c>
      <c r="BC183" s="15">
        <f ca="1">P183*Financial_Data[[#This Row],[3/1/2016]]</f>
        <v>109453.91647790336</v>
      </c>
      <c r="BD183" s="15">
        <f ca="1">Q183*Financial_Data[[#This Row],[4/1/2016]]</f>
        <v>124179.24825707774</v>
      </c>
      <c r="BE183" s="15">
        <f ca="1">R183*Financial_Data[[#This Row],[5/1/2016]]</f>
        <v>136972.15554441712</v>
      </c>
      <c r="BF183" s="15">
        <f ca="1">S183*Financial_Data[[#This Row],[6/1/2016]]</f>
        <v>136822.34602972193</v>
      </c>
      <c r="BG183" s="15">
        <f ca="1">T183*Financial_Data[[#This Row],[7/1/2016]]</f>
        <v>150872.46144193684</v>
      </c>
      <c r="BH183" s="15">
        <f ca="1">U183*Financial_Data[[#This Row],[8/1/2016]]</f>
        <v>164893.78392623583</v>
      </c>
      <c r="BI183" s="15">
        <f ca="1">V183*Financial_Data[[#This Row],[9/1/2016]]</f>
        <v>169772.6612050453</v>
      </c>
      <c r="BJ183" s="15">
        <f ca="1">W183*Financial_Data[[#This Row],[10/1/2016]]</f>
        <v>166343.93420312024</v>
      </c>
      <c r="BK183" s="15">
        <f ca="1">X183*Financial_Data[[#This Row],[11/1/2016]]</f>
        <v>159613.59156337229</v>
      </c>
      <c r="BL183" s="15">
        <f ca="1">Y183*Financial_Data[[#This Row],[12/1/2016]]</f>
        <v>170958.98892252447</v>
      </c>
      <c r="BM183" s="15">
        <f ca="1">Z183*Financial_Data[[#This Row],[1/1/2017]]</f>
        <v>193977.52154927579</v>
      </c>
      <c r="BN183" s="15">
        <f ca="1">AA183*Financial_Data[[#This Row],[2/1/2017]]</f>
        <v>205692.59028684668</v>
      </c>
      <c r="BO183" s="15">
        <f ca="1">AB183*Financial_Data[[#This Row],[3/1/2017]]</f>
        <v>219882.08793519452</v>
      </c>
      <c r="BP183" s="15">
        <f ca="1">AC183*Financial_Data[[#This Row],[4/1/2017]]</f>
        <v>228539.32392885222</v>
      </c>
      <c r="BQ183" s="15">
        <f ca="1">AD183*Financial_Data[[#This Row],[5/1/2017]]</f>
        <v>257029.00925678678</v>
      </c>
      <c r="BR183" s="15">
        <f ca="1">AE183*Financial_Data[[#This Row],[6/1/2017]]</f>
        <v>262038.51513398506</v>
      </c>
      <c r="BS183" s="15">
        <f ca="1">AF183*Financial_Data[[#This Row],[7/1/2017]]</f>
        <v>282931.32350661897</v>
      </c>
      <c r="BT183" s="15">
        <f ca="1">AG183*Financial_Data[[#This Row],[8/1/2017]]</f>
        <v>311724.44241593051</v>
      </c>
      <c r="BU183" s="15">
        <f ca="1">AH183*Financial_Data[[#This Row],[9/1/2017]]</f>
        <v>304807.28201134934</v>
      </c>
      <c r="BV183" s="15">
        <f ca="1">AI183*Financial_Data[[#This Row],[10/1/2017]]</f>
        <v>329773.37541718682</v>
      </c>
      <c r="BW183" s="15">
        <f ca="1">AJ183*Financial_Data[[#This Row],[11/1/2017]]</f>
        <v>374910.50295595609</v>
      </c>
      <c r="BX183" s="15">
        <f ca="1">AK183*Financial_Data[[#This Row],[12/1/2017]]</f>
        <v>397780.00217116775</v>
      </c>
      <c r="BY183" s="15">
        <f ca="1">AL183*Financial_Data[[#This Row],[1/1/2018]]</f>
        <v>413441.4659342753</v>
      </c>
      <c r="BZ183" s="15">
        <f ca="1">AM183*Financial_Data[[#This Row],[2/1/2018]]</f>
        <v>421208.57211205136</v>
      </c>
      <c r="CA183" s="15">
        <f ca="1">AN183*Financial_Data[[#This Row],[3/1/2018]]</f>
        <v>487701.30007833446</v>
      </c>
    </row>
    <row r="184" spans="1:79" x14ac:dyDescent="0.25">
      <c r="A184" t="s">
        <v>77</v>
      </c>
      <c r="B184" t="s">
        <v>209</v>
      </c>
      <c r="C184" t="s">
        <v>41</v>
      </c>
      <c r="D184">
        <v>1</v>
      </c>
      <c r="E184">
        <f t="shared" ref="E184:AN184" ca="1" si="182">((RANDBETWEEN(-2.5,3.5)/100)+1)*D184</f>
        <v>1</v>
      </c>
      <c r="F184">
        <f t="shared" ca="1" si="182"/>
        <v>1.03</v>
      </c>
      <c r="G184">
        <f t="shared" ca="1" si="182"/>
        <v>1.03</v>
      </c>
      <c r="H184">
        <f t="shared" ca="1" si="182"/>
        <v>1.0403</v>
      </c>
      <c r="I184">
        <f t="shared" ca="1" si="182"/>
        <v>1.0403</v>
      </c>
      <c r="J184">
        <f t="shared" ca="1" si="182"/>
        <v>1.0194939999999999</v>
      </c>
      <c r="K184">
        <f t="shared" ca="1" si="182"/>
        <v>0.99910411999999993</v>
      </c>
      <c r="L184">
        <f t="shared" ca="1" si="182"/>
        <v>1.0090951611999999</v>
      </c>
      <c r="M184">
        <f t="shared" ca="1" si="182"/>
        <v>1.0393680160359999</v>
      </c>
      <c r="N184">
        <f t="shared" ca="1" si="182"/>
        <v>1.0497616961963598</v>
      </c>
      <c r="O184">
        <f t="shared" ca="1" si="182"/>
        <v>1.0812545470822508</v>
      </c>
      <c r="P184">
        <f t="shared" ca="1" si="182"/>
        <v>1.1028796380238959</v>
      </c>
      <c r="Q184">
        <f t="shared" ca="1" si="182"/>
        <v>1.1139084344041348</v>
      </c>
      <c r="R184">
        <f t="shared" ca="1" si="182"/>
        <v>1.1361866030922174</v>
      </c>
      <c r="S184">
        <f t="shared" ca="1" si="182"/>
        <v>1.1134628710303731</v>
      </c>
      <c r="T184">
        <f t="shared" ca="1" si="182"/>
        <v>1.1245974997406769</v>
      </c>
      <c r="U184">
        <f t="shared" ca="1" si="182"/>
        <v>1.1358434747380837</v>
      </c>
      <c r="V184">
        <f t="shared" ca="1" si="182"/>
        <v>1.1472019094854644</v>
      </c>
      <c r="W184">
        <f t="shared" ca="1" si="182"/>
        <v>1.1357298903906097</v>
      </c>
      <c r="X184">
        <f t="shared" ca="1" si="182"/>
        <v>1.1357298903906097</v>
      </c>
      <c r="Y184">
        <f t="shared" ca="1" si="182"/>
        <v>1.1470871892945158</v>
      </c>
      <c r="Z184">
        <f t="shared" ca="1" si="182"/>
        <v>1.1700289330804061</v>
      </c>
      <c r="AA184">
        <f t="shared" ca="1" si="182"/>
        <v>1.1700289330804061</v>
      </c>
      <c r="AB184">
        <f t="shared" ca="1" si="182"/>
        <v>1.1817292224112101</v>
      </c>
      <c r="AC184">
        <f t="shared" ca="1" si="182"/>
        <v>1.1699119301870979</v>
      </c>
      <c r="AD184">
        <f t="shared" ca="1" si="182"/>
        <v>1.1933101687908398</v>
      </c>
      <c r="AE184">
        <f t="shared" ca="1" si="182"/>
        <v>1.2052432704787484</v>
      </c>
      <c r="AF184">
        <f t="shared" ca="1" si="182"/>
        <v>1.2172957031835359</v>
      </c>
      <c r="AG184">
        <f t="shared" ca="1" si="182"/>
        <v>1.192949789119865</v>
      </c>
      <c r="AH184">
        <f t="shared" ca="1" si="182"/>
        <v>1.1690907933374677</v>
      </c>
      <c r="AI184">
        <f t="shared" ca="1" si="182"/>
        <v>1.157399885404093</v>
      </c>
      <c r="AJ184">
        <f t="shared" ca="1" si="182"/>
        <v>1.134251887696011</v>
      </c>
      <c r="AK184">
        <f t="shared" ca="1" si="182"/>
        <v>1.134251887696011</v>
      </c>
      <c r="AL184">
        <f t="shared" ca="1" si="182"/>
        <v>1.122909368819051</v>
      </c>
      <c r="AM184">
        <f t="shared" ca="1" si="182"/>
        <v>1.1116802751308605</v>
      </c>
      <c r="AN184">
        <f t="shared" ca="1" si="182"/>
        <v>1.0894466696282432</v>
      </c>
      <c r="AR184" s="15">
        <f ca="1">E184*Financial_Data[[#This Row],[4/1/2015]]</f>
        <v>4889.2499652744</v>
      </c>
      <c r="AS184" s="15">
        <f ca="1">F184*Financial_Data[[#This Row],[5/1/2015]]</f>
        <v>5134.6217217544881</v>
      </c>
      <c r="AT184" s="15">
        <f ca="1">G184*Financial_Data[[#This Row],[6/1/2015]]</f>
        <v>5284.9900431079768</v>
      </c>
      <c r="AU184" s="15">
        <f ca="1">H184*Financial_Data[[#This Row],[7/1/2015]]</f>
        <v>5821.6754657295469</v>
      </c>
      <c r="AV184" s="15">
        <f ca="1">I184*Financial_Data[[#This Row],[8/1/2015]]</f>
        <v>6110.8440381933306</v>
      </c>
      <c r="AW184" s="15">
        <f ca="1">J184*Financial_Data[[#This Row],[9/1/2015]]</f>
        <v>6226.9266715596195</v>
      </c>
      <c r="AX184" s="15">
        <f ca="1">K184*Financial_Data[[#This Row],[10/1/2015]]</f>
        <v>6604.7862810508423</v>
      </c>
      <c r="AY184" s="15">
        <f ca="1">L184*Financial_Data[[#This Row],[11/1/2015]]</f>
        <v>7285.0977120497037</v>
      </c>
      <c r="AZ184" s="15">
        <f ca="1">M184*Financial_Data[[#This Row],[12/1/2015]]</f>
        <v>7882.5470324312028</v>
      </c>
      <c r="BA184" s="15">
        <f ca="1">N184*Financial_Data[[#This Row],[1/1/2016]]</f>
        <v>8867.6442394727346</v>
      </c>
      <c r="BB184" s="15">
        <f ca="1">O184*Financial_Data[[#This Row],[2/1/2016]]</f>
        <v>9788.7137818572664</v>
      </c>
      <c r="BC184" s="15">
        <f ca="1">P184*Financial_Data[[#This Row],[3/1/2016]]</f>
        <v>9492.2619859827464</v>
      </c>
      <c r="BD184" s="15">
        <f ca="1">Q184*Financial_Data[[#This Row],[4/1/2016]]</f>
        <v>9673.4332194810395</v>
      </c>
      <c r="BE184" s="15">
        <f ca="1">R184*Financial_Data[[#This Row],[5/1/2016]]</f>
        <v>10469.828790386462</v>
      </c>
      <c r="BF184" s="15">
        <f ca="1">S184*Financial_Data[[#This Row],[6/1/2016]]</f>
        <v>11092.469952471485</v>
      </c>
      <c r="BG184" s="15">
        <f ca="1">T184*Financial_Data[[#This Row],[7/1/2016]]</f>
        <v>12483.424188901321</v>
      </c>
      <c r="BH184" s="15">
        <f ca="1">U184*Financial_Data[[#This Row],[8/1/2016]]</f>
        <v>12225.16908645599</v>
      </c>
      <c r="BI184" s="15">
        <f ca="1">V184*Financial_Data[[#This Row],[9/1/2016]]</f>
        <v>14032.054466288711</v>
      </c>
      <c r="BJ184" s="15">
        <f ca="1">W184*Financial_Data[[#This Row],[10/1/2016]]</f>
        <v>14162.484382541053</v>
      </c>
      <c r="BK184" s="15">
        <f ca="1">X184*Financial_Data[[#This Row],[11/1/2016]]</f>
        <v>14296.95774391765</v>
      </c>
      <c r="BL184" s="15">
        <f ca="1">Y184*Financial_Data[[#This Row],[12/1/2016]]</f>
        <v>13718.497069751635</v>
      </c>
      <c r="BM184" s="15">
        <f ca="1">Z184*Financial_Data[[#This Row],[1/1/2017]]</f>
        <v>13703.492842212116</v>
      </c>
      <c r="BN184" s="15">
        <f ca="1">AA184*Financial_Data[[#This Row],[2/1/2017]]</f>
        <v>16175.250968511431</v>
      </c>
      <c r="BO184" s="15">
        <f ca="1">AB184*Financial_Data[[#This Row],[3/1/2017]]</f>
        <v>16322.367483520497</v>
      </c>
      <c r="BP184" s="15">
        <f ca="1">AC184*Financial_Data[[#This Row],[4/1/2017]]</f>
        <v>16482.294204979946</v>
      </c>
      <c r="BQ184" s="15">
        <f ca="1">AD184*Financial_Data[[#This Row],[5/1/2017]]</f>
        <v>16637.163159913471</v>
      </c>
      <c r="BR184" s="15">
        <f ca="1">AE184*Financial_Data[[#This Row],[6/1/2017]]</f>
        <v>18527.287784985525</v>
      </c>
      <c r="BS184" s="15">
        <f ca="1">AF184*Financial_Data[[#This Row],[7/1/2017]]</f>
        <v>19042.215921879844</v>
      </c>
      <c r="BT184" s="15">
        <f ca="1">AG184*Financial_Data[[#This Row],[8/1/2017]]</f>
        <v>18999.662708504857</v>
      </c>
      <c r="BU184" s="15">
        <f ca="1">AH184*Financial_Data[[#This Row],[9/1/2017]]</f>
        <v>19927.826469398526</v>
      </c>
      <c r="BV184" s="15">
        <f ca="1">AI184*Financial_Data[[#This Row],[10/1/2017]]</f>
        <v>20515.399253875192</v>
      </c>
      <c r="BW184" s="15">
        <f ca="1">AJ184*Financial_Data[[#This Row],[11/1/2017]]</f>
        <v>20097.009629281383</v>
      </c>
      <c r="BX184" s="15">
        <f ca="1">AK184*Financial_Data[[#This Row],[12/1/2017]]</f>
        <v>21479.127606549413</v>
      </c>
      <c r="BY184" s="15">
        <f ca="1">AL184*Financial_Data[[#This Row],[1/1/2018]]</f>
        <v>20826.712261337263</v>
      </c>
      <c r="BZ184" s="15">
        <f ca="1">AM184*Financial_Data[[#This Row],[2/1/2018]]</f>
        <v>20602.075524203836</v>
      </c>
      <c r="CA184" s="15">
        <f ca="1">AN184*Financial_Data[[#This Row],[3/1/2018]]</f>
        <v>20971.30999271874</v>
      </c>
    </row>
    <row r="185" spans="1:79" x14ac:dyDescent="0.25">
      <c r="A185" t="s">
        <v>78</v>
      </c>
      <c r="B185" t="s">
        <v>209</v>
      </c>
      <c r="C185" t="s">
        <v>41</v>
      </c>
      <c r="D185">
        <v>1</v>
      </c>
      <c r="E185">
        <f t="shared" ref="E185:AN185" ca="1" si="183">((RANDBETWEEN(-2.5,3.5)/100)+1)*D185</f>
        <v>0.99</v>
      </c>
      <c r="F185">
        <f t="shared" ca="1" si="183"/>
        <v>0.97019999999999995</v>
      </c>
      <c r="G185">
        <f t="shared" ca="1" si="183"/>
        <v>0.96049799999999996</v>
      </c>
      <c r="H185">
        <f t="shared" ca="1" si="183"/>
        <v>0.94128803999999999</v>
      </c>
      <c r="I185">
        <f t="shared" ca="1" si="183"/>
        <v>0.94128803999999999</v>
      </c>
      <c r="J185">
        <f t="shared" ca="1" si="183"/>
        <v>0.96952668119999996</v>
      </c>
      <c r="K185">
        <f t="shared" ca="1" si="183"/>
        <v>0.95013614757599996</v>
      </c>
      <c r="L185">
        <f t="shared" ca="1" si="183"/>
        <v>0.94063478610023998</v>
      </c>
      <c r="M185">
        <f t="shared" ca="1" si="183"/>
        <v>0.94063478610023998</v>
      </c>
      <c r="N185">
        <f t="shared" ca="1" si="183"/>
        <v>0.93122843823923762</v>
      </c>
      <c r="O185">
        <f t="shared" ca="1" si="183"/>
        <v>0.95916529138641482</v>
      </c>
      <c r="P185">
        <f t="shared" ca="1" si="183"/>
        <v>0.93998198555868651</v>
      </c>
      <c r="Q185">
        <f t="shared" ca="1" si="183"/>
        <v>0.95878162526986022</v>
      </c>
      <c r="R185">
        <f t="shared" ca="1" si="183"/>
        <v>0.96836944152255877</v>
      </c>
      <c r="S185">
        <f t="shared" ca="1" si="183"/>
        <v>0.97805313593778431</v>
      </c>
      <c r="T185">
        <f t="shared" ca="1" si="183"/>
        <v>0.96827260457840647</v>
      </c>
      <c r="U185">
        <f t="shared" ca="1" si="183"/>
        <v>0.97795533062419049</v>
      </c>
      <c r="V185">
        <f t="shared" ca="1" si="183"/>
        <v>0.95839622401170665</v>
      </c>
      <c r="W185">
        <f t="shared" ca="1" si="183"/>
        <v>0.96798018625182369</v>
      </c>
      <c r="X185">
        <f t="shared" ca="1" si="183"/>
        <v>0.96798018625182369</v>
      </c>
      <c r="Y185">
        <f t="shared" ca="1" si="183"/>
        <v>0.97765998811434196</v>
      </c>
      <c r="Z185">
        <f t="shared" ca="1" si="183"/>
        <v>0.96788338823319853</v>
      </c>
      <c r="AA185">
        <f t="shared" ca="1" si="183"/>
        <v>0.94852572046853456</v>
      </c>
      <c r="AB185">
        <f t="shared" ca="1" si="183"/>
        <v>0.96749623487790526</v>
      </c>
      <c r="AC185">
        <f t="shared" ca="1" si="183"/>
        <v>0.96749623487790526</v>
      </c>
      <c r="AD185">
        <f t="shared" ca="1" si="183"/>
        <v>0.96749623487790526</v>
      </c>
      <c r="AE185">
        <f t="shared" ca="1" si="183"/>
        <v>0.96749623487790526</v>
      </c>
      <c r="AF185">
        <f t="shared" ca="1" si="183"/>
        <v>0.95782127252912619</v>
      </c>
      <c r="AG185">
        <f t="shared" ca="1" si="183"/>
        <v>0.95782127252912619</v>
      </c>
      <c r="AH185">
        <f t="shared" ca="1" si="183"/>
        <v>0.96739948525441743</v>
      </c>
      <c r="AI185">
        <f t="shared" ca="1" si="183"/>
        <v>0.95772549040187327</v>
      </c>
      <c r="AJ185">
        <f t="shared" ca="1" si="183"/>
        <v>0.967302745305892</v>
      </c>
      <c r="AK185">
        <f t="shared" ca="1" si="183"/>
        <v>0.94795669039977415</v>
      </c>
      <c r="AL185">
        <f t="shared" ca="1" si="183"/>
        <v>0.92899755659177863</v>
      </c>
      <c r="AM185">
        <f t="shared" ca="1" si="183"/>
        <v>0.92899755659177863</v>
      </c>
      <c r="AN185">
        <f t="shared" ca="1" si="183"/>
        <v>0.91041760545994299</v>
      </c>
      <c r="AR185" s="15">
        <f ca="1">E185*Financial_Data[[#This Row],[4/1/2015]]</f>
        <v>1272.4435109232002</v>
      </c>
      <c r="AS185" s="15">
        <f ca="1">F185*Financial_Data[[#This Row],[5/1/2015]]</f>
        <v>1233.9074813315278</v>
      </c>
      <c r="AT185" s="15">
        <f ca="1">G185*Financial_Data[[#This Row],[6/1/2015]]</f>
        <v>1345.6771048397659</v>
      </c>
      <c r="AU185" s="15">
        <f ca="1">H185*Financial_Data[[#This Row],[7/1/2015]]</f>
        <v>1425.2852544450252</v>
      </c>
      <c r="AV185" s="15">
        <f ca="1">I185*Financial_Data[[#This Row],[8/1/2015]]</f>
        <v>1452.7820286080091</v>
      </c>
      <c r="AW185" s="15">
        <f ca="1">J185*Financial_Data[[#This Row],[9/1/2015]]</f>
        <v>1510.2802819347253</v>
      </c>
      <c r="AX185" s="15">
        <f ca="1">K185*Financial_Data[[#This Row],[10/1/2015]]</f>
        <v>1479.3346981608693</v>
      </c>
      <c r="AY185" s="15">
        <f ca="1">L185*Financial_Data[[#This Row],[11/1/2015]]</f>
        <v>1566.275778821298</v>
      </c>
      <c r="AZ185" s="15">
        <f ca="1">M185*Financial_Data[[#This Row],[12/1/2015]]</f>
        <v>1629.2337530385255</v>
      </c>
      <c r="BA185" s="15">
        <f ca="1">N185*Financial_Data[[#This Row],[1/1/2016]]</f>
        <v>1628.1030648139174</v>
      </c>
      <c r="BB185" s="15">
        <f ca="1">O185*Financial_Data[[#This Row],[2/1/2016]]</f>
        <v>1642.2667090030334</v>
      </c>
      <c r="BC185" s="15">
        <f ca="1">P185*Financial_Data[[#This Row],[3/1/2016]]</f>
        <v>1754.8546129226359</v>
      </c>
      <c r="BD185" s="15">
        <f ca="1">Q185*Financial_Data[[#This Row],[4/1/2016]]</f>
        <v>1956.6882145990373</v>
      </c>
      <c r="BE185" s="15">
        <f ca="1">R185*Financial_Data[[#This Row],[5/1/2016]]</f>
        <v>2013.0295065221665</v>
      </c>
      <c r="BF185" s="15">
        <f ca="1">S185*Financial_Data[[#This Row],[6/1/2016]]</f>
        <v>1913.7890046429807</v>
      </c>
      <c r="BG185" s="15">
        <f ca="1">T185*Financial_Data[[#This Row],[7/1/2016]]</f>
        <v>2009.6449177737845</v>
      </c>
      <c r="BH185" s="15">
        <f ca="1">U185*Financial_Data[[#This Row],[8/1/2016]]</f>
        <v>2153.7707429204625</v>
      </c>
      <c r="BI185" s="15">
        <f ca="1">V185*Financial_Data[[#This Row],[9/1/2016]]</f>
        <v>2109.230505504378</v>
      </c>
      <c r="BJ185" s="15">
        <f ca="1">W185*Financial_Data[[#This Row],[10/1/2016]]</f>
        <v>2279.8113115445235</v>
      </c>
      <c r="BK185" s="15">
        <f ca="1">X185*Financial_Data[[#This Row],[11/1/2016]]</f>
        <v>2277.9878272650976</v>
      </c>
      <c r="BL185" s="15">
        <f ca="1">Y185*Financial_Data[[#This Row],[12/1/2016]]</f>
        <v>2460.8367163474209</v>
      </c>
      <c r="BM185" s="15">
        <f ca="1">Z185*Financial_Data[[#This Row],[1/1/2017]]</f>
        <v>2269.5704543744009</v>
      </c>
      <c r="BN185" s="15">
        <f ca="1">AA185*Financial_Data[[#This Row],[2/1/2017]]</f>
        <v>2360.0897300282149</v>
      </c>
      <c r="BO185" s="15">
        <f ca="1">AB185*Financial_Data[[#This Row],[3/1/2017]]</f>
        <v>2604.2171402353729</v>
      </c>
      <c r="BP185" s="15">
        <f ca="1">AC185*Financial_Data[[#This Row],[4/1/2017]]</f>
        <v>2812.6946329199632</v>
      </c>
      <c r="BQ185" s="15">
        <f ca="1">AD185*Financial_Data[[#This Row],[5/1/2017]]</f>
        <v>2840.5374970912385</v>
      </c>
      <c r="BR185" s="15">
        <f ca="1">AE185*Financial_Data[[#This Row],[6/1/2017]]</f>
        <v>2837.4307376026295</v>
      </c>
      <c r="BS185" s="15">
        <f ca="1">AF185*Financial_Data[[#This Row],[7/1/2017]]</f>
        <v>2920.5140656446129</v>
      </c>
      <c r="BT185" s="15">
        <f ca="1">AG185*Financial_Data[[#This Row],[8/1/2017]]</f>
        <v>2977.1488221836053</v>
      </c>
      <c r="BU185" s="15">
        <f ca="1">AH185*Financial_Data[[#This Row],[9/1/2017]]</f>
        <v>2916.1471595212975</v>
      </c>
      <c r="BV185" s="15">
        <f ca="1">AI185*Financial_Data[[#This Row],[10/1/2017]]</f>
        <v>2772.9439792816283</v>
      </c>
      <c r="BW185" s="15">
        <f ca="1">AJ185*Financial_Data[[#This Row],[11/1/2017]]</f>
        <v>2998.0332340411751</v>
      </c>
      <c r="BX185" s="15">
        <f ca="1">AK185*Financial_Data[[#This Row],[12/1/2017]]</f>
        <v>3053.4393005916868</v>
      </c>
      <c r="BY185" s="15">
        <f ca="1">AL185*Financial_Data[[#This Row],[1/1/2018]]</f>
        <v>3112.346617991418</v>
      </c>
      <c r="BZ185" s="15">
        <f ca="1">AM185*Financial_Data[[#This Row],[2/1/2018]]</f>
        <v>3266.6567633114319</v>
      </c>
      <c r="CA185" s="15">
        <f ca="1">AN185*Financial_Data[[#This Row],[3/1/2018]]</f>
        <v>3292.6155818667512</v>
      </c>
    </row>
    <row r="186" spans="1:79" x14ac:dyDescent="0.25">
      <c r="A186" t="s">
        <v>79</v>
      </c>
      <c r="B186" t="s">
        <v>209</v>
      </c>
      <c r="C186" t="s">
        <v>41</v>
      </c>
      <c r="D186">
        <v>1</v>
      </c>
      <c r="E186">
        <f t="shared" ref="E186:AN186" ca="1" si="184">((RANDBETWEEN(-2.5,3.5)/100)+1)*D186</f>
        <v>0.99</v>
      </c>
      <c r="F186">
        <f t="shared" ca="1" si="184"/>
        <v>0.97019999999999995</v>
      </c>
      <c r="G186">
        <f t="shared" ca="1" si="184"/>
        <v>0.97019999999999995</v>
      </c>
      <c r="H186">
        <f t="shared" ca="1" si="184"/>
        <v>0.97990199999999994</v>
      </c>
      <c r="I186">
        <f t="shared" ca="1" si="184"/>
        <v>1.00929906</v>
      </c>
      <c r="J186">
        <f t="shared" ca="1" si="184"/>
        <v>1.0294850412000001</v>
      </c>
      <c r="K186">
        <f t="shared" ca="1" si="184"/>
        <v>1.039779891612</v>
      </c>
      <c r="L186">
        <f t="shared" ca="1" si="184"/>
        <v>1.0293820926958801</v>
      </c>
      <c r="M186">
        <f t="shared" ca="1" si="184"/>
        <v>1.0499697345497978</v>
      </c>
      <c r="N186">
        <f t="shared" ca="1" si="184"/>
        <v>1.0289703398588019</v>
      </c>
      <c r="O186">
        <f t="shared" ca="1" si="184"/>
        <v>1.0289703398588019</v>
      </c>
      <c r="P186">
        <f t="shared" ca="1" si="184"/>
        <v>1.049549746655978</v>
      </c>
      <c r="Q186">
        <f t="shared" ca="1" si="184"/>
        <v>1.0390542491894181</v>
      </c>
      <c r="R186">
        <f t="shared" ca="1" si="184"/>
        <v>1.0494447916813123</v>
      </c>
      <c r="S186">
        <f t="shared" ca="1" si="184"/>
        <v>1.0389503437644991</v>
      </c>
      <c r="T186">
        <f t="shared" ca="1" si="184"/>
        <v>1.0493398472021442</v>
      </c>
      <c r="U186">
        <f t="shared" ca="1" si="184"/>
        <v>1.0493398472021442</v>
      </c>
      <c r="V186">
        <f t="shared" ca="1" si="184"/>
        <v>1.0388464487301228</v>
      </c>
      <c r="W186">
        <f t="shared" ca="1" si="184"/>
        <v>1.0284579842428216</v>
      </c>
      <c r="X186">
        <f t="shared" ca="1" si="184"/>
        <v>1.0181734044003934</v>
      </c>
      <c r="Y186">
        <f t="shared" ca="1" si="184"/>
        <v>1.0079916703563894</v>
      </c>
      <c r="Z186">
        <f t="shared" ca="1" si="184"/>
        <v>0.99791175365282547</v>
      </c>
      <c r="AA186">
        <f t="shared" ca="1" si="184"/>
        <v>0.99791175365282547</v>
      </c>
      <c r="AB186">
        <f t="shared" ca="1" si="184"/>
        <v>1.017869988725882</v>
      </c>
      <c r="AC186">
        <f t="shared" ca="1" si="184"/>
        <v>1.0484060883876585</v>
      </c>
      <c r="AD186">
        <f t="shared" ca="1" si="184"/>
        <v>1.0274379666199054</v>
      </c>
      <c r="AE186">
        <f t="shared" ca="1" si="184"/>
        <v>1.0582611056185025</v>
      </c>
      <c r="AF186">
        <f t="shared" ca="1" si="184"/>
        <v>1.0688437166746876</v>
      </c>
      <c r="AG186">
        <f t="shared" ca="1" si="184"/>
        <v>1.0795321538414344</v>
      </c>
      <c r="AH186">
        <f t="shared" ca="1" si="184"/>
        <v>1.0903274753798489</v>
      </c>
      <c r="AI186">
        <f t="shared" ca="1" si="184"/>
        <v>1.1230372996412443</v>
      </c>
      <c r="AJ186">
        <f t="shared" ca="1" si="184"/>
        <v>1.1230372996412443</v>
      </c>
      <c r="AK186">
        <f t="shared" ca="1" si="184"/>
        <v>1.1118069266448318</v>
      </c>
      <c r="AL186">
        <f t="shared" ca="1" si="184"/>
        <v>1.1006888573783835</v>
      </c>
      <c r="AM186">
        <f t="shared" ca="1" si="184"/>
        <v>1.1337095230997349</v>
      </c>
      <c r="AN186">
        <f t="shared" ca="1" si="184"/>
        <v>1.1337095230997349</v>
      </c>
      <c r="AR186" s="15">
        <f ca="1">E186*Financial_Data[[#This Row],[4/1/2015]]</f>
        <v>1290.3929482752001</v>
      </c>
      <c r="AS186" s="15">
        <f ca="1">F186*Financial_Data[[#This Row],[5/1/2015]]</f>
        <v>1314.240448281754</v>
      </c>
      <c r="AT186" s="15">
        <f ca="1">G186*Financial_Data[[#This Row],[6/1/2015]]</f>
        <v>1507.6408335738884</v>
      </c>
      <c r="AU186" s="15">
        <f ca="1">H186*Financial_Data[[#This Row],[7/1/2015]]</f>
        <v>1583.6013244753831</v>
      </c>
      <c r="AV186" s="15">
        <f ca="1">I186*Financial_Data[[#This Row],[8/1/2015]]</f>
        <v>1693.1081387704799</v>
      </c>
      <c r="AW186" s="15">
        <f ca="1">J186*Financial_Data[[#This Row],[9/1/2015]]</f>
        <v>1832.1497007912399</v>
      </c>
      <c r="AX186" s="15">
        <f ca="1">K186*Financial_Data[[#This Row],[10/1/2015]]</f>
        <v>1905.4097261623399</v>
      </c>
      <c r="AY186" s="15">
        <f ca="1">L186*Financial_Data[[#This Row],[11/1/2015]]</f>
        <v>1923.8903332045834</v>
      </c>
      <c r="AZ186" s="15">
        <f ca="1">M186*Financial_Data[[#This Row],[12/1/2015]]</f>
        <v>2122.3011432679723</v>
      </c>
      <c r="BA186" s="15">
        <f ca="1">N186*Financial_Data[[#This Row],[1/1/2016]]</f>
        <v>2139.3148505267313</v>
      </c>
      <c r="BB186" s="15">
        <f ca="1">O186*Financial_Data[[#This Row],[2/1/2016]]</f>
        <v>2200.6901719876869</v>
      </c>
      <c r="BC186" s="15">
        <f ca="1">P186*Financial_Data[[#This Row],[3/1/2016]]</f>
        <v>2375.5571081236449</v>
      </c>
      <c r="BD186" s="15">
        <f ca="1">Q186*Financial_Data[[#This Row],[4/1/2016]]</f>
        <v>2417.6534739439312</v>
      </c>
      <c r="BE186" s="15">
        <f ca="1">R186*Financial_Data[[#This Row],[5/1/2016]]</f>
        <v>2489.431042872644</v>
      </c>
      <c r="BF186" s="15">
        <f ca="1">S186*Financial_Data[[#This Row],[6/1/2016]]</f>
        <v>2667.1810225406921</v>
      </c>
      <c r="BG186" s="15">
        <f ca="1">T186*Financial_Data[[#This Row],[7/1/2016]]</f>
        <v>2769.28242321887</v>
      </c>
      <c r="BH186" s="15">
        <f ca="1">U186*Financial_Data[[#This Row],[8/1/2016]]</f>
        <v>2909.1171730223618</v>
      </c>
      <c r="BI186" s="15">
        <f ca="1">V186*Financial_Data[[#This Row],[9/1/2016]]</f>
        <v>2935.8756112385104</v>
      </c>
      <c r="BJ186" s="15">
        <f ca="1">W186*Financial_Data[[#This Row],[10/1/2016]]</f>
        <v>2791.4187876631308</v>
      </c>
      <c r="BK186" s="15">
        <f ca="1">X186*Financial_Data[[#This Row],[11/1/2016]]</f>
        <v>2818.7691371379833</v>
      </c>
      <c r="BL186" s="15">
        <f ca="1">Y186*Financial_Data[[#This Row],[12/1/2016]]</f>
        <v>2817.3598653201807</v>
      </c>
      <c r="BM186" s="15">
        <f ca="1">Z186*Financial_Data[[#This Row],[1/1/2017]]</f>
        <v>2815.6697029521069</v>
      </c>
      <c r="BN186" s="15">
        <f ca="1">AA186*Financial_Data[[#This Row],[2/1/2017]]</f>
        <v>2929.4227589513725</v>
      </c>
      <c r="BO186" s="15">
        <f ca="1">AB186*Financial_Data[[#This Row],[3/1/2017]]</f>
        <v>3193.5036775121639</v>
      </c>
      <c r="BP186" s="15">
        <f ca="1">AC186*Financial_Data[[#This Row],[4/1/2017]]</f>
        <v>3698.9909895285059</v>
      </c>
      <c r="BQ186" s="15">
        <f ca="1">AD186*Financial_Data[[#This Row],[5/1/2017]]</f>
        <v>3659.7967769227425</v>
      </c>
      <c r="BR186" s="15">
        <f ca="1">AE186*Financial_Data[[#This Row],[6/1/2017]]</f>
        <v>3806.1520156297929</v>
      </c>
      <c r="BS186" s="15">
        <f ca="1">AF186*Financial_Data[[#This Row],[7/1/2017]]</f>
        <v>3879.9611081081766</v>
      </c>
      <c r="BT186" s="15">
        <f ca="1">AG186*Financial_Data[[#This Row],[8/1/2017]]</f>
        <v>3878.4014809175419</v>
      </c>
      <c r="BU186" s="15">
        <f ca="1">AH186*Financial_Data[[#This Row],[9/1/2017]]</f>
        <v>4237.1613914910995</v>
      </c>
      <c r="BV186" s="15">
        <f ca="1">AI186*Financial_Data[[#This Row],[10/1/2017]]</f>
        <v>5104.2712884028369</v>
      </c>
      <c r="BW186" s="15">
        <f ca="1">AJ186*Financial_Data[[#This Row],[11/1/2017]]</f>
        <v>5578.6580764445398</v>
      </c>
      <c r="BX186" s="15">
        <f ca="1">AK186*Financial_Data[[#This Row],[12/1/2017]]</f>
        <v>5743.1450396692198</v>
      </c>
      <c r="BY186" s="15">
        <f ca="1">AL186*Financial_Data[[#This Row],[1/1/2018]]</f>
        <v>6143.333933218717</v>
      </c>
      <c r="BZ186" s="15">
        <f ca="1">AM186*Financial_Data[[#This Row],[2/1/2018]]</f>
        <v>6576.095630818736</v>
      </c>
      <c r="CA186" s="15">
        <f ca="1">AN186*Financial_Data[[#This Row],[3/1/2018]]</f>
        <v>7182.3258325626812</v>
      </c>
    </row>
    <row r="187" spans="1:79" x14ac:dyDescent="0.25">
      <c r="A187" t="s">
        <v>80</v>
      </c>
      <c r="B187" t="s">
        <v>209</v>
      </c>
      <c r="C187" t="s">
        <v>41</v>
      </c>
      <c r="D187">
        <v>1</v>
      </c>
      <c r="E187">
        <f t="shared" ref="E187:AN187" ca="1" si="185">((RANDBETWEEN(-2.5,3.5)/100)+1)*D187</f>
        <v>1</v>
      </c>
      <c r="F187">
        <f t="shared" ca="1" si="185"/>
        <v>1.03</v>
      </c>
      <c r="G187">
        <f t="shared" ca="1" si="185"/>
        <v>1.0197000000000001</v>
      </c>
      <c r="H187">
        <f t="shared" ca="1" si="185"/>
        <v>1.0502910000000001</v>
      </c>
      <c r="I187">
        <f t="shared" ca="1" si="185"/>
        <v>1.0712968200000001</v>
      </c>
      <c r="J187">
        <f t="shared" ca="1" si="185"/>
        <v>1.1034357246000002</v>
      </c>
      <c r="K187">
        <f t="shared" ca="1" si="185"/>
        <v>1.1365387963380003</v>
      </c>
      <c r="L187">
        <f t="shared" ca="1" si="185"/>
        <v>1.1706349602281403</v>
      </c>
      <c r="M187">
        <f t="shared" ca="1" si="185"/>
        <v>1.1706349602281403</v>
      </c>
      <c r="N187">
        <f t="shared" ca="1" si="185"/>
        <v>1.1589286106258589</v>
      </c>
      <c r="O187">
        <f t="shared" ca="1" si="185"/>
        <v>1.1357500384133417</v>
      </c>
      <c r="P187">
        <f t="shared" ca="1" si="185"/>
        <v>1.1243925380292081</v>
      </c>
      <c r="Q187">
        <f t="shared" ca="1" si="185"/>
        <v>1.1131486126489161</v>
      </c>
      <c r="R187">
        <f t="shared" ca="1" si="185"/>
        <v>1.1131486126489161</v>
      </c>
      <c r="S187">
        <f t="shared" ca="1" si="185"/>
        <v>1.1242800987754051</v>
      </c>
      <c r="T187">
        <f t="shared" ca="1" si="185"/>
        <v>1.1355228997631592</v>
      </c>
      <c r="U187">
        <f t="shared" ca="1" si="185"/>
        <v>1.169588586756054</v>
      </c>
      <c r="V187">
        <f t="shared" ca="1" si="185"/>
        <v>1.1578927008884934</v>
      </c>
      <c r="W187">
        <f t="shared" ca="1" si="185"/>
        <v>1.1463137738796085</v>
      </c>
      <c r="X187">
        <f t="shared" ca="1" si="185"/>
        <v>1.1463137738796085</v>
      </c>
      <c r="Y187">
        <f t="shared" ca="1" si="185"/>
        <v>1.1692400493572008</v>
      </c>
      <c r="Z187">
        <f t="shared" ca="1" si="185"/>
        <v>1.1926248503443448</v>
      </c>
      <c r="AA187">
        <f t="shared" ca="1" si="185"/>
        <v>1.1806986018409014</v>
      </c>
      <c r="AB187">
        <f t="shared" ca="1" si="185"/>
        <v>1.1570846298040833</v>
      </c>
      <c r="AC187">
        <f t="shared" ca="1" si="185"/>
        <v>1.1455137835060425</v>
      </c>
      <c r="AD187">
        <f t="shared" ca="1" si="185"/>
        <v>1.134058645670982</v>
      </c>
      <c r="AE187">
        <f t="shared" ca="1" si="185"/>
        <v>1.1227180592142723</v>
      </c>
      <c r="AF187">
        <f t="shared" ca="1" si="185"/>
        <v>1.1451724203985578</v>
      </c>
      <c r="AG187">
        <f t="shared" ca="1" si="185"/>
        <v>1.1566241446025434</v>
      </c>
      <c r="AH187">
        <f t="shared" ca="1" si="185"/>
        <v>1.145057903156518</v>
      </c>
      <c r="AI187">
        <f t="shared" ca="1" si="185"/>
        <v>1.1794096402512135</v>
      </c>
      <c r="AJ187">
        <f t="shared" ca="1" si="185"/>
        <v>1.1558214474461892</v>
      </c>
      <c r="AK187">
        <f t="shared" ca="1" si="185"/>
        <v>1.178937876395113</v>
      </c>
      <c r="AL187">
        <f t="shared" ca="1" si="185"/>
        <v>1.1553591188672108</v>
      </c>
      <c r="AM187">
        <f t="shared" ca="1" si="185"/>
        <v>1.1669127100558829</v>
      </c>
      <c r="AN187">
        <f t="shared" ca="1" si="185"/>
        <v>1.1785818371564418</v>
      </c>
      <c r="AR187" s="15">
        <f ca="1">E187*Financial_Data[[#This Row],[4/1/2015]]</f>
        <v>1956.4168139999999</v>
      </c>
      <c r="AS187" s="15">
        <f ca="1">F187*Financial_Data[[#This Row],[5/1/2015]]</f>
        <v>2286.4308785489161</v>
      </c>
      <c r="AT187" s="15">
        <f ca="1">G187*Financial_Data[[#This Row],[6/1/2015]]</f>
        <v>2469.2310140276022</v>
      </c>
      <c r="AU187" s="15">
        <f ca="1">H187*Financial_Data[[#This Row],[7/1/2015]]</f>
        <v>2750.8465244256531</v>
      </c>
      <c r="AV187" s="15">
        <f ca="1">I187*Financial_Data[[#This Row],[8/1/2015]]</f>
        <v>2971.0622573274609</v>
      </c>
      <c r="AW187" s="15">
        <f ca="1">J187*Financial_Data[[#This Row],[9/1/2015]]</f>
        <v>3026.8780327511913</v>
      </c>
      <c r="AX187" s="15">
        <f ca="1">K187*Financial_Data[[#This Row],[10/1/2015]]</f>
        <v>3300.5751142911035</v>
      </c>
      <c r="AY187" s="15">
        <f ca="1">L187*Financial_Data[[#This Row],[11/1/2015]]</f>
        <v>3365.2598843982332</v>
      </c>
      <c r="AZ187" s="15">
        <f ca="1">M187*Financial_Data[[#This Row],[12/1/2015]]</f>
        <v>3463.1123658341885</v>
      </c>
      <c r="BA187" s="15">
        <f ca="1">N187*Financial_Data[[#This Row],[1/1/2016]]</f>
        <v>3670.7944955404</v>
      </c>
      <c r="BB187" s="15">
        <f ca="1">O187*Financial_Data[[#This Row],[2/1/2016]]</f>
        <v>3740.1297834581856</v>
      </c>
      <c r="BC187" s="15">
        <f ca="1">P187*Financial_Data[[#This Row],[3/1/2016]]</f>
        <v>4163.5017376090245</v>
      </c>
      <c r="BD187" s="15">
        <f ca="1">Q187*Financial_Data[[#This Row],[4/1/2016]]</f>
        <v>4318.5260035376596</v>
      </c>
      <c r="BE187" s="15">
        <f ca="1">R187*Financial_Data[[#This Row],[5/1/2016]]</f>
        <v>4765.7104076502255</v>
      </c>
      <c r="BF187" s="15">
        <f ca="1">S187*Financial_Data[[#This Row],[6/1/2016]]</f>
        <v>4999.6261585646052</v>
      </c>
      <c r="BG187" s="15">
        <f ca="1">T187*Financial_Data[[#This Row],[7/1/2016]]</f>
        <v>5450.8656357990812</v>
      </c>
      <c r="BH187" s="15">
        <f ca="1">U187*Financial_Data[[#This Row],[8/1/2016]]</f>
        <v>5950.5021214209582</v>
      </c>
      <c r="BI187" s="15">
        <f ca="1">V187*Financial_Data[[#This Row],[9/1/2016]]</f>
        <v>5945.7778357013985</v>
      </c>
      <c r="BJ187" s="15">
        <f ca="1">W187*Financial_Data[[#This Row],[10/1/2016]]</f>
        <v>5707.4700993039196</v>
      </c>
      <c r="BK187" s="15">
        <f ca="1">X187*Financial_Data[[#This Row],[11/1/2016]]</f>
        <v>6109.5989640469215</v>
      </c>
      <c r="BL187" s="15">
        <f ca="1">Y187*Financial_Data[[#This Row],[12/1/2016]]</f>
        <v>5985.6227374845221</v>
      </c>
      <c r="BM187" s="15">
        <f ca="1">Z187*Financial_Data[[#This Row],[1/1/2017]]</f>
        <v>6732.4630125101257</v>
      </c>
      <c r="BN187" s="15">
        <f ca="1">AA187*Financial_Data[[#This Row],[2/1/2017]]</f>
        <v>6930.9699618114637</v>
      </c>
      <c r="BO187" s="15">
        <f ca="1">AB187*Financial_Data[[#This Row],[3/1/2017]]</f>
        <v>7270.9986766641787</v>
      </c>
      <c r="BP187" s="15">
        <f ca="1">AC187*Financial_Data[[#This Row],[4/1/2017]]</f>
        <v>7560.2382159328745</v>
      </c>
      <c r="BQ187" s="15">
        <f ca="1">AD187*Financial_Data[[#This Row],[5/1/2017]]</f>
        <v>7938.815194235699</v>
      </c>
      <c r="BR187" s="15">
        <f ca="1">AE187*Financial_Data[[#This Row],[6/1/2017]]</f>
        <v>8254.6854876773177</v>
      </c>
      <c r="BS187" s="15">
        <f ca="1">AF187*Financial_Data[[#This Row],[7/1/2017]]</f>
        <v>9178.803485660439</v>
      </c>
      <c r="BT187" s="15">
        <f ca="1">AG187*Financial_Data[[#This Row],[8/1/2017]]</f>
        <v>9449.4408846018396</v>
      </c>
      <c r="BU187" s="15">
        <f ca="1">AH187*Financial_Data[[#This Row],[9/1/2017]]</f>
        <v>10221.380357353471</v>
      </c>
      <c r="BV187" s="15">
        <f ca="1">AI187*Financial_Data[[#This Row],[10/1/2017]]</f>
        <v>11826.142854670696</v>
      </c>
      <c r="BW187" s="15">
        <f ca="1">AJ187*Financial_Data[[#This Row],[11/1/2017]]</f>
        <v>12648.485694509536</v>
      </c>
      <c r="BX187" s="15">
        <f ca="1">AK187*Financial_Data[[#This Row],[12/1/2017]]</f>
        <v>13941.208599571599</v>
      </c>
      <c r="BY187" s="15">
        <f ca="1">AL187*Financial_Data[[#This Row],[1/1/2018]]</f>
        <v>14636.468990884154</v>
      </c>
      <c r="BZ187" s="15">
        <f ca="1">AM187*Financial_Data[[#This Row],[2/1/2018]]</f>
        <v>15366.460569476587</v>
      </c>
      <c r="CA187" s="15">
        <f ca="1">AN187*Financial_Data[[#This Row],[3/1/2018]]</f>
        <v>16137.702157551075</v>
      </c>
    </row>
    <row r="188" spans="1:79" x14ac:dyDescent="0.25">
      <c r="A188" t="s">
        <v>81</v>
      </c>
      <c r="B188" t="s">
        <v>209</v>
      </c>
      <c r="C188" t="s">
        <v>41</v>
      </c>
      <c r="D188">
        <v>1</v>
      </c>
      <c r="E188">
        <f t="shared" ref="E188:AN188" ca="1" si="186">((RANDBETWEEN(-2.5,3.5)/100)+1)*D188</f>
        <v>1</v>
      </c>
      <c r="F188">
        <f t="shared" ca="1" si="186"/>
        <v>1.03</v>
      </c>
      <c r="G188">
        <f t="shared" ca="1" si="186"/>
        <v>1.03</v>
      </c>
      <c r="H188">
        <f t="shared" ca="1" si="186"/>
        <v>1.0609</v>
      </c>
      <c r="I188">
        <f t="shared" ca="1" si="186"/>
        <v>1.0821179999999999</v>
      </c>
      <c r="J188">
        <f t="shared" ca="1" si="186"/>
        <v>1.0929391799999999</v>
      </c>
      <c r="K188">
        <f t="shared" ca="1" si="186"/>
        <v>1.0929391799999999</v>
      </c>
      <c r="L188">
        <f t="shared" ca="1" si="186"/>
        <v>1.0710803964</v>
      </c>
      <c r="M188">
        <f t="shared" ca="1" si="186"/>
        <v>1.092502004328</v>
      </c>
      <c r="N188">
        <f t="shared" ca="1" si="186"/>
        <v>1.08157698428472</v>
      </c>
      <c r="O188">
        <f t="shared" ca="1" si="186"/>
        <v>1.1140242938132616</v>
      </c>
      <c r="P188">
        <f t="shared" ca="1" si="186"/>
        <v>1.1251645367513943</v>
      </c>
      <c r="Q188">
        <f t="shared" ca="1" si="186"/>
        <v>1.1364161821189083</v>
      </c>
      <c r="R188">
        <f t="shared" ca="1" si="186"/>
        <v>1.1250520202977192</v>
      </c>
      <c r="S188">
        <f t="shared" ca="1" si="186"/>
        <v>1.1250520202977192</v>
      </c>
      <c r="T188">
        <f t="shared" ca="1" si="186"/>
        <v>1.1250520202977192</v>
      </c>
      <c r="U188">
        <f t="shared" ca="1" si="186"/>
        <v>1.1588035809066508</v>
      </c>
      <c r="V188">
        <f t="shared" ca="1" si="186"/>
        <v>1.1703916167157173</v>
      </c>
      <c r="W188">
        <f t="shared" ca="1" si="186"/>
        <v>1.146983784381403</v>
      </c>
      <c r="X188">
        <f t="shared" ca="1" si="186"/>
        <v>1.135513946537589</v>
      </c>
      <c r="Y188">
        <f t="shared" ca="1" si="186"/>
        <v>1.1468690860029649</v>
      </c>
      <c r="Z188">
        <f t="shared" ca="1" si="186"/>
        <v>1.1354003951429352</v>
      </c>
      <c r="AA188">
        <f t="shared" ca="1" si="186"/>
        <v>1.158108403045794</v>
      </c>
      <c r="AB188">
        <f t="shared" ca="1" si="186"/>
        <v>1.169689487076252</v>
      </c>
      <c r="AC188">
        <f t="shared" ca="1" si="186"/>
        <v>1.193083276817777</v>
      </c>
      <c r="AD188">
        <f t="shared" ca="1" si="186"/>
        <v>1.1811524440495993</v>
      </c>
      <c r="AE188">
        <f t="shared" ca="1" si="186"/>
        <v>1.1811524440495993</v>
      </c>
      <c r="AF188">
        <f t="shared" ca="1" si="186"/>
        <v>1.2047754929305914</v>
      </c>
      <c r="AG188">
        <f t="shared" ca="1" si="186"/>
        <v>1.2047754929305914</v>
      </c>
      <c r="AH188">
        <f t="shared" ca="1" si="186"/>
        <v>1.2168232478598973</v>
      </c>
      <c r="AI188">
        <f t="shared" ca="1" si="186"/>
        <v>1.2046550153812983</v>
      </c>
      <c r="AJ188">
        <f t="shared" ca="1" si="186"/>
        <v>1.2046550153812983</v>
      </c>
      <c r="AK188">
        <f t="shared" ca="1" si="186"/>
        <v>1.2287481156889242</v>
      </c>
      <c r="AL188">
        <f t="shared" ca="1" si="186"/>
        <v>1.2533230780027027</v>
      </c>
      <c r="AM188">
        <f t="shared" ca="1" si="186"/>
        <v>1.2407898472226757</v>
      </c>
      <c r="AN188">
        <f t="shared" ca="1" si="186"/>
        <v>1.2407898472226757</v>
      </c>
      <c r="AR188" s="15">
        <f ca="1">E188*Financial_Data[[#This Row],[4/1/2015]]</f>
        <v>825.62661720000017</v>
      </c>
      <c r="AS188" s="15">
        <f ca="1">F188*Financial_Data[[#This Row],[5/1/2015]]</f>
        <v>867.14136822646276</v>
      </c>
      <c r="AT188" s="15">
        <f ca="1">G188*Financial_Data[[#This Row],[6/1/2015]]</f>
        <v>910.31634605544275</v>
      </c>
      <c r="AU188" s="15">
        <f ca="1">H188*Financial_Data[[#This Row],[7/1/2015]]</f>
        <v>955.34347527745422</v>
      </c>
      <c r="AV188" s="15">
        <f ca="1">I188*Financial_Data[[#This Row],[8/1/2015]]</f>
        <v>1034.1958833003528</v>
      </c>
      <c r="AW188" s="15">
        <f ca="1">J188*Financial_Data[[#This Row],[9/1/2015]]</f>
        <v>1106.9636153096062</v>
      </c>
      <c r="AX188" s="15">
        <f ca="1">K188*Financial_Data[[#This Row],[10/1/2015]]</f>
        <v>1140.0585065165174</v>
      </c>
      <c r="AY188" s="15">
        <f ca="1">L188*Financial_Data[[#This Row],[11/1/2015]]</f>
        <v>1162.0481392054221</v>
      </c>
      <c r="AZ188" s="15">
        <f ca="1">M188*Financial_Data[[#This Row],[12/1/2015]]</f>
        <v>1184.9358858371374</v>
      </c>
      <c r="BA188" s="15">
        <f ca="1">N188*Financial_Data[[#This Row],[1/1/2016]]</f>
        <v>1207.7958111390139</v>
      </c>
      <c r="BB188" s="15">
        <f ca="1">O188*Financial_Data[[#This Row],[2/1/2016]]</f>
        <v>1330.8455544147339</v>
      </c>
      <c r="BC188" s="15">
        <f ca="1">P188*Financial_Data[[#This Row],[3/1/2016]]</f>
        <v>1425.4479584351041</v>
      </c>
      <c r="BD188" s="15">
        <f ca="1">Q188*Financial_Data[[#This Row],[4/1/2016]]</f>
        <v>1542.9536641490433</v>
      </c>
      <c r="BE188" s="15">
        <f ca="1">R188*Financial_Data[[#This Row],[5/1/2016]]</f>
        <v>1584.2384661323313</v>
      </c>
      <c r="BF188" s="15">
        <f ca="1">S188*Financial_Data[[#This Row],[6/1/2016]]</f>
        <v>1697.0098755885326</v>
      </c>
      <c r="BG188" s="15">
        <f ca="1">T188*Financial_Data[[#This Row],[7/1/2016]]</f>
        <v>1764.3437696245624</v>
      </c>
      <c r="BH188" s="15">
        <f ca="1">U188*Financial_Data[[#This Row],[8/1/2016]]</f>
        <v>2001.3203327141716</v>
      </c>
      <c r="BI188" s="15">
        <f ca="1">V188*Financial_Data[[#This Row],[9/1/2016]]</f>
        <v>2102.7932775437785</v>
      </c>
      <c r="BJ188" s="15">
        <f ca="1">W188*Financial_Data[[#This Row],[10/1/2016]]</f>
        <v>2120.8865452921377</v>
      </c>
      <c r="BK188" s="15">
        <f ca="1">X188*Financial_Data[[#This Row],[11/1/2016]]</f>
        <v>2098.2205035294082</v>
      </c>
      <c r="BL188" s="15">
        <f ca="1">Y188*Financial_Data[[#This Row],[12/1/2016]]</f>
        <v>2161.1458198045848</v>
      </c>
      <c r="BM188" s="15">
        <f ca="1">Z188*Financial_Data[[#This Row],[1/1/2017]]</f>
        <v>2054.8129734068316</v>
      </c>
      <c r="BN188" s="15">
        <f ca="1">AA188*Financial_Data[[#This Row],[2/1/2017]]</f>
        <v>2093.616889998606</v>
      </c>
      <c r="BO188" s="15">
        <f ca="1">AB188*Financial_Data[[#This Row],[3/1/2017]]</f>
        <v>2199.3339492420728</v>
      </c>
      <c r="BP188" s="15">
        <f ca="1">AC188*Financial_Data[[#This Row],[4/1/2017]]</f>
        <v>2378.9868789441389</v>
      </c>
      <c r="BQ188" s="15">
        <f ca="1">AD188*Financial_Data[[#This Row],[5/1/2017]]</f>
        <v>2239.0879652773983</v>
      </c>
      <c r="BR188" s="15">
        <f ca="1">AE188*Financial_Data[[#This Row],[6/1/2017]]</f>
        <v>2304.1944714855981</v>
      </c>
      <c r="BS188" s="15">
        <f ca="1">AF188*Financial_Data[[#This Row],[7/1/2017]]</f>
        <v>2372.1337404101637</v>
      </c>
      <c r="BT188" s="15">
        <f ca="1">AG188*Financial_Data[[#This Row],[8/1/2017]]</f>
        <v>2416.0281775694616</v>
      </c>
      <c r="BU188" s="15">
        <f ca="1">AH188*Financial_Data[[#This Row],[9/1/2017]]</f>
        <v>2641.0845876487388</v>
      </c>
      <c r="BV188" s="15">
        <f ca="1">AI188*Financial_Data[[#This Row],[10/1/2017]]</f>
        <v>2693.1034953304516</v>
      </c>
      <c r="BW188" s="15">
        <f ca="1">AJ188*Financial_Data[[#This Row],[11/1/2017]]</f>
        <v>2883.9927781636488</v>
      </c>
      <c r="BX188" s="15">
        <f ca="1">AK188*Financial_Data[[#This Row],[12/1/2017]]</f>
        <v>3247.2199688952819</v>
      </c>
      <c r="BY188" s="15">
        <f ca="1">AL188*Financial_Data[[#This Row],[1/1/2018]]</f>
        <v>3683.3536766773996</v>
      </c>
      <c r="BZ188" s="15">
        <f ca="1">AM188*Financial_Data[[#This Row],[2/1/2018]]</f>
        <v>3679.7434390445469</v>
      </c>
      <c r="CA188" s="15">
        <f ca="1">AN188*Financial_Data[[#This Row],[3/1/2018]]</f>
        <v>3854.915123234724</v>
      </c>
    </row>
    <row r="189" spans="1:79" x14ac:dyDescent="0.25">
      <c r="A189" t="s">
        <v>82</v>
      </c>
      <c r="B189" t="s">
        <v>209</v>
      </c>
      <c r="C189" t="s">
        <v>41</v>
      </c>
      <c r="D189">
        <v>1</v>
      </c>
      <c r="E189">
        <f t="shared" ref="E189:AN189" ca="1" si="187">((RANDBETWEEN(-2.5,3.5)/100)+1)*D189</f>
        <v>0.99</v>
      </c>
      <c r="F189">
        <f t="shared" ca="1" si="187"/>
        <v>1.0197000000000001</v>
      </c>
      <c r="G189">
        <f t="shared" ca="1" si="187"/>
        <v>1.0502910000000001</v>
      </c>
      <c r="H189">
        <f t="shared" ca="1" si="187"/>
        <v>1.0712968200000001</v>
      </c>
      <c r="I189">
        <f t="shared" ca="1" si="187"/>
        <v>1.1034357246000002</v>
      </c>
      <c r="J189">
        <f t="shared" ca="1" si="187"/>
        <v>1.1034357246000002</v>
      </c>
      <c r="K189">
        <f t="shared" ca="1" si="187"/>
        <v>1.1365387963380003</v>
      </c>
      <c r="L189">
        <f t="shared" ca="1" si="187"/>
        <v>1.1706349602281403</v>
      </c>
      <c r="M189">
        <f t="shared" ca="1" si="187"/>
        <v>1.1823413098304216</v>
      </c>
      <c r="N189">
        <f t="shared" ca="1" si="187"/>
        <v>1.1586944836338131</v>
      </c>
      <c r="O189">
        <f t="shared" ca="1" si="187"/>
        <v>1.1934553181428276</v>
      </c>
      <c r="P189">
        <f t="shared" ca="1" si="187"/>
        <v>1.2173244245056842</v>
      </c>
      <c r="Q189">
        <f t="shared" ca="1" si="187"/>
        <v>1.2538441572408547</v>
      </c>
      <c r="R189">
        <f t="shared" ca="1" si="187"/>
        <v>1.2413057156684462</v>
      </c>
      <c r="S189">
        <f t="shared" ca="1" si="187"/>
        <v>1.2164796013550772</v>
      </c>
      <c r="T189">
        <f t="shared" ca="1" si="187"/>
        <v>1.2164796013550772</v>
      </c>
      <c r="U189">
        <f t="shared" ca="1" si="187"/>
        <v>1.2408091933821788</v>
      </c>
      <c r="V189">
        <f t="shared" ca="1" si="187"/>
        <v>1.2159930095145353</v>
      </c>
      <c r="W189">
        <f t="shared" ca="1" si="187"/>
        <v>1.2038330794193899</v>
      </c>
      <c r="X189">
        <f t="shared" ca="1" si="187"/>
        <v>1.2158714102135837</v>
      </c>
      <c r="Y189">
        <f t="shared" ca="1" si="187"/>
        <v>1.2037126961114479</v>
      </c>
      <c r="Z189">
        <f t="shared" ca="1" si="187"/>
        <v>1.179638442189219</v>
      </c>
      <c r="AA189">
        <f t="shared" ca="1" si="187"/>
        <v>1.179638442189219</v>
      </c>
      <c r="AB189">
        <f t="shared" ca="1" si="187"/>
        <v>1.1678420577673267</v>
      </c>
      <c r="AC189">
        <f t="shared" ca="1" si="187"/>
        <v>1.1678420577673267</v>
      </c>
      <c r="AD189">
        <f t="shared" ca="1" si="187"/>
        <v>1.1444852166119801</v>
      </c>
      <c r="AE189">
        <f t="shared" ca="1" si="187"/>
        <v>1.1788197731103396</v>
      </c>
      <c r="AF189">
        <f t="shared" ca="1" si="187"/>
        <v>1.2141843663036498</v>
      </c>
      <c r="AG189">
        <f t="shared" ca="1" si="187"/>
        <v>1.2384680536297228</v>
      </c>
      <c r="AH189">
        <f t="shared" ca="1" si="187"/>
        <v>1.2384680536297228</v>
      </c>
      <c r="AI189">
        <f t="shared" ca="1" si="187"/>
        <v>1.2756220952386146</v>
      </c>
      <c r="AJ189">
        <f t="shared" ca="1" si="187"/>
        <v>1.2883783161910007</v>
      </c>
      <c r="AK189">
        <f t="shared" ca="1" si="187"/>
        <v>1.2626107498671808</v>
      </c>
      <c r="AL189">
        <f t="shared" ca="1" si="187"/>
        <v>1.2878629648645243</v>
      </c>
      <c r="AM189">
        <f t="shared" ca="1" si="187"/>
        <v>1.2621057055672338</v>
      </c>
      <c r="AN189">
        <f t="shared" ca="1" si="187"/>
        <v>1.2873478196785786</v>
      </c>
      <c r="AR189" s="15">
        <f ca="1">E189*Financial_Data[[#This Row],[4/1/2015]]</f>
        <v>23775.668770702465</v>
      </c>
      <c r="AS189" s="15">
        <f ca="1">F189*Financial_Data[[#This Row],[5/1/2015]]</f>
        <v>23989.560393124208</v>
      </c>
      <c r="AT189" s="15">
        <f ca="1">G189*Financial_Data[[#This Row],[6/1/2015]]</f>
        <v>26203.554743553555</v>
      </c>
      <c r="AU189" s="15">
        <f ca="1">H189*Financial_Data[[#This Row],[7/1/2015]]</f>
        <v>29205.884978191221</v>
      </c>
      <c r="AV189" s="15">
        <f ca="1">I189*Financial_Data[[#This Row],[8/1/2015]]</f>
        <v>30058.178458379167</v>
      </c>
      <c r="AW189" s="15">
        <f ca="1">J189*Financial_Data[[#This Row],[9/1/2015]]</f>
        <v>31539.183986655495</v>
      </c>
      <c r="AX189" s="15">
        <f ca="1">K189*Financial_Data[[#This Row],[10/1/2015]]</f>
        <v>36866.60536745983</v>
      </c>
      <c r="AY189" s="15">
        <f ca="1">L189*Financial_Data[[#This Row],[11/1/2015]]</f>
        <v>38705.626666997479</v>
      </c>
      <c r="AZ189" s="15">
        <f ca="1">M189*Financial_Data[[#This Row],[12/1/2015]]</f>
        <v>37544.688928044481</v>
      </c>
      <c r="BA189" s="15">
        <f ca="1">N189*Financial_Data[[#This Row],[1/1/2016]]</f>
        <v>39334.090586985025</v>
      </c>
      <c r="BB189" s="15">
        <f ca="1">O189*Financial_Data[[#This Row],[2/1/2016]]</f>
        <v>42142.617387562655</v>
      </c>
      <c r="BC189" s="15">
        <f ca="1">P189*Financial_Data[[#This Row],[3/1/2016]]</f>
        <v>42981.171188340377</v>
      </c>
      <c r="BD189" s="15">
        <f ca="1">Q189*Financial_Data[[#This Row],[4/1/2016]]</f>
        <v>45575.926975402457</v>
      </c>
      <c r="BE189" s="15">
        <f ca="1">R189*Financial_Data[[#This Row],[5/1/2016]]</f>
        <v>45070.818767536999</v>
      </c>
      <c r="BF189" s="15">
        <f ca="1">S189*Financial_Data[[#This Row],[6/1/2016]]</f>
        <v>44147.319457766258</v>
      </c>
      <c r="BG189" s="15">
        <f ca="1">T189*Financial_Data[[#This Row],[7/1/2016]]</f>
        <v>45362.48489758544</v>
      </c>
      <c r="BH189" s="15">
        <f ca="1">U189*Financial_Data[[#This Row],[8/1/2016]]</f>
        <v>44877.339453845765</v>
      </c>
      <c r="BI189" s="15">
        <f ca="1">V189*Financial_Data[[#This Row],[9/1/2016]]</f>
        <v>47591.140458133654</v>
      </c>
      <c r="BJ189" s="15">
        <f ca="1">W189*Financial_Data[[#This Row],[10/1/2016]]</f>
        <v>47553.356395435025</v>
      </c>
      <c r="BK189" s="15">
        <f ca="1">X189*Financial_Data[[#This Row],[11/1/2016]]</f>
        <v>51988.114549763704</v>
      </c>
      <c r="BL189" s="15">
        <f ca="1">Y189*Financial_Data[[#This Row],[12/1/2016]]</f>
        <v>53934.741436240038</v>
      </c>
      <c r="BM189" s="15">
        <f ca="1">Z189*Financial_Data[[#This Row],[1/1/2017]]</f>
        <v>53336.994283379092</v>
      </c>
      <c r="BN189" s="15">
        <f ca="1">AA189*Financial_Data[[#This Row],[2/1/2017]]</f>
        <v>55876.065627083233</v>
      </c>
      <c r="BO189" s="15">
        <f ca="1">AB189*Financial_Data[[#This Row],[3/1/2017]]</f>
        <v>57483.982376708729</v>
      </c>
      <c r="BP189" s="15">
        <f ca="1">AC189*Financial_Data[[#This Row],[4/1/2017]]</f>
        <v>62808.018180592742</v>
      </c>
      <c r="BQ189" s="15">
        <f ca="1">AD189*Financial_Data[[#This Row],[5/1/2017]]</f>
        <v>68598.097837329333</v>
      </c>
      <c r="BR189" s="15">
        <f ca="1">AE189*Financial_Data[[#This Row],[6/1/2017]]</f>
        <v>74865.445057508667</v>
      </c>
      <c r="BS189" s="15">
        <f ca="1">AF189*Financial_Data[[#This Row],[7/1/2017]]</f>
        <v>84253.291804999273</v>
      </c>
      <c r="BT189" s="15">
        <f ca="1">AG189*Financial_Data[[#This Row],[8/1/2017]]</f>
        <v>89383.265389078151</v>
      </c>
      <c r="BU189" s="15">
        <f ca="1">AH189*Financial_Data[[#This Row],[9/1/2017]]</f>
        <v>89312.30127955784</v>
      </c>
      <c r="BV189" s="15">
        <f ca="1">AI189*Financial_Data[[#This Row],[10/1/2017]]</f>
        <v>96370.871229094511</v>
      </c>
      <c r="BW189" s="15">
        <f ca="1">AJ189*Financial_Data[[#This Row],[11/1/2017]]</f>
        <v>105296.91930853888</v>
      </c>
      <c r="BX189" s="15">
        <f ca="1">AK189*Financial_Data[[#This Row],[12/1/2017]]</f>
        <v>104222.8907315918</v>
      </c>
      <c r="BY189" s="15">
        <f ca="1">AL189*Financial_Data[[#This Row],[1/1/2018]]</f>
        <v>112747.4060699347</v>
      </c>
      <c r="BZ189" s="15">
        <f ca="1">AM189*Financial_Data[[#This Row],[2/1/2018]]</f>
        <v>115904.40505704522</v>
      </c>
      <c r="CA189" s="15">
        <f ca="1">AN189*Financial_Data[[#This Row],[3/1/2018]]</f>
        <v>119356.95620253211</v>
      </c>
    </row>
    <row r="190" spans="1:79" x14ac:dyDescent="0.25">
      <c r="A190" t="s">
        <v>83</v>
      </c>
      <c r="B190" t="s">
        <v>209</v>
      </c>
      <c r="C190" t="s">
        <v>41</v>
      </c>
      <c r="D190">
        <v>1</v>
      </c>
      <c r="E190">
        <f t="shared" ref="E190:AN190" ca="1" si="188">((RANDBETWEEN(-2.5,3.5)/100)+1)*D190</f>
        <v>1</v>
      </c>
      <c r="F190">
        <f t="shared" ca="1" si="188"/>
        <v>0.99</v>
      </c>
      <c r="G190">
        <f t="shared" ca="1" si="188"/>
        <v>0.99990000000000001</v>
      </c>
      <c r="H190">
        <f t="shared" ca="1" si="188"/>
        <v>1.0298970000000001</v>
      </c>
      <c r="I190">
        <f t="shared" ca="1" si="188"/>
        <v>1.0607939100000001</v>
      </c>
      <c r="J190">
        <f t="shared" ca="1" si="188"/>
        <v>1.0395780318000001</v>
      </c>
      <c r="K190">
        <f t="shared" ca="1" si="188"/>
        <v>1.018786471164</v>
      </c>
      <c r="L190">
        <f t="shared" ca="1" si="188"/>
        <v>1.00859860645236</v>
      </c>
      <c r="M190">
        <f t="shared" ca="1" si="188"/>
        <v>1.0388565646459309</v>
      </c>
      <c r="N190">
        <f t="shared" ca="1" si="188"/>
        <v>1.0180794333530123</v>
      </c>
      <c r="O190">
        <f t="shared" ca="1" si="188"/>
        <v>1.0384410220200726</v>
      </c>
      <c r="P190">
        <f t="shared" ca="1" si="188"/>
        <v>1.0695942526806748</v>
      </c>
      <c r="Q190">
        <f t="shared" ca="1" si="188"/>
        <v>1.0695942526806748</v>
      </c>
      <c r="R190">
        <f t="shared" ca="1" si="188"/>
        <v>1.058898310153868</v>
      </c>
      <c r="S190">
        <f t="shared" ca="1" si="188"/>
        <v>1.090665259458484</v>
      </c>
      <c r="T190">
        <f t="shared" ca="1" si="188"/>
        <v>1.0797586068638991</v>
      </c>
      <c r="U190">
        <f t="shared" ca="1" si="188"/>
        <v>1.0689610207952602</v>
      </c>
      <c r="V190">
        <f t="shared" ca="1" si="188"/>
        <v>1.0475818003793551</v>
      </c>
      <c r="W190">
        <f t="shared" ca="1" si="188"/>
        <v>1.0371059823755615</v>
      </c>
      <c r="X190">
        <f t="shared" ca="1" si="188"/>
        <v>1.0682191618468284</v>
      </c>
      <c r="Y190">
        <f t="shared" ca="1" si="188"/>
        <v>1.0468547786098918</v>
      </c>
      <c r="Z190">
        <f t="shared" ca="1" si="188"/>
        <v>1.0782604219681886</v>
      </c>
      <c r="AA190">
        <f t="shared" ca="1" si="188"/>
        <v>1.0782604219681886</v>
      </c>
      <c r="AB190">
        <f t="shared" ca="1" si="188"/>
        <v>1.0674778177485067</v>
      </c>
      <c r="AC190">
        <f t="shared" ca="1" si="188"/>
        <v>1.0568030395710217</v>
      </c>
      <c r="AD190">
        <f t="shared" ca="1" si="188"/>
        <v>1.0356669787796013</v>
      </c>
      <c r="AE190">
        <f t="shared" ca="1" si="188"/>
        <v>1.0149536392040093</v>
      </c>
      <c r="AF190">
        <f t="shared" ca="1" si="188"/>
        <v>1.0048041028119692</v>
      </c>
      <c r="AG190">
        <f t="shared" ca="1" si="188"/>
        <v>1.0349482258963283</v>
      </c>
      <c r="AH190">
        <f t="shared" ca="1" si="188"/>
        <v>1.0452977081552917</v>
      </c>
      <c r="AI190">
        <f t="shared" ca="1" si="188"/>
        <v>1.0662036623183975</v>
      </c>
      <c r="AJ190">
        <f t="shared" ca="1" si="188"/>
        <v>1.0768656989415815</v>
      </c>
      <c r="AK190">
        <f t="shared" ca="1" si="188"/>
        <v>1.0553283849627497</v>
      </c>
      <c r="AL190">
        <f t="shared" ca="1" si="188"/>
        <v>1.0553283849627497</v>
      </c>
      <c r="AM190">
        <f t="shared" ca="1" si="188"/>
        <v>1.0447751011131221</v>
      </c>
      <c r="AN190">
        <f t="shared" ca="1" si="188"/>
        <v>1.0343273501019909</v>
      </c>
      <c r="AR190" s="15">
        <f ca="1">E190*Financial_Data[[#This Row],[4/1/2015]]</f>
        <v>3197.6052314976005</v>
      </c>
      <c r="AS190" s="15">
        <f ca="1">F190*Financial_Data[[#This Row],[5/1/2015]]</f>
        <v>3322.2488157791104</v>
      </c>
      <c r="AT190" s="15">
        <f ca="1">G190*Financial_Data[[#This Row],[6/1/2015]]</f>
        <v>3773.3940227131811</v>
      </c>
      <c r="AU190" s="15">
        <f ca="1">H190*Financial_Data[[#This Row],[7/1/2015]]</f>
        <v>4246.5635173434093</v>
      </c>
      <c r="AV190" s="15">
        <f ca="1">I190*Financial_Data[[#This Row],[8/1/2015]]</f>
        <v>4674.7678287322306</v>
      </c>
      <c r="AW190" s="15">
        <f ca="1">J190*Financial_Data[[#This Row],[9/1/2015]]</f>
        <v>4894.3976811061848</v>
      </c>
      <c r="AX190" s="15">
        <f ca="1">K190*Financial_Data[[#This Row],[10/1/2015]]</f>
        <v>5343.0272786811529</v>
      </c>
      <c r="AY190" s="15">
        <f ca="1">L190*Financial_Data[[#This Row],[11/1/2015]]</f>
        <v>5446.0844521800727</v>
      </c>
      <c r="AZ190" s="15">
        <f ca="1">M190*Financial_Data[[#This Row],[12/1/2015]]</f>
        <v>5718.2460533720814</v>
      </c>
      <c r="BA190" s="15">
        <f ca="1">N190*Financial_Data[[#This Row],[1/1/2016]]</f>
        <v>5381.4292427214295</v>
      </c>
      <c r="BB190" s="15">
        <f ca="1">O190*Financial_Data[[#This Row],[2/1/2016]]</f>
        <v>5540.6334540483867</v>
      </c>
      <c r="BC190" s="15">
        <f ca="1">P190*Financial_Data[[#This Row],[3/1/2016]]</f>
        <v>5702.3216128740087</v>
      </c>
      <c r="BD190" s="15">
        <f ca="1">Q190*Financial_Data[[#This Row],[4/1/2016]]</f>
        <v>6103.0862568983275</v>
      </c>
      <c r="BE190" s="15">
        <f ca="1">R190*Financial_Data[[#This Row],[5/1/2016]]</f>
        <v>6221.4625076764905</v>
      </c>
      <c r="BF190" s="15">
        <f ca="1">S190*Financial_Data[[#This Row],[6/1/2016]]</f>
        <v>6470.2587348767247</v>
      </c>
      <c r="BG190" s="15">
        <f ca="1">T190*Financial_Data[[#This Row],[7/1/2016]]</f>
        <v>6467.0238643196353</v>
      </c>
      <c r="BH190" s="15">
        <f ca="1">U190*Financial_Data[[#This Row],[8/1/2016]]</f>
        <v>6657.781925926427</v>
      </c>
      <c r="BI190" s="15">
        <f ca="1">V190*Financial_Data[[#This Row],[9/1/2016]]</f>
        <v>6916.5201671277146</v>
      </c>
      <c r="BJ190" s="15">
        <f ca="1">W190*Financial_Data[[#This Row],[10/1/2016]]</f>
        <v>7406.7685280591058</v>
      </c>
      <c r="BK190" s="15">
        <f ca="1">X190*Financial_Data[[#This Row],[11/1/2016]]</f>
        <v>8244.3522013148922</v>
      </c>
      <c r="BL190" s="15">
        <f ca="1">Y190*Financial_Data[[#This Row],[12/1/2016]]</f>
        <v>7917.8758541428224</v>
      </c>
      <c r="BM190" s="15">
        <f ca="1">Z190*Financial_Data[[#This Row],[1/1/2017]]</f>
        <v>8231.2497964865379</v>
      </c>
      <c r="BN190" s="15">
        <f ca="1">AA190*Financial_Data[[#This Row],[2/1/2017]]</f>
        <v>8733.3551236959902</v>
      </c>
      <c r="BO190" s="15">
        <f ca="1">AB190*Financial_Data[[#This Row],[3/1/2017]]</f>
        <v>8640.0212334877415</v>
      </c>
      <c r="BP190" s="15">
        <f ca="1">AC190*Financial_Data[[#This Row],[4/1/2017]]</f>
        <v>9150.5441092587826</v>
      </c>
      <c r="BQ190" s="15">
        <f ca="1">AD190*Financial_Data[[#This Row],[5/1/2017]]</f>
        <v>9235.5627480066105</v>
      </c>
      <c r="BR190" s="15">
        <f ca="1">AE190*Financial_Data[[#This Row],[6/1/2017]]</f>
        <v>8777.6236641062733</v>
      </c>
      <c r="BS190" s="15">
        <f ca="1">AF190*Financial_Data[[#This Row],[7/1/2017]]</f>
        <v>9767.6456045589184</v>
      </c>
      <c r="BT190" s="15">
        <f ca="1">AG190*Financial_Data[[#This Row],[8/1/2017]]</f>
        <v>10568.688151801456</v>
      </c>
      <c r="BU190" s="15">
        <f ca="1">AH190*Financial_Data[[#This Row],[9/1/2017]]</f>
        <v>10989.109420961146</v>
      </c>
      <c r="BV190" s="15">
        <f ca="1">AI190*Financial_Data[[#This Row],[10/1/2017]]</f>
        <v>10874.866639420832</v>
      </c>
      <c r="BW190" s="15">
        <f ca="1">AJ190*Financial_Data[[#This Row],[11/1/2017]]</f>
        <v>11193.381269614725</v>
      </c>
      <c r="BX190" s="15">
        <f ca="1">AK190*Financial_Data[[#This Row],[12/1/2017]]</f>
        <v>11411.54072724947</v>
      </c>
      <c r="BY190" s="15">
        <f ca="1">AL190*Financial_Data[[#This Row],[1/1/2018]]</f>
        <v>12445.912088168565</v>
      </c>
      <c r="BZ190" s="15">
        <f ca="1">AM190*Financial_Data[[#This Row],[2/1/2018]]</f>
        <v>12791.072825682049</v>
      </c>
      <c r="CA190" s="15">
        <f ca="1">AN190*Financial_Data[[#This Row],[3/1/2018]]</f>
        <v>14102.153185528243</v>
      </c>
    </row>
    <row r="191" spans="1:79" x14ac:dyDescent="0.25">
      <c r="A191" t="s">
        <v>84</v>
      </c>
      <c r="B191" t="s">
        <v>209</v>
      </c>
      <c r="C191" t="s">
        <v>41</v>
      </c>
      <c r="D191">
        <v>1</v>
      </c>
      <c r="E191">
        <f t="shared" ref="E191:AN191" ca="1" si="189">((RANDBETWEEN(-2.5,3.5)/100)+1)*D191</f>
        <v>1.03</v>
      </c>
      <c r="F191">
        <f t="shared" ca="1" si="189"/>
        <v>1.0094000000000001</v>
      </c>
      <c r="G191">
        <f t="shared" ca="1" si="189"/>
        <v>0.98921200000000009</v>
      </c>
      <c r="H191">
        <f t="shared" ca="1" si="189"/>
        <v>0.96942776000000008</v>
      </c>
      <c r="I191">
        <f t="shared" ca="1" si="189"/>
        <v>0.95973348240000012</v>
      </c>
      <c r="J191">
        <f t="shared" ca="1" si="189"/>
        <v>0.95013614757600007</v>
      </c>
      <c r="K191">
        <f t="shared" ca="1" si="189"/>
        <v>0.9786402320032801</v>
      </c>
      <c r="L191">
        <f t="shared" ca="1" si="189"/>
        <v>0.9884266343233129</v>
      </c>
      <c r="M191">
        <f t="shared" ca="1" si="189"/>
        <v>1.0081951670097791</v>
      </c>
      <c r="N191">
        <f t="shared" ca="1" si="189"/>
        <v>1.0384410220200724</v>
      </c>
      <c r="O191">
        <f t="shared" ca="1" si="189"/>
        <v>1.0592098424604739</v>
      </c>
      <c r="P191">
        <f t="shared" ca="1" si="189"/>
        <v>1.0380256456112644</v>
      </c>
      <c r="Q191">
        <f t="shared" ca="1" si="189"/>
        <v>1.0380256456112644</v>
      </c>
      <c r="R191">
        <f t="shared" ca="1" si="189"/>
        <v>1.0276453891551518</v>
      </c>
      <c r="S191">
        <f t="shared" ca="1" si="189"/>
        <v>1.0379218430467034</v>
      </c>
      <c r="T191">
        <f t="shared" ca="1" si="189"/>
        <v>1.0379218430467034</v>
      </c>
      <c r="U191">
        <f t="shared" ca="1" si="189"/>
        <v>1.0690594983381045</v>
      </c>
      <c r="V191">
        <f t="shared" ca="1" si="189"/>
        <v>1.0476783083713423</v>
      </c>
      <c r="W191">
        <f t="shared" ca="1" si="189"/>
        <v>1.0476783083713423</v>
      </c>
      <c r="X191">
        <f t="shared" ca="1" si="189"/>
        <v>1.0267247422039154</v>
      </c>
      <c r="Y191">
        <f t="shared" ca="1" si="189"/>
        <v>1.0369919896259545</v>
      </c>
      <c r="Z191">
        <f t="shared" ca="1" si="189"/>
        <v>1.047361909522214</v>
      </c>
      <c r="AA191">
        <f t="shared" ca="1" si="189"/>
        <v>1.0368882904269918</v>
      </c>
      <c r="AB191">
        <f t="shared" ca="1" si="189"/>
        <v>1.0679949391398016</v>
      </c>
      <c r="AC191">
        <f t="shared" ca="1" si="189"/>
        <v>1.1000347873139957</v>
      </c>
      <c r="AD191">
        <f t="shared" ca="1" si="189"/>
        <v>1.0780340915677158</v>
      </c>
      <c r="AE191">
        <f t="shared" ca="1" si="189"/>
        <v>1.088814432483393</v>
      </c>
      <c r="AF191">
        <f t="shared" ca="1" si="189"/>
        <v>1.1214788654578949</v>
      </c>
      <c r="AG191">
        <f t="shared" ca="1" si="189"/>
        <v>1.1326936541124739</v>
      </c>
      <c r="AH191">
        <f t="shared" ca="1" si="189"/>
        <v>1.1326936541124739</v>
      </c>
      <c r="AI191">
        <f t="shared" ca="1" si="189"/>
        <v>1.1213667175713491</v>
      </c>
      <c r="AJ191">
        <f t="shared" ca="1" si="189"/>
        <v>1.1550077190984895</v>
      </c>
      <c r="AK191">
        <f t="shared" ca="1" si="189"/>
        <v>1.1781078734804593</v>
      </c>
      <c r="AL191">
        <f t="shared" ca="1" si="189"/>
        <v>1.1781078734804593</v>
      </c>
      <c r="AM191">
        <f t="shared" ca="1" si="189"/>
        <v>1.1898889522152638</v>
      </c>
      <c r="AN191">
        <f t="shared" ca="1" si="189"/>
        <v>1.1660911731709585</v>
      </c>
      <c r="AR191" s="15">
        <f ca="1">E191*Financial_Data[[#This Row],[4/1/2015]]</f>
        <v>377.29958263200001</v>
      </c>
      <c r="AS191" s="15">
        <f ca="1">F191*Financial_Data[[#This Row],[5/1/2015]]</f>
        <v>403.68864914182353</v>
      </c>
      <c r="AT191" s="15">
        <f ca="1">G191*Financial_Data[[#This Row],[6/1/2015]]</f>
        <v>419.29871044379536</v>
      </c>
      <c r="AU191" s="15">
        <f ca="1">H191*Financial_Data[[#This Row],[7/1/2015]]</f>
        <v>390.61525784284049</v>
      </c>
      <c r="AV191" s="15">
        <f ca="1">I191*Financial_Data[[#This Row],[8/1/2015]]</f>
        <v>402.0529346028311</v>
      </c>
      <c r="AW191" s="15">
        <f ca="1">J191*Financial_Data[[#This Row],[9/1/2015]]</f>
        <v>430.18303965255762</v>
      </c>
      <c r="AX191" s="15">
        <f ca="1">K191*Financial_Data[[#This Row],[10/1/2015]]</f>
        <v>451.90510642883129</v>
      </c>
      <c r="AY191" s="15">
        <f ca="1">L191*Financial_Data[[#This Row],[11/1/2015]]</f>
        <v>489.01368631203803</v>
      </c>
      <c r="AZ191" s="15">
        <f ca="1">M191*Financial_Data[[#This Row],[12/1/2015]]</f>
        <v>550.1795576789126</v>
      </c>
      <c r="BA191" s="15">
        <f ca="1">N191*Financial_Data[[#This Row],[1/1/2016]]</f>
        <v>594.44130899083325</v>
      </c>
      <c r="BB191" s="15">
        <f ca="1">O191*Financial_Data[[#This Row],[2/1/2016]]</f>
        <v>674.21184970688557</v>
      </c>
      <c r="BC191" s="15">
        <f ca="1">P191*Financial_Data[[#This Row],[3/1/2016]]</f>
        <v>742.94957739859274</v>
      </c>
      <c r="BD191" s="15">
        <f ca="1">Q191*Financial_Data[[#This Row],[4/1/2016]]</f>
        <v>802.878594648025</v>
      </c>
      <c r="BE191" s="15">
        <f ca="1">R191*Financial_Data[[#This Row],[5/1/2016]]</f>
        <v>748.10628115142413</v>
      </c>
      <c r="BF191" s="15">
        <f ca="1">S191*Financial_Data[[#This Row],[6/1/2016]]</f>
        <v>755.20958051445098</v>
      </c>
      <c r="BG191" s="15">
        <f ca="1">T191*Financial_Data[[#This Row],[7/1/2016]]</f>
        <v>710.86974583166943</v>
      </c>
      <c r="BH191" s="15">
        <f ca="1">U191*Financial_Data[[#This Row],[8/1/2016]]</f>
        <v>798.79889040357739</v>
      </c>
      <c r="BI191" s="15">
        <f ca="1">V191*Financial_Data[[#This Row],[9/1/2016]]</f>
        <v>766.71226878763036</v>
      </c>
      <c r="BJ191" s="15">
        <f ca="1">W191*Financial_Data[[#This Row],[10/1/2016]]</f>
        <v>844.52577427292431</v>
      </c>
      <c r="BK191" s="15">
        <f ca="1">X191*Financial_Data[[#This Row],[11/1/2016]]</f>
        <v>852.03811849138674</v>
      </c>
      <c r="BL191" s="15">
        <f ca="1">Y191*Financial_Data[[#This Row],[12/1/2016]]</f>
        <v>930.85335221569778</v>
      </c>
      <c r="BM191" s="15">
        <f ca="1">Z191*Financial_Data[[#This Row],[1/1/2017]]</f>
        <v>968.64973103759712</v>
      </c>
      <c r="BN191" s="15">
        <f ca="1">AA191*Financial_Data[[#This Row],[2/1/2017]]</f>
        <v>1035.3716596982563</v>
      </c>
      <c r="BO191" s="15">
        <f ca="1">AB191*Financial_Data[[#This Row],[3/1/2017]]</f>
        <v>1045.2107965803687</v>
      </c>
      <c r="BP191" s="15">
        <f ca="1">AC191*Financial_Data[[#This Row],[4/1/2017]]</f>
        <v>1163.4069431198359</v>
      </c>
      <c r="BQ191" s="15">
        <f ca="1">AD191*Financial_Data[[#This Row],[5/1/2017]]</f>
        <v>1185.2632541087544</v>
      </c>
      <c r="BR191" s="15">
        <f ca="1">AE191*Financial_Data[[#This Row],[6/1/2017]]</f>
        <v>1257.1868745341183</v>
      </c>
      <c r="BS191" s="15">
        <f ca="1">AF191*Financial_Data[[#This Row],[7/1/2017]]</f>
        <v>1294.5114202209493</v>
      </c>
      <c r="BT191" s="15">
        <f ca="1">AG191*Financial_Data[[#This Row],[8/1/2017]]</f>
        <v>1457.5498820704508</v>
      </c>
      <c r="BU191" s="15">
        <f ca="1">AH191*Financial_Data[[#This Row],[9/1/2017]]</f>
        <v>1544.1954681526045</v>
      </c>
      <c r="BV191" s="15">
        <f ca="1">AI191*Financial_Data[[#This Row],[10/1/2017]]</f>
        <v>1654.2979318046312</v>
      </c>
      <c r="BW191" s="15">
        <f ca="1">AJ191*Financial_Data[[#This Row],[11/1/2017]]</f>
        <v>2012.3778206411162</v>
      </c>
      <c r="BX191" s="15">
        <f ca="1">AK191*Financial_Data[[#This Row],[12/1/2017]]</f>
        <v>2306.1649181141047</v>
      </c>
      <c r="BY191" s="15">
        <f ca="1">AL191*Financial_Data[[#This Row],[1/1/2018]]</f>
        <v>2446.1065974277444</v>
      </c>
      <c r="BZ191" s="15">
        <f ca="1">AM191*Financial_Data[[#This Row],[2/1/2018]]</f>
        <v>2862.4661392525495</v>
      </c>
      <c r="CA191" s="15">
        <f ca="1">AN191*Financial_Data[[#This Row],[3/1/2018]]</f>
        <v>2802.9896689972693</v>
      </c>
    </row>
    <row r="192" spans="1:79" x14ac:dyDescent="0.25">
      <c r="A192" t="s">
        <v>85</v>
      </c>
      <c r="B192" t="s">
        <v>209</v>
      </c>
      <c r="C192" t="s">
        <v>41</v>
      </c>
      <c r="D192">
        <v>1</v>
      </c>
      <c r="E192">
        <f t="shared" ref="E192:AN192" ca="1" si="190">((RANDBETWEEN(-2.5,3.5)/100)+1)*D192</f>
        <v>0.98</v>
      </c>
      <c r="F192">
        <f t="shared" ca="1" si="190"/>
        <v>1.0094000000000001</v>
      </c>
      <c r="G192">
        <f t="shared" ca="1" si="190"/>
        <v>1.0194940000000001</v>
      </c>
      <c r="H192">
        <f t="shared" ca="1" si="190"/>
        <v>1.0500788200000002</v>
      </c>
      <c r="I192">
        <f t="shared" ca="1" si="190"/>
        <v>1.0605796082000003</v>
      </c>
      <c r="J192">
        <f t="shared" ca="1" si="190"/>
        <v>1.0711854042820004</v>
      </c>
      <c r="K192">
        <f t="shared" ca="1" si="190"/>
        <v>1.0711854042820004</v>
      </c>
      <c r="L192">
        <f t="shared" ca="1" si="190"/>
        <v>1.1033209664104604</v>
      </c>
      <c r="M192">
        <f t="shared" ca="1" si="190"/>
        <v>1.0812545470822512</v>
      </c>
      <c r="N192">
        <f t="shared" ca="1" si="190"/>
        <v>1.1136921834947189</v>
      </c>
      <c r="O192">
        <f t="shared" ca="1" si="190"/>
        <v>1.1025552616597716</v>
      </c>
      <c r="P192">
        <f t="shared" ca="1" si="190"/>
        <v>1.1356319195095648</v>
      </c>
      <c r="Q192">
        <f t="shared" ca="1" si="190"/>
        <v>1.1242756003144692</v>
      </c>
      <c r="R192">
        <f t="shared" ca="1" si="190"/>
        <v>1.1130328443113244</v>
      </c>
      <c r="S192">
        <f t="shared" ca="1" si="190"/>
        <v>1.1241631727544377</v>
      </c>
      <c r="T192">
        <f t="shared" ca="1" si="190"/>
        <v>1.101679909299349</v>
      </c>
      <c r="U192">
        <f t="shared" ca="1" si="190"/>
        <v>1.1347303065783294</v>
      </c>
      <c r="V192">
        <f t="shared" ca="1" si="190"/>
        <v>1.1460776096441128</v>
      </c>
      <c r="W192">
        <f t="shared" ca="1" si="190"/>
        <v>1.1231560574512305</v>
      </c>
      <c r="X192">
        <f t="shared" ca="1" si="190"/>
        <v>1.1231560574512305</v>
      </c>
      <c r="Y192">
        <f t="shared" ca="1" si="190"/>
        <v>1.1119244968767181</v>
      </c>
      <c r="Z192">
        <f t="shared" ca="1" si="190"/>
        <v>1.1230437418454853</v>
      </c>
      <c r="AA192">
        <f t="shared" ca="1" si="190"/>
        <v>1.1230437418454853</v>
      </c>
      <c r="AB192">
        <f t="shared" ca="1" si="190"/>
        <v>1.1005828670085755</v>
      </c>
      <c r="AC192">
        <f t="shared" ca="1" si="190"/>
        <v>1.1115886956786614</v>
      </c>
      <c r="AD192">
        <f t="shared" ca="1" si="190"/>
        <v>1.1115886956786614</v>
      </c>
      <c r="AE192">
        <f t="shared" ca="1" si="190"/>
        <v>1.122704582635448</v>
      </c>
      <c r="AF192">
        <f t="shared" ca="1" si="190"/>
        <v>1.1339316284618026</v>
      </c>
      <c r="AG192">
        <f t="shared" ca="1" si="190"/>
        <v>1.1339316284618026</v>
      </c>
      <c r="AH192">
        <f t="shared" ca="1" si="190"/>
        <v>1.1225923121771846</v>
      </c>
      <c r="AI192">
        <f t="shared" ca="1" si="190"/>
        <v>1.1450441584207283</v>
      </c>
      <c r="AJ192">
        <f t="shared" ca="1" si="190"/>
        <v>1.1793954831733502</v>
      </c>
      <c r="AK192">
        <f t="shared" ca="1" si="190"/>
        <v>1.2029833928368172</v>
      </c>
      <c r="AL192">
        <f t="shared" ca="1" si="190"/>
        <v>1.2270430606935536</v>
      </c>
      <c r="AM192">
        <f t="shared" ca="1" si="190"/>
        <v>1.2515839219074247</v>
      </c>
      <c r="AN192">
        <f t="shared" ca="1" si="190"/>
        <v>1.2766156003455733</v>
      </c>
      <c r="AR192" s="15">
        <f ca="1">E192*Financial_Data[[#This Row],[4/1/2015]]</f>
        <v>27918.522362304</v>
      </c>
      <c r="AS192" s="15">
        <f ca="1">F192*Financial_Data[[#This Row],[5/1/2015]]</f>
        <v>29917.764630002137</v>
      </c>
      <c r="AT192" s="15">
        <f ca="1">G192*Financial_Data[[#This Row],[6/1/2015]]</f>
        <v>35337.049721518852</v>
      </c>
      <c r="AU192" s="15">
        <f ca="1">H192*Financial_Data[[#This Row],[7/1/2015]]</f>
        <v>39386.023297667067</v>
      </c>
      <c r="AV192" s="15">
        <f ca="1">I192*Financial_Data[[#This Row],[8/1/2015]]</f>
        <v>43837.025498158568</v>
      </c>
      <c r="AW192" s="15">
        <f ca="1">J192*Financial_Data[[#This Row],[9/1/2015]]</f>
        <v>48325.278440399263</v>
      </c>
      <c r="AX192" s="15">
        <f ca="1">K192*Financial_Data[[#This Row],[10/1/2015]]</f>
        <v>52821.667245674602</v>
      </c>
      <c r="AY192" s="15">
        <f ca="1">L192*Financial_Data[[#This Row],[11/1/2015]]</f>
        <v>58296.632208640542</v>
      </c>
      <c r="AZ192" s="15">
        <f ca="1">M192*Financial_Data[[#This Row],[12/1/2015]]</f>
        <v>62391.407087808024</v>
      </c>
      <c r="BA192" s="15">
        <f ca="1">N192*Financial_Data[[#This Row],[1/1/2016]]</f>
        <v>74449.856522681555</v>
      </c>
      <c r="BB192" s="15">
        <f ca="1">O192*Financial_Data[[#This Row],[2/1/2016]]</f>
        <v>75893.895573606918</v>
      </c>
      <c r="BC192" s="15">
        <f ca="1">P192*Financial_Data[[#This Row],[3/1/2016]]</f>
        <v>84598.228135912825</v>
      </c>
      <c r="BD192" s="15">
        <f ca="1">Q192*Financial_Data[[#This Row],[4/1/2016]]</f>
        <v>91431.557953799318</v>
      </c>
      <c r="BE192" s="15">
        <f ca="1">R192*Financial_Data[[#This Row],[5/1/2016]]</f>
        <v>90445.377965712789</v>
      </c>
      <c r="BF192" s="15">
        <f ca="1">S192*Financial_Data[[#This Row],[6/1/2016]]</f>
        <v>100620.91155323446</v>
      </c>
      <c r="BG192" s="15">
        <f ca="1">T192*Financial_Data[[#This Row],[7/1/2016]]</f>
        <v>107773.08583256771</v>
      </c>
      <c r="BH192" s="15">
        <f ca="1">U192*Financial_Data[[#This Row],[8/1/2016]]</f>
        <v>111983.59544364933</v>
      </c>
      <c r="BI192" s="15">
        <f ca="1">V192*Financial_Data[[#This Row],[9/1/2016]]</f>
        <v>109721.97584750861</v>
      </c>
      <c r="BJ192" s="15">
        <f ca="1">W192*Financial_Data[[#This Row],[10/1/2016]]</f>
        <v>103279.9835904287</v>
      </c>
      <c r="BK192" s="15">
        <f ca="1">X192*Financial_Data[[#This Row],[11/1/2016]]</f>
        <v>105251.20626110434</v>
      </c>
      <c r="BL192" s="15">
        <f ca="1">Y192*Financial_Data[[#This Row],[12/1/2016]]</f>
        <v>108290.17337896519</v>
      </c>
      <c r="BM192" s="15">
        <f ca="1">Z192*Financial_Data[[#This Row],[1/1/2017]]</f>
        <v>119515.36286580474</v>
      </c>
      <c r="BN192" s="15">
        <f ca="1">AA192*Financial_Data[[#This Row],[2/1/2017]]</f>
        <v>138382.80621397222</v>
      </c>
      <c r="BO192" s="15">
        <f ca="1">AB192*Financial_Data[[#This Row],[3/1/2017]]</f>
        <v>143844.48863129315</v>
      </c>
      <c r="BP192" s="15">
        <f ca="1">AC192*Financial_Data[[#This Row],[4/1/2017]]</f>
        <v>154130.66416882828</v>
      </c>
      <c r="BQ192" s="15">
        <f ca="1">AD192*Financial_Data[[#This Row],[5/1/2017]]</f>
        <v>146532.16428716836</v>
      </c>
      <c r="BR192" s="15">
        <f ca="1">AE192*Financial_Data[[#This Row],[6/1/2017]]</f>
        <v>168128.11633883393</v>
      </c>
      <c r="BS192" s="15">
        <f ca="1">AF192*Financial_Data[[#This Row],[7/1/2017]]</f>
        <v>164732.60254891039</v>
      </c>
      <c r="BT192" s="15">
        <f ca="1">AG192*Financial_Data[[#This Row],[8/1/2017]]</f>
        <v>185443.99701554418</v>
      </c>
      <c r="BU192" s="15">
        <f ca="1">AH192*Financial_Data[[#This Row],[9/1/2017]]</f>
        <v>208226.19991294731</v>
      </c>
      <c r="BV192" s="15">
        <f ca="1">AI192*Financial_Data[[#This Row],[10/1/2017]]</f>
        <v>236683.47409484311</v>
      </c>
      <c r="BW192" s="15">
        <f ca="1">AJ192*Financial_Data[[#This Row],[11/1/2017]]</f>
        <v>248561.66403827784</v>
      </c>
      <c r="BX192" s="15">
        <f ca="1">AK192*Financial_Data[[#This Row],[12/1/2017]]</f>
        <v>282212.79219667095</v>
      </c>
      <c r="BY192" s="15">
        <f ca="1">AL192*Financial_Data[[#This Row],[1/1/2018]]</f>
        <v>292881.74578138848</v>
      </c>
      <c r="BZ192" s="15">
        <f ca="1">AM192*Financial_Data[[#This Row],[2/1/2018]]</f>
        <v>289662.48287593509</v>
      </c>
      <c r="CA192" s="15">
        <f ca="1">AN192*Financial_Data[[#This Row],[3/1/2018]]</f>
        <v>286593.24238038028</v>
      </c>
    </row>
    <row r="193" spans="1:79" x14ac:dyDescent="0.25">
      <c r="A193" t="s">
        <v>86</v>
      </c>
      <c r="B193" t="s">
        <v>209</v>
      </c>
      <c r="C193" t="s">
        <v>41</v>
      </c>
      <c r="D193">
        <v>1</v>
      </c>
      <c r="E193">
        <f t="shared" ref="E193:AN193" ca="1" si="191">((RANDBETWEEN(-2.5,3.5)/100)+1)*D193</f>
        <v>0.99</v>
      </c>
      <c r="F193">
        <f t="shared" ca="1" si="191"/>
        <v>0.99</v>
      </c>
      <c r="G193">
        <f t="shared" ca="1" si="191"/>
        <v>0.97019999999999995</v>
      </c>
      <c r="H193">
        <f t="shared" ca="1" si="191"/>
        <v>0.98960399999999993</v>
      </c>
      <c r="I193">
        <f t="shared" ca="1" si="191"/>
        <v>1.0093960799999999</v>
      </c>
      <c r="J193">
        <f t="shared" ca="1" si="191"/>
        <v>1.0194900407999998</v>
      </c>
      <c r="K193">
        <f t="shared" ca="1" si="191"/>
        <v>1.0500747420239998</v>
      </c>
      <c r="L193">
        <f t="shared" ca="1" si="191"/>
        <v>1.0395739946037597</v>
      </c>
      <c r="M193">
        <f t="shared" ca="1" si="191"/>
        <v>1.0707612144418726</v>
      </c>
      <c r="N193">
        <f t="shared" ca="1" si="191"/>
        <v>1.09217643873071</v>
      </c>
      <c r="O193">
        <f t="shared" ca="1" si="191"/>
        <v>1.1249417318926314</v>
      </c>
      <c r="P193">
        <f t="shared" ca="1" si="191"/>
        <v>1.113692314573705</v>
      </c>
      <c r="Q193">
        <f t="shared" ca="1" si="191"/>
        <v>1.0914184682822308</v>
      </c>
      <c r="R193">
        <f t="shared" ca="1" si="191"/>
        <v>1.0914184682822308</v>
      </c>
      <c r="S193">
        <f t="shared" ca="1" si="191"/>
        <v>1.0805042835994085</v>
      </c>
      <c r="T193">
        <f t="shared" ca="1" si="191"/>
        <v>1.0588941979274202</v>
      </c>
      <c r="U193">
        <f t="shared" ca="1" si="191"/>
        <v>1.0800720818859686</v>
      </c>
      <c r="V193">
        <f t="shared" ca="1" si="191"/>
        <v>1.0908728027048282</v>
      </c>
      <c r="W193">
        <f t="shared" ca="1" si="191"/>
        <v>1.0799640746777799</v>
      </c>
      <c r="X193">
        <f t="shared" ca="1" si="191"/>
        <v>1.069164433931002</v>
      </c>
      <c r="Y193">
        <f t="shared" ca="1" si="191"/>
        <v>1.0798560782703122</v>
      </c>
      <c r="Z193">
        <f t="shared" ca="1" si="191"/>
        <v>1.0582589567049059</v>
      </c>
      <c r="AA193">
        <f t="shared" ca="1" si="191"/>
        <v>1.079424135839004</v>
      </c>
      <c r="AB193">
        <f t="shared" ca="1" si="191"/>
        <v>1.079424135839004</v>
      </c>
      <c r="AC193">
        <f t="shared" ca="1" si="191"/>
        <v>1.0578356531222239</v>
      </c>
      <c r="AD193">
        <f t="shared" ca="1" si="191"/>
        <v>1.0789923661846685</v>
      </c>
      <c r="AE193">
        <f t="shared" ca="1" si="191"/>
        <v>1.0574125188609751</v>
      </c>
      <c r="AF193">
        <f t="shared" ca="1" si="191"/>
        <v>1.0468383936723653</v>
      </c>
      <c r="AG193">
        <f t="shared" ca="1" si="191"/>
        <v>1.0677751615458126</v>
      </c>
      <c r="AH193">
        <f t="shared" ca="1" si="191"/>
        <v>1.0570974099303545</v>
      </c>
      <c r="AI193">
        <f t="shared" ca="1" si="191"/>
        <v>1.0782393581289615</v>
      </c>
      <c r="AJ193">
        <f t="shared" ca="1" si="191"/>
        <v>1.0890217517102512</v>
      </c>
      <c r="AK193">
        <f t="shared" ca="1" si="191"/>
        <v>1.1216924042615588</v>
      </c>
      <c r="AL193">
        <f t="shared" ca="1" si="191"/>
        <v>1.1553431763894055</v>
      </c>
      <c r="AM193">
        <f t="shared" ca="1" si="191"/>
        <v>1.1553431763894055</v>
      </c>
      <c r="AN193">
        <f t="shared" ca="1" si="191"/>
        <v>1.1437897446255114</v>
      </c>
      <c r="AR193" s="15">
        <f ca="1">E193*Financial_Data[[#This Row],[4/1/2015]]</f>
        <v>2953.2476618583846</v>
      </c>
      <c r="AS193" s="15">
        <f ca="1">F193*Financial_Data[[#This Row],[5/1/2015]]</f>
        <v>2980.3943916110084</v>
      </c>
      <c r="AT193" s="15">
        <f ca="1">G193*Financial_Data[[#This Row],[6/1/2015]]</f>
        <v>3159.7179644795283</v>
      </c>
      <c r="AU193" s="15">
        <f ca="1">H193*Financial_Data[[#This Row],[7/1/2015]]</f>
        <v>3419.1744058878849</v>
      </c>
      <c r="AV193" s="15">
        <f ca="1">I193*Financial_Data[[#This Row],[8/1/2015]]</f>
        <v>3486.1628708480403</v>
      </c>
      <c r="AW193" s="15">
        <f ca="1">J193*Financial_Data[[#This Row],[9/1/2015]]</f>
        <v>3921.9010259259098</v>
      </c>
      <c r="AX193" s="15">
        <f ca="1">K193*Financial_Data[[#This Row],[10/1/2015]]</f>
        <v>4117.4896954805818</v>
      </c>
      <c r="AY193" s="15">
        <f ca="1">L193*Financial_Data[[#This Row],[11/1/2015]]</f>
        <v>4363.9868559614169</v>
      </c>
      <c r="AZ193" s="15">
        <f ca="1">M193*Financial_Data[[#This Row],[12/1/2015]]</f>
        <v>4537.5857800877557</v>
      </c>
      <c r="BA193" s="15">
        <f ca="1">N193*Financial_Data[[#This Row],[1/1/2016]]</f>
        <v>5097.0770039029603</v>
      </c>
      <c r="BB193" s="15">
        <f ca="1">O193*Financial_Data[[#This Row],[2/1/2016]]</f>
        <v>5041.5855282111361</v>
      </c>
      <c r="BC193" s="15">
        <f ca="1">P193*Financial_Data[[#This Row],[3/1/2016]]</f>
        <v>4940.7638504021124</v>
      </c>
      <c r="BD193" s="15">
        <f ca="1">Q193*Financial_Data[[#This Row],[4/1/2016]]</f>
        <v>5176.493713531474</v>
      </c>
      <c r="BE193" s="15">
        <f ca="1">R193*Financial_Data[[#This Row],[5/1/2016]]</f>
        <v>5997.0483622147758</v>
      </c>
      <c r="BF193" s="15">
        <f ca="1">S193*Financial_Data[[#This Row],[6/1/2016]]</f>
        <v>6605.6878409682186</v>
      </c>
      <c r="BG193" s="15">
        <f ca="1">T193*Financial_Data[[#This Row],[7/1/2016]]</f>
        <v>6339.6997952597649</v>
      </c>
      <c r="BH193" s="15">
        <f ca="1">U193*Financial_Data[[#This Row],[8/1/2016]]</f>
        <v>6712.9577355214205</v>
      </c>
      <c r="BI193" s="15">
        <f ca="1">V193*Financial_Data[[#This Row],[9/1/2016]]</f>
        <v>6707.6281129586805</v>
      </c>
      <c r="BJ193" s="15">
        <f ca="1">W193*Financial_Data[[#This Row],[10/1/2016]]</f>
        <v>6902.0852429652195</v>
      </c>
      <c r="BK193" s="15">
        <f ca="1">X193*Financial_Data[[#This Row],[11/1/2016]]</f>
        <v>7613.1359043428165</v>
      </c>
      <c r="BL193" s="15">
        <f ca="1">Y193*Financial_Data[[#This Row],[12/1/2016]]</f>
        <v>7907.7347248735759</v>
      </c>
      <c r="BM193" s="15">
        <f ca="1">Z193*Financial_Data[[#This Row],[1/1/2017]]</f>
        <v>8208.30921316479</v>
      </c>
      <c r="BN193" s="15">
        <f ca="1">AA193*Financial_Data[[#This Row],[2/1/2017]]</f>
        <v>8447.0498663425369</v>
      </c>
      <c r="BO193" s="15">
        <f ca="1">AB193*Financial_Data[[#This Row],[3/1/2017]]</f>
        <v>9685.5972014670351</v>
      </c>
      <c r="BP193" s="15">
        <f ca="1">AC193*Financial_Data[[#This Row],[4/1/2017]]</f>
        <v>10990.333683378522</v>
      </c>
      <c r="BQ193" s="15">
        <f ca="1">AD193*Financial_Data[[#This Row],[5/1/2017]]</f>
        <v>11202.317015325603</v>
      </c>
      <c r="BR193" s="15">
        <f ca="1">AE193*Financial_Data[[#This Row],[6/1/2017]]</f>
        <v>12107.876164991465</v>
      </c>
      <c r="BS193" s="15">
        <f ca="1">AF193*Financial_Data[[#This Row],[7/1/2017]]</f>
        <v>12962.425019574715</v>
      </c>
      <c r="BT193" s="15">
        <f ca="1">AG193*Financial_Data[[#This Row],[8/1/2017]]</f>
        <v>13615.519673045079</v>
      </c>
      <c r="BU193" s="15">
        <f ca="1">AH193*Financial_Data[[#This Row],[9/1/2017]]</f>
        <v>13743.452185134583</v>
      </c>
      <c r="BV193" s="15">
        <f ca="1">AI193*Financial_Data[[#This Row],[10/1/2017]]</f>
        <v>15614.077277373015</v>
      </c>
      <c r="BW193" s="15">
        <f ca="1">AJ193*Financial_Data[[#This Row],[11/1/2017]]</f>
        <v>15604.710236211093</v>
      </c>
      <c r="BX193" s="15">
        <f ca="1">AK193*Financial_Data[[#This Row],[12/1/2017]]</f>
        <v>15592.321179250435</v>
      </c>
      <c r="BY193" s="15">
        <f ca="1">AL193*Financial_Data[[#This Row],[1/1/2018]]</f>
        <v>18234.360834622861</v>
      </c>
      <c r="BZ193" s="15">
        <f ca="1">AM193*Financial_Data[[#This Row],[2/1/2018]]</f>
        <v>19739.393629399492</v>
      </c>
      <c r="CA193" s="15">
        <f ca="1">AN193*Financial_Data[[#This Row],[3/1/2018]]</f>
        <v>19729.524722160531</v>
      </c>
    </row>
    <row r="194" spans="1:79" x14ac:dyDescent="0.25">
      <c r="A194" t="s">
        <v>87</v>
      </c>
      <c r="B194" t="s">
        <v>209</v>
      </c>
      <c r="C194" t="s">
        <v>41</v>
      </c>
      <c r="D194">
        <v>1</v>
      </c>
      <c r="E194">
        <f t="shared" ref="E194:AN194" ca="1" si="192">((RANDBETWEEN(-2.5,3.5)/100)+1)*D194</f>
        <v>0.99</v>
      </c>
      <c r="F194">
        <f t="shared" ca="1" si="192"/>
        <v>1.0098</v>
      </c>
      <c r="G194">
        <f t="shared" ca="1" si="192"/>
        <v>1.0299960000000001</v>
      </c>
      <c r="H194">
        <f t="shared" ca="1" si="192"/>
        <v>1.0608958800000001</v>
      </c>
      <c r="I194">
        <f t="shared" ca="1" si="192"/>
        <v>1.0396779624000001</v>
      </c>
      <c r="J194">
        <f t="shared" ca="1" si="192"/>
        <v>1.029281182776</v>
      </c>
      <c r="K194">
        <f t="shared" ca="1" si="192"/>
        <v>1.00869555912048</v>
      </c>
      <c r="L194">
        <f t="shared" ca="1" si="192"/>
        <v>0.9885216479380704</v>
      </c>
      <c r="M194">
        <f t="shared" ca="1" si="192"/>
        <v>0.99840686441745108</v>
      </c>
      <c r="N194">
        <f t="shared" ca="1" si="192"/>
        <v>0.99840686441745108</v>
      </c>
      <c r="O194">
        <f t="shared" ca="1" si="192"/>
        <v>0.99840686441745108</v>
      </c>
      <c r="P194">
        <f t="shared" ca="1" si="192"/>
        <v>0.98842279577327652</v>
      </c>
      <c r="Q194">
        <f t="shared" ca="1" si="192"/>
        <v>1.0081912516887421</v>
      </c>
      <c r="R194">
        <f t="shared" ca="1" si="192"/>
        <v>1.0182731642056295</v>
      </c>
      <c r="S194">
        <f t="shared" ca="1" si="192"/>
        <v>1.0386386274897421</v>
      </c>
      <c r="T194">
        <f t="shared" ca="1" si="192"/>
        <v>1.0178658549399473</v>
      </c>
      <c r="U194">
        <f t="shared" ca="1" si="192"/>
        <v>1.0076871963905478</v>
      </c>
      <c r="V194">
        <f t="shared" ca="1" si="192"/>
        <v>0.98753345246273683</v>
      </c>
      <c r="W194">
        <f t="shared" ca="1" si="192"/>
        <v>1.0072841215119916</v>
      </c>
      <c r="X194">
        <f t="shared" ca="1" si="192"/>
        <v>1.0375026451573515</v>
      </c>
      <c r="Y194">
        <f t="shared" ca="1" si="192"/>
        <v>1.0271276187057778</v>
      </c>
      <c r="Z194">
        <f t="shared" ca="1" si="192"/>
        <v>1.0579414472669513</v>
      </c>
      <c r="AA194">
        <f t="shared" ca="1" si="192"/>
        <v>1.0579414472669513</v>
      </c>
      <c r="AB194">
        <f t="shared" ca="1" si="192"/>
        <v>1.0791002762122903</v>
      </c>
      <c r="AC194">
        <f t="shared" ca="1" si="192"/>
        <v>1.0898912789744133</v>
      </c>
      <c r="AD194">
        <f t="shared" ca="1" si="192"/>
        <v>1.0898912789744133</v>
      </c>
      <c r="AE194">
        <f t="shared" ca="1" si="192"/>
        <v>1.1007901917641574</v>
      </c>
      <c r="AF194">
        <f t="shared" ca="1" si="192"/>
        <v>1.0897822898465157</v>
      </c>
      <c r="AG194">
        <f t="shared" ca="1" si="192"/>
        <v>1.0679866440495853</v>
      </c>
      <c r="AH194">
        <f t="shared" ca="1" si="192"/>
        <v>1.0573067776090894</v>
      </c>
      <c r="AI194">
        <f t="shared" ca="1" si="192"/>
        <v>1.0467337098329985</v>
      </c>
      <c r="AJ194">
        <f t="shared" ca="1" si="192"/>
        <v>1.0467337098329985</v>
      </c>
      <c r="AK194">
        <f t="shared" ca="1" si="192"/>
        <v>1.0257990356363385</v>
      </c>
      <c r="AL194">
        <f t="shared" ca="1" si="192"/>
        <v>1.0155410452799751</v>
      </c>
      <c r="AM194">
        <f t="shared" ca="1" si="192"/>
        <v>1.0460072766383743</v>
      </c>
      <c r="AN194">
        <f t="shared" ca="1" si="192"/>
        <v>1.0355472038719906</v>
      </c>
      <c r="AR194" s="15">
        <f ca="1">E194*Financial_Data[[#This Row],[4/1/2015]]</f>
        <v>683.5250808080641</v>
      </c>
      <c r="AS194" s="15">
        <f ca="1">F194*Financial_Data[[#This Row],[5/1/2015]]</f>
        <v>754.22883654506143</v>
      </c>
      <c r="AT194" s="15">
        <f ca="1">G194*Financial_Data[[#This Row],[6/1/2015]]</f>
        <v>832.73117258962668</v>
      </c>
      <c r="AU194" s="15">
        <f ca="1">H194*Financial_Data[[#This Row],[7/1/2015]]</f>
        <v>890.22410556379782</v>
      </c>
      <c r="AV194" s="15">
        <f ca="1">I194*Financial_Data[[#This Row],[8/1/2015]]</f>
        <v>943.68335369995953</v>
      </c>
      <c r="AW194" s="15">
        <f ca="1">J194*Financial_Data[[#This Row],[9/1/2015]]</f>
        <v>915.10384558728447</v>
      </c>
      <c r="AX194" s="15">
        <f ca="1">K194*Financial_Data[[#This Row],[10/1/2015]]</f>
        <v>958.76456502277927</v>
      </c>
      <c r="AY194" s="15">
        <f ca="1">L194*Financial_Data[[#This Row],[11/1/2015]]</f>
        <v>938.56162388685379</v>
      </c>
      <c r="AZ194" s="15">
        <f ca="1">M194*Financial_Data[[#This Row],[12/1/2015]]</f>
        <v>965.9509652264743</v>
      </c>
      <c r="BA194" s="15">
        <f ca="1">N194*Financial_Data[[#This Row],[1/1/2016]]</f>
        <v>1032.0780124483647</v>
      </c>
      <c r="BB194" s="15">
        <f ca="1">O194*Financial_Data[[#This Row],[2/1/2016]]</f>
        <v>1000.6271701485556</v>
      </c>
      <c r="BC194" s="15">
        <f ca="1">P194*Financial_Data[[#This Row],[3/1/2016]]</f>
        <v>960.33539859073039</v>
      </c>
      <c r="BD194" s="15">
        <f ca="1">Q194*Financial_Data[[#This Row],[4/1/2016]]</f>
        <v>950.25671661180252</v>
      </c>
      <c r="BE194" s="15">
        <f ca="1">R194*Financial_Data[[#This Row],[5/1/2016]]</f>
        <v>1025.3578326744862</v>
      </c>
      <c r="BF194" s="15">
        <f ca="1">S194*Financial_Data[[#This Row],[6/1/2016]]</f>
        <v>1098.4583196321507</v>
      </c>
      <c r="BG194" s="15">
        <f ca="1">T194*Financial_Data[[#This Row],[7/1/2016]]</f>
        <v>1097.5797287297762</v>
      </c>
      <c r="BH194" s="15">
        <f ca="1">U194*Financial_Data[[#This Row],[8/1/2016]]</f>
        <v>1118.6424931291417</v>
      </c>
      <c r="BI194" s="15">
        <f ca="1">V194*Financial_Data[[#This Row],[9/1/2016]]</f>
        <v>1186.1744845209391</v>
      </c>
      <c r="BJ194" s="15">
        <f ca="1">W194*Financial_Data[[#This Row],[10/1/2016]]</f>
        <v>1293.2322399067475</v>
      </c>
      <c r="BK194" s="15">
        <f ca="1">X194*Financial_Data[[#This Row],[11/1/2016]]</f>
        <v>1455.6896836993255</v>
      </c>
      <c r="BL194" s="15">
        <f ca="1">Y194*Financial_Data[[#This Row],[12/1/2016]]</f>
        <v>1483.9184917035204</v>
      </c>
      <c r="BM194" s="15">
        <f ca="1">Z194*Financial_Data[[#This Row],[1/1/2017]]</f>
        <v>1589.8730159248348</v>
      </c>
      <c r="BN194" s="15">
        <f ca="1">AA194*Financial_Data[[#This Row],[2/1/2017]]</f>
        <v>1685.0587133882545</v>
      </c>
      <c r="BO194" s="15">
        <f ca="1">AB194*Financial_Data[[#This Row],[3/1/2017]]</f>
        <v>1650.5319264052307</v>
      </c>
      <c r="BP194" s="15">
        <f ca="1">AC194*Financial_Data[[#This Row],[4/1/2017]]</f>
        <v>1734.3855503943223</v>
      </c>
      <c r="BQ194" s="15">
        <f ca="1">AD194*Financial_Data[[#This Row],[5/1/2017]]</f>
        <v>1801.142809196117</v>
      </c>
      <c r="BR194" s="15">
        <f ca="1">AE194*Financial_Data[[#This Row],[6/1/2017]]</f>
        <v>1835.7070833410244</v>
      </c>
      <c r="BS194" s="15">
        <f ca="1">AF194*Financial_Data[[#This Row],[7/1/2017]]</f>
        <v>1890.5892180116712</v>
      </c>
      <c r="BT194" s="15">
        <f ca="1">AG194*Financial_Data[[#This Row],[8/1/2017]]</f>
        <v>1907.40665261708</v>
      </c>
      <c r="BU194" s="15">
        <f ca="1">AH194*Financial_Data[[#This Row],[9/1/2017]]</f>
        <v>1998.4113479977066</v>
      </c>
      <c r="BV194" s="15">
        <f ca="1">AI194*Financial_Data[[#This Row],[10/1/2017]]</f>
        <v>2313.2125166613555</v>
      </c>
      <c r="BW194" s="15">
        <f ca="1">AJ194*Financial_Data[[#This Row],[11/1/2017]]</f>
        <v>2430.4993308936359</v>
      </c>
      <c r="BX194" s="15">
        <f ca="1">AK194*Financial_Data[[#This Row],[12/1/2017]]</f>
        <v>2546.7160868996461</v>
      </c>
      <c r="BY194" s="15">
        <f ca="1">AL194*Financial_Data[[#This Row],[1/1/2018]]</f>
        <v>2595.8476392540447</v>
      </c>
      <c r="BZ194" s="15">
        <f ca="1">AM194*Financial_Data[[#This Row],[2/1/2018]]</f>
        <v>2977.256507609663</v>
      </c>
      <c r="CA194" s="15">
        <f ca="1">AN194*Financial_Data[[#This Row],[3/1/2018]]</f>
        <v>3151.4498313568893</v>
      </c>
    </row>
    <row r="195" spans="1:79" x14ac:dyDescent="0.25">
      <c r="A195" t="s">
        <v>203</v>
      </c>
      <c r="B195" t="s">
        <v>209</v>
      </c>
      <c r="C195" t="s">
        <v>41</v>
      </c>
      <c r="D195">
        <v>1</v>
      </c>
      <c r="E195">
        <f t="shared" ref="E195:AN195" ca="1" si="193">((RANDBETWEEN(-2.5,3.5)/100)+1)*D195</f>
        <v>1.01</v>
      </c>
      <c r="F195">
        <f t="shared" ca="1" si="193"/>
        <v>0.99990000000000001</v>
      </c>
      <c r="G195">
        <f t="shared" ca="1" si="193"/>
        <v>1.0298970000000001</v>
      </c>
      <c r="H195">
        <f t="shared" ca="1" si="193"/>
        <v>1.00929906</v>
      </c>
      <c r="I195">
        <f t="shared" ca="1" si="193"/>
        <v>0.98911307879999999</v>
      </c>
      <c r="J195">
        <f t="shared" ca="1" si="193"/>
        <v>0.96933081722399994</v>
      </c>
      <c r="K195">
        <f t="shared" ca="1" si="193"/>
        <v>0.94994420087951992</v>
      </c>
      <c r="L195">
        <f t="shared" ca="1" si="193"/>
        <v>0.93094531686192949</v>
      </c>
      <c r="M195">
        <f t="shared" ca="1" si="193"/>
        <v>0.92163586369331019</v>
      </c>
      <c r="N195">
        <f t="shared" ca="1" si="193"/>
        <v>0.92163586369331019</v>
      </c>
      <c r="O195">
        <f t="shared" ca="1" si="193"/>
        <v>0.90320314641944399</v>
      </c>
      <c r="P195">
        <f t="shared" ca="1" si="193"/>
        <v>0.89417111495524959</v>
      </c>
      <c r="Q195">
        <f t="shared" ca="1" si="193"/>
        <v>0.91205453725435459</v>
      </c>
      <c r="R195">
        <f t="shared" ca="1" si="193"/>
        <v>0.89381344650926753</v>
      </c>
      <c r="S195">
        <f t="shared" ca="1" si="193"/>
        <v>0.90275158097436026</v>
      </c>
      <c r="T195">
        <f t="shared" ca="1" si="193"/>
        <v>0.88469654935487307</v>
      </c>
      <c r="U195">
        <f t="shared" ca="1" si="193"/>
        <v>0.87584958386132439</v>
      </c>
      <c r="V195">
        <f t="shared" ca="1" si="193"/>
        <v>0.89336657553855092</v>
      </c>
      <c r="W195">
        <f t="shared" ca="1" si="193"/>
        <v>0.8754992440277799</v>
      </c>
      <c r="X195">
        <f t="shared" ca="1" si="193"/>
        <v>0.85798925914722424</v>
      </c>
      <c r="Y195">
        <f t="shared" ca="1" si="193"/>
        <v>0.84940936655575194</v>
      </c>
      <c r="Z195">
        <f t="shared" ca="1" si="193"/>
        <v>0.86639755388686701</v>
      </c>
      <c r="AA195">
        <f t="shared" ca="1" si="193"/>
        <v>0.86639755388686701</v>
      </c>
      <c r="AB195">
        <f t="shared" ca="1" si="193"/>
        <v>0.88372550496460434</v>
      </c>
      <c r="AC195">
        <f t="shared" ca="1" si="193"/>
        <v>0.90140001506389644</v>
      </c>
      <c r="AD195">
        <f t="shared" ca="1" si="193"/>
        <v>0.91942801536517438</v>
      </c>
      <c r="AE195">
        <f t="shared" ca="1" si="193"/>
        <v>0.91942801536517438</v>
      </c>
      <c r="AF195">
        <f t="shared" ca="1" si="193"/>
        <v>0.91942801536517438</v>
      </c>
      <c r="AG195">
        <f t="shared" ca="1" si="193"/>
        <v>0.90103945505787086</v>
      </c>
      <c r="AH195">
        <f t="shared" ca="1" si="193"/>
        <v>0.92807063870960704</v>
      </c>
      <c r="AI195">
        <f t="shared" ca="1" si="193"/>
        <v>0.92807063870960704</v>
      </c>
      <c r="AJ195">
        <f t="shared" ca="1" si="193"/>
        <v>0.91878993232251094</v>
      </c>
      <c r="AK195">
        <f t="shared" ca="1" si="193"/>
        <v>0.90041413367606071</v>
      </c>
      <c r="AL195">
        <f t="shared" ca="1" si="193"/>
        <v>0.92742655768634252</v>
      </c>
      <c r="AM195">
        <f t="shared" ca="1" si="193"/>
        <v>0.93670082326320592</v>
      </c>
      <c r="AN195">
        <f t="shared" ca="1" si="193"/>
        <v>0.94606783149583795</v>
      </c>
      <c r="AR195" s="15">
        <f ca="1">E195*Financial_Data[[#This Row],[4/1/2015]]</f>
        <v>10282.070263582658</v>
      </c>
      <c r="AS195" s="15">
        <f ca="1">F195*Financial_Data[[#This Row],[5/1/2015]]</f>
        <v>10799.123920700304</v>
      </c>
      <c r="AT195" s="15">
        <f ca="1">G195*Financial_Data[[#This Row],[6/1/2015]]</f>
        <v>11331.210795134304</v>
      </c>
      <c r="AU195" s="15">
        <f ca="1">H195*Financial_Data[[#This Row],[7/1/2015]]</f>
        <v>10990.2646383067</v>
      </c>
      <c r="AV195" s="15">
        <f ca="1">I195*Financial_Data[[#This Row],[8/1/2015]]</f>
        <v>10872.811020701238</v>
      </c>
      <c r="AW195" s="15">
        <f ca="1">J195*Financial_Data[[#This Row],[9/1/2015]]</f>
        <v>10539.350792218444</v>
      </c>
      <c r="AX195" s="15">
        <f ca="1">K195*Financial_Data[[#This Row],[10/1/2015]]</f>
        <v>10959.700994493191</v>
      </c>
      <c r="AY195" s="15">
        <f ca="1">L195*Financial_Data[[#This Row],[11/1/2015]]</f>
        <v>11383.54112717283</v>
      </c>
      <c r="AZ195" s="15">
        <f ca="1">M195*Financial_Data[[#This Row],[12/1/2015]]</f>
        <v>12546.981930382988</v>
      </c>
      <c r="BA195" s="15">
        <f ca="1">N195*Financial_Data[[#This Row],[1/1/2016]]</f>
        <v>13052.574612370425</v>
      </c>
      <c r="BB195" s="15">
        <f ca="1">O195*Financial_Data[[#This Row],[2/1/2016]]</f>
        <v>13164.884143596872</v>
      </c>
      <c r="BC195" s="15">
        <f ca="1">P195*Financial_Data[[#This Row],[3/1/2016]]</f>
        <v>13657.825994887537</v>
      </c>
      <c r="BD195" s="15">
        <f ca="1">Q195*Financial_Data[[#This Row],[4/1/2016]]</f>
        <v>14922.63659142024</v>
      </c>
      <c r="BE195" s="15">
        <f ca="1">R195*Financial_Data[[#This Row],[5/1/2016]]</f>
        <v>16117.250440149242</v>
      </c>
      <c r="BF195" s="15">
        <f ca="1">S195*Financial_Data[[#This Row],[6/1/2016]]</f>
        <v>16937.731630650924</v>
      </c>
      <c r="BG195" s="15">
        <f ca="1">T195*Financial_Data[[#This Row],[7/1/2016]]</f>
        <v>17914.453892641373</v>
      </c>
      <c r="BH195" s="15">
        <f ca="1">U195*Financial_Data[[#This Row],[8/1/2016]]</f>
        <v>19575.531436967791</v>
      </c>
      <c r="BI195" s="15">
        <f ca="1">V195*Financial_Data[[#This Row],[9/1/2016]]</f>
        <v>21183.034927508714</v>
      </c>
      <c r="BJ195" s="15">
        <f ca="1">W195*Financial_Data[[#This Row],[10/1/2016]]</f>
        <v>23569.849309134814</v>
      </c>
      <c r="BK195" s="15">
        <f ca="1">X195*Financial_Data[[#This Row],[11/1/2016]]</f>
        <v>24015.231743526274</v>
      </c>
      <c r="BL195" s="15">
        <f ca="1">Y195*Financial_Data[[#This Row],[12/1/2016]]</f>
        <v>23989.245341561233</v>
      </c>
      <c r="BM195" s="15">
        <f ca="1">Z195*Financial_Data[[#This Row],[1/1/2017]]</f>
        <v>26486.11593044682</v>
      </c>
      <c r="BN195" s="15">
        <f ca="1">AA195*Financial_Data[[#This Row],[2/1/2017]]</f>
        <v>28941.981605847814</v>
      </c>
      <c r="BO195" s="15">
        <f ca="1">AB195*Financial_Data[[#This Row],[3/1/2017]]</f>
        <v>30665.596972652627</v>
      </c>
      <c r="BP195" s="15">
        <f ca="1">AC195*Financial_Data[[#This Row],[4/1/2017]]</f>
        <v>32214.054451850909</v>
      </c>
      <c r="BQ195" s="15">
        <f ca="1">AD195*Financial_Data[[#This Row],[5/1/2017]]</f>
        <v>34866.041589820336</v>
      </c>
      <c r="BR195" s="15">
        <f ca="1">AE195*Financial_Data[[#This Row],[6/1/2017]]</f>
        <v>34834.805800480848</v>
      </c>
      <c r="BS195" s="15">
        <f ca="1">AF195*Financial_Data[[#This Row],[7/1/2017]]</f>
        <v>37638.51998013835</v>
      </c>
      <c r="BT195" s="15">
        <f ca="1">AG195*Financial_Data[[#This Row],[8/1/2017]]</f>
        <v>40267.834205889543</v>
      </c>
      <c r="BU195" s="15">
        <f ca="1">AH195*Financial_Data[[#This Row],[9/1/2017]]</f>
        <v>44441.594575595016</v>
      </c>
      <c r="BV195" s="15">
        <f ca="1">AI195*Financial_Data[[#This Row],[10/1/2017]]</f>
        <v>47479.131345578571</v>
      </c>
      <c r="BW195" s="15">
        <f ca="1">AJ195*Financial_Data[[#This Row],[11/1/2017]]</f>
        <v>45603.61069916554</v>
      </c>
      <c r="BX195" s="15">
        <f ca="1">AK195*Financial_Data[[#This Row],[12/1/2017]]</f>
        <v>45509.506083371874</v>
      </c>
      <c r="BY195" s="15">
        <f ca="1">AL195*Financial_Data[[#This Row],[1/1/2018]]</f>
        <v>50098.479410742882</v>
      </c>
      <c r="BZ195" s="15">
        <f ca="1">AM195*Financial_Data[[#This Row],[2/1/2018]]</f>
        <v>54738.69310004633</v>
      </c>
      <c r="CA195" s="15">
        <f ca="1">AN195*Financial_Data[[#This Row],[3/1/2018]]</f>
        <v>59791.663352040974</v>
      </c>
    </row>
    <row r="196" spans="1:79" x14ac:dyDescent="0.25">
      <c r="A196" t="s">
        <v>89</v>
      </c>
      <c r="B196" t="s">
        <v>209</v>
      </c>
      <c r="C196" t="s">
        <v>41</v>
      </c>
      <c r="D196">
        <v>1</v>
      </c>
      <c r="E196">
        <f t="shared" ref="E196:AN196" ca="1" si="194">((RANDBETWEEN(-2.5,3.5)/100)+1)*D196</f>
        <v>1.02</v>
      </c>
      <c r="F196">
        <f t="shared" ca="1" si="194"/>
        <v>1.0302</v>
      </c>
      <c r="G196">
        <f t="shared" ca="1" si="194"/>
        <v>1.0508040000000001</v>
      </c>
      <c r="H196">
        <f t="shared" ca="1" si="194"/>
        <v>1.0402959600000001</v>
      </c>
      <c r="I196">
        <f t="shared" ca="1" si="194"/>
        <v>1.0194900408000001</v>
      </c>
      <c r="J196">
        <f t="shared" ca="1" si="194"/>
        <v>1.0194900408000001</v>
      </c>
      <c r="K196">
        <f t="shared" ca="1" si="194"/>
        <v>0.99910023998399999</v>
      </c>
      <c r="L196">
        <f t="shared" ca="1" si="194"/>
        <v>0.97911823518431995</v>
      </c>
      <c r="M196">
        <f t="shared" ca="1" si="194"/>
        <v>0.99870059988800641</v>
      </c>
      <c r="N196">
        <f t="shared" ca="1" si="194"/>
        <v>0.99870059988800641</v>
      </c>
      <c r="O196">
        <f t="shared" ca="1" si="194"/>
        <v>0.98871359388912639</v>
      </c>
      <c r="P196">
        <f t="shared" ca="1" si="194"/>
        <v>0.97882645795023515</v>
      </c>
      <c r="Q196">
        <f t="shared" ca="1" si="194"/>
        <v>1.0081912516887421</v>
      </c>
      <c r="R196">
        <f t="shared" ca="1" si="194"/>
        <v>1.0384369892394045</v>
      </c>
      <c r="S196">
        <f t="shared" ca="1" si="194"/>
        <v>1.0488213591317985</v>
      </c>
      <c r="T196">
        <f t="shared" ca="1" si="194"/>
        <v>1.0697977863144346</v>
      </c>
      <c r="U196">
        <f t="shared" ca="1" si="194"/>
        <v>1.0697977863144346</v>
      </c>
      <c r="V196">
        <f t="shared" ca="1" si="194"/>
        <v>1.0697977863144346</v>
      </c>
      <c r="W196">
        <f t="shared" ca="1" si="194"/>
        <v>1.0697977863144346</v>
      </c>
      <c r="X196">
        <f t="shared" ca="1" si="194"/>
        <v>1.048401830588146</v>
      </c>
      <c r="Y196">
        <f t="shared" ca="1" si="194"/>
        <v>1.0379178122822645</v>
      </c>
      <c r="Z196">
        <f t="shared" ca="1" si="194"/>
        <v>1.0379178122822645</v>
      </c>
      <c r="AA196">
        <f t="shared" ca="1" si="194"/>
        <v>1.0379178122822645</v>
      </c>
      <c r="AB196">
        <f t="shared" ca="1" si="194"/>
        <v>1.0690553466507324</v>
      </c>
      <c r="AC196">
        <f t="shared" ca="1" si="194"/>
        <v>1.0690553466507324</v>
      </c>
      <c r="AD196">
        <f t="shared" ca="1" si="194"/>
        <v>1.0583647931842251</v>
      </c>
      <c r="AE196">
        <f t="shared" ca="1" si="194"/>
        <v>1.0795320890479096</v>
      </c>
      <c r="AF196">
        <f t="shared" ca="1" si="194"/>
        <v>1.0687367681574305</v>
      </c>
      <c r="AG196">
        <f t="shared" ca="1" si="194"/>
        <v>1.1007988712021535</v>
      </c>
      <c r="AH196">
        <f t="shared" ca="1" si="194"/>
        <v>1.0897908824901319</v>
      </c>
      <c r="AI196">
        <f t="shared" ca="1" si="194"/>
        <v>1.1224846089648359</v>
      </c>
      <c r="AJ196">
        <f t="shared" ca="1" si="194"/>
        <v>1.1112597628751875</v>
      </c>
      <c r="AK196">
        <f t="shared" ca="1" si="194"/>
        <v>1.1223723605039393</v>
      </c>
      <c r="AL196">
        <f t="shared" ca="1" si="194"/>
        <v>1.1560435313190576</v>
      </c>
      <c r="AM196">
        <f t="shared" ca="1" si="194"/>
        <v>1.1907248372586294</v>
      </c>
      <c r="AN196">
        <f t="shared" ca="1" si="194"/>
        <v>1.178817588886043</v>
      </c>
      <c r="AR196" s="15">
        <f ca="1">E196*Financial_Data[[#This Row],[4/1/2015]]</f>
        <v>434.35385453376011</v>
      </c>
      <c r="AS196" s="15">
        <f ca="1">F196*Financial_Data[[#This Row],[5/1/2015]]</f>
        <v>487.90649800261406</v>
      </c>
      <c r="AT196" s="15">
        <f ca="1">G196*Financial_Data[[#This Row],[6/1/2015]]</f>
        <v>522.07971918455542</v>
      </c>
      <c r="AU196" s="15">
        <f ca="1">H196*Financial_Data[[#This Row],[7/1/2015]]</f>
        <v>546.66383485985648</v>
      </c>
      <c r="AV196" s="15">
        <f ca="1">I196*Financial_Data[[#This Row],[8/1/2015]]</f>
        <v>567.70289358613979</v>
      </c>
      <c r="AW196" s="15">
        <f ca="1">J196*Financial_Data[[#This Row],[9/1/2015]]</f>
        <v>596.25092426091817</v>
      </c>
      <c r="AX196" s="15">
        <f ca="1">K196*Financial_Data[[#This Row],[10/1/2015]]</f>
        <v>630.88391878824098</v>
      </c>
      <c r="AY196" s="15">
        <f ca="1">L196*Financial_Data[[#This Row],[11/1/2015]]</f>
        <v>682.35217622807602</v>
      </c>
      <c r="AZ196" s="15">
        <f ca="1">M196*Financial_Data[[#This Row],[12/1/2015]]</f>
        <v>716.66556634470567</v>
      </c>
      <c r="BA196" s="15">
        <f ca="1">N196*Financial_Data[[#This Row],[1/1/2016]]</f>
        <v>752.33538987289899</v>
      </c>
      <c r="BB196" s="15">
        <f ca="1">O196*Financial_Data[[#This Row],[2/1/2016]]</f>
        <v>752.18493031827859</v>
      </c>
      <c r="BC196" s="15">
        <f ca="1">P196*Financial_Data[[#This Row],[3/1/2016]]</f>
        <v>828.03186603666393</v>
      </c>
      <c r="BD196" s="15">
        <f ca="1">Q196*Financial_Data[[#This Row],[4/1/2016]]</f>
        <v>884.53852022883643</v>
      </c>
      <c r="BE196" s="15">
        <f ca="1">R196*Financial_Data[[#This Row],[5/1/2016]]</f>
        <v>938.03155334432859</v>
      </c>
      <c r="BF196" s="15">
        <f ca="1">S196*Financial_Data[[#This Row],[6/1/2016]]</f>
        <v>955.38907681372257</v>
      </c>
      <c r="BG196" s="15">
        <f ca="1">T196*Financial_Data[[#This Row],[7/1/2016]]</f>
        <v>1032.4502278347384</v>
      </c>
      <c r="BH196" s="15">
        <f ca="1">U196*Financial_Data[[#This Row],[8/1/2016]]</f>
        <v>1116.3650112567343</v>
      </c>
      <c r="BI196" s="15">
        <f ca="1">V196*Financial_Data[[#This Row],[9/1/2016]]</f>
        <v>1255.6565083326639</v>
      </c>
      <c r="BJ196" s="15">
        <f ca="1">W196*Financial_Data[[#This Row],[10/1/2016]]</f>
        <v>1482.8174137698595</v>
      </c>
      <c r="BK196" s="15">
        <f ca="1">X196*Financial_Data[[#This Row],[11/1/2016]]</f>
        <v>1381.3806052504128</v>
      </c>
      <c r="BL196" s="15">
        <f ca="1">Y196*Financial_Data[[#This Row],[12/1/2016]]</f>
        <v>1450.4192634871154</v>
      </c>
      <c r="BM196" s="15">
        <f ca="1">Z196*Financial_Data[[#This Row],[1/1/2017]]</f>
        <v>1616.6166315850483</v>
      </c>
      <c r="BN196" s="15">
        <f ca="1">AA196*Financial_Data[[#This Row],[2/1/2017]]</f>
        <v>1491.1157079004984</v>
      </c>
      <c r="BO196" s="15">
        <f ca="1">AB196*Financial_Data[[#This Row],[3/1/2017]]</f>
        <v>1610.6015948176671</v>
      </c>
      <c r="BP196" s="15">
        <f ca="1">AC196*Financial_Data[[#This Row],[4/1/2017]]</f>
        <v>1777.0278201140322</v>
      </c>
      <c r="BQ196" s="15">
        <f ca="1">AD196*Financial_Data[[#This Row],[5/1/2017]]</f>
        <v>1829.6029138544841</v>
      </c>
      <c r="BR196" s="15">
        <f ca="1">AE196*Financial_Data[[#This Row],[6/1/2017]]</f>
        <v>1979.6482613097933</v>
      </c>
      <c r="BS196" s="15">
        <f ca="1">AF196*Financial_Data[[#This Row],[7/1/2017]]</f>
        <v>1844.7850394599257</v>
      </c>
      <c r="BT196" s="15">
        <f ca="1">AG196*Financial_Data[[#This Row],[8/1/2017]]</f>
        <v>1993.3476186140354</v>
      </c>
      <c r="BU196" s="15">
        <f ca="1">AH196*Financial_Data[[#This Row],[9/1/2017]]</f>
        <v>2219.0460099398874</v>
      </c>
      <c r="BV196" s="15">
        <f ca="1">AI196*Financial_Data[[#This Row],[10/1/2017]]</f>
        <v>2620.4937764903834</v>
      </c>
      <c r="BW196" s="15">
        <f ca="1">AJ196*Financial_Data[[#This Row],[11/1/2017]]</f>
        <v>2672.107126731888</v>
      </c>
      <c r="BX196" s="15">
        <f ca="1">AK196*Financial_Data[[#This Row],[12/1/2017]]</f>
        <v>3006.0455424025258</v>
      </c>
      <c r="BY196" s="15">
        <f ca="1">AL196*Financial_Data[[#This Row],[1/1/2018]]</f>
        <v>3515.7493441862794</v>
      </c>
      <c r="BZ196" s="15">
        <f ca="1">AM196*Financial_Data[[#This Row],[2/1/2018]]</f>
        <v>3691.4447413666267</v>
      </c>
      <c r="CA196" s="15">
        <f ca="1">AN196*Financial_Data[[#This Row],[3/1/2018]]</f>
        <v>4065.2837114224035</v>
      </c>
    </row>
    <row r="197" spans="1:79" x14ac:dyDescent="0.25">
      <c r="A197" t="s">
        <v>90</v>
      </c>
      <c r="B197" t="s">
        <v>209</v>
      </c>
      <c r="C197" t="s">
        <v>41</v>
      </c>
      <c r="D197">
        <v>1</v>
      </c>
      <c r="E197">
        <f t="shared" ref="E197:AN197" ca="1" si="195">((RANDBETWEEN(-2.5,3.5)/100)+1)*D197</f>
        <v>1.01</v>
      </c>
      <c r="F197">
        <f t="shared" ca="1" si="195"/>
        <v>1.0403</v>
      </c>
      <c r="G197">
        <f t="shared" ca="1" si="195"/>
        <v>1.0194939999999999</v>
      </c>
      <c r="H197">
        <f t="shared" ca="1" si="195"/>
        <v>1.02968894</v>
      </c>
      <c r="I197">
        <f t="shared" ca="1" si="195"/>
        <v>1.0605796082000001</v>
      </c>
      <c r="J197">
        <f t="shared" ca="1" si="195"/>
        <v>1.049973812118</v>
      </c>
      <c r="K197">
        <f t="shared" ca="1" si="195"/>
        <v>1.03947407399682</v>
      </c>
      <c r="L197">
        <f t="shared" ca="1" si="195"/>
        <v>1.03947407399682</v>
      </c>
      <c r="M197">
        <f t="shared" ca="1" si="195"/>
        <v>1.0498688147367883</v>
      </c>
      <c r="N197">
        <f t="shared" ca="1" si="195"/>
        <v>1.0603675028841562</v>
      </c>
      <c r="O197">
        <f t="shared" ca="1" si="195"/>
        <v>1.0921785279706808</v>
      </c>
      <c r="P197">
        <f t="shared" ca="1" si="195"/>
        <v>1.0703349574112673</v>
      </c>
      <c r="Q197">
        <f t="shared" ca="1" si="195"/>
        <v>1.0703349574112673</v>
      </c>
      <c r="R197">
        <f t="shared" ca="1" si="195"/>
        <v>1.1024450061336053</v>
      </c>
      <c r="S197">
        <f t="shared" ca="1" si="195"/>
        <v>1.1024450061336053</v>
      </c>
      <c r="T197">
        <f t="shared" ca="1" si="195"/>
        <v>1.1355183563176134</v>
      </c>
      <c r="U197">
        <f t="shared" ca="1" si="195"/>
        <v>1.1128079891912612</v>
      </c>
      <c r="V197">
        <f t="shared" ca="1" si="195"/>
        <v>1.146192228866999</v>
      </c>
      <c r="W197">
        <f t="shared" ca="1" si="195"/>
        <v>1.1805779957330089</v>
      </c>
      <c r="X197">
        <f t="shared" ca="1" si="195"/>
        <v>1.1805779957330089</v>
      </c>
      <c r="Y197">
        <f t="shared" ca="1" si="195"/>
        <v>1.1569664358183487</v>
      </c>
      <c r="Z197">
        <f t="shared" ca="1" si="195"/>
        <v>1.1338271071019816</v>
      </c>
      <c r="AA197">
        <f t="shared" ca="1" si="195"/>
        <v>1.1451653781730016</v>
      </c>
      <c r="AB197">
        <f t="shared" ca="1" si="195"/>
        <v>1.1222620706095414</v>
      </c>
      <c r="AC197">
        <f t="shared" ca="1" si="195"/>
        <v>1.1559299327278276</v>
      </c>
      <c r="AD197">
        <f t="shared" ca="1" si="195"/>
        <v>1.1559299327278276</v>
      </c>
      <c r="AE197">
        <f t="shared" ca="1" si="195"/>
        <v>1.1790485313823842</v>
      </c>
      <c r="AF197">
        <f t="shared" ca="1" si="195"/>
        <v>1.2144199873238557</v>
      </c>
      <c r="AG197">
        <f t="shared" ca="1" si="195"/>
        <v>1.1901315875773786</v>
      </c>
      <c r="AH197">
        <f t="shared" ca="1" si="195"/>
        <v>1.2020329034531523</v>
      </c>
      <c r="AI197">
        <f t="shared" ca="1" si="195"/>
        <v>1.2380938905567469</v>
      </c>
      <c r="AJ197">
        <f t="shared" ca="1" si="195"/>
        <v>1.2380938905567469</v>
      </c>
      <c r="AK197">
        <f t="shared" ca="1" si="195"/>
        <v>1.2257129516511793</v>
      </c>
      <c r="AL197">
        <f t="shared" ca="1" si="195"/>
        <v>1.2257129516511793</v>
      </c>
      <c r="AM197">
        <f t="shared" ca="1" si="195"/>
        <v>1.2502272106842029</v>
      </c>
      <c r="AN197">
        <f t="shared" ca="1" si="195"/>
        <v>1.2877340270047291</v>
      </c>
      <c r="AR197" s="15">
        <f ca="1">E197*Financial_Data[[#This Row],[4/1/2015]]</f>
        <v>9483.1552056384007</v>
      </c>
      <c r="AS197" s="15">
        <f ca="1">F197*Financial_Data[[#This Row],[5/1/2015]]</f>
        <v>9565.6536905473895</v>
      </c>
      <c r="AT197" s="15">
        <f ca="1">G197*Financial_Data[[#This Row],[6/1/2015]]</f>
        <v>9734.1698066527479</v>
      </c>
      <c r="AU197" s="15">
        <f ca="1">H197*Financial_Data[[#This Row],[7/1/2015]]</f>
        <v>9537.5786086324533</v>
      </c>
      <c r="AV197" s="15">
        <f ca="1">I197*Financial_Data[[#This Row],[8/1/2015]]</f>
        <v>10823.436680794519</v>
      </c>
      <c r="AW197" s="15">
        <f ca="1">J197*Financial_Data[[#This Row],[9/1/2015]]</f>
        <v>11258.451494601111</v>
      </c>
      <c r="AX197" s="15">
        <f ca="1">K197*Financial_Data[[#This Row],[10/1/2015]]</f>
        <v>11595.045418935204</v>
      </c>
      <c r="AY197" s="15">
        <f ca="1">L197*Financial_Data[[#This Row],[11/1/2015]]</f>
        <v>13550.983947339111</v>
      </c>
      <c r="AZ197" s="15">
        <f ca="1">M197*Financial_Data[[#This Row],[12/1/2015]]</f>
        <v>14789.514736024736</v>
      </c>
      <c r="BA197" s="15">
        <f ca="1">N197*Financial_Data[[#This Row],[1/1/2016]]</f>
        <v>15530.156182377463</v>
      </c>
      <c r="BB197" s="15">
        <f ca="1">O197*Financial_Data[[#This Row],[2/1/2016]]</f>
        <v>16973.516163239554</v>
      </c>
      <c r="BC197" s="15">
        <f ca="1">P197*Financial_Data[[#This Row],[3/1/2016]]</f>
        <v>16951.5266056074</v>
      </c>
      <c r="BD197" s="15">
        <f ca="1">Q197*Financial_Data[[#This Row],[4/1/2016]]</f>
        <v>17968.247811087513</v>
      </c>
      <c r="BE197" s="15">
        <f ca="1">R197*Financial_Data[[#This Row],[5/1/2016]]</f>
        <v>19038.33169350868</v>
      </c>
      <c r="BF197" s="15">
        <f ca="1">S197*Financial_Data[[#This Row],[6/1/2016]]</f>
        <v>19991.748879488197</v>
      </c>
      <c r="BG197" s="15">
        <f ca="1">T197*Financial_Data[[#This Row],[7/1/2016]]</f>
        <v>20784.980739838775</v>
      </c>
      <c r="BH197" s="15">
        <f ca="1">U197*Financial_Data[[#This Row],[8/1/2016]]</f>
        <v>20746.198376835997</v>
      </c>
      <c r="BI197" s="15">
        <f ca="1">V197*Financial_Data[[#This Row],[9/1/2016]]</f>
        <v>22449.79045576488</v>
      </c>
      <c r="BJ197" s="15">
        <f ca="1">W197*Financial_Data[[#This Row],[10/1/2016]]</f>
        <v>24492.045471193418</v>
      </c>
      <c r="BK197" s="15">
        <f ca="1">X197*Financial_Data[[#This Row],[11/1/2016]]</f>
        <v>24729.594310059441</v>
      </c>
      <c r="BL197" s="15">
        <f ca="1">Y197*Financial_Data[[#This Row],[12/1/2016]]</f>
        <v>23505.698486223078</v>
      </c>
      <c r="BM197" s="15">
        <f ca="1">Z197*Financial_Data[[#This Row],[1/1/2017]]</f>
        <v>25133.544912298075</v>
      </c>
      <c r="BN197" s="15">
        <f ca="1">AA197*Financial_Data[[#This Row],[2/1/2017]]</f>
        <v>24864.745157902857</v>
      </c>
      <c r="BO197" s="15">
        <f ca="1">AB197*Financial_Data[[#This Row],[3/1/2017]]</f>
        <v>26603.833786478655</v>
      </c>
      <c r="BP197" s="15">
        <f ca="1">AC197*Financial_Data[[#This Row],[4/1/2017]]</f>
        <v>30768.457966946116</v>
      </c>
      <c r="BQ197" s="15">
        <f ca="1">AD197*Financial_Data[[#This Row],[5/1/2017]]</f>
        <v>29553.042340335815</v>
      </c>
      <c r="BR197" s="15">
        <f ca="1">AE197*Financial_Data[[#This Row],[6/1/2017]]</f>
        <v>32305.949644061031</v>
      </c>
      <c r="BS197" s="15">
        <f ca="1">AF197*Financial_Data[[#This Row],[7/1/2017]]</f>
        <v>35634.098464629962</v>
      </c>
      <c r="BT197" s="15">
        <f ca="1">AG197*Financial_Data[[#This Row],[8/1/2017]]</f>
        <v>35968.919304531504</v>
      </c>
      <c r="BU197" s="15">
        <f ca="1">AH197*Financial_Data[[#This Row],[9/1/2017]]</f>
        <v>37029.464372145085</v>
      </c>
      <c r="BV197" s="15">
        <f ca="1">AI197*Financial_Data[[#This Row],[10/1/2017]]</f>
        <v>39630.426293194338</v>
      </c>
      <c r="BW197" s="15">
        <f ca="1">AJ197*Financial_Data[[#This Row],[11/1/2017]]</f>
        <v>40787.165516708301</v>
      </c>
      <c r="BX197" s="15">
        <f ca="1">AK197*Financial_Data[[#This Row],[12/1/2017]]</f>
        <v>38388.631839269307</v>
      </c>
      <c r="BY197" s="15">
        <f ca="1">AL197*Financial_Data[[#This Row],[1/1/2018]]</f>
        <v>36503.482063310956</v>
      </c>
      <c r="BZ197" s="15">
        <f ca="1">AM197*Financial_Data[[#This Row],[2/1/2018]]</f>
        <v>39082.98028532679</v>
      </c>
      <c r="CA197" s="15">
        <f ca="1">AN197*Financial_Data[[#This Row],[3/1/2018]]</f>
        <v>44436.74783812878</v>
      </c>
    </row>
    <row r="198" spans="1:79" x14ac:dyDescent="0.25">
      <c r="A198" t="s">
        <v>91</v>
      </c>
      <c r="B198" t="s">
        <v>209</v>
      </c>
      <c r="C198" t="s">
        <v>41</v>
      </c>
      <c r="D198">
        <v>1</v>
      </c>
      <c r="E198">
        <f t="shared" ref="E198:AN198" ca="1" si="196">((RANDBETWEEN(-2.5,3.5)/100)+1)*D198</f>
        <v>1.01</v>
      </c>
      <c r="F198">
        <f t="shared" ca="1" si="196"/>
        <v>1.01</v>
      </c>
      <c r="G198">
        <f t="shared" ca="1" si="196"/>
        <v>0.99990000000000001</v>
      </c>
      <c r="H198">
        <f t="shared" ca="1" si="196"/>
        <v>1.019898</v>
      </c>
      <c r="I198">
        <f t="shared" ca="1" si="196"/>
        <v>1.019898</v>
      </c>
      <c r="J198">
        <f t="shared" ca="1" si="196"/>
        <v>1.019898</v>
      </c>
      <c r="K198">
        <f t="shared" ca="1" si="196"/>
        <v>1.0300969799999999</v>
      </c>
      <c r="L198">
        <f t="shared" ca="1" si="196"/>
        <v>1.0403979498</v>
      </c>
      <c r="M198">
        <f t="shared" ca="1" si="196"/>
        <v>1.061205908796</v>
      </c>
      <c r="N198">
        <f t="shared" ca="1" si="196"/>
        <v>1.09304208605988</v>
      </c>
      <c r="O198">
        <f t="shared" ca="1" si="196"/>
        <v>1.1258333486416763</v>
      </c>
      <c r="P198">
        <f t="shared" ca="1" si="196"/>
        <v>1.137091682128093</v>
      </c>
      <c r="Q198">
        <f t="shared" ca="1" si="196"/>
        <v>1.1712044325919357</v>
      </c>
      <c r="R198">
        <f t="shared" ca="1" si="196"/>
        <v>1.2063405655696939</v>
      </c>
      <c r="S198">
        <f t="shared" ca="1" si="196"/>
        <v>1.2304673768810879</v>
      </c>
      <c r="T198">
        <f t="shared" ca="1" si="196"/>
        <v>1.218162703112277</v>
      </c>
      <c r="U198">
        <f t="shared" ca="1" si="196"/>
        <v>1.1937994490500314</v>
      </c>
      <c r="V198">
        <f t="shared" ca="1" si="196"/>
        <v>1.2296134325215324</v>
      </c>
      <c r="W198">
        <f t="shared" ca="1" si="196"/>
        <v>1.2296134325215324</v>
      </c>
      <c r="X198">
        <f t="shared" ca="1" si="196"/>
        <v>1.2050211638711017</v>
      </c>
      <c r="Y198">
        <f t="shared" ca="1" si="196"/>
        <v>1.1809207405936797</v>
      </c>
      <c r="Z198">
        <f t="shared" ca="1" si="196"/>
        <v>1.2045391554055533</v>
      </c>
      <c r="AA198">
        <f t="shared" ca="1" si="196"/>
        <v>1.24067533006772</v>
      </c>
      <c r="AB198">
        <f t="shared" ca="1" si="196"/>
        <v>1.24067533006772</v>
      </c>
      <c r="AC198">
        <f t="shared" ca="1" si="196"/>
        <v>1.2778955899697517</v>
      </c>
      <c r="AD198">
        <f t="shared" ca="1" si="196"/>
        <v>1.3034535017691469</v>
      </c>
      <c r="AE198">
        <f t="shared" ca="1" si="196"/>
        <v>1.3034535017691469</v>
      </c>
      <c r="AF198">
        <f t="shared" ca="1" si="196"/>
        <v>1.3164880367868383</v>
      </c>
      <c r="AG198">
        <f t="shared" ca="1" si="196"/>
        <v>1.2901582760511014</v>
      </c>
      <c r="AH198">
        <f t="shared" ca="1" si="196"/>
        <v>1.2643551105300794</v>
      </c>
      <c r="AI198">
        <f t="shared" ca="1" si="196"/>
        <v>1.2769986616353803</v>
      </c>
      <c r="AJ198">
        <f t="shared" ca="1" si="196"/>
        <v>1.2769986616353803</v>
      </c>
      <c r="AK198">
        <f t="shared" ca="1" si="196"/>
        <v>1.2514586884026726</v>
      </c>
      <c r="AL198">
        <f t="shared" ca="1" si="196"/>
        <v>1.2764878621707261</v>
      </c>
      <c r="AM198">
        <f t="shared" ca="1" si="196"/>
        <v>1.2892527407924332</v>
      </c>
      <c r="AN198">
        <f t="shared" ca="1" si="196"/>
        <v>1.3150377956082819</v>
      </c>
      <c r="AR198" s="15">
        <f ca="1">E198*Financial_Data[[#This Row],[4/1/2015]]</f>
        <v>2149.8570590333761</v>
      </c>
      <c r="AS198" s="15">
        <f ca="1">F198*Financial_Data[[#This Row],[5/1/2015]]</f>
        <v>2392.0938189925268</v>
      </c>
      <c r="AT198" s="15">
        <f ca="1">G198*Financial_Data[[#This Row],[6/1/2015]]</f>
        <v>2532.6781113253542</v>
      </c>
      <c r="AU198" s="15">
        <f ca="1">H198*Financial_Data[[#This Row],[7/1/2015]]</f>
        <v>2849.2394793737026</v>
      </c>
      <c r="AV198" s="15">
        <f ca="1">I198*Financial_Data[[#This Row],[8/1/2015]]</f>
        <v>2847.2621071750168</v>
      </c>
      <c r="AW198" s="15">
        <f ca="1">J198*Financial_Data[[#This Row],[9/1/2015]]</f>
        <v>3166.9776385846876</v>
      </c>
      <c r="AX198" s="15">
        <f ca="1">K198*Financial_Data[[#This Row],[10/1/2015]]</f>
        <v>3227.7525436904566</v>
      </c>
      <c r="AY198" s="15">
        <f ca="1">L198*Financial_Data[[#This Row],[11/1/2015]]</f>
        <v>3484.571491417702</v>
      </c>
      <c r="AZ198" s="15">
        <f ca="1">M198*Financial_Data[[#This Row],[12/1/2015]]</f>
        <v>3652.4600972342414</v>
      </c>
      <c r="BA198" s="15">
        <f ca="1">N198*Financial_Data[[#This Row],[1/1/2016]]</f>
        <v>3986.5675828919652</v>
      </c>
      <c r="BB198" s="15">
        <f ca="1">O198*Financial_Data[[#This Row],[2/1/2016]]</f>
        <v>4657.681153583223</v>
      </c>
      <c r="BC198" s="15">
        <f ca="1">P198*Financial_Data[[#This Row],[3/1/2016]]</f>
        <v>5238.8310232433232</v>
      </c>
      <c r="BD198" s="15">
        <f ca="1">Q198*Financial_Data[[#This Row],[4/1/2016]]</f>
        <v>5610.0980785116326</v>
      </c>
      <c r="BE198" s="15">
        <f ca="1">R198*Financial_Data[[#This Row],[5/1/2016]]</f>
        <v>6299.3109662616207</v>
      </c>
      <c r="BF198" s="15">
        <f ca="1">S198*Financial_Data[[#This Row],[6/1/2016]]</f>
        <v>6415.7273016965</v>
      </c>
      <c r="BG198" s="15">
        <f ca="1">T198*Financial_Data[[#This Row],[7/1/2016]]</f>
        <v>6853.5501668520228</v>
      </c>
      <c r="BH198" s="15">
        <f ca="1">U198*Financial_Data[[#This Row],[8/1/2016]]</f>
        <v>7264.4309834223923</v>
      </c>
      <c r="BI198" s="15">
        <f ca="1">V198*Financial_Data[[#This Row],[9/1/2016]]</f>
        <v>8754.2608873520512</v>
      </c>
      <c r="BJ198" s="15">
        <f ca="1">W198*Financial_Data[[#This Row],[10/1/2016]]</f>
        <v>9191.7974458201661</v>
      </c>
      <c r="BK198" s="15">
        <f ca="1">X198*Financial_Data[[#This Row],[11/1/2016]]</f>
        <v>9826.4120872071089</v>
      </c>
      <c r="BL198" s="15">
        <f ca="1">Y198*Financial_Data[[#This Row],[12/1/2016]]</f>
        <v>9917.7884827907747</v>
      </c>
      <c r="BM198" s="15">
        <f ca="1">Z198*Financial_Data[[#This Row],[1/1/2017]]</f>
        <v>9808.775309294424</v>
      </c>
      <c r="BN198" s="15">
        <f ca="1">AA198*Financial_Data[[#This Row],[2/1/2017]]</f>
        <v>10600.828412797002</v>
      </c>
      <c r="BO198" s="15">
        <f ca="1">AB198*Financial_Data[[#This Row],[3/1/2017]]</f>
        <v>11568.587155313675</v>
      </c>
      <c r="BP198" s="15">
        <f ca="1">AC198*Financial_Data[[#This Row],[4/1/2017]]</f>
        <v>13010.725873840194</v>
      </c>
      <c r="BQ198" s="15">
        <f ca="1">AD198*Financial_Data[[#This Row],[5/1/2017]]</f>
        <v>13132.975695008865</v>
      </c>
      <c r="BR198" s="15">
        <f ca="1">AE198*Financial_Data[[#This Row],[6/1/2017]]</f>
        <v>13255.100023975296</v>
      </c>
      <c r="BS198" s="15">
        <f ca="1">AF198*Financial_Data[[#This Row],[7/1/2017]]</f>
        <v>14892.365164684392</v>
      </c>
      <c r="BT198" s="15">
        <f ca="1">AG198*Financial_Data[[#This Row],[8/1/2017]]</f>
        <v>15474.18432828388</v>
      </c>
      <c r="BU198" s="15">
        <f ca="1">AH198*Financial_Data[[#This Row],[9/1/2017]]</f>
        <v>16084.918297195383</v>
      </c>
      <c r="BV198" s="15">
        <f ca="1">AI198*Financial_Data[[#This Row],[10/1/2017]]</f>
        <v>18448.756629544001</v>
      </c>
      <c r="BW198" s="15">
        <f ca="1">AJ198*Financial_Data[[#This Row],[11/1/2017]]</f>
        <v>19369.257341575107</v>
      </c>
      <c r="BX198" s="15">
        <f ca="1">AK198*Financial_Data[[#This Row],[12/1/2017]]</f>
        <v>21326.588975727114</v>
      </c>
      <c r="BY198" s="15">
        <f ca="1">AL198*Financial_Data[[#This Row],[1/1/2018]]</f>
        <v>21531.282645135601</v>
      </c>
      <c r="BZ198" s="15">
        <f ca="1">AM198*Financial_Data[[#This Row],[2/1/2018]]</f>
        <v>21301.008582840681</v>
      </c>
      <c r="CA198" s="15">
        <f ca="1">AN198*Financial_Data[[#This Row],[3/1/2018]]</f>
        <v>23942.963854492653</v>
      </c>
    </row>
    <row r="199" spans="1:79" x14ac:dyDescent="0.25">
      <c r="A199" t="s">
        <v>92</v>
      </c>
      <c r="B199" t="s">
        <v>209</v>
      </c>
      <c r="C199" t="s">
        <v>41</v>
      </c>
      <c r="D199">
        <v>1</v>
      </c>
      <c r="E199">
        <f t="shared" ref="E199:AN199" ca="1" si="197">((RANDBETWEEN(-2.5,3.5)/100)+1)*D199</f>
        <v>0.98</v>
      </c>
      <c r="F199">
        <f t="shared" ca="1" si="197"/>
        <v>1.0094000000000001</v>
      </c>
      <c r="G199">
        <f t="shared" ca="1" si="197"/>
        <v>0.99930600000000003</v>
      </c>
      <c r="H199">
        <f t="shared" ca="1" si="197"/>
        <v>1.02928518</v>
      </c>
      <c r="I199">
        <f t="shared" ca="1" si="197"/>
        <v>1.02928518</v>
      </c>
      <c r="J199">
        <f t="shared" ca="1" si="197"/>
        <v>1.0189923282</v>
      </c>
      <c r="K199">
        <f t="shared" ca="1" si="197"/>
        <v>1.0189923282</v>
      </c>
      <c r="L199">
        <f t="shared" ca="1" si="197"/>
        <v>1.0495620980460001</v>
      </c>
      <c r="M199">
        <f t="shared" ca="1" si="197"/>
        <v>1.07055334000692</v>
      </c>
      <c r="N199">
        <f t="shared" ca="1" si="197"/>
        <v>1.0812588734069892</v>
      </c>
      <c r="O199">
        <f t="shared" ca="1" si="197"/>
        <v>1.113696639609199</v>
      </c>
      <c r="P199">
        <f t="shared" ca="1" si="197"/>
        <v>1.124833606005291</v>
      </c>
      <c r="Q199">
        <f t="shared" ca="1" si="197"/>
        <v>1.124833606005291</v>
      </c>
      <c r="R199">
        <f t="shared" ca="1" si="197"/>
        <v>1.124833606005291</v>
      </c>
      <c r="S199">
        <f t="shared" ca="1" si="197"/>
        <v>1.124833606005291</v>
      </c>
      <c r="T199">
        <f t="shared" ca="1" si="197"/>
        <v>1.1585786141854497</v>
      </c>
      <c r="U199">
        <f t="shared" ca="1" si="197"/>
        <v>1.1817501864691586</v>
      </c>
      <c r="V199">
        <f t="shared" ca="1" si="197"/>
        <v>1.1817501864691586</v>
      </c>
      <c r="W199">
        <f t="shared" ca="1" si="197"/>
        <v>1.1699326846044671</v>
      </c>
      <c r="X199">
        <f t="shared" ca="1" si="197"/>
        <v>1.1933313382965565</v>
      </c>
      <c r="Y199">
        <f t="shared" ca="1" si="197"/>
        <v>1.1933313382965565</v>
      </c>
      <c r="Z199">
        <f t="shared" ca="1" si="197"/>
        <v>1.205264651679522</v>
      </c>
      <c r="AA199">
        <f t="shared" ca="1" si="197"/>
        <v>1.2173172981963172</v>
      </c>
      <c r="AB199">
        <f t="shared" ca="1" si="197"/>
        <v>1.2538368171422067</v>
      </c>
      <c r="AC199">
        <f t="shared" ca="1" si="197"/>
        <v>1.2538368171422067</v>
      </c>
      <c r="AD199">
        <f t="shared" ca="1" si="197"/>
        <v>1.2789135534850509</v>
      </c>
      <c r="AE199">
        <f t="shared" ca="1" si="197"/>
        <v>1.2917026890199015</v>
      </c>
      <c r="AF199">
        <f t="shared" ca="1" si="197"/>
        <v>1.3175367428002995</v>
      </c>
      <c r="AG199">
        <f t="shared" ca="1" si="197"/>
        <v>1.3570628450843085</v>
      </c>
      <c r="AH199">
        <f t="shared" ca="1" si="197"/>
        <v>1.3977747304368378</v>
      </c>
      <c r="AI199">
        <f t="shared" ca="1" si="197"/>
        <v>1.411752477741206</v>
      </c>
      <c r="AJ199">
        <f t="shared" ca="1" si="197"/>
        <v>1.411752477741206</v>
      </c>
      <c r="AK199">
        <f t="shared" ca="1" si="197"/>
        <v>1.411752477741206</v>
      </c>
      <c r="AL199">
        <f t="shared" ca="1" si="197"/>
        <v>1.3835174281863818</v>
      </c>
      <c r="AM199">
        <f t="shared" ca="1" si="197"/>
        <v>1.3835174281863818</v>
      </c>
      <c r="AN199">
        <f t="shared" ca="1" si="197"/>
        <v>1.3835174281863818</v>
      </c>
      <c r="AR199" s="15">
        <f ca="1">E199*Financial_Data[[#This Row],[4/1/2015]]</f>
        <v>7422.3077410944015</v>
      </c>
      <c r="AS199" s="15">
        <f ca="1">F199*Financial_Data[[#This Row],[5/1/2015]]</f>
        <v>7564.7432427332533</v>
      </c>
      <c r="AT199" s="15">
        <f ca="1">G199*Financial_Data[[#This Row],[6/1/2015]]</f>
        <v>7337.84610471412</v>
      </c>
      <c r="AU199" s="15">
        <f ca="1">H199*Financial_Data[[#This Row],[7/1/2015]]</f>
        <v>8157.787490961312</v>
      </c>
      <c r="AV199" s="15">
        <f ca="1">I199*Financial_Data[[#This Row],[8/1/2015]]</f>
        <v>7988.2373148902516</v>
      </c>
      <c r="AW199" s="15">
        <f ca="1">J199*Financial_Data[[#This Row],[9/1/2015]]</f>
        <v>8220.7349619401321</v>
      </c>
      <c r="AX199" s="15">
        <f ca="1">K199*Financial_Data[[#This Row],[10/1/2015]]</f>
        <v>8797.5984027130035</v>
      </c>
      <c r="AY199" s="15">
        <f ca="1">L199*Financial_Data[[#This Row],[11/1/2015]]</f>
        <v>9147.638039744008</v>
      </c>
      <c r="AZ199" s="15">
        <f ca="1">M199*Financial_Data[[#This Row],[12/1/2015]]</f>
        <v>10587.504748334166</v>
      </c>
      <c r="BA199" s="15">
        <f ca="1">N199*Financial_Data[[#This Row],[1/1/2016]]</f>
        <v>12033.291434048784</v>
      </c>
      <c r="BB199" s="15">
        <f ca="1">O199*Financial_Data[[#This Row],[2/1/2016]]</f>
        <v>14063.911804425483</v>
      </c>
      <c r="BC199" s="15">
        <f ca="1">P199*Financial_Data[[#This Row],[3/1/2016]]</f>
        <v>14045.691702227285</v>
      </c>
      <c r="BD199" s="15">
        <f ca="1">Q199*Financial_Data[[#This Row],[4/1/2016]]</f>
        <v>14611.676333232572</v>
      </c>
      <c r="BE199" s="15">
        <f ca="1">R199*Financial_Data[[#This Row],[5/1/2016]]</f>
        <v>14023.315010994958</v>
      </c>
      <c r="BF199" s="15">
        <f ca="1">S199*Financial_Data[[#This Row],[6/1/2016]]</f>
        <v>14690.885386239166</v>
      </c>
      <c r="BG199" s="15">
        <f ca="1">T199*Financial_Data[[#This Row],[7/1/2016]]</f>
        <v>15714.034313291568</v>
      </c>
      <c r="BH199" s="15">
        <f ca="1">U199*Financial_Data[[#This Row],[8/1/2016]]</f>
        <v>16509.100336284118</v>
      </c>
      <c r="BI199" s="15">
        <f ca="1">V199*Financial_Data[[#This Row],[9/1/2016]]</f>
        <v>17466.242503204743</v>
      </c>
      <c r="BJ199" s="15">
        <f ca="1">W199*Financial_Data[[#This Row],[10/1/2016]]</f>
        <v>17619.987442113932</v>
      </c>
      <c r="BK199" s="15">
        <f ca="1">X199*Financial_Data[[#This Row],[11/1/2016]]</f>
        <v>18881.752774585399</v>
      </c>
      <c r="BL199" s="15">
        <f ca="1">Y199*Financial_Data[[#This Row],[12/1/2016]]</f>
        <v>20225.819289137293</v>
      </c>
      <c r="BM199" s="15">
        <f ca="1">Z199*Financial_Data[[#This Row],[1/1/2017]]</f>
        <v>20409.776375974074</v>
      </c>
      <c r="BN199" s="15">
        <f ca="1">AA199*Financial_Data[[#This Row],[2/1/2017]]</f>
        <v>20393.572429970027</v>
      </c>
      <c r="BO199" s="15">
        <f ca="1">AB199*Financial_Data[[#This Row],[3/1/2017]]</f>
        <v>22494.082528558283</v>
      </c>
      <c r="BP199" s="15">
        <f ca="1">AC199*Financial_Data[[#This Row],[4/1/2017]]</f>
        <v>23175.675723256132</v>
      </c>
      <c r="BQ199" s="15">
        <f ca="1">AD199*Financial_Data[[#This Row],[5/1/2017]]</f>
        <v>23634.461636265605</v>
      </c>
      <c r="BR199" s="15">
        <f ca="1">AE199*Financial_Data[[#This Row],[6/1/2017]]</f>
        <v>24579.505187214178</v>
      </c>
      <c r="BS199" s="15">
        <f ca="1">AF199*Financial_Data[[#This Row],[7/1/2017]]</f>
        <v>26291.348530797371</v>
      </c>
      <c r="BT199" s="15">
        <f ca="1">AG199*Financial_Data[[#This Row],[8/1/2017]]</f>
        <v>30143.415732988189</v>
      </c>
      <c r="BU199" s="15">
        <f ca="1">AH199*Financial_Data[[#This Row],[9/1/2017]]</f>
        <v>31656.005100049755</v>
      </c>
      <c r="BV199" s="15">
        <f ca="1">AI199*Financial_Data[[#This Row],[10/1/2017]]</f>
        <v>32589.38371465214</v>
      </c>
      <c r="BW199" s="15">
        <f ca="1">AJ199*Financial_Data[[#This Row],[11/1/2017]]</f>
        <v>34856.692318447924</v>
      </c>
      <c r="BX199" s="15">
        <f ca="1">AK199*Financial_Data[[#This Row],[12/1/2017]]</f>
        <v>35874.09503090955</v>
      </c>
      <c r="BY199" s="15">
        <f ca="1">AL199*Financial_Data[[#This Row],[1/1/2018]]</f>
        <v>33426.767137828501</v>
      </c>
      <c r="BZ199" s="15">
        <f ca="1">AM199*Financial_Data[[#This Row],[2/1/2018]]</f>
        <v>35796.487597853862</v>
      </c>
      <c r="CA199" s="15">
        <f ca="1">AN199*Financial_Data[[#This Row],[3/1/2018]]</f>
        <v>36417.618227635299</v>
      </c>
    </row>
    <row r="200" spans="1:79" x14ac:dyDescent="0.25">
      <c r="A200" t="s">
        <v>93</v>
      </c>
      <c r="B200" t="s">
        <v>209</v>
      </c>
      <c r="C200" t="s">
        <v>41</v>
      </c>
      <c r="D200">
        <v>1</v>
      </c>
      <c r="E200">
        <f t="shared" ref="E200:AN200" ca="1" si="198">((RANDBETWEEN(-2.5,3.5)/100)+1)*D200</f>
        <v>1</v>
      </c>
      <c r="F200">
        <f t="shared" ca="1" si="198"/>
        <v>0.98</v>
      </c>
      <c r="G200">
        <f t="shared" ca="1" si="198"/>
        <v>0.96039999999999992</v>
      </c>
      <c r="H200">
        <f t="shared" ca="1" si="198"/>
        <v>0.97000399999999998</v>
      </c>
      <c r="I200">
        <f t="shared" ca="1" si="198"/>
        <v>0.99910412000000004</v>
      </c>
      <c r="J200">
        <f t="shared" ca="1" si="198"/>
        <v>1.0190862024</v>
      </c>
      <c r="K200">
        <f t="shared" ca="1" si="198"/>
        <v>1.0088953403759999</v>
      </c>
      <c r="L200">
        <f t="shared" ca="1" si="198"/>
        <v>1.0088953403759999</v>
      </c>
      <c r="M200">
        <f t="shared" ca="1" si="198"/>
        <v>1.02907324718352</v>
      </c>
      <c r="N200">
        <f t="shared" ca="1" si="198"/>
        <v>1.0496547121271904</v>
      </c>
      <c r="O200">
        <f t="shared" ca="1" si="198"/>
        <v>1.0706478063697342</v>
      </c>
      <c r="P200">
        <f t="shared" ca="1" si="198"/>
        <v>1.0706478063697342</v>
      </c>
      <c r="Q200">
        <f t="shared" ca="1" si="198"/>
        <v>1.1027672405608262</v>
      </c>
      <c r="R200">
        <f t="shared" ca="1" si="198"/>
        <v>1.1027672405608262</v>
      </c>
      <c r="S200">
        <f t="shared" ca="1" si="198"/>
        <v>1.091739568155218</v>
      </c>
      <c r="T200">
        <f t="shared" ca="1" si="198"/>
        <v>1.091739568155218</v>
      </c>
      <c r="U200">
        <f t="shared" ca="1" si="198"/>
        <v>1.0699047767921137</v>
      </c>
      <c r="V200">
        <f t="shared" ca="1" si="198"/>
        <v>1.0485066812562713</v>
      </c>
      <c r="W200">
        <f t="shared" ca="1" si="198"/>
        <v>1.0799618816939596</v>
      </c>
      <c r="X200">
        <f t="shared" ca="1" si="198"/>
        <v>1.0799618816939596</v>
      </c>
      <c r="Y200">
        <f t="shared" ca="1" si="198"/>
        <v>1.0907615005108993</v>
      </c>
      <c r="Z200">
        <f t="shared" ca="1" si="198"/>
        <v>1.0907615005108993</v>
      </c>
      <c r="AA200">
        <f t="shared" ca="1" si="198"/>
        <v>1.1125767305211172</v>
      </c>
      <c r="AB200">
        <f t="shared" ca="1" si="198"/>
        <v>1.1348282651315396</v>
      </c>
      <c r="AC200">
        <f t="shared" ca="1" si="198"/>
        <v>1.1348282651315396</v>
      </c>
      <c r="AD200">
        <f t="shared" ca="1" si="198"/>
        <v>1.1348282651315396</v>
      </c>
      <c r="AE200">
        <f t="shared" ca="1" si="198"/>
        <v>1.1348282651315396</v>
      </c>
      <c r="AF200">
        <f t="shared" ca="1" si="198"/>
        <v>1.1575248304341703</v>
      </c>
      <c r="AG200">
        <f t="shared" ca="1" si="198"/>
        <v>1.1343743338254868</v>
      </c>
      <c r="AH200">
        <f t="shared" ca="1" si="198"/>
        <v>1.1116868471489771</v>
      </c>
      <c r="AI200">
        <f t="shared" ca="1" si="198"/>
        <v>1.1339205840919566</v>
      </c>
      <c r="AJ200">
        <f t="shared" ca="1" si="198"/>
        <v>1.1679382016147153</v>
      </c>
      <c r="AK200">
        <f t="shared" ca="1" si="198"/>
        <v>1.1562588195985681</v>
      </c>
      <c r="AL200">
        <f t="shared" ca="1" si="198"/>
        <v>1.1678214077945539</v>
      </c>
      <c r="AM200">
        <f t="shared" ca="1" si="198"/>
        <v>1.2028560500283905</v>
      </c>
      <c r="AN200">
        <f t="shared" ca="1" si="198"/>
        <v>1.2389417315292421</v>
      </c>
      <c r="AR200" s="15">
        <f ca="1">E200*Financial_Data[[#This Row],[4/1/2015]]</f>
        <v>47473.91643456</v>
      </c>
      <c r="AS200" s="15">
        <f ca="1">F200*Financial_Data[[#This Row],[5/1/2015]]</f>
        <v>49376.946315993351</v>
      </c>
      <c r="AT200" s="15">
        <f ca="1">G200*Financial_Data[[#This Row],[6/1/2015]]</f>
        <v>50797.841257965825</v>
      </c>
      <c r="AU200" s="15">
        <f ca="1">H200*Financial_Data[[#This Row],[7/1/2015]]</f>
        <v>58234.644127857973</v>
      </c>
      <c r="AV200" s="15">
        <f ca="1">I200*Financial_Data[[#This Row],[8/1/2015]]</f>
        <v>59310.867210196593</v>
      </c>
      <c r="AW200" s="15">
        <f ca="1">J200*Financial_Data[[#This Row],[9/1/2015]]</f>
        <v>60454.622909091158</v>
      </c>
      <c r="AX200" s="15">
        <f ca="1">K200*Financial_Data[[#This Row],[10/1/2015]]</f>
        <v>62274.124485693617</v>
      </c>
      <c r="AY200" s="15">
        <f ca="1">L200*Financial_Data[[#This Row],[11/1/2015]]</f>
        <v>62224.683152676218</v>
      </c>
      <c r="AZ200" s="15">
        <f ca="1">M200*Financial_Data[[#This Row],[12/1/2015]]</f>
        <v>73462.679543779974</v>
      </c>
      <c r="BA200" s="15">
        <f ca="1">N200*Financial_Data[[#This Row],[1/1/2016]]</f>
        <v>80258.124644885189</v>
      </c>
      <c r="BB200" s="15">
        <f ca="1">O200*Financial_Data[[#This Row],[2/1/2016]]</f>
        <v>89386.752344713197</v>
      </c>
      <c r="BC200" s="15">
        <f ca="1">P200*Financial_Data[[#This Row],[3/1/2016]]</f>
        <v>92988.677341725677</v>
      </c>
      <c r="BD200" s="15">
        <f ca="1">Q200*Financial_Data[[#This Row],[4/1/2016]]</f>
        <v>105716.33245798577</v>
      </c>
      <c r="BE200" s="15">
        <f ca="1">R200*Financial_Data[[#This Row],[5/1/2016]]</f>
        <v>109965.702985977</v>
      </c>
      <c r="BF200" s="15">
        <f ca="1">S200*Financial_Data[[#This Row],[6/1/2016]]</f>
        <v>113218.92851905928</v>
      </c>
      <c r="BG200" s="15">
        <f ca="1">T200*Financial_Data[[#This Row],[7/1/2016]]</f>
        <v>114294.84799677593</v>
      </c>
      <c r="BH200" s="15">
        <f ca="1">U200*Financial_Data[[#This Row],[8/1/2016]]</f>
        <v>118783.68716949291</v>
      </c>
      <c r="BI200" s="15">
        <f ca="1">V200*Financial_Data[[#This Row],[9/1/2016]]</f>
        <v>115140.68855688452</v>
      </c>
      <c r="BJ200" s="15">
        <f ca="1">W200*Financial_Data[[#This Row],[10/1/2016]]</f>
        <v>113819.50521447157</v>
      </c>
      <c r="BK200" s="15">
        <f ca="1">X200*Financial_Data[[#This Row],[11/1/2016]]</f>
        <v>124136.39750112845</v>
      </c>
      <c r="BL200" s="15">
        <f ca="1">Y200*Financial_Data[[#This Row],[12/1/2016]]</f>
        <v>127770.74680813235</v>
      </c>
      <c r="BM200" s="15">
        <f ca="1">Z200*Financial_Data[[#This Row],[1/1/2017]]</f>
        <v>133967.00706249726</v>
      </c>
      <c r="BN200" s="15">
        <f ca="1">AA200*Financial_Data[[#This Row],[2/1/2017]]</f>
        <v>139337.18160702952</v>
      </c>
      <c r="BO200" s="15">
        <f ca="1">AB200*Financial_Data[[#This Row],[3/1/2017]]</f>
        <v>150546.80870915737</v>
      </c>
      <c r="BP200" s="15">
        <f ca="1">AC200*Financial_Data[[#This Row],[4/1/2017]]</f>
        <v>161063.55766712152</v>
      </c>
      <c r="BQ200" s="15">
        <f ca="1">AD200*Financial_Data[[#This Row],[5/1/2017]]</f>
        <v>184541.39792696701</v>
      </c>
      <c r="BR200" s="15">
        <f ca="1">AE200*Financial_Data[[#This Row],[6/1/2017]]</f>
        <v>190001.60880883018</v>
      </c>
      <c r="BS200" s="15">
        <f ca="1">AF200*Financial_Data[[#This Row],[7/1/2017]]</f>
        <v>203200.07869680444</v>
      </c>
      <c r="BT200" s="15">
        <f ca="1">AG200*Financial_Data[[#This Row],[8/1/2017]]</f>
        <v>226051.02884354425</v>
      </c>
      <c r="BU200" s="15">
        <f ca="1">AH200*Financial_Data[[#This Row],[9/1/2017]]</f>
        <v>261488.33162680091</v>
      </c>
      <c r="BV200" s="15">
        <f ca="1">AI200*Financial_Data[[#This Row],[10/1/2017]]</f>
        <v>274582.29237529909</v>
      </c>
      <c r="BW200" s="15">
        <f ca="1">AJ200*Financial_Data[[#This Row],[11/1/2017]]</f>
        <v>303131.8990176848</v>
      </c>
      <c r="BX200" s="15">
        <f ca="1">AK200*Financial_Data[[#This Row],[12/1/2017]]</f>
        <v>300040.56291250826</v>
      </c>
      <c r="BY200" s="15">
        <f ca="1">AL200*Financial_Data[[#This Row],[1/1/2018]]</f>
        <v>311382.24308205949</v>
      </c>
      <c r="BZ200" s="15">
        <f ca="1">AM200*Financial_Data[[#This Row],[2/1/2018]]</f>
        <v>343758.11291151628</v>
      </c>
      <c r="CA200" s="15">
        <f ca="1">AN200*Financial_Data[[#This Row],[3/1/2018]]</f>
        <v>360971.71173421771</v>
      </c>
    </row>
    <row r="201" spans="1:79" x14ac:dyDescent="0.25">
      <c r="A201" t="s">
        <v>94</v>
      </c>
      <c r="B201" t="s">
        <v>209</v>
      </c>
      <c r="C201" t="s">
        <v>41</v>
      </c>
      <c r="D201">
        <v>1</v>
      </c>
      <c r="E201">
        <f t="shared" ref="E201:AN201" ca="1" si="199">((RANDBETWEEN(-2.5,3.5)/100)+1)*D201</f>
        <v>1.01</v>
      </c>
      <c r="F201">
        <f t="shared" ca="1" si="199"/>
        <v>0.98980000000000001</v>
      </c>
      <c r="G201">
        <f t="shared" ca="1" si="199"/>
        <v>1.0194940000000001</v>
      </c>
      <c r="H201">
        <f t="shared" ca="1" si="199"/>
        <v>1.0398838800000001</v>
      </c>
      <c r="I201">
        <f t="shared" ca="1" si="199"/>
        <v>1.0190862024</v>
      </c>
      <c r="J201">
        <f t="shared" ca="1" si="199"/>
        <v>0.99870447835200005</v>
      </c>
      <c r="K201">
        <f t="shared" ca="1" si="199"/>
        <v>1.00869152313552</v>
      </c>
      <c r="L201">
        <f t="shared" ca="1" si="199"/>
        <v>0.98851769267280964</v>
      </c>
      <c r="M201">
        <f t="shared" ca="1" si="199"/>
        <v>0.96874733881935349</v>
      </c>
      <c r="N201">
        <f t="shared" ca="1" si="199"/>
        <v>0.98812228559574056</v>
      </c>
      <c r="O201">
        <f t="shared" ca="1" si="199"/>
        <v>0.96835983988382568</v>
      </c>
      <c r="P201">
        <f t="shared" ca="1" si="199"/>
        <v>0.95867624148498742</v>
      </c>
      <c r="Q201">
        <f t="shared" ca="1" si="199"/>
        <v>0.93950271665528762</v>
      </c>
      <c r="R201">
        <f t="shared" ca="1" si="199"/>
        <v>0.95829277098839338</v>
      </c>
      <c r="S201">
        <f t="shared" ca="1" si="199"/>
        <v>0.95829277098839338</v>
      </c>
      <c r="T201">
        <f t="shared" ca="1" si="199"/>
        <v>0.94870984327850949</v>
      </c>
      <c r="U201">
        <f t="shared" ca="1" si="199"/>
        <v>0.92973564641293927</v>
      </c>
      <c r="V201">
        <f t="shared" ca="1" si="199"/>
        <v>0.94833035934119803</v>
      </c>
      <c r="W201">
        <f t="shared" ca="1" si="199"/>
        <v>0.92936375215437406</v>
      </c>
      <c r="X201">
        <f t="shared" ca="1" si="199"/>
        <v>0.92936375215437406</v>
      </c>
      <c r="Y201">
        <f t="shared" ca="1" si="199"/>
        <v>0.92007011463283028</v>
      </c>
      <c r="Z201">
        <f t="shared" ca="1" si="199"/>
        <v>0.94767221807181523</v>
      </c>
      <c r="AA201">
        <f t="shared" ca="1" si="199"/>
        <v>0.94767221807181523</v>
      </c>
      <c r="AB201">
        <f t="shared" ca="1" si="199"/>
        <v>0.94767221807181523</v>
      </c>
      <c r="AC201">
        <f t="shared" ca="1" si="199"/>
        <v>0.92871877371037892</v>
      </c>
      <c r="AD201">
        <f t="shared" ca="1" si="199"/>
        <v>0.94729314918458651</v>
      </c>
      <c r="AE201">
        <f t="shared" ca="1" si="199"/>
        <v>0.92834728620089479</v>
      </c>
      <c r="AF201">
        <f t="shared" ca="1" si="199"/>
        <v>0.93763075906290372</v>
      </c>
      <c r="AG201">
        <f t="shared" ca="1" si="199"/>
        <v>0.94700706665353274</v>
      </c>
      <c r="AH201">
        <f t="shared" ca="1" si="199"/>
        <v>0.95647713732006812</v>
      </c>
      <c r="AI201">
        <f t="shared" ca="1" si="199"/>
        <v>0.97560668006646944</v>
      </c>
      <c r="AJ201">
        <f t="shared" ca="1" si="199"/>
        <v>1.0048748804684635</v>
      </c>
      <c r="AK201">
        <f t="shared" ca="1" si="199"/>
        <v>1.0149236292731481</v>
      </c>
      <c r="AL201">
        <f t="shared" ca="1" si="199"/>
        <v>1.0250728655658796</v>
      </c>
      <c r="AM201">
        <f t="shared" ca="1" si="199"/>
        <v>1.0353235942215384</v>
      </c>
      <c r="AN201">
        <f t="shared" ca="1" si="199"/>
        <v>1.0560300661059692</v>
      </c>
      <c r="AR201" s="15">
        <f ca="1">E201*Financial_Data[[#This Row],[4/1/2015]]</f>
        <v>3851.0551279728002</v>
      </c>
      <c r="AS201" s="15">
        <f ca="1">F201*Financial_Data[[#This Row],[5/1/2015]]</f>
        <v>4203.7162530428714</v>
      </c>
      <c r="AT201" s="15">
        <f ca="1">G201*Financial_Data[[#This Row],[6/1/2015]]</f>
        <v>4627.6000395579258</v>
      </c>
      <c r="AU201" s="15">
        <f ca="1">H201*Financial_Data[[#This Row],[7/1/2015]]</f>
        <v>4861.2515471793022</v>
      </c>
      <c r="AV201" s="15">
        <f ca="1">I201*Financial_Data[[#This Row],[8/1/2015]]</f>
        <v>4955.9975381728909</v>
      </c>
      <c r="AW201" s="15">
        <f ca="1">J201*Financial_Data[[#This Row],[9/1/2015]]</f>
        <v>4571.7207847725549</v>
      </c>
      <c r="AX201" s="15">
        <f ca="1">K201*Financial_Data[[#This Row],[10/1/2015]]</f>
        <v>5450.3052048236768</v>
      </c>
      <c r="AY201" s="15">
        <f ca="1">L201*Financial_Data[[#This Row],[11/1/2015]]</f>
        <v>5724.3613688120031</v>
      </c>
      <c r="AZ201" s="15">
        <f ca="1">M201*Financial_Data[[#This Row],[12/1/2015]]</f>
        <v>6563.4741040201789</v>
      </c>
      <c r="BA201" s="15">
        <f ca="1">N201*Financial_Data[[#This Row],[1/1/2016]]</f>
        <v>7017.3000811353195</v>
      </c>
      <c r="BB201" s="15">
        <f ca="1">O201*Financial_Data[[#This Row],[2/1/2016]]</f>
        <v>7421.9559912519453</v>
      </c>
      <c r="BC201" s="15">
        <f ca="1">P201*Financial_Data[[#This Row],[3/1/2016]]</f>
        <v>7705.3633751075267</v>
      </c>
      <c r="BD201" s="15">
        <f ca="1">Q201*Financial_Data[[#This Row],[4/1/2016]]</f>
        <v>8092.8099949498765</v>
      </c>
      <c r="BE201" s="15">
        <f ca="1">R201*Financial_Data[[#This Row],[5/1/2016]]</f>
        <v>9274.8136469974525</v>
      </c>
      <c r="BF201" s="15">
        <f ca="1">S201*Financial_Data[[#This Row],[6/1/2016]]</f>
        <v>9644.7292015166604</v>
      </c>
      <c r="BG201" s="15">
        <f ca="1">T201*Financial_Data[[#This Row],[7/1/2016]]</f>
        <v>10125.720368879018</v>
      </c>
      <c r="BH201" s="15">
        <f ca="1">U201*Financial_Data[[#This Row],[8/1/2016]]</f>
        <v>10634.869118834795</v>
      </c>
      <c r="BI201" s="15">
        <f ca="1">V201*Financial_Data[[#This Row],[9/1/2016]]</f>
        <v>11509.266858044533</v>
      </c>
      <c r="BJ201" s="15">
        <f ca="1">W201*Financial_Data[[#This Row],[10/1/2016]]</f>
        <v>11615.061898901205</v>
      </c>
      <c r="BK201" s="15">
        <f ca="1">X201*Financial_Data[[#This Row],[11/1/2016]]</f>
        <v>11489.713990714066</v>
      </c>
      <c r="BL201" s="15">
        <f ca="1">Y201*Financial_Data[[#This Row],[12/1/2016]]</f>
        <v>11139.584273354216</v>
      </c>
      <c r="BM201" s="15">
        <f ca="1">Z201*Financial_Data[[#This Row],[1/1/2017]]</f>
        <v>11816.803157105929</v>
      </c>
      <c r="BN201" s="15">
        <f ca="1">AA201*Financial_Data[[#This Row],[2/1/2017]]</f>
        <v>13271.151365504169</v>
      </c>
      <c r="BO201" s="15">
        <f ca="1">AB201*Financial_Data[[#This Row],[3/1/2017]]</f>
        <v>14329.977049377992</v>
      </c>
      <c r="BP201" s="15">
        <f ca="1">AC201*Financial_Data[[#This Row],[4/1/2017]]</f>
        <v>15335.536759692455</v>
      </c>
      <c r="BQ201" s="15">
        <f ca="1">AD201*Financial_Data[[#This Row],[5/1/2017]]</f>
        <v>17096.025150418096</v>
      </c>
      <c r="BR201" s="15">
        <f ca="1">AE201*Financial_Data[[#This Row],[6/1/2017]]</f>
        <v>17244.751617747963</v>
      </c>
      <c r="BS201" s="15">
        <f ca="1">AF201*Financial_Data[[#This Row],[7/1/2017]]</f>
        <v>18666.309449245124</v>
      </c>
      <c r="BT201" s="15">
        <f ca="1">AG201*Financial_Data[[#This Row],[8/1/2017]]</f>
        <v>19028.287466600137</v>
      </c>
      <c r="BU201" s="15">
        <f ca="1">AH201*Financial_Data[[#This Row],[9/1/2017]]</f>
        <v>20757.090035275782</v>
      </c>
      <c r="BV201" s="15">
        <f ca="1">AI201*Financial_Data[[#This Row],[10/1/2017]]</f>
        <v>20327.670644216945</v>
      </c>
      <c r="BW201" s="15">
        <f ca="1">AJ201*Financial_Data[[#This Row],[11/1/2017]]</f>
        <v>22423.632775739337</v>
      </c>
      <c r="BX201" s="15">
        <f ca="1">AK201*Financial_Data[[#This Row],[12/1/2017]]</f>
        <v>24269.728305736342</v>
      </c>
      <c r="BY201" s="15">
        <f ca="1">AL201*Financial_Data[[#This Row],[1/1/2018]]</f>
        <v>25250.17557149112</v>
      </c>
      <c r="BZ201" s="15">
        <f ca="1">AM201*Financial_Data[[#This Row],[2/1/2018]]</f>
        <v>27037.529719888953</v>
      </c>
      <c r="CA201" s="15">
        <f ca="1">AN201*Financial_Data[[#This Row],[3/1/2018]]</f>
        <v>28121.463226488144</v>
      </c>
    </row>
    <row r="202" spans="1:79" x14ac:dyDescent="0.25">
      <c r="A202" t="s">
        <v>95</v>
      </c>
      <c r="B202" t="s">
        <v>209</v>
      </c>
      <c r="C202" t="s">
        <v>41</v>
      </c>
      <c r="D202">
        <v>1</v>
      </c>
      <c r="E202">
        <f t="shared" ref="E202:AN202" ca="1" si="200">((RANDBETWEEN(-2.5,3.5)/100)+1)*D202</f>
        <v>0.98</v>
      </c>
      <c r="F202">
        <f t="shared" ca="1" si="200"/>
        <v>0.97019999999999995</v>
      </c>
      <c r="G202">
        <f t="shared" ca="1" si="200"/>
        <v>0.97990199999999994</v>
      </c>
      <c r="H202">
        <f t="shared" ca="1" si="200"/>
        <v>0.97990199999999994</v>
      </c>
      <c r="I202">
        <f t="shared" ca="1" si="200"/>
        <v>0.96030395999999996</v>
      </c>
      <c r="J202">
        <f t="shared" ca="1" si="200"/>
        <v>0.9410978807999999</v>
      </c>
      <c r="K202">
        <f t="shared" ca="1" si="200"/>
        <v>0.96933081722399994</v>
      </c>
      <c r="L202">
        <f t="shared" ca="1" si="200"/>
        <v>0.98871743356847996</v>
      </c>
      <c r="M202">
        <f t="shared" ca="1" si="200"/>
        <v>0.97883025923279521</v>
      </c>
      <c r="N202">
        <f t="shared" ca="1" si="200"/>
        <v>0.96904195664046722</v>
      </c>
      <c r="O202">
        <f t="shared" ca="1" si="200"/>
        <v>0.98842279577327663</v>
      </c>
      <c r="P202">
        <f t="shared" ca="1" si="200"/>
        <v>0.98842279577327663</v>
      </c>
      <c r="Q202">
        <f t="shared" ca="1" si="200"/>
        <v>0.96865433985781113</v>
      </c>
      <c r="R202">
        <f t="shared" ca="1" si="200"/>
        <v>0.98802742665496734</v>
      </c>
      <c r="S202">
        <f t="shared" ca="1" si="200"/>
        <v>0.97814715238841765</v>
      </c>
      <c r="T202">
        <f t="shared" ca="1" si="200"/>
        <v>0.96836568086453345</v>
      </c>
      <c r="U202">
        <f t="shared" ca="1" si="200"/>
        <v>0.95868202405588809</v>
      </c>
      <c r="V202">
        <f t="shared" ca="1" si="200"/>
        <v>0.9874424847775648</v>
      </c>
      <c r="W202">
        <f t="shared" ca="1" si="200"/>
        <v>0.99731690962534048</v>
      </c>
      <c r="X202">
        <f t="shared" ca="1" si="200"/>
        <v>0.97737057143283368</v>
      </c>
      <c r="Y202">
        <f t="shared" ca="1" si="200"/>
        <v>0.98714427714716202</v>
      </c>
      <c r="Z202">
        <f t="shared" ca="1" si="200"/>
        <v>0.99701571991863369</v>
      </c>
      <c r="AA202">
        <f t="shared" ca="1" si="200"/>
        <v>0.97707540552026095</v>
      </c>
      <c r="AB202">
        <f t="shared" ca="1" si="200"/>
        <v>0.99661691363066618</v>
      </c>
      <c r="AC202">
        <f t="shared" ca="1" si="200"/>
        <v>1.0265154210395862</v>
      </c>
      <c r="AD202">
        <f t="shared" ca="1" si="200"/>
        <v>1.0470457294603779</v>
      </c>
      <c r="AE202">
        <f t="shared" ca="1" si="200"/>
        <v>1.0470457294603779</v>
      </c>
      <c r="AF202">
        <f t="shared" ca="1" si="200"/>
        <v>1.0679866440495855</v>
      </c>
      <c r="AG202">
        <f t="shared" ca="1" si="200"/>
        <v>1.0893463769305773</v>
      </c>
      <c r="AH202">
        <f t="shared" ca="1" si="200"/>
        <v>1.1111333044691889</v>
      </c>
      <c r="AI202">
        <f t="shared" ca="1" si="200"/>
        <v>1.1111333044691889</v>
      </c>
      <c r="AJ202">
        <f t="shared" ca="1" si="200"/>
        <v>1.100021971424497</v>
      </c>
      <c r="AK202">
        <f t="shared" ca="1" si="200"/>
        <v>1.100021971424497</v>
      </c>
      <c r="AL202">
        <f t="shared" ca="1" si="200"/>
        <v>1.1110221911387419</v>
      </c>
      <c r="AM202">
        <f t="shared" ca="1" si="200"/>
        <v>1.1443528568729042</v>
      </c>
      <c r="AN202">
        <f t="shared" ca="1" si="200"/>
        <v>1.1672399140103624</v>
      </c>
      <c r="AR202" s="15">
        <f ca="1">E202*Financial_Data[[#This Row],[4/1/2015]]</f>
        <v>7398.3307926527996</v>
      </c>
      <c r="AS202" s="15">
        <f ca="1">F202*Financial_Data[[#This Row],[5/1/2015]]</f>
        <v>7991.3787193911148</v>
      </c>
      <c r="AT202" s="15">
        <f ca="1">G202*Financial_Data[[#This Row],[6/1/2015]]</f>
        <v>8478.8519374274856</v>
      </c>
      <c r="AU202" s="15">
        <f ca="1">H202*Financial_Data[[#This Row],[7/1/2015]]</f>
        <v>8731.4709393833764</v>
      </c>
      <c r="AV202" s="15">
        <f ca="1">I202*Financial_Data[[#This Row],[8/1/2015]]</f>
        <v>8811.7841449958014</v>
      </c>
      <c r="AW202" s="15">
        <f ca="1">J202*Financial_Data[[#This Row],[9/1/2015]]</f>
        <v>9062.6196045527595</v>
      </c>
      <c r="AX202" s="15">
        <f ca="1">K202*Financial_Data[[#This Row],[10/1/2015]]</f>
        <v>9686.3971475027847</v>
      </c>
      <c r="AY202" s="15">
        <f ca="1">L202*Financial_Data[[#This Row],[11/1/2015]]</f>
        <v>10461.830101713367</v>
      </c>
      <c r="AZ202" s="15">
        <f ca="1">M202*Financial_Data[[#This Row],[12/1/2015]]</f>
        <v>11427.440260751857</v>
      </c>
      <c r="BA202" s="15">
        <f ca="1">N202*Financial_Data[[#This Row],[1/1/2016]]</f>
        <v>12111.87536772933</v>
      </c>
      <c r="BB202" s="15">
        <f ca="1">O202*Financial_Data[[#This Row],[2/1/2016]]</f>
        <v>12851.933713333785</v>
      </c>
      <c r="BC202" s="15">
        <f ca="1">P202*Financial_Data[[#This Row],[3/1/2016]]</f>
        <v>13621.378984751078</v>
      </c>
      <c r="BD202" s="15">
        <f ca="1">Q202*Financial_Data[[#This Row],[4/1/2016]]</f>
        <v>14025.728819085301</v>
      </c>
      <c r="BE202" s="15">
        <f ca="1">R202*Financial_Data[[#This Row],[5/1/2016]]</f>
        <v>15612.272658408514</v>
      </c>
      <c r="BF202" s="15">
        <f ca="1">S202*Financial_Data[[#This Row],[6/1/2016]]</f>
        <v>16874.9589614902</v>
      </c>
      <c r="BG202" s="15">
        <f ca="1">T202*Financial_Data[[#This Row],[7/1/2016]]</f>
        <v>17851.527050977071</v>
      </c>
      <c r="BH202" s="15">
        <f ca="1">U202*Financial_Data[[#This Row],[8/1/2016]]</f>
        <v>18199.561675486562</v>
      </c>
      <c r="BI202" s="15">
        <f ca="1">V202*Financial_Data[[#This Row],[9/1/2016]]</f>
        <v>20239.078359704101</v>
      </c>
      <c r="BJ202" s="15">
        <f ca="1">W202*Financial_Data[[#This Row],[10/1/2016]]</f>
        <v>20844.001736012258</v>
      </c>
      <c r="BK202" s="15">
        <f ca="1">X202*Financial_Data[[#This Row],[11/1/2016]]</f>
        <v>21243.876467057009</v>
      </c>
      <c r="BL202" s="15">
        <f ca="1">Y202*Financial_Data[[#This Row],[12/1/2016]]</f>
        <v>23397.574099269321</v>
      </c>
      <c r="BM202" s="15">
        <f ca="1">Z202*Financial_Data[[#This Row],[1/1/2017]]</f>
        <v>25579.598469229564</v>
      </c>
      <c r="BN202" s="15">
        <f ca="1">AA202*Financial_Data[[#This Row],[2/1/2017]]</f>
        <v>27113.084165662836</v>
      </c>
      <c r="BO202" s="15">
        <f ca="1">AB202*Financial_Data[[#This Row],[3/1/2017]]</f>
        <v>27636.045714090724</v>
      </c>
      <c r="BP202" s="15">
        <f ca="1">AC202*Financial_Data[[#This Row],[4/1/2017]]</f>
        <v>29615.059860564645</v>
      </c>
      <c r="BQ202" s="15">
        <f ca="1">AD202*Financial_Data[[#This Row],[5/1/2017]]</f>
        <v>31418.494992026401</v>
      </c>
      <c r="BR202" s="15">
        <f ca="1">AE202*Financial_Data[[#This Row],[6/1/2017]]</f>
        <v>32304.629765220317</v>
      </c>
      <c r="BS202" s="15">
        <f ca="1">AF202*Financial_Data[[#This Row],[7/1/2017]]</f>
        <v>37771.004367240341</v>
      </c>
      <c r="BT202" s="15">
        <f ca="1">AG202*Financial_Data[[#This Row],[8/1/2017]]</f>
        <v>38121.938621760986</v>
      </c>
      <c r="BU202" s="15">
        <f ca="1">AH202*Financial_Data[[#This Row],[9/1/2017]]</f>
        <v>41616.266442460845</v>
      </c>
      <c r="BV202" s="15">
        <f ca="1">AI202*Financial_Data[[#This Row],[10/1/2017]]</f>
        <v>40376.101702475513</v>
      </c>
      <c r="BW202" s="15">
        <f ca="1">AJ202*Financial_Data[[#This Row],[11/1/2017]]</f>
        <v>39560.666348178107</v>
      </c>
      <c r="BX202" s="15">
        <f ca="1">AK202*Financial_Data[[#This Row],[12/1/2017]]</f>
        <v>39928.543358189811</v>
      </c>
      <c r="BY202" s="15">
        <f ca="1">AL202*Financial_Data[[#This Row],[1/1/2018]]</f>
        <v>46219.911699375167</v>
      </c>
      <c r="BZ202" s="15">
        <f ca="1">AM202*Financial_Data[[#This Row],[2/1/2018]]</f>
        <v>46155.780723109827</v>
      </c>
      <c r="CA202" s="15">
        <f ca="1">AN202*Financial_Data[[#This Row],[3/1/2018]]</f>
        <v>47511.653160656628</v>
      </c>
    </row>
    <row r="203" spans="1:79" x14ac:dyDescent="0.25">
      <c r="A203" t="s">
        <v>96</v>
      </c>
      <c r="B203" t="s">
        <v>209</v>
      </c>
      <c r="C203" t="s">
        <v>41</v>
      </c>
      <c r="D203">
        <v>1</v>
      </c>
      <c r="E203">
        <f t="shared" ref="E203:AN203" ca="1" si="201">((RANDBETWEEN(-2.5,3.5)/100)+1)*D203</f>
        <v>1</v>
      </c>
      <c r="F203">
        <f t="shared" ca="1" si="201"/>
        <v>1.02</v>
      </c>
      <c r="G203">
        <f t="shared" ca="1" si="201"/>
        <v>1.0506</v>
      </c>
      <c r="H203">
        <f t="shared" ca="1" si="201"/>
        <v>1.0506</v>
      </c>
      <c r="I203">
        <f t="shared" ca="1" si="201"/>
        <v>1.0295879999999999</v>
      </c>
      <c r="J203">
        <f t="shared" ca="1" si="201"/>
        <v>1.0398838799999999</v>
      </c>
      <c r="K203">
        <f t="shared" ca="1" si="201"/>
        <v>1.0502827187999999</v>
      </c>
      <c r="L203">
        <f t="shared" ca="1" si="201"/>
        <v>1.060785545988</v>
      </c>
      <c r="M203">
        <f t="shared" ca="1" si="201"/>
        <v>1.060785545988</v>
      </c>
      <c r="N203">
        <f t="shared" ca="1" si="201"/>
        <v>1.0713934014478801</v>
      </c>
      <c r="O203">
        <f t="shared" ca="1" si="201"/>
        <v>1.1035352034913166</v>
      </c>
      <c r="P203">
        <f t="shared" ca="1" si="201"/>
        <v>1.1145705555262297</v>
      </c>
      <c r="Q203">
        <f t="shared" ca="1" si="201"/>
        <v>1.1480076721920167</v>
      </c>
      <c r="R203">
        <f t="shared" ca="1" si="201"/>
        <v>1.1480076721920167</v>
      </c>
      <c r="S203">
        <f t="shared" ca="1" si="201"/>
        <v>1.1594877489139368</v>
      </c>
      <c r="T203">
        <f t="shared" ca="1" si="201"/>
        <v>1.1362979939356581</v>
      </c>
      <c r="U203">
        <f t="shared" ca="1" si="201"/>
        <v>1.1249350139963015</v>
      </c>
      <c r="V203">
        <f t="shared" ca="1" si="201"/>
        <v>1.1474337142762274</v>
      </c>
      <c r="W203">
        <f t="shared" ca="1" si="201"/>
        <v>1.1703823885617519</v>
      </c>
      <c r="X203">
        <f t="shared" ca="1" si="201"/>
        <v>1.1703823885617519</v>
      </c>
      <c r="Y203">
        <f t="shared" ca="1" si="201"/>
        <v>1.1703823885617519</v>
      </c>
      <c r="Z203">
        <f t="shared" ca="1" si="201"/>
        <v>1.2054938602186045</v>
      </c>
      <c r="AA203">
        <f t="shared" ca="1" si="201"/>
        <v>1.1813839830142323</v>
      </c>
      <c r="AB203">
        <f t="shared" ca="1" si="201"/>
        <v>1.2168255025046593</v>
      </c>
      <c r="AC203">
        <f t="shared" ca="1" si="201"/>
        <v>1.2289937575297059</v>
      </c>
      <c r="AD203">
        <f t="shared" ca="1" si="201"/>
        <v>1.2535736326803</v>
      </c>
      <c r="AE203">
        <f t="shared" ca="1" si="201"/>
        <v>1.2535736326803</v>
      </c>
      <c r="AF203">
        <f t="shared" ca="1" si="201"/>
        <v>1.2410378963534969</v>
      </c>
      <c r="AG203">
        <f t="shared" ca="1" si="201"/>
        <v>1.2286275173899619</v>
      </c>
      <c r="AH203">
        <f t="shared" ca="1" si="201"/>
        <v>1.2409137925638616</v>
      </c>
      <c r="AI203">
        <f t="shared" ca="1" si="201"/>
        <v>1.2533229304895002</v>
      </c>
      <c r="AJ203">
        <f t="shared" ca="1" si="201"/>
        <v>1.2282564718797102</v>
      </c>
      <c r="AK203">
        <f t="shared" ca="1" si="201"/>
        <v>1.2528216013173044</v>
      </c>
      <c r="AL203">
        <f t="shared" ca="1" si="201"/>
        <v>1.2277651692909584</v>
      </c>
      <c r="AM203">
        <f t="shared" ca="1" si="201"/>
        <v>1.2154875175980488</v>
      </c>
      <c r="AN203">
        <f t="shared" ca="1" si="201"/>
        <v>1.2276423927740294</v>
      </c>
      <c r="AR203" s="15">
        <f ca="1">E203*Financial_Data[[#This Row],[4/1/2015]]</f>
        <v>5079.0448650816006</v>
      </c>
      <c r="AS203" s="15">
        <f ca="1">F203*Financial_Data[[#This Row],[5/1/2015]]</f>
        <v>5442.765425959823</v>
      </c>
      <c r="AT203" s="15">
        <f ca="1">G203*Financial_Data[[#This Row],[6/1/2015]]</f>
        <v>6001.6761932093259</v>
      </c>
      <c r="AU203" s="15">
        <f ca="1">H203*Financial_Data[[#This Row],[7/1/2015]]</f>
        <v>6057.4861402305505</v>
      </c>
      <c r="AV203" s="15">
        <f ca="1">I203*Financial_Data[[#This Row],[8/1/2015]]</f>
        <v>5932.2165999522458</v>
      </c>
      <c r="AW203" s="15">
        <f ca="1">J203*Financial_Data[[#This Row],[9/1/2015]]</f>
        <v>5755.4482323335906</v>
      </c>
      <c r="AX203" s="15">
        <f ca="1">K203*Financial_Data[[#This Row],[10/1/2015]]</f>
        <v>6108.3265045723574</v>
      </c>
      <c r="AY203" s="15">
        <f ca="1">L203*Financial_Data[[#This Row],[11/1/2015]]</f>
        <v>6162.6621479582709</v>
      </c>
      <c r="AZ203" s="15">
        <f ca="1">M203*Financial_Data[[#This Row],[12/1/2015]]</f>
        <v>6535.9938063505542</v>
      </c>
      <c r="BA203" s="15">
        <f ca="1">N203*Financial_Data[[#This Row],[1/1/2016]]</f>
        <v>7197.213321771007</v>
      </c>
      <c r="BB203" s="15">
        <f ca="1">O203*Financial_Data[[#This Row],[2/1/2016]]</f>
        <v>7261.2349840268407</v>
      </c>
      <c r="BC203" s="15">
        <f ca="1">P203*Financial_Data[[#This Row],[3/1/2016]]</f>
        <v>7473.8226284519978</v>
      </c>
      <c r="BD203" s="15">
        <f ca="1">Q203*Financial_Data[[#This Row],[4/1/2016]]</f>
        <v>8563.2634451255362</v>
      </c>
      <c r="BE203" s="15">
        <f ca="1">R203*Financial_Data[[#This Row],[5/1/2016]]</f>
        <v>8992.9659496187069</v>
      </c>
      <c r="BF203" s="15">
        <f ca="1">S203*Financial_Data[[#This Row],[6/1/2016]]</f>
        <v>10209.443389378053</v>
      </c>
      <c r="BG203" s="15">
        <f ca="1">T203*Financial_Data[[#This Row],[7/1/2016]]</f>
        <v>10092.294997177065</v>
      </c>
      <c r="BH203" s="15">
        <f ca="1">U203*Financial_Data[[#This Row],[8/1/2016]]</f>
        <v>10383.694532913381</v>
      </c>
      <c r="BI203" s="15">
        <f ca="1">V203*Financial_Data[[#This Row],[9/1/2016]]</f>
        <v>11443.44027661321</v>
      </c>
      <c r="BJ203" s="15">
        <f ca="1">W203*Financial_Data[[#This Row],[10/1/2016]]</f>
        <v>11668.784044802665</v>
      </c>
      <c r="BK203" s="15">
        <f ca="1">X203*Financial_Data[[#This Row],[11/1/2016]]</f>
        <v>13118.656250382135</v>
      </c>
      <c r="BL203" s="15">
        <f ca="1">Y203*Financial_Data[[#This Row],[12/1/2016]]</f>
        <v>14336.541921027614</v>
      </c>
      <c r="BM203" s="15">
        <f ca="1">Z203*Financial_Data[[#This Row],[1/1/2017]]</f>
        <v>15051.5179343977</v>
      </c>
      <c r="BN203" s="15">
        <f ca="1">AA203*Financial_Data[[#This Row],[2/1/2017]]</f>
        <v>16769.43358104314</v>
      </c>
      <c r="BO203" s="15">
        <f ca="1">AB203*Financial_Data[[#This Row],[3/1/2017]]</f>
        <v>18504.061861778919</v>
      </c>
      <c r="BP203" s="15">
        <f ca="1">AC203*Financial_Data[[#This Row],[4/1/2017]]</f>
        <v>20783.479092398346</v>
      </c>
      <c r="BQ203" s="15">
        <f ca="1">AD203*Financial_Data[[#This Row],[5/1/2017]]</f>
        <v>22250.202465515446</v>
      </c>
      <c r="BR203" s="15">
        <f ca="1">AE203*Financial_Data[[#This Row],[6/1/2017]]</f>
        <v>22908.45249085558</v>
      </c>
      <c r="BS203" s="15">
        <f ca="1">AF203*Financial_Data[[#This Row],[7/1/2017]]</f>
        <v>21999.077644440473</v>
      </c>
      <c r="BT203" s="15">
        <f ca="1">AG203*Financial_Data[[#This Row],[8/1/2017]]</f>
        <v>23742.42290337749</v>
      </c>
      <c r="BU203" s="15">
        <f ca="1">AH203*Financial_Data[[#This Row],[9/1/2017]]</f>
        <v>24447.310272410497</v>
      </c>
      <c r="BV203" s="15">
        <f ca="1">AI203*Financial_Data[[#This Row],[10/1/2017]]</f>
        <v>27764.467037264953</v>
      </c>
      <c r="BW203" s="15">
        <f ca="1">AJ203*Financial_Data[[#This Row],[11/1/2017]]</f>
        <v>28843.464434451926</v>
      </c>
      <c r="BX203" s="15">
        <f ca="1">AK203*Financial_Data[[#This Row],[12/1/2017]]</f>
        <v>30302.826053500292</v>
      </c>
      <c r="BY203" s="15">
        <f ca="1">AL203*Financial_Data[[#This Row],[1/1/2018]]</f>
        <v>31477.926829961823</v>
      </c>
      <c r="BZ203" s="15">
        <f ca="1">AM203*Financial_Data[[#This Row],[2/1/2018]]</f>
        <v>32698.59635411713</v>
      </c>
      <c r="CA203" s="15">
        <f ca="1">AN203*Financial_Data[[#This Row],[3/1/2018]]</f>
        <v>35709.813007774632</v>
      </c>
    </row>
    <row r="204" spans="1:79" x14ac:dyDescent="0.25">
      <c r="A204" t="s">
        <v>97</v>
      </c>
      <c r="B204" t="s">
        <v>209</v>
      </c>
      <c r="C204" t="s">
        <v>41</v>
      </c>
      <c r="D204">
        <v>1</v>
      </c>
      <c r="E204">
        <f t="shared" ref="E204:AN204" ca="1" si="202">((RANDBETWEEN(-2.5,3.5)/100)+1)*D204</f>
        <v>0.99</v>
      </c>
      <c r="F204">
        <f t="shared" ca="1" si="202"/>
        <v>1.0197000000000001</v>
      </c>
      <c r="G204">
        <f t="shared" ca="1" si="202"/>
        <v>1.0400940000000001</v>
      </c>
      <c r="H204">
        <f t="shared" ca="1" si="202"/>
        <v>1.0504949400000001</v>
      </c>
      <c r="I204">
        <f t="shared" ca="1" si="202"/>
        <v>1.0504949400000001</v>
      </c>
      <c r="J204">
        <f t="shared" ca="1" si="202"/>
        <v>1.0399899906000001</v>
      </c>
      <c r="K204">
        <f t="shared" ca="1" si="202"/>
        <v>1.0295900906940001</v>
      </c>
      <c r="L204">
        <f t="shared" ca="1" si="202"/>
        <v>1.0089982888801201</v>
      </c>
      <c r="M204">
        <f t="shared" ca="1" si="202"/>
        <v>1.0089982888801201</v>
      </c>
      <c r="N204">
        <f t="shared" ca="1" si="202"/>
        <v>1.0089982888801201</v>
      </c>
      <c r="O204">
        <f t="shared" ca="1" si="202"/>
        <v>1.0291782546577226</v>
      </c>
      <c r="P204">
        <f t="shared" ca="1" si="202"/>
        <v>1.0497618197508771</v>
      </c>
      <c r="Q204">
        <f t="shared" ca="1" si="202"/>
        <v>1.0707570561458948</v>
      </c>
      <c r="R204">
        <f t="shared" ca="1" si="202"/>
        <v>1.0600494855844358</v>
      </c>
      <c r="S204">
        <f t="shared" ca="1" si="202"/>
        <v>1.091850970151969</v>
      </c>
      <c r="T204">
        <f t="shared" ca="1" si="202"/>
        <v>1.1246064992565281</v>
      </c>
      <c r="U204">
        <f t="shared" ca="1" si="202"/>
        <v>1.1470986292416587</v>
      </c>
      <c r="V204">
        <f t="shared" ca="1" si="202"/>
        <v>1.1241566566568255</v>
      </c>
      <c r="W204">
        <f t="shared" ca="1" si="202"/>
        <v>1.101673523523689</v>
      </c>
      <c r="X204">
        <f t="shared" ca="1" si="202"/>
        <v>1.0796400530532151</v>
      </c>
      <c r="Y204">
        <f t="shared" ca="1" si="202"/>
        <v>1.1120292546448116</v>
      </c>
      <c r="Z204">
        <f t="shared" ca="1" si="202"/>
        <v>1.1120292546448116</v>
      </c>
      <c r="AA204">
        <f t="shared" ca="1" si="202"/>
        <v>1.1009089620983634</v>
      </c>
      <c r="AB204">
        <f t="shared" ca="1" si="202"/>
        <v>1.1229271413403308</v>
      </c>
      <c r="AC204">
        <f t="shared" ca="1" si="202"/>
        <v>1.1004685985135241</v>
      </c>
      <c r="AD204">
        <f t="shared" ca="1" si="202"/>
        <v>1.1114732844986592</v>
      </c>
      <c r="AE204">
        <f t="shared" ca="1" si="202"/>
        <v>1.1337027501886325</v>
      </c>
      <c r="AF204">
        <f t="shared" ca="1" si="202"/>
        <v>1.1223657226867463</v>
      </c>
      <c r="AG204">
        <f t="shared" ca="1" si="202"/>
        <v>1.1111420654598787</v>
      </c>
      <c r="AH204">
        <f t="shared" ca="1" si="202"/>
        <v>1.0889192241506811</v>
      </c>
      <c r="AI204">
        <f t="shared" ca="1" si="202"/>
        <v>1.1215868008752015</v>
      </c>
      <c r="AJ204">
        <f t="shared" ca="1" si="202"/>
        <v>1.0991550648576973</v>
      </c>
      <c r="AK204">
        <f t="shared" ca="1" si="202"/>
        <v>1.1211381661548512</v>
      </c>
      <c r="AL204">
        <f t="shared" ca="1" si="202"/>
        <v>1.1099267844933027</v>
      </c>
      <c r="AM204">
        <f t="shared" ca="1" si="202"/>
        <v>1.1210260523382358</v>
      </c>
      <c r="AN204">
        <f t="shared" ca="1" si="202"/>
        <v>1.1322363128616182</v>
      </c>
      <c r="AR204" s="15">
        <f ca="1">E204*Financial_Data[[#This Row],[4/1/2015]]</f>
        <v>217.78749598003199</v>
      </c>
      <c r="AS204" s="15">
        <f ca="1">F204*Financial_Data[[#This Row],[5/1/2015]]</f>
        <v>238.00468442194244</v>
      </c>
      <c r="AT204" s="15">
        <f ca="1">G204*Financial_Data[[#This Row],[6/1/2015]]</f>
        <v>267.59401015208812</v>
      </c>
      <c r="AU204" s="15">
        <f ca="1">H204*Financial_Data[[#This Row],[7/1/2015]]</f>
        <v>312.7944836856642</v>
      </c>
      <c r="AV204" s="15">
        <f ca="1">I204*Financial_Data[[#This Row],[8/1/2015]]</f>
        <v>344.53994578780492</v>
      </c>
      <c r="AW204" s="15">
        <f ca="1">J204*Financial_Data[[#This Row],[9/1/2015]]</f>
        <v>383.51315961798952</v>
      </c>
      <c r="AX204" s="15">
        <f ca="1">K204*Financial_Data[[#This Row],[10/1/2015]]</f>
        <v>427.21090751273283</v>
      </c>
      <c r="AY204" s="15">
        <f ca="1">L204*Financial_Data[[#This Row],[11/1/2015]]</f>
        <v>439.80723872183529</v>
      </c>
      <c r="AZ204" s="15">
        <f ca="1">M204*Financial_Data[[#This Row],[12/1/2015]]</f>
        <v>435.19147916781617</v>
      </c>
      <c r="BA204" s="15">
        <f ca="1">N204*Financial_Data[[#This Row],[1/1/2016]]</f>
        <v>457.25521698075039</v>
      </c>
      <c r="BB204" s="15">
        <f ca="1">O204*Financial_Data[[#This Row],[2/1/2016]]</f>
        <v>466.12419833813402</v>
      </c>
      <c r="BC204" s="15">
        <f ca="1">P204*Financial_Data[[#This Row],[3/1/2016]]</f>
        <v>524.21931568402294</v>
      </c>
      <c r="BD204" s="15">
        <f ca="1">Q204*Financial_Data[[#This Row],[4/1/2016]]</f>
        <v>534.27918436675418</v>
      </c>
      <c r="BE204" s="15">
        <f ca="1">R204*Financial_Data[[#This Row],[5/1/2016]]</f>
        <v>577.49051066640186</v>
      </c>
      <c r="BF204" s="15">
        <f ca="1">S204*Financial_Data[[#This Row],[6/1/2016]]</f>
        <v>624.54399581075779</v>
      </c>
      <c r="BG204" s="15">
        <f ca="1">T204*Financial_Data[[#This Row],[7/1/2016]]</f>
        <v>682.4534365954014</v>
      </c>
      <c r="BH204" s="15">
        <f ca="1">U204*Financial_Data[[#This Row],[8/1/2016]]</f>
        <v>717.12480098819412</v>
      </c>
      <c r="BI204" s="15">
        <f ca="1">V204*Financial_Data[[#This Row],[9/1/2016]]</f>
        <v>722.67748084161167</v>
      </c>
      <c r="BJ204" s="15">
        <f ca="1">W204*Financial_Data[[#This Row],[10/1/2016]]</f>
        <v>788.62479550685089</v>
      </c>
      <c r="BK204" s="15">
        <f ca="1">X204*Financial_Data[[#This Row],[11/1/2016]]</f>
        <v>749.74631893862477</v>
      </c>
      <c r="BL204" s="15">
        <f ca="1">Y204*Financial_Data[[#This Row],[12/1/2016]]</f>
        <v>779.64911115361474</v>
      </c>
      <c r="BM204" s="15">
        <f ca="1">Z204*Financial_Data[[#This Row],[1/1/2017]]</f>
        <v>771.38801154375994</v>
      </c>
      <c r="BN204" s="15">
        <f ca="1">AA204*Financial_Data[[#This Row],[2/1/2017]]</f>
        <v>810.2581689830912</v>
      </c>
      <c r="BO204" s="15">
        <f ca="1">AB204*Financial_Data[[#This Row],[3/1/2017]]</f>
        <v>849.85981408098758</v>
      </c>
      <c r="BP204" s="15">
        <f ca="1">AC204*Financial_Data[[#This Row],[4/1/2017]]</f>
        <v>832.1164728373335</v>
      </c>
      <c r="BQ204" s="15">
        <f ca="1">AD204*Financial_Data[[#This Row],[5/1/2017]]</f>
        <v>823.46416727371866</v>
      </c>
      <c r="BR204" s="15">
        <f ca="1">AE204*Financial_Data[[#This Row],[6/1/2017]]</f>
        <v>847.90865266613389</v>
      </c>
      <c r="BS204" s="15">
        <f ca="1">AF204*Financial_Data[[#This Row],[7/1/2017]]</f>
        <v>971.6014656360768</v>
      </c>
      <c r="BT204" s="15">
        <f ca="1">AG204*Financial_Data[[#This Row],[8/1/2017]]</f>
        <v>999.47997432289765</v>
      </c>
      <c r="BU204" s="15">
        <f ca="1">AH204*Financial_Data[[#This Row],[9/1/2017]]</f>
        <v>1091.0941683218161</v>
      </c>
      <c r="BV204" s="15">
        <f ca="1">AI204*Financial_Data[[#This Row],[10/1/2017]]</f>
        <v>1191.8004121774345</v>
      </c>
      <c r="BW204" s="15">
        <f ca="1">AJ204*Financial_Data[[#This Row],[11/1/2017]]</f>
        <v>1226.5725774118312</v>
      </c>
      <c r="BX204" s="15">
        <f ca="1">AK204*Financial_Data[[#This Row],[12/1/2017]]</f>
        <v>1287.0024047582617</v>
      </c>
      <c r="BY204" s="15">
        <f ca="1">AL204*Financial_Data[[#This Row],[1/1/2018]]</f>
        <v>1405.6714505503453</v>
      </c>
      <c r="BZ204" s="15">
        <f ca="1">AM204*Financial_Data[[#This Row],[2/1/2018]]</f>
        <v>1580.9022887806536</v>
      </c>
      <c r="CA204" s="15">
        <f ca="1">AN204*Financial_Data[[#This Row],[3/1/2018]]</f>
        <v>1727.8233411404342</v>
      </c>
    </row>
    <row r="205" spans="1:79" x14ac:dyDescent="0.25">
      <c r="A205" t="s">
        <v>98</v>
      </c>
      <c r="B205" t="s">
        <v>209</v>
      </c>
      <c r="C205" t="s">
        <v>41</v>
      </c>
      <c r="D205">
        <v>1</v>
      </c>
      <c r="E205">
        <f t="shared" ref="E205:AN205" ca="1" si="203">((RANDBETWEEN(-2.5,3.5)/100)+1)*D205</f>
        <v>0.99</v>
      </c>
      <c r="F205">
        <f t="shared" ca="1" si="203"/>
        <v>1.0197000000000001</v>
      </c>
      <c r="G205">
        <f t="shared" ca="1" si="203"/>
        <v>1.009503</v>
      </c>
      <c r="H205">
        <f t="shared" ca="1" si="203"/>
        <v>1.02969306</v>
      </c>
      <c r="I205">
        <f t="shared" ca="1" si="203"/>
        <v>1.0090991988</v>
      </c>
      <c r="J205">
        <f t="shared" ca="1" si="203"/>
        <v>1.0191901907880001</v>
      </c>
      <c r="K205">
        <f t="shared" ca="1" si="203"/>
        <v>0.99880638697224011</v>
      </c>
      <c r="L205">
        <f t="shared" ca="1" si="203"/>
        <v>1.0287705785814074</v>
      </c>
      <c r="M205">
        <f t="shared" ca="1" si="203"/>
        <v>1.0390582843672216</v>
      </c>
      <c r="N205">
        <f t="shared" ca="1" si="203"/>
        <v>1.0494488672108939</v>
      </c>
      <c r="O205">
        <f t="shared" ca="1" si="203"/>
        <v>1.0284598898666759</v>
      </c>
      <c r="P205">
        <f t="shared" ca="1" si="203"/>
        <v>1.0387444887653428</v>
      </c>
      <c r="Q205">
        <f t="shared" ca="1" si="203"/>
        <v>1.0595193785406496</v>
      </c>
      <c r="R205">
        <f t="shared" ca="1" si="203"/>
        <v>1.0595193785406496</v>
      </c>
      <c r="S205">
        <f t="shared" ca="1" si="203"/>
        <v>1.0701145723260561</v>
      </c>
      <c r="T205">
        <f t="shared" ca="1" si="203"/>
        <v>1.1022180094958378</v>
      </c>
      <c r="U205">
        <f t="shared" ca="1" si="203"/>
        <v>1.0911958294008794</v>
      </c>
      <c r="V205">
        <f t="shared" ca="1" si="203"/>
        <v>1.1130197459888971</v>
      </c>
      <c r="W205">
        <f t="shared" ca="1" si="203"/>
        <v>1.0907593510691191</v>
      </c>
      <c r="X205">
        <f t="shared" ca="1" si="203"/>
        <v>1.1016669445798104</v>
      </c>
      <c r="Y205">
        <f t="shared" ca="1" si="203"/>
        <v>1.1237002834714067</v>
      </c>
      <c r="Z205">
        <f t="shared" ca="1" si="203"/>
        <v>1.1237002834714067</v>
      </c>
      <c r="AA205">
        <f t="shared" ca="1" si="203"/>
        <v>1.1461742891408349</v>
      </c>
      <c r="AB205">
        <f t="shared" ca="1" si="203"/>
        <v>1.1232508033580182</v>
      </c>
      <c r="AC205">
        <f t="shared" ca="1" si="203"/>
        <v>1.1344833113915984</v>
      </c>
      <c r="AD205">
        <f t="shared" ca="1" si="203"/>
        <v>1.1231384782776823</v>
      </c>
      <c r="AE205">
        <f t="shared" ca="1" si="203"/>
        <v>1.1231384782776823</v>
      </c>
      <c r="AF205">
        <f t="shared" ca="1" si="203"/>
        <v>1.145601247843236</v>
      </c>
      <c r="AG205">
        <f t="shared" ca="1" si="203"/>
        <v>1.1799692852785331</v>
      </c>
      <c r="AH205">
        <f t="shared" ca="1" si="203"/>
        <v>1.1799692852785331</v>
      </c>
      <c r="AI205">
        <f t="shared" ca="1" si="203"/>
        <v>1.1563698995729623</v>
      </c>
      <c r="AJ205">
        <f t="shared" ca="1" si="203"/>
        <v>1.1910609965601513</v>
      </c>
      <c r="AK205">
        <f t="shared" ca="1" si="203"/>
        <v>1.2267928264569559</v>
      </c>
      <c r="AL205">
        <f t="shared" ca="1" si="203"/>
        <v>1.251328682986095</v>
      </c>
      <c r="AM205">
        <f t="shared" ca="1" si="203"/>
        <v>1.238815396156234</v>
      </c>
      <c r="AN205">
        <f t="shared" ca="1" si="203"/>
        <v>1.2264272421946716</v>
      </c>
      <c r="AR205" s="15">
        <f ca="1">E205*Financial_Data[[#This Row],[4/1/2015]]</f>
        <v>25977.269366704655</v>
      </c>
      <c r="AS205" s="15">
        <f ca="1">F205*Financial_Data[[#This Row],[5/1/2015]]</f>
        <v>27529.463719947194</v>
      </c>
      <c r="AT205" s="15">
        <f ca="1">G205*Financial_Data[[#This Row],[6/1/2015]]</f>
        <v>27213.576527085861</v>
      </c>
      <c r="AU205" s="15">
        <f ca="1">H205*Financial_Data[[#This Row],[7/1/2015]]</f>
        <v>27735.64622043716</v>
      </c>
      <c r="AV205" s="15">
        <f ca="1">I205*Financial_Data[[#This Row],[8/1/2015]]</f>
        <v>27439.017355783912</v>
      </c>
      <c r="AW205" s="15">
        <f ca="1">J205*Financial_Data[[#This Row],[9/1/2015]]</f>
        <v>27976.547453454514</v>
      </c>
      <c r="AX205" s="15">
        <f ca="1">K205*Financial_Data[[#This Row],[10/1/2015]]</f>
        <v>28499.44145652646</v>
      </c>
      <c r="AY205" s="15">
        <f ca="1">L205*Financial_Data[[#This Row],[11/1/2015]]</f>
        <v>30534.354274839643</v>
      </c>
      <c r="AZ205" s="15">
        <f ca="1">M205*Financial_Data[[#This Row],[12/1/2015]]</f>
        <v>36402.387167738663</v>
      </c>
      <c r="BA205" s="15">
        <f ca="1">N205*Financial_Data[[#This Row],[1/1/2016]]</f>
        <v>37126.648706121014</v>
      </c>
      <c r="BB205" s="15">
        <f ca="1">O205*Financial_Data[[#This Row],[2/1/2016]]</f>
        <v>40518.661107319982</v>
      </c>
      <c r="BC205" s="15">
        <f ca="1">P205*Financial_Data[[#This Row],[3/1/2016]]</f>
        <v>44735.961475856922</v>
      </c>
      <c r="BD205" s="15">
        <f ca="1">Q205*Financial_Data[[#This Row],[4/1/2016]]</f>
        <v>49852.755262068291</v>
      </c>
      <c r="BE205" s="15">
        <f ca="1">R205*Financial_Data[[#This Row],[5/1/2016]]</f>
        <v>51353.172640135665</v>
      </c>
      <c r="BF205" s="15">
        <f ca="1">S205*Financial_Data[[#This Row],[6/1/2016]]</f>
        <v>52338.649820668965</v>
      </c>
      <c r="BG205" s="15">
        <f ca="1">T205*Financial_Data[[#This Row],[7/1/2016]]</f>
        <v>56597.948919420705</v>
      </c>
      <c r="BH205" s="15">
        <f ca="1">U205*Financial_Data[[#This Row],[8/1/2016]]</f>
        <v>58232.127869140284</v>
      </c>
      <c r="BI205" s="15">
        <f ca="1">V205*Financial_Data[[#This Row],[9/1/2016]]</f>
        <v>59338.552705748261</v>
      </c>
      <c r="BJ205" s="15">
        <f ca="1">W205*Financial_Data[[#This Row],[10/1/2016]]</f>
        <v>59297.141469115122</v>
      </c>
      <c r="BK205" s="15">
        <f ca="1">X205*Financial_Data[[#This Row],[11/1/2016]]</f>
        <v>59285.282633792718</v>
      </c>
      <c r="BL205" s="15">
        <f ca="1">Y205*Financial_Data[[#This Row],[12/1/2016]]</f>
        <v>60974.055992439862</v>
      </c>
      <c r="BM205" s="15">
        <f ca="1">Z205*Financial_Data[[#This Row],[1/1/2017]]</f>
        <v>60316.267876393438</v>
      </c>
      <c r="BN205" s="15">
        <f ca="1">AA205*Financial_Data[[#This Row],[2/1/2017]]</f>
        <v>69851.73231319843</v>
      </c>
      <c r="BO205" s="15">
        <f ca="1">AB205*Financial_Data[[#This Row],[3/1/2017]]</f>
        <v>76118.546082424029</v>
      </c>
      <c r="BP205" s="15">
        <f ca="1">AC205*Financial_Data[[#This Row],[4/1/2017]]</f>
        <v>73089.63153827106</v>
      </c>
      <c r="BQ205" s="15">
        <f ca="1">AD205*Financial_Data[[#This Row],[5/1/2017]]</f>
        <v>73009.691771049896</v>
      </c>
      <c r="BR205" s="15">
        <f ca="1">AE205*Financial_Data[[#This Row],[6/1/2017]]</f>
        <v>74432.942702434753</v>
      </c>
      <c r="BS205" s="15">
        <f ca="1">AF205*Financial_Data[[#This Row],[7/1/2017]]</f>
        <v>86980.146374049276</v>
      </c>
      <c r="BT205" s="15">
        <f ca="1">AG205*Financial_Data[[#This Row],[8/1/2017]]</f>
        <v>95016.850649444881</v>
      </c>
      <c r="BU205" s="15">
        <f ca="1">AH205*Financial_Data[[#This Row],[9/1/2017]]</f>
        <v>97706.697763155913</v>
      </c>
      <c r="BV205" s="15">
        <f ca="1">AI205*Financial_Data[[#This Row],[10/1/2017]]</f>
        <v>97609.792925892427</v>
      </c>
      <c r="BW205" s="15">
        <f ca="1">AJ205*Financial_Data[[#This Row],[11/1/2017]]</f>
        <v>103532.90719764907</v>
      </c>
      <c r="BX205" s="15">
        <f ca="1">AK205*Financial_Data[[#This Row],[12/1/2017]]</f>
        <v>115384.32755831824</v>
      </c>
      <c r="BY205" s="15">
        <f ca="1">AL205*Financial_Data[[#This Row],[1/1/2018]]</f>
        <v>112997.72699046451</v>
      </c>
      <c r="BZ205" s="15">
        <f ca="1">AM205*Financial_Data[[#This Row],[2/1/2018]]</f>
        <v>119774.65646345429</v>
      </c>
      <c r="CA205" s="15">
        <f ca="1">AN205*Financial_Data[[#This Row],[3/1/2018]]</f>
        <v>125760.25264205695</v>
      </c>
    </row>
    <row r="206" spans="1:79" x14ac:dyDescent="0.25">
      <c r="A206" t="s">
        <v>99</v>
      </c>
      <c r="B206" t="s">
        <v>209</v>
      </c>
      <c r="C206" t="s">
        <v>41</v>
      </c>
      <c r="D206">
        <v>1</v>
      </c>
      <c r="E206">
        <f t="shared" ref="E206:AN206" ca="1" si="204">((RANDBETWEEN(-2.5,3.5)/100)+1)*D206</f>
        <v>1.02</v>
      </c>
      <c r="F206">
        <f t="shared" ca="1" si="204"/>
        <v>1.0506</v>
      </c>
      <c r="G206">
        <f t="shared" ca="1" si="204"/>
        <v>1.0506</v>
      </c>
      <c r="H206">
        <f t="shared" ca="1" si="204"/>
        <v>1.0506</v>
      </c>
      <c r="I206">
        <f t="shared" ca="1" si="204"/>
        <v>1.0506</v>
      </c>
      <c r="J206">
        <f t="shared" ca="1" si="204"/>
        <v>1.0821179999999999</v>
      </c>
      <c r="K206">
        <f t="shared" ca="1" si="204"/>
        <v>1.0604756399999999</v>
      </c>
      <c r="L206">
        <f t="shared" ca="1" si="204"/>
        <v>1.0498708835999999</v>
      </c>
      <c r="M206">
        <f t="shared" ca="1" si="204"/>
        <v>1.0603695924359999</v>
      </c>
      <c r="N206">
        <f t="shared" ca="1" si="204"/>
        <v>1.0497658965116399</v>
      </c>
      <c r="O206">
        <f t="shared" ca="1" si="204"/>
        <v>1.028770578581407</v>
      </c>
      <c r="P206">
        <f t="shared" ca="1" si="204"/>
        <v>1.0184828727955928</v>
      </c>
      <c r="Q206">
        <f t="shared" ca="1" si="204"/>
        <v>1.0388525302515046</v>
      </c>
      <c r="R206">
        <f t="shared" ca="1" si="204"/>
        <v>1.0180754796464744</v>
      </c>
      <c r="S206">
        <f t="shared" ca="1" si="204"/>
        <v>1.0486177440358686</v>
      </c>
      <c r="T206">
        <f t="shared" ca="1" si="204"/>
        <v>1.0800762763569447</v>
      </c>
      <c r="U206">
        <f t="shared" ca="1" si="204"/>
        <v>1.1016778018840836</v>
      </c>
      <c r="V206">
        <f t="shared" ca="1" si="204"/>
        <v>1.1126945799029244</v>
      </c>
      <c r="W206">
        <f t="shared" ca="1" si="204"/>
        <v>1.1238215257019537</v>
      </c>
      <c r="X206">
        <f t="shared" ca="1" si="204"/>
        <v>1.1013450951879147</v>
      </c>
      <c r="Y206">
        <f t="shared" ca="1" si="204"/>
        <v>1.1233719970916729</v>
      </c>
      <c r="Z206">
        <f t="shared" ca="1" si="204"/>
        <v>1.1121382771207562</v>
      </c>
      <c r="AA206">
        <f t="shared" ca="1" si="204"/>
        <v>1.1455024254343789</v>
      </c>
      <c r="AB206">
        <f t="shared" ca="1" si="204"/>
        <v>1.1455024254343789</v>
      </c>
      <c r="AC206">
        <f t="shared" ca="1" si="204"/>
        <v>1.1569574496887227</v>
      </c>
      <c r="AD206">
        <f t="shared" ca="1" si="204"/>
        <v>1.1569574496887227</v>
      </c>
      <c r="AE206">
        <f t="shared" ca="1" si="204"/>
        <v>1.1916661731793845</v>
      </c>
      <c r="AF206">
        <f t="shared" ca="1" si="204"/>
        <v>1.2035828349111783</v>
      </c>
      <c r="AG206">
        <f t="shared" ca="1" si="204"/>
        <v>1.2035828349111783</v>
      </c>
      <c r="AH206">
        <f t="shared" ca="1" si="204"/>
        <v>1.1915470065620666</v>
      </c>
      <c r="AI206">
        <f t="shared" ca="1" si="204"/>
        <v>1.1796315364964458</v>
      </c>
      <c r="AJ206">
        <f t="shared" ca="1" si="204"/>
        <v>1.1678352211314813</v>
      </c>
      <c r="AK206">
        <f t="shared" ca="1" si="204"/>
        <v>1.1795135733427962</v>
      </c>
      <c r="AL206">
        <f t="shared" ca="1" si="204"/>
        <v>1.1913087090762242</v>
      </c>
      <c r="AM206">
        <f t="shared" ca="1" si="204"/>
        <v>1.1674825348946998</v>
      </c>
      <c r="AN206">
        <f t="shared" ca="1" si="204"/>
        <v>1.1674825348946998</v>
      </c>
      <c r="AR206" s="15">
        <f ca="1">E206*Financial_Data[[#This Row],[4/1/2015]]</f>
        <v>4194.6705755539206</v>
      </c>
      <c r="AS206" s="15">
        <f ca="1">F206*Financial_Data[[#This Row],[5/1/2015]]</f>
        <v>4862.3506222407532</v>
      </c>
      <c r="AT206" s="15">
        <f ca="1">G206*Financial_Data[[#This Row],[6/1/2015]]</f>
        <v>4907.5659124180065</v>
      </c>
      <c r="AU206" s="15">
        <f ca="1">H206*Financial_Data[[#This Row],[7/1/2015]]</f>
        <v>5103.8194271244829</v>
      </c>
      <c r="AV206" s="15">
        <f ca="1">I206*Financial_Data[[#This Row],[8/1/2015]]</f>
        <v>5255.8515919141137</v>
      </c>
      <c r="AW206" s="15">
        <f ca="1">J206*Financial_Data[[#This Row],[9/1/2015]]</f>
        <v>5915.4842979080904</v>
      </c>
      <c r="AX206" s="15">
        <f ca="1">K206*Financial_Data[[#This Row],[10/1/2015]]</f>
        <v>5851.0828864969271</v>
      </c>
      <c r="AY206" s="15">
        <f ca="1">L206*Financial_Data[[#This Row],[11/1/2015]]</f>
        <v>6320.1537280690181</v>
      </c>
      <c r="AZ206" s="15">
        <f ca="1">M206*Financial_Data[[#This Row],[12/1/2015]]</f>
        <v>6571.5687583427816</v>
      </c>
      <c r="BA206" s="15">
        <f ca="1">N206*Financial_Data[[#This Row],[1/1/2016]]</f>
        <v>6632.0149027036841</v>
      </c>
      <c r="BB206" s="15">
        <f ca="1">O206*Financial_Data[[#This Row],[2/1/2016]]</f>
        <v>6559.812679060723</v>
      </c>
      <c r="BC206" s="15">
        <f ca="1">P206*Financial_Data[[#This Row],[3/1/2016]]</f>
        <v>6955.8258969521248</v>
      </c>
      <c r="BD206" s="15">
        <f ca="1">Q206*Financial_Data[[#This Row],[4/1/2016]]</f>
        <v>7909.4273559799394</v>
      </c>
      <c r="BE206" s="15">
        <f ca="1">R206*Financial_Data[[#This Row],[5/1/2016]]</f>
        <v>8381.1764059644756</v>
      </c>
      <c r="BF206" s="15">
        <f ca="1">S206*Financial_Data[[#This Row],[6/1/2016]]</f>
        <v>8536.1667790338797</v>
      </c>
      <c r="BG206" s="15">
        <f ca="1">T206*Financial_Data[[#This Row],[7/1/2016]]</f>
        <v>9989.9666099860442</v>
      </c>
      <c r="BH206" s="15">
        <f ca="1">U206*Financial_Data[[#This Row],[8/1/2016]]</f>
        <v>11001.6677432898</v>
      </c>
      <c r="BI206" s="15">
        <f ca="1">V206*Financial_Data[[#This Row],[9/1/2016]]</f>
        <v>12118.876035867268</v>
      </c>
      <c r="BJ206" s="15">
        <f ca="1">W206*Financial_Data[[#This Row],[10/1/2016]]</f>
        <v>11992.864567553996</v>
      </c>
      <c r="BK206" s="15">
        <f ca="1">X206*Financial_Data[[#This Row],[11/1/2016]]</f>
        <v>12463.777913155942</v>
      </c>
      <c r="BL206" s="15">
        <f ca="1">Y206*Financial_Data[[#This Row],[12/1/2016]]</f>
        <v>13870.478982519944</v>
      </c>
      <c r="BM206" s="15">
        <f ca="1">Z206*Financial_Data[[#This Row],[1/1/2017]]</f>
        <v>14713.719633440154</v>
      </c>
      <c r="BN206" s="15">
        <f ca="1">AA206*Financial_Data[[#This Row],[2/1/2017]]</f>
        <v>15601.980890928506</v>
      </c>
      <c r="BO206" s="15">
        <f ca="1">AB206*Financial_Data[[#This Row],[3/1/2017]]</f>
        <v>16225.903960098116</v>
      </c>
      <c r="BP206" s="15">
        <f ca="1">AC206*Financial_Data[[#This Row],[4/1/2017]]</f>
        <v>16704.325406868851</v>
      </c>
      <c r="BQ206" s="15">
        <f ca="1">AD206*Financial_Data[[#This Row],[5/1/2017]]</f>
        <v>17667.588189170612</v>
      </c>
      <c r="BR206" s="15">
        <f ca="1">AE206*Financial_Data[[#This Row],[6/1/2017]]</f>
        <v>19094.236023929167</v>
      </c>
      <c r="BS206" s="15">
        <f ca="1">AF206*Financial_Data[[#This Row],[7/1/2017]]</f>
        <v>21658.69381459093</v>
      </c>
      <c r="BT206" s="15">
        <f ca="1">AG206*Financial_Data[[#This Row],[8/1/2017]]</f>
        <v>22973.244844278201</v>
      </c>
      <c r="BU206" s="15">
        <f ca="1">AH206*Financial_Data[[#This Row],[9/1/2017]]</f>
        <v>22959.462964871782</v>
      </c>
      <c r="BV206" s="15">
        <f ca="1">AI206*Financial_Data[[#This Row],[10/1/2017]]</f>
        <v>24815.958701344727</v>
      </c>
      <c r="BW206" s="15">
        <f ca="1">AJ206*Financial_Data[[#This Row],[11/1/2017]]</f>
        <v>27382.918614980983</v>
      </c>
      <c r="BX206" s="15">
        <f ca="1">AK206*Financial_Data[[#This Row],[12/1/2017]]</f>
        <v>27090.062122830139</v>
      </c>
      <c r="BY206" s="15">
        <f ca="1">AL206*Financial_Data[[#This Row],[1/1/2018]]</f>
        <v>28435.974970272498</v>
      </c>
      <c r="BZ206" s="15">
        <f ca="1">AM206*Financial_Data[[#This Row],[2/1/2018]]</f>
        <v>28691.791825739059</v>
      </c>
      <c r="CA206" s="15">
        <f ca="1">AN206*Financial_Data[[#This Row],[3/1/2018]]</f>
        <v>30439.003737744257</v>
      </c>
    </row>
    <row r="207" spans="1:79" x14ac:dyDescent="0.25">
      <c r="A207" t="s">
        <v>100</v>
      </c>
      <c r="B207" t="s">
        <v>209</v>
      </c>
      <c r="C207" t="s">
        <v>41</v>
      </c>
      <c r="D207">
        <v>1</v>
      </c>
      <c r="E207">
        <f t="shared" ref="E207:AN207" ca="1" si="205">((RANDBETWEEN(-2.5,3.5)/100)+1)*D207</f>
        <v>1.02</v>
      </c>
      <c r="F207">
        <f t="shared" ca="1" si="205"/>
        <v>0.99960000000000004</v>
      </c>
      <c r="G207">
        <f t="shared" ca="1" si="205"/>
        <v>1.0095960000000002</v>
      </c>
      <c r="H207">
        <f t="shared" ca="1" si="205"/>
        <v>1.0095960000000002</v>
      </c>
      <c r="I207">
        <f t="shared" ca="1" si="205"/>
        <v>0.99950004000000015</v>
      </c>
      <c r="J207">
        <f t="shared" ca="1" si="205"/>
        <v>1.0094950404000003</v>
      </c>
      <c r="K207">
        <f t="shared" ca="1" si="205"/>
        <v>1.0094950404000003</v>
      </c>
      <c r="L207">
        <f t="shared" ca="1" si="205"/>
        <v>1.0195899908040003</v>
      </c>
      <c r="M207">
        <f t="shared" ca="1" si="205"/>
        <v>1.0399817906200803</v>
      </c>
      <c r="N207">
        <f t="shared" ca="1" si="205"/>
        <v>1.0399817906200803</v>
      </c>
      <c r="O207">
        <f t="shared" ca="1" si="205"/>
        <v>1.060781426432482</v>
      </c>
      <c r="P207">
        <f t="shared" ca="1" si="205"/>
        <v>1.060781426432482</v>
      </c>
      <c r="Q207">
        <f t="shared" ca="1" si="205"/>
        <v>1.0713892406968069</v>
      </c>
      <c r="R207">
        <f t="shared" ca="1" si="205"/>
        <v>1.0499614558828707</v>
      </c>
      <c r="S207">
        <f t="shared" ca="1" si="205"/>
        <v>1.039461841324042</v>
      </c>
      <c r="T207">
        <f t="shared" ca="1" si="205"/>
        <v>1.0602510781505228</v>
      </c>
      <c r="U207">
        <f t="shared" ca="1" si="205"/>
        <v>1.0708535889320281</v>
      </c>
      <c r="V207">
        <f t="shared" ca="1" si="205"/>
        <v>1.0494365171533875</v>
      </c>
      <c r="W207">
        <f t="shared" ca="1" si="205"/>
        <v>1.0704252474964553</v>
      </c>
      <c r="X207">
        <f t="shared" ca="1" si="205"/>
        <v>1.0918337524463844</v>
      </c>
      <c r="Y207">
        <f t="shared" ca="1" si="205"/>
        <v>1.1245887650197759</v>
      </c>
      <c r="Z207">
        <f t="shared" ca="1" si="205"/>
        <v>1.1245887650197759</v>
      </c>
      <c r="AA207">
        <f t="shared" ca="1" si="205"/>
        <v>1.1583264279703691</v>
      </c>
      <c r="AB207">
        <f t="shared" ca="1" si="205"/>
        <v>1.1930762208094803</v>
      </c>
      <c r="AC207">
        <f t="shared" ca="1" si="205"/>
        <v>1.2050069830175751</v>
      </c>
      <c r="AD207">
        <f t="shared" ca="1" si="205"/>
        <v>1.2291071226779267</v>
      </c>
      <c r="AE207">
        <f t="shared" ca="1" si="205"/>
        <v>1.2536892651314853</v>
      </c>
      <c r="AF207">
        <f t="shared" ca="1" si="205"/>
        <v>1.2411523724801703</v>
      </c>
      <c r="AG207">
        <f t="shared" ca="1" si="205"/>
        <v>1.2287408487553686</v>
      </c>
      <c r="AH207">
        <f t="shared" ca="1" si="205"/>
        <v>1.2041660317802612</v>
      </c>
      <c r="AI207">
        <f t="shared" ca="1" si="205"/>
        <v>1.1800827111446559</v>
      </c>
      <c r="AJ207">
        <f t="shared" ca="1" si="205"/>
        <v>1.1682818840332094</v>
      </c>
      <c r="AK207">
        <f t="shared" ca="1" si="205"/>
        <v>1.1449162463525453</v>
      </c>
      <c r="AL207">
        <f t="shared" ca="1" si="205"/>
        <v>1.1334670838890197</v>
      </c>
      <c r="AM207">
        <f t="shared" ca="1" si="205"/>
        <v>1.1448017547279099</v>
      </c>
      <c r="AN207">
        <f t="shared" ca="1" si="205"/>
        <v>1.1676977898224681</v>
      </c>
      <c r="AR207" s="15">
        <f ca="1">E207*Financial_Data[[#This Row],[4/1/2015]]</f>
        <v>65659.155006090543</v>
      </c>
      <c r="AS207" s="15">
        <f ca="1">F207*Financial_Data[[#This Row],[5/1/2015]]</f>
        <v>64288.325636657602</v>
      </c>
      <c r="AT207" s="15">
        <f ca="1">G207*Financial_Data[[#This Row],[6/1/2015]]</f>
        <v>68905.650137302466</v>
      </c>
      <c r="AU207" s="15">
        <f ca="1">H207*Financial_Data[[#This Row],[7/1/2015]]</f>
        <v>71626.048071198195</v>
      </c>
      <c r="AV207" s="15">
        <f ca="1">I207*Financial_Data[[#This Row],[8/1/2015]]</f>
        <v>78106.410587478662</v>
      </c>
      <c r="AW207" s="15">
        <f ca="1">J207*Financial_Data[[#This Row],[9/1/2015]]</f>
        <v>81213.475134850974</v>
      </c>
      <c r="AX207" s="15">
        <f ca="1">K207*Financial_Data[[#This Row],[10/1/2015]]</f>
        <v>81944.091048398113</v>
      </c>
      <c r="AY207" s="15">
        <f ca="1">L207*Financial_Data[[#This Row],[11/1/2015]]</f>
        <v>84376.596573512812</v>
      </c>
      <c r="AZ207" s="15">
        <f ca="1">M207*Financial_Data[[#This Row],[12/1/2015]]</f>
        <v>93131.542609555268</v>
      </c>
      <c r="BA207" s="15">
        <f ca="1">N207*Financial_Data[[#This Row],[1/1/2016]]</f>
        <v>98689.621896708428</v>
      </c>
      <c r="BB207" s="15">
        <f ca="1">O207*Financial_Data[[#This Row],[2/1/2016]]</f>
        <v>99627.082470799141</v>
      </c>
      <c r="BC207" s="15">
        <f ca="1">P207*Financial_Data[[#This Row],[3/1/2016]]</f>
        <v>113241.79549428473</v>
      </c>
      <c r="BD207" s="15">
        <f ca="1">Q207*Financial_Data[[#This Row],[4/1/2016]]</f>
        <v>105505.89762008177</v>
      </c>
      <c r="BE207" s="15">
        <f ca="1">R207*Financial_Data[[#This Row],[5/1/2016]]</f>
        <v>110589.23085071993</v>
      </c>
      <c r="BF207" s="15">
        <f ca="1">S207*Financial_Data[[#This Row],[6/1/2016]]</f>
        <v>119498.28791549979</v>
      </c>
      <c r="BG207" s="15">
        <f ca="1">T207*Financial_Data[[#This Row],[7/1/2016]]</f>
        <v>126749.6301567456</v>
      </c>
      <c r="BH207" s="15">
        <f ca="1">U207*Financial_Data[[#This Row],[8/1/2016]]</f>
        <v>137171.50315422053</v>
      </c>
      <c r="BI207" s="15">
        <f ca="1">V207*Financial_Data[[#This Row],[9/1/2016]]</f>
        <v>138405.53091775667</v>
      </c>
      <c r="BJ207" s="15">
        <f ca="1">W207*Financial_Data[[#This Row],[10/1/2016]]</f>
        <v>158803.47365448944</v>
      </c>
      <c r="BK207" s="15">
        <f ca="1">X207*Financial_Data[[#This Row],[11/1/2016]]</f>
        <v>178769.41442540198</v>
      </c>
      <c r="BL207" s="15">
        <f ca="1">Y207*Financial_Data[[#This Row],[12/1/2016]]</f>
        <v>219497.20310145532</v>
      </c>
      <c r="BM207" s="15">
        <f ca="1">Z207*Financial_Data[[#This Row],[1/1/2017]]</f>
        <v>244318.72586764113</v>
      </c>
      <c r="BN207" s="15">
        <f ca="1">AA207*Financial_Data[[#This Row],[2/1/2017]]</f>
        <v>258627.21437413202</v>
      </c>
      <c r="BO207" s="15">
        <f ca="1">AB207*Financial_Data[[#This Row],[3/1/2017]]</f>
        <v>299878.04197401641</v>
      </c>
      <c r="BP207" s="15">
        <f ca="1">AC207*Financial_Data[[#This Row],[4/1/2017]]</f>
        <v>302816.25005804602</v>
      </c>
      <c r="BQ207" s="15">
        <f ca="1">AD207*Financial_Data[[#This Row],[5/1/2017]]</f>
        <v>350585.65685004246</v>
      </c>
      <c r="BR207" s="15">
        <f ca="1">AE207*Financial_Data[[#This Row],[6/1/2017]]</f>
        <v>353598.11371579923</v>
      </c>
      <c r="BS207" s="15">
        <f ca="1">AF207*Financial_Data[[#This Row],[7/1/2017]]</f>
        <v>378919.23513995658</v>
      </c>
      <c r="BT207" s="15">
        <f ca="1">AG207*Financial_Data[[#This Row],[8/1/2017]]</f>
        <v>374793.97128582373</v>
      </c>
      <c r="BU207" s="15">
        <f ca="1">AH207*Financial_Data[[#This Row],[9/1/2017]]</f>
        <v>385731.30320982396</v>
      </c>
      <c r="BV207" s="15">
        <f ca="1">AI207*Financial_Data[[#This Row],[10/1/2017]]</f>
        <v>421253.33331421966</v>
      </c>
      <c r="BW207" s="15">
        <f ca="1">AJ207*Financial_Data[[#This Row],[11/1/2017]]</f>
        <v>445876.74045235408</v>
      </c>
      <c r="BX207" s="15">
        <f ca="1">AK207*Financial_Data[[#This Row],[12/1/2017]]</f>
        <v>445567.30199448013</v>
      </c>
      <c r="BY207" s="15">
        <f ca="1">AL207*Financial_Data[[#This Row],[1/1/2018]]</f>
        <v>457878.3651855106</v>
      </c>
      <c r="BZ207" s="15">
        <f ca="1">AM207*Financial_Data[[#This Row],[2/1/2018]]</f>
        <v>510441.86908530461</v>
      </c>
      <c r="CA207" s="15">
        <f ca="1">AN207*Financial_Data[[#This Row],[3/1/2018]]</f>
        <v>546836.81292274082</v>
      </c>
    </row>
    <row r="208" spans="1:79" x14ac:dyDescent="0.25">
      <c r="A208" t="s">
        <v>101</v>
      </c>
      <c r="B208" t="s">
        <v>209</v>
      </c>
      <c r="C208" t="s">
        <v>41</v>
      </c>
      <c r="D208">
        <v>1</v>
      </c>
      <c r="E208">
        <f t="shared" ref="E208:AN208" ca="1" si="206">((RANDBETWEEN(-2.5,3.5)/100)+1)*D208</f>
        <v>0.99</v>
      </c>
      <c r="F208">
        <f t="shared" ca="1" si="206"/>
        <v>0.99</v>
      </c>
      <c r="G208">
        <f t="shared" ca="1" si="206"/>
        <v>0.99</v>
      </c>
      <c r="H208">
        <f t="shared" ca="1" si="206"/>
        <v>0.98009999999999997</v>
      </c>
      <c r="I208">
        <f t="shared" ca="1" si="206"/>
        <v>0.96049799999999996</v>
      </c>
      <c r="J208">
        <f t="shared" ca="1" si="206"/>
        <v>0.97010297999999995</v>
      </c>
      <c r="K208">
        <f t="shared" ca="1" si="206"/>
        <v>0.95070092039999998</v>
      </c>
      <c r="L208">
        <f t="shared" ca="1" si="206"/>
        <v>0.96971493880799997</v>
      </c>
      <c r="M208">
        <f t="shared" ca="1" si="206"/>
        <v>0.96971493880799997</v>
      </c>
      <c r="N208">
        <f t="shared" ca="1" si="206"/>
        <v>0.98910923758416003</v>
      </c>
      <c r="O208">
        <f t="shared" ca="1" si="206"/>
        <v>0.9792181452083184</v>
      </c>
      <c r="P208">
        <f t="shared" ca="1" si="206"/>
        <v>0.9792181452083184</v>
      </c>
      <c r="Q208">
        <f t="shared" ca="1" si="206"/>
        <v>0.98901032666040156</v>
      </c>
      <c r="R208">
        <f t="shared" ca="1" si="206"/>
        <v>1.0087905331936096</v>
      </c>
      <c r="S208">
        <f t="shared" ca="1" si="206"/>
        <v>0.99870262786167341</v>
      </c>
      <c r="T208">
        <f t="shared" ca="1" si="206"/>
        <v>1.0186766804189069</v>
      </c>
      <c r="U208">
        <f t="shared" ca="1" si="206"/>
        <v>1.028863447223096</v>
      </c>
      <c r="V208">
        <f t="shared" ca="1" si="206"/>
        <v>1.028863447223096</v>
      </c>
      <c r="W208">
        <f t="shared" ca="1" si="206"/>
        <v>1.028863447223096</v>
      </c>
      <c r="X208">
        <f t="shared" ca="1" si="206"/>
        <v>1.0082861782786341</v>
      </c>
      <c r="Y208">
        <f t="shared" ca="1" si="206"/>
        <v>0.9982033164958477</v>
      </c>
      <c r="Z208">
        <f t="shared" ca="1" si="206"/>
        <v>1.0081853496608062</v>
      </c>
      <c r="AA208">
        <f t="shared" ca="1" si="206"/>
        <v>0.98802164266759007</v>
      </c>
      <c r="AB208">
        <f t="shared" ca="1" si="206"/>
        <v>0.97814142624091416</v>
      </c>
      <c r="AC208">
        <f t="shared" ca="1" si="206"/>
        <v>0.99770425476573243</v>
      </c>
      <c r="AD208">
        <f t="shared" ca="1" si="206"/>
        <v>0.97775016967041772</v>
      </c>
      <c r="AE208">
        <f t="shared" ca="1" si="206"/>
        <v>0.96797266797371351</v>
      </c>
      <c r="AF208">
        <f t="shared" ca="1" si="206"/>
        <v>0.98733212133318782</v>
      </c>
      <c r="AG208">
        <f t="shared" ca="1" si="206"/>
        <v>0.96758547890652402</v>
      </c>
      <c r="AH208">
        <f t="shared" ca="1" si="206"/>
        <v>0.9869371884846545</v>
      </c>
      <c r="AI208">
        <f t="shared" ca="1" si="206"/>
        <v>0.9869371884846545</v>
      </c>
      <c r="AJ208">
        <f t="shared" ca="1" si="206"/>
        <v>1.0066759322543477</v>
      </c>
      <c r="AK208">
        <f t="shared" ca="1" si="206"/>
        <v>1.0167426915768911</v>
      </c>
      <c r="AL208">
        <f t="shared" ca="1" si="206"/>
        <v>1.0269101184926601</v>
      </c>
      <c r="AM208">
        <f t="shared" ca="1" si="206"/>
        <v>1.0371792196775866</v>
      </c>
      <c r="AN208">
        <f t="shared" ca="1" si="206"/>
        <v>1.0682945962679142</v>
      </c>
      <c r="AR208" s="15">
        <f ca="1">E208*Financial_Data[[#This Row],[4/1/2015]]</f>
        <v>2344.1525659395365</v>
      </c>
      <c r="AS208" s="15">
        <f ca="1">F208*Financial_Data[[#This Row],[5/1/2015]]</f>
        <v>2485.9166926223716</v>
      </c>
      <c r="AT208" s="15">
        <f ca="1">G208*Financial_Data[[#This Row],[6/1/2015]]</f>
        <v>2559.2140487241095</v>
      </c>
      <c r="AU208" s="15">
        <f ca="1">H208*Financial_Data[[#This Row],[7/1/2015]]</f>
        <v>2736.7378414370032</v>
      </c>
      <c r="AV208" s="15">
        <f ca="1">I208*Financial_Data[[#This Row],[8/1/2015]]</f>
        <v>2761.6399631197214</v>
      </c>
      <c r="AW208" s="15">
        <f ca="1">J208*Financial_Data[[#This Row],[9/1/2015]]</f>
        <v>2838.3941074653681</v>
      </c>
      <c r="AX208" s="15">
        <f ca="1">K208*Financial_Data[[#This Row],[10/1/2015]]</f>
        <v>2808.0378787031373</v>
      </c>
      <c r="AY208" s="15">
        <f ca="1">L208*Financial_Data[[#This Row],[11/1/2015]]</f>
        <v>3189.2835259878507</v>
      </c>
      <c r="AZ208" s="15">
        <f ca="1">M208*Financial_Data[[#This Row],[12/1/2015]]</f>
        <v>3123.9352315602728</v>
      </c>
      <c r="BA208" s="15">
        <f ca="1">N208*Financial_Data[[#This Row],[1/1/2016]]</f>
        <v>3314.1571459859692</v>
      </c>
      <c r="BB208" s="15">
        <f ca="1">O208*Financial_Data[[#This Row],[2/1/2016]]</f>
        <v>3439.0967422754998</v>
      </c>
      <c r="BC208" s="15">
        <f ca="1">P208*Financial_Data[[#This Row],[3/1/2016]]</f>
        <v>3368.9666815070177</v>
      </c>
      <c r="BD208" s="15">
        <f ca="1">Q208*Financial_Data[[#This Row],[4/1/2016]]</f>
        <v>3645.9769011342528</v>
      </c>
      <c r="BE208" s="15">
        <f ca="1">R208*Financial_Data[[#This Row],[5/1/2016]]</f>
        <v>3974.6535751174997</v>
      </c>
      <c r="BF208" s="15">
        <f ca="1">S208*Financial_Data[[#This Row],[6/1/2016]]</f>
        <v>4339.5099207821286</v>
      </c>
      <c r="BG208" s="15">
        <f ca="1">T208*Financial_Data[[#This Row],[7/1/2016]]</f>
        <v>4467.9164129055825</v>
      </c>
      <c r="BH208" s="15">
        <f ca="1">U208*Financial_Data[[#This Row],[8/1/2016]]</f>
        <v>4557.265760651705</v>
      </c>
      <c r="BI208" s="15">
        <f ca="1">V208*Financial_Data[[#This Row],[9/1/2016]]</f>
        <v>4600.9972828909185</v>
      </c>
      <c r="BJ208" s="15">
        <f ca="1">W208*Financial_Data[[#This Row],[10/1/2016]]</f>
        <v>5076.9047707293712</v>
      </c>
      <c r="BK208" s="15">
        <f ca="1">X208*Financial_Data[[#This Row],[11/1/2016]]</f>
        <v>5269.3411906924366</v>
      </c>
      <c r="BL208" s="15">
        <f ca="1">Y208*Financial_Data[[#This Row],[12/1/2016]]</f>
        <v>5108.766876722495</v>
      </c>
      <c r="BM208" s="15">
        <f ca="1">Z208*Financial_Data[[#This Row],[1/1/2017]]</f>
        <v>5693.653732235759</v>
      </c>
      <c r="BN208" s="15">
        <f ca="1">AA208*Financial_Data[[#This Row],[2/1/2017]]</f>
        <v>6209.7411301058537</v>
      </c>
      <c r="BO208" s="15">
        <f ca="1">AB208*Financial_Data[[#This Row],[3/1/2017]]</f>
        <v>6021.6787399941186</v>
      </c>
      <c r="BP208" s="15">
        <f ca="1">AC208*Financial_Data[[#This Row],[4/1/2017]]</f>
        <v>6578.6960928628796</v>
      </c>
      <c r="BQ208" s="15">
        <f ca="1">AD208*Financial_Data[[#This Row],[5/1/2017]]</f>
        <v>6826.7047411399581</v>
      </c>
      <c r="BR208" s="15">
        <f ca="1">AE208*Financial_Data[[#This Row],[6/1/2017]]</f>
        <v>7169.3095466216982</v>
      </c>
      <c r="BS208" s="15">
        <f ca="1">AF208*Financial_Data[[#This Row],[7/1/2017]]</f>
        <v>7521.2314431402183</v>
      </c>
      <c r="BT208" s="15">
        <f ca="1">AG208*Financial_Data[[#This Row],[8/1/2017]]</f>
        <v>7589.6686232621614</v>
      </c>
      <c r="BU208" s="15">
        <f ca="1">AH208*Financial_Data[[#This Row],[9/1/2017]]</f>
        <v>8460.9471256114757</v>
      </c>
      <c r="BV208" s="15">
        <f ca="1">AI208*Financial_Data[[#This Row],[10/1/2017]]</f>
        <v>8796.6602675298764</v>
      </c>
      <c r="BW208" s="15">
        <f ca="1">AJ208*Financial_Data[[#This Row],[11/1/2017]]</f>
        <v>9809.3459709884355</v>
      </c>
      <c r="BX208" s="15">
        <f ca="1">AK208*Financial_Data[[#This Row],[12/1/2017]]</f>
        <v>9609.2948519473412</v>
      </c>
      <c r="BY208" s="15">
        <f ca="1">AL208*Financial_Data[[#This Row],[1/1/2018]]</f>
        <v>10497.365196139199</v>
      </c>
      <c r="BZ208" s="15">
        <f ca="1">AM208*Financial_Data[[#This Row],[2/1/2018]]</f>
        <v>10700.930633189406</v>
      </c>
      <c r="CA208" s="15">
        <f ca="1">AN208*Financial_Data[[#This Row],[3/1/2018]]</f>
        <v>11348.076261827142</v>
      </c>
    </row>
    <row r="209" spans="1:79" x14ac:dyDescent="0.25">
      <c r="A209" t="s">
        <v>102</v>
      </c>
      <c r="B209" t="s">
        <v>209</v>
      </c>
      <c r="C209" t="s">
        <v>41</v>
      </c>
      <c r="D209">
        <v>1</v>
      </c>
      <c r="E209">
        <f t="shared" ref="E209:AN209" ca="1" si="207">((RANDBETWEEN(-2.5,3.5)/100)+1)*D209</f>
        <v>1</v>
      </c>
      <c r="F209">
        <f t="shared" ca="1" si="207"/>
        <v>0.99</v>
      </c>
      <c r="G209">
        <f t="shared" ca="1" si="207"/>
        <v>1.0098</v>
      </c>
      <c r="H209">
        <f t="shared" ca="1" si="207"/>
        <v>1.0400940000000001</v>
      </c>
      <c r="I209">
        <f t="shared" ca="1" si="207"/>
        <v>1.0608958800000001</v>
      </c>
      <c r="J209">
        <f t="shared" ca="1" si="207"/>
        <v>1.0821137976000001</v>
      </c>
      <c r="K209">
        <f t="shared" ca="1" si="207"/>
        <v>1.1145772115280002</v>
      </c>
      <c r="L209">
        <f t="shared" ca="1" si="207"/>
        <v>1.1480145278738403</v>
      </c>
      <c r="M209">
        <f t="shared" ca="1" si="207"/>
        <v>1.1480145278738403</v>
      </c>
      <c r="N209">
        <f t="shared" ca="1" si="207"/>
        <v>1.1250542373163634</v>
      </c>
      <c r="O209">
        <f t="shared" ca="1" si="207"/>
        <v>1.1025531525700361</v>
      </c>
      <c r="P209">
        <f t="shared" ca="1" si="207"/>
        <v>1.1025531525700361</v>
      </c>
      <c r="Q209">
        <f t="shared" ca="1" si="207"/>
        <v>1.1356297471471373</v>
      </c>
      <c r="R209">
        <f t="shared" ca="1" si="207"/>
        <v>1.1242734496756659</v>
      </c>
      <c r="S209">
        <f t="shared" ca="1" si="207"/>
        <v>1.1242734496756659</v>
      </c>
      <c r="T209">
        <f t="shared" ca="1" si="207"/>
        <v>1.1242734496756659</v>
      </c>
      <c r="U209">
        <f t="shared" ca="1" si="207"/>
        <v>1.1355161841724226</v>
      </c>
      <c r="V209">
        <f t="shared" ca="1" si="207"/>
        <v>1.1695816696975954</v>
      </c>
      <c r="W209">
        <f t="shared" ca="1" si="207"/>
        <v>1.2046691197885233</v>
      </c>
      <c r="X209">
        <f t="shared" ca="1" si="207"/>
        <v>1.1805757373927528</v>
      </c>
      <c r="Y209">
        <f t="shared" ca="1" si="207"/>
        <v>1.2041872521406078</v>
      </c>
      <c r="Z209">
        <f t="shared" ca="1" si="207"/>
        <v>1.1801035070977957</v>
      </c>
      <c r="AA209">
        <f t="shared" ca="1" si="207"/>
        <v>1.1565014369558397</v>
      </c>
      <c r="AB209">
        <f t="shared" ca="1" si="207"/>
        <v>1.191196480064515</v>
      </c>
      <c r="AC209">
        <f t="shared" ca="1" si="207"/>
        <v>1.2150204096658053</v>
      </c>
      <c r="AD209">
        <f t="shared" ca="1" si="207"/>
        <v>1.2150204096658053</v>
      </c>
      <c r="AE209">
        <f t="shared" ca="1" si="207"/>
        <v>1.2514710219557794</v>
      </c>
      <c r="AF209">
        <f t="shared" ca="1" si="207"/>
        <v>1.2514710219557794</v>
      </c>
      <c r="AG209">
        <f t="shared" ca="1" si="207"/>
        <v>1.2765004423948951</v>
      </c>
      <c r="AH209">
        <f t="shared" ca="1" si="207"/>
        <v>1.3147954556667421</v>
      </c>
      <c r="AI209">
        <f t="shared" ca="1" si="207"/>
        <v>1.3410913647800768</v>
      </c>
      <c r="AJ209">
        <f t="shared" ca="1" si="207"/>
        <v>1.3813241057234791</v>
      </c>
      <c r="AK209">
        <f t="shared" ca="1" si="207"/>
        <v>1.4089505878379487</v>
      </c>
      <c r="AL209">
        <f t="shared" ca="1" si="207"/>
        <v>1.3948610819595693</v>
      </c>
      <c r="AM209">
        <f t="shared" ca="1" si="207"/>
        <v>1.3669638603203778</v>
      </c>
      <c r="AN209">
        <f t="shared" ca="1" si="207"/>
        <v>1.3806334989235816</v>
      </c>
      <c r="AR209" s="15">
        <f ca="1">E209*Financial_Data[[#This Row],[4/1/2015]]</f>
        <v>10326.706249734001</v>
      </c>
      <c r="AS209" s="15">
        <f ca="1">F209*Financial_Data[[#This Row],[5/1/2015]]</f>
        <v>10320.552449861985</v>
      </c>
      <c r="AT209" s="15">
        <f ca="1">G209*Financial_Data[[#This Row],[6/1/2015]]</f>
        <v>11377.200233792604</v>
      </c>
      <c r="AU209" s="15">
        <f ca="1">H209*Financial_Data[[#This Row],[7/1/2015]]</f>
        <v>11948.105410996261</v>
      </c>
      <c r="AV209" s="15">
        <f ca="1">I209*Financial_Data[[#This Row],[8/1/2015]]</f>
        <v>11943.326168831865</v>
      </c>
      <c r="AW209" s="15">
        <f ca="1">J209*Financial_Data[[#This Row],[9/1/2015]]</f>
        <v>12791.056733814246</v>
      </c>
      <c r="AX209" s="15">
        <f ca="1">K209*Financial_Data[[#This Row],[10/1/2015]]</f>
        <v>13692.111354383012</v>
      </c>
      <c r="AY209" s="15">
        <f ca="1">L209*Financial_Data[[#This Row],[11/1/2015]]</f>
        <v>13540.364625636514</v>
      </c>
      <c r="AZ209" s="15">
        <f ca="1">M209*Financial_Data[[#This Row],[12/1/2015]]</f>
        <v>15069.07964528236</v>
      </c>
      <c r="BA209" s="15">
        <f ca="1">N209*Financial_Data[[#This Row],[1/1/2016]]</f>
        <v>14321.889602155719</v>
      </c>
      <c r="BB209" s="15">
        <f ca="1">O209*Financial_Data[[#This Row],[2/1/2016]]</f>
        <v>14174.38874758091</v>
      </c>
      <c r="BC209" s="15">
        <f ca="1">P209*Financial_Data[[#This Row],[3/1/2016]]</f>
        <v>14579.611842852251</v>
      </c>
      <c r="BD209" s="15">
        <f ca="1">Q209*Financial_Data[[#This Row],[4/1/2016]]</f>
        <v>16402.917782880344</v>
      </c>
      <c r="BE209" s="15">
        <f ca="1">R209*Financial_Data[[#This Row],[5/1/2016]]</f>
        <v>18280.561123999869</v>
      </c>
      <c r="BF209" s="15">
        <f ca="1">S209*Financial_Data[[#This Row],[6/1/2016]]</f>
        <v>18640.541202431228</v>
      </c>
      <c r="BG209" s="15">
        <f ca="1">T209*Financial_Data[[#This Row],[7/1/2016]]</f>
        <v>18808.235984818199</v>
      </c>
      <c r="BH209" s="15">
        <f ca="1">U209*Financial_Data[[#This Row],[8/1/2016]]</f>
        <v>19731.402158889789</v>
      </c>
      <c r="BI209" s="15">
        <f ca="1">V209*Financial_Data[[#This Row],[9/1/2016]]</f>
        <v>20723.550705174956</v>
      </c>
      <c r="BJ209" s="15">
        <f ca="1">W209*Financial_Data[[#This Row],[10/1/2016]]</f>
        <v>22205.384857712117</v>
      </c>
      <c r="BK209" s="15">
        <f ca="1">X209*Financial_Data[[#This Row],[11/1/2016]]</f>
        <v>24261.759428499172</v>
      </c>
      <c r="BL209" s="15">
        <f ca="1">Y209*Financial_Data[[#This Row],[12/1/2016]]</f>
        <v>23764.63692887019</v>
      </c>
      <c r="BM209" s="15">
        <f ca="1">Z209*Financial_Data[[#This Row],[1/1/2017]]</f>
        <v>26444.87705535669</v>
      </c>
      <c r="BN209" s="15">
        <f ca="1">AA209*Financial_Data[[#This Row],[2/1/2017]]</f>
        <v>28055.039908603736</v>
      </c>
      <c r="BO209" s="15">
        <f ca="1">AB209*Financial_Data[[#This Row],[3/1/2017]]</f>
        <v>31239.978113415462</v>
      </c>
      <c r="BP209" s="15">
        <f ca="1">AC209*Financial_Data[[#This Row],[4/1/2017]]</f>
        <v>32485.823492665786</v>
      </c>
      <c r="BQ209" s="15">
        <f ca="1">AD209*Financial_Data[[#This Row],[5/1/2017]]</f>
        <v>34808.852244802823</v>
      </c>
      <c r="BR209" s="15">
        <f ca="1">AE209*Financial_Data[[#This Row],[6/1/2017]]</f>
        <v>35849.532500365684</v>
      </c>
      <c r="BS209" s="15">
        <f ca="1">AF209*Financial_Data[[#This Row],[7/1/2017]]</f>
        <v>40717.8825231304</v>
      </c>
      <c r="BT209" s="15">
        <f ca="1">AG209*Financial_Data[[#This Row],[8/1/2017]]</f>
        <v>40673.348462934286</v>
      </c>
      <c r="BU209" s="15">
        <f ca="1">AH209*Financial_Data[[#This Row],[9/1/2017]]</f>
        <v>44423.163143112688</v>
      </c>
      <c r="BV209" s="15">
        <f ca="1">AI209*Financial_Data[[#This Row],[10/1/2017]]</f>
        <v>47146.837898669735</v>
      </c>
      <c r="BW209" s="15">
        <f ca="1">AJ209*Financial_Data[[#This Row],[11/1/2017]]</f>
        <v>48051.594712996121</v>
      </c>
      <c r="BX209" s="15">
        <f ca="1">AK209*Financial_Data[[#This Row],[12/1/2017]]</f>
        <v>52466.482687854783</v>
      </c>
      <c r="BY209" s="15">
        <f ca="1">AL209*Financial_Data[[#This Row],[1/1/2018]]</f>
        <v>53457.280898899691</v>
      </c>
      <c r="BZ209" s="15">
        <f ca="1">AM209*Financial_Data[[#This Row],[2/1/2018]]</f>
        <v>52869.69548634658</v>
      </c>
      <c r="CA209" s="15">
        <f ca="1">AN209*Financial_Data[[#This Row],[3/1/2018]]</f>
        <v>62412.148800523537</v>
      </c>
    </row>
    <row r="210" spans="1:79" x14ac:dyDescent="0.25">
      <c r="A210" t="s">
        <v>103</v>
      </c>
      <c r="B210" t="s">
        <v>209</v>
      </c>
      <c r="C210" t="s">
        <v>41</v>
      </c>
      <c r="D210">
        <v>1</v>
      </c>
      <c r="E210">
        <f t="shared" ref="E210:AN210" ca="1" si="208">((RANDBETWEEN(-2.5,3.5)/100)+1)*D210</f>
        <v>0.99</v>
      </c>
      <c r="F210">
        <f t="shared" ca="1" si="208"/>
        <v>1.0197000000000001</v>
      </c>
      <c r="G210">
        <f t="shared" ca="1" si="208"/>
        <v>1.0502910000000001</v>
      </c>
      <c r="H210">
        <f t="shared" ca="1" si="208"/>
        <v>1.0817997300000002</v>
      </c>
      <c r="I210">
        <f t="shared" ca="1" si="208"/>
        <v>1.0926177273000002</v>
      </c>
      <c r="J210">
        <f t="shared" ca="1" si="208"/>
        <v>1.1253962591190003</v>
      </c>
      <c r="K210">
        <f t="shared" ca="1" si="208"/>
        <v>1.1028883339366202</v>
      </c>
      <c r="L210">
        <f t="shared" ca="1" si="208"/>
        <v>1.1028883339366202</v>
      </c>
      <c r="M210">
        <f t="shared" ca="1" si="208"/>
        <v>1.0918594505972541</v>
      </c>
      <c r="N210">
        <f t="shared" ca="1" si="208"/>
        <v>1.070022261585309</v>
      </c>
      <c r="O210">
        <f t="shared" ca="1" si="208"/>
        <v>1.070022261585309</v>
      </c>
      <c r="P210">
        <f t="shared" ca="1" si="208"/>
        <v>1.0486218163536027</v>
      </c>
      <c r="Q210">
        <f t="shared" ca="1" si="208"/>
        <v>1.0591080345171389</v>
      </c>
      <c r="R210">
        <f t="shared" ca="1" si="208"/>
        <v>1.0591080345171389</v>
      </c>
      <c r="S210">
        <f t="shared" ca="1" si="208"/>
        <v>1.037925873826796</v>
      </c>
      <c r="T210">
        <f t="shared" ca="1" si="208"/>
        <v>1.0483051325650641</v>
      </c>
      <c r="U210">
        <f t="shared" ca="1" si="208"/>
        <v>1.0273390299137628</v>
      </c>
      <c r="V210">
        <f t="shared" ca="1" si="208"/>
        <v>1.0067922493154875</v>
      </c>
      <c r="W210">
        <f t="shared" ca="1" si="208"/>
        <v>1.0067922493154875</v>
      </c>
      <c r="X210">
        <f t="shared" ca="1" si="208"/>
        <v>0.98665640432917778</v>
      </c>
      <c r="Y210">
        <f t="shared" ca="1" si="208"/>
        <v>0.96692327624259422</v>
      </c>
      <c r="Z210">
        <f t="shared" ca="1" si="208"/>
        <v>0.94758481071774237</v>
      </c>
      <c r="AA210">
        <f t="shared" ca="1" si="208"/>
        <v>0.96653650693209725</v>
      </c>
      <c r="AB210">
        <f t="shared" ca="1" si="208"/>
        <v>0.97620187200141828</v>
      </c>
      <c r="AC210">
        <f t="shared" ca="1" si="208"/>
        <v>0.97620187200141828</v>
      </c>
      <c r="AD210">
        <f t="shared" ca="1" si="208"/>
        <v>0.95667783456138988</v>
      </c>
      <c r="AE210">
        <f t="shared" ca="1" si="208"/>
        <v>0.95667783456138988</v>
      </c>
      <c r="AF210">
        <f t="shared" ca="1" si="208"/>
        <v>0.95667783456138988</v>
      </c>
      <c r="AG210">
        <f t="shared" ca="1" si="208"/>
        <v>0.94711105621577596</v>
      </c>
      <c r="AH210">
        <f t="shared" ca="1" si="208"/>
        <v>0.9660532773400915</v>
      </c>
      <c r="AI210">
        <f t="shared" ca="1" si="208"/>
        <v>0.97571381011349245</v>
      </c>
      <c r="AJ210">
        <f t="shared" ca="1" si="208"/>
        <v>0.96595667201235746</v>
      </c>
      <c r="AK210">
        <f t="shared" ca="1" si="208"/>
        <v>0.99493537217272821</v>
      </c>
      <c r="AL210">
        <f t="shared" ca="1" si="208"/>
        <v>0.98498601845100087</v>
      </c>
      <c r="AM210">
        <f t="shared" ca="1" si="208"/>
        <v>0.99483587863551093</v>
      </c>
      <c r="AN210">
        <f t="shared" ca="1" si="208"/>
        <v>0.97493916106280065</v>
      </c>
      <c r="AR210" s="15">
        <f ca="1">E210*Financial_Data[[#This Row],[4/1/2015]]</f>
        <v>2833.3255991040005</v>
      </c>
      <c r="AS210" s="15">
        <f ca="1">F210*Financial_Data[[#This Row],[5/1/2015]]</f>
        <v>2916.2770552031357</v>
      </c>
      <c r="AT210" s="15">
        <f ca="1">G210*Financial_Data[[#This Row],[6/1/2015]]</f>
        <v>3032.8989472277058</v>
      </c>
      <c r="AU210" s="15">
        <f ca="1">H210*Financial_Data[[#This Row],[7/1/2015]]</f>
        <v>3282.2763032254616</v>
      </c>
      <c r="AV210" s="15">
        <f ca="1">I210*Financial_Data[[#This Row],[8/1/2015]]</f>
        <v>3552.8482248984656</v>
      </c>
      <c r="AW210" s="15">
        <f ca="1">J210*Financial_Data[[#This Row],[9/1/2015]]</f>
        <v>3804.6325432742601</v>
      </c>
      <c r="AX210" s="15">
        <f ca="1">K210*Financial_Data[[#This Row],[10/1/2015]]</f>
        <v>3650.0152076827585</v>
      </c>
      <c r="AY210" s="15">
        <f ca="1">L210*Financial_Data[[#This Row],[11/1/2015]]</f>
        <v>3943.6576434154717</v>
      </c>
      <c r="AZ210" s="15">
        <f ca="1">M210*Financial_Data[[#This Row],[12/1/2015]]</f>
        <v>3977.5904386227708</v>
      </c>
      <c r="BA210" s="15">
        <f ca="1">N210*Financial_Data[[#This Row],[1/1/2016]]</f>
        <v>3743.3019324782331</v>
      </c>
      <c r="BB210" s="15">
        <f ca="1">O210*Financial_Data[[#This Row],[2/1/2016]]</f>
        <v>3854.8299088104982</v>
      </c>
      <c r="BC210" s="15">
        <f ca="1">P210*Financial_Data[[#This Row],[3/1/2016]]</f>
        <v>4080.9633502469542</v>
      </c>
      <c r="BD210" s="15">
        <f ca="1">Q210*Financial_Data[[#This Row],[4/1/2016]]</f>
        <v>4495.381073358205</v>
      </c>
      <c r="BE210" s="15">
        <f ca="1">R210*Financial_Data[[#This Row],[5/1/2016]]</f>
        <v>4675.1513202252145</v>
      </c>
      <c r="BF210" s="15">
        <f ca="1">S210*Financial_Data[[#This Row],[6/1/2016]]</f>
        <v>5149.0961139162519</v>
      </c>
      <c r="BG210" s="15">
        <f ca="1">T210*Financial_Data[[#This Row],[7/1/2016]]</f>
        <v>5726.124705056267</v>
      </c>
      <c r="BH210" s="15">
        <f ca="1">U210*Financial_Data[[#This Row],[8/1/2016]]</f>
        <v>5336.5778666151828</v>
      </c>
      <c r="BI210" s="15">
        <f ca="1">V210*Financial_Data[[#This Row],[9/1/2016]]</f>
        <v>5385.6325527560921</v>
      </c>
      <c r="BJ210" s="15">
        <f ca="1">W210*Financial_Data[[#This Row],[10/1/2016]]</f>
        <v>5705.9163490193159</v>
      </c>
      <c r="BK210" s="15">
        <f ca="1">X210*Financial_Data[[#This Row],[11/1/2016]]</f>
        <v>5989.8409668483873</v>
      </c>
      <c r="BL210" s="15">
        <f ca="1">Y210*Financial_Data[[#This Row],[12/1/2016]]</f>
        <v>6800.5373113736268</v>
      </c>
      <c r="BM210" s="15">
        <f ca="1">Z210*Financial_Data[[#This Row],[1/1/2017]]</f>
        <v>7000.3099282927351</v>
      </c>
      <c r="BN210" s="15">
        <f ca="1">AA210*Financial_Data[[#This Row],[2/1/2017]]</f>
        <v>6992.6535325172208</v>
      </c>
      <c r="BO210" s="15">
        <f ca="1">AB210*Financial_Data[[#This Row],[3/1/2017]]</f>
        <v>6989.8426969752863</v>
      </c>
      <c r="BP210" s="15">
        <f ca="1">AC210*Financial_Data[[#This Row],[4/1/2017]]</f>
        <v>7326.6172324274676</v>
      </c>
      <c r="BQ210" s="15">
        <f ca="1">AD210*Financial_Data[[#This Row],[5/1/2017]]</f>
        <v>7247.5924027440333</v>
      </c>
      <c r="BR210" s="15">
        <f ca="1">AE210*Financial_Data[[#This Row],[6/1/2017]]</f>
        <v>7900.1872553009089</v>
      </c>
      <c r="BS210" s="15">
        <f ca="1">AF210*Financial_Data[[#This Row],[7/1/2017]]</f>
        <v>8136.3791536726367</v>
      </c>
      <c r="BT210" s="15">
        <f ca="1">AG210*Financial_Data[[#This Row],[8/1/2017]]</f>
        <v>8455.2118848713708</v>
      </c>
      <c r="BU210" s="15">
        <f ca="1">AH210*Financial_Data[[#This Row],[9/1/2017]]</f>
        <v>10081.087043643629</v>
      </c>
      <c r="BV210" s="15">
        <f ca="1">AI210*Financial_Data[[#This Row],[10/1/2017]]</f>
        <v>11328.542529572105</v>
      </c>
      <c r="BW210" s="15">
        <f ca="1">AJ210*Financial_Data[[#This Row],[11/1/2017]]</f>
        <v>10770.055809654743</v>
      </c>
      <c r="BX210" s="15">
        <f ca="1">AK210*Financial_Data[[#This Row],[12/1/2017]]</f>
        <v>12115.801842696155</v>
      </c>
      <c r="BY210" s="15">
        <f ca="1">AL210*Financial_Data[[#This Row],[1/1/2018]]</f>
        <v>12716.529120344339</v>
      </c>
      <c r="BZ210" s="15">
        <f ca="1">AM210*Financial_Data[[#This Row],[2/1/2018]]</f>
        <v>13083.999933987843</v>
      </c>
      <c r="CA210" s="15">
        <f ca="1">AN210*Financial_Data[[#This Row],[3/1/2018]]</f>
        <v>13076.150711535112</v>
      </c>
    </row>
    <row r="211" spans="1:79" x14ac:dyDescent="0.25">
      <c r="A211" t="s">
        <v>104</v>
      </c>
      <c r="B211" t="s">
        <v>209</v>
      </c>
      <c r="C211" t="s">
        <v>41</v>
      </c>
      <c r="D211">
        <v>1</v>
      </c>
      <c r="E211">
        <f t="shared" ref="E211:AN211" ca="1" si="209">((RANDBETWEEN(-2.5,3.5)/100)+1)*D211</f>
        <v>1</v>
      </c>
      <c r="F211">
        <f t="shared" ca="1" si="209"/>
        <v>0.98</v>
      </c>
      <c r="G211">
        <f t="shared" ca="1" si="209"/>
        <v>0.97019999999999995</v>
      </c>
      <c r="H211">
        <f t="shared" ca="1" si="209"/>
        <v>0.95079599999999997</v>
      </c>
      <c r="I211">
        <f t="shared" ca="1" si="209"/>
        <v>0.96981191999999994</v>
      </c>
      <c r="J211">
        <f t="shared" ca="1" si="209"/>
        <v>0.96011380079999997</v>
      </c>
      <c r="K211">
        <f t="shared" ca="1" si="209"/>
        <v>0.97931607681599997</v>
      </c>
      <c r="L211">
        <f t="shared" ca="1" si="209"/>
        <v>0.95972975527967996</v>
      </c>
      <c r="M211">
        <f t="shared" ca="1" si="209"/>
        <v>0.95013245772688315</v>
      </c>
      <c r="N211">
        <f t="shared" ca="1" si="209"/>
        <v>0.95963378230415197</v>
      </c>
      <c r="O211">
        <f t="shared" ca="1" si="209"/>
        <v>0.96923012012719345</v>
      </c>
      <c r="P211">
        <f t="shared" ca="1" si="209"/>
        <v>0.97892242132846541</v>
      </c>
      <c r="Q211">
        <f t="shared" ca="1" si="209"/>
        <v>0.96913319711518076</v>
      </c>
      <c r="R211">
        <f t="shared" ca="1" si="209"/>
        <v>0.95944186514402896</v>
      </c>
      <c r="S211">
        <f t="shared" ca="1" si="209"/>
        <v>0.97863070244690953</v>
      </c>
      <c r="T211">
        <f t="shared" ca="1" si="209"/>
        <v>0.9982033164958477</v>
      </c>
      <c r="U211">
        <f t="shared" ca="1" si="209"/>
        <v>0.97823925016593072</v>
      </c>
      <c r="V211">
        <f t="shared" ca="1" si="209"/>
        <v>1.0075864276709086</v>
      </c>
      <c r="W211">
        <f t="shared" ca="1" si="209"/>
        <v>1.0277381562243268</v>
      </c>
      <c r="X211">
        <f t="shared" ca="1" si="209"/>
        <v>1.0277381562243268</v>
      </c>
      <c r="Y211">
        <f t="shared" ca="1" si="209"/>
        <v>1.0277381562243268</v>
      </c>
      <c r="Z211">
        <f t="shared" ca="1" si="209"/>
        <v>1.0277381562243268</v>
      </c>
      <c r="AA211">
        <f t="shared" ca="1" si="209"/>
        <v>1.0174607746620836</v>
      </c>
      <c r="AB211">
        <f t="shared" ca="1" si="209"/>
        <v>1.0174607746620836</v>
      </c>
      <c r="AC211">
        <f t="shared" ca="1" si="209"/>
        <v>1.0479845979019462</v>
      </c>
      <c r="AD211">
        <f t="shared" ca="1" si="209"/>
        <v>1.0689442898599852</v>
      </c>
      <c r="AE211">
        <f t="shared" ca="1" si="209"/>
        <v>1.0689442898599852</v>
      </c>
      <c r="AF211">
        <f t="shared" ca="1" si="209"/>
        <v>1.0796337327585852</v>
      </c>
      <c r="AG211">
        <f t="shared" ca="1" si="209"/>
        <v>1.0580410581034134</v>
      </c>
      <c r="AH211">
        <f t="shared" ca="1" si="209"/>
        <v>1.0897822898465159</v>
      </c>
      <c r="AI211">
        <f t="shared" ca="1" si="209"/>
        <v>1.100680112744981</v>
      </c>
      <c r="AJ211">
        <f t="shared" ca="1" si="209"/>
        <v>1.1226937149998806</v>
      </c>
      <c r="AK211">
        <f t="shared" ca="1" si="209"/>
        <v>1.1451475892998781</v>
      </c>
      <c r="AL211">
        <f t="shared" ca="1" si="209"/>
        <v>1.1680505410858757</v>
      </c>
      <c r="AM211">
        <f t="shared" ca="1" si="209"/>
        <v>1.1563700356750168</v>
      </c>
      <c r="AN211">
        <f t="shared" ca="1" si="209"/>
        <v>1.1910611367452675</v>
      </c>
      <c r="AR211" s="15">
        <f ca="1">E211*Financial_Data[[#This Row],[4/1/2015]]</f>
        <v>9648.3338061264021</v>
      </c>
      <c r="AS211" s="15">
        <f ca="1">F211*Financial_Data[[#This Row],[5/1/2015]]</f>
        <v>9169.9277506539456</v>
      </c>
      <c r="AT211" s="15">
        <f ca="1">G211*Financial_Data[[#This Row],[6/1/2015]]</f>
        <v>9996.6353764798841</v>
      </c>
      <c r="AU211" s="15">
        <f ca="1">H211*Financial_Data[[#This Row],[7/1/2015]]</f>
        <v>11029.4763059874</v>
      </c>
      <c r="AV211" s="15">
        <f ca="1">I211*Financial_Data[[#This Row],[8/1/2015]]</f>
        <v>12523.466921679274</v>
      </c>
      <c r="AW211" s="15">
        <f ca="1">J211*Financial_Data[[#This Row],[9/1/2015]]</f>
        <v>13276.925471845841</v>
      </c>
      <c r="AX211" s="15">
        <f ca="1">K211*Financial_Data[[#This Row],[10/1/2015]]</f>
        <v>14220.654597357903</v>
      </c>
      <c r="AY211" s="15">
        <f ca="1">L211*Financial_Data[[#This Row],[11/1/2015]]</f>
        <v>14602.616829233468</v>
      </c>
      <c r="AZ211" s="15">
        <f ca="1">M211*Financial_Data[[#This Row],[12/1/2015]]</f>
        <v>15616.988232268173</v>
      </c>
      <c r="BA211" s="15">
        <f ca="1">N211*Financial_Data[[#This Row],[1/1/2016]]</f>
        <v>16374.336262970372</v>
      </c>
      <c r="BB211" s="15">
        <f ca="1">O211*Financial_Data[[#This Row],[2/1/2016]]</f>
        <v>17032.518592166642</v>
      </c>
      <c r="BC211" s="15">
        <f ca="1">P211*Financial_Data[[#This Row],[3/1/2016]]</f>
        <v>18073.272058212104</v>
      </c>
      <c r="BD211" s="15">
        <f ca="1">Q211*Financial_Data[[#This Row],[4/1/2016]]</f>
        <v>19540.418950324565</v>
      </c>
      <c r="BE211" s="15">
        <f ca="1">R211*Financial_Data[[#This Row],[5/1/2016]]</f>
        <v>18764.741698055728</v>
      </c>
      <c r="BF211" s="15">
        <f ca="1">S211*Financial_Data[[#This Row],[6/1/2016]]</f>
        <v>19666.870577577269</v>
      </c>
      <c r="BG211" s="15">
        <f ca="1">T211*Financial_Data[[#This Row],[7/1/2016]]</f>
        <v>22337.030001094721</v>
      </c>
      <c r="BH211" s="15">
        <f ca="1">U211*Financial_Data[[#This Row],[8/1/2016]]</f>
        <v>23460.196599466934</v>
      </c>
      <c r="BI211" s="15">
        <f ca="1">V211*Financial_Data[[#This Row],[9/1/2016]]</f>
        <v>26371.705023546259</v>
      </c>
      <c r="BJ211" s="15">
        <f ca="1">W211*Financial_Data[[#This Row],[10/1/2016]]</f>
        <v>29636.706857293218</v>
      </c>
      <c r="BK211" s="15">
        <f ca="1">X211*Financial_Data[[#This Row],[11/1/2016]]</f>
        <v>30821.696202402141</v>
      </c>
      <c r="BL211" s="15">
        <f ca="1">Y211*Financial_Data[[#This Row],[12/1/2016]]</f>
        <v>31416.312064142425</v>
      </c>
      <c r="BM211" s="15">
        <f ca="1">Z211*Financial_Data[[#This Row],[1/1/2017]]</f>
        <v>31086.599113115219</v>
      </c>
      <c r="BN211" s="15">
        <f ca="1">AA211*Financial_Data[[#This Row],[2/1/2017]]</f>
        <v>33932.792797436341</v>
      </c>
      <c r="BO211" s="15">
        <f ca="1">AB211*Financial_Data[[#This Row],[3/1/2017]]</f>
        <v>34947.281503701299</v>
      </c>
      <c r="BP211" s="15">
        <f ca="1">AC211*Financial_Data[[#This Row],[4/1/2017]]</f>
        <v>34573.797809434356</v>
      </c>
      <c r="BQ211" s="15">
        <f ca="1">AD211*Financial_Data[[#This Row],[5/1/2017]]</f>
        <v>36650.004491046828</v>
      </c>
      <c r="BR211" s="15">
        <f ca="1">AE211*Financial_Data[[#This Row],[6/1/2017]]</f>
        <v>39278.435062131495</v>
      </c>
      <c r="BS211" s="15">
        <f ca="1">AF211*Financial_Data[[#This Row],[7/1/2017]]</f>
        <v>45012.869764241157</v>
      </c>
      <c r="BT211" s="15">
        <f ca="1">AG211*Financial_Data[[#This Row],[8/1/2017]]</f>
        <v>47639.415472001245</v>
      </c>
      <c r="BU211" s="15">
        <f ca="1">AH211*Financial_Data[[#This Row],[9/1/2017]]</f>
        <v>54696.416908041218</v>
      </c>
      <c r="BV211" s="15">
        <f ca="1">AI211*Financial_Data[[#This Row],[10/1/2017]]</f>
        <v>54122.380178569416</v>
      </c>
      <c r="BW211" s="15">
        <f ca="1">AJ211*Financial_Data[[#This Row],[11/1/2017]]</f>
        <v>56767.63001835208</v>
      </c>
      <c r="BX211" s="15">
        <f ca="1">AK211*Financial_Data[[#This Row],[12/1/2017]]</f>
        <v>65158.395012233021</v>
      </c>
      <c r="BY211" s="15">
        <f ca="1">AL211*Financial_Data[[#This Row],[1/1/2018]]</f>
        <v>67730.061754045557</v>
      </c>
      <c r="BZ211" s="15">
        <f ca="1">AM211*Financial_Data[[#This Row],[2/1/2018]]</f>
        <v>71671.160977864667</v>
      </c>
      <c r="CA211" s="15">
        <f ca="1">AN211*Financial_Data[[#This Row],[3/1/2018]]</f>
        <v>78293.674252068042</v>
      </c>
    </row>
    <row r="212" spans="1:79" x14ac:dyDescent="0.25">
      <c r="A212" t="s">
        <v>105</v>
      </c>
      <c r="B212" t="s">
        <v>209</v>
      </c>
      <c r="C212" t="s">
        <v>41</v>
      </c>
      <c r="D212">
        <v>1</v>
      </c>
      <c r="E212">
        <f t="shared" ref="E212:AN212" ca="1" si="210">((RANDBETWEEN(-2.5,3.5)/100)+1)*D212</f>
        <v>0.99</v>
      </c>
      <c r="F212">
        <f t="shared" ca="1" si="210"/>
        <v>1.0098</v>
      </c>
      <c r="G212">
        <f t="shared" ca="1" si="210"/>
        <v>1.0400940000000001</v>
      </c>
      <c r="H212">
        <f t="shared" ca="1" si="210"/>
        <v>1.0608958800000001</v>
      </c>
      <c r="I212">
        <f t="shared" ca="1" si="210"/>
        <v>1.0927227564000002</v>
      </c>
      <c r="J212">
        <f t="shared" ca="1" si="210"/>
        <v>1.1255044390920002</v>
      </c>
      <c r="K212">
        <f t="shared" ca="1" si="210"/>
        <v>1.1592695722647601</v>
      </c>
      <c r="L212">
        <f t="shared" ca="1" si="210"/>
        <v>1.1824549637100554</v>
      </c>
      <c r="M212">
        <f t="shared" ca="1" si="210"/>
        <v>1.1706304140729549</v>
      </c>
      <c r="N212">
        <f t="shared" ca="1" si="210"/>
        <v>1.1472178057914957</v>
      </c>
      <c r="O212">
        <f t="shared" ca="1" si="210"/>
        <v>1.1586899838494107</v>
      </c>
      <c r="P212">
        <f t="shared" ca="1" si="210"/>
        <v>1.1471030840109167</v>
      </c>
      <c r="Q212">
        <f t="shared" ca="1" si="210"/>
        <v>1.1585741148510258</v>
      </c>
      <c r="R212">
        <f t="shared" ca="1" si="210"/>
        <v>1.1585741148510258</v>
      </c>
      <c r="S212">
        <f t="shared" ca="1" si="210"/>
        <v>1.1585741148510258</v>
      </c>
      <c r="T212">
        <f t="shared" ca="1" si="210"/>
        <v>1.1469883737025155</v>
      </c>
      <c r="U212">
        <f t="shared" ca="1" si="210"/>
        <v>1.1584582574395406</v>
      </c>
      <c r="V212">
        <f t="shared" ca="1" si="210"/>
        <v>1.1584582574395406</v>
      </c>
      <c r="W212">
        <f t="shared" ca="1" si="210"/>
        <v>1.1352890922907497</v>
      </c>
      <c r="X212">
        <f t="shared" ca="1" si="210"/>
        <v>1.1352890922907497</v>
      </c>
      <c r="Y212">
        <f t="shared" ca="1" si="210"/>
        <v>1.1352890922907497</v>
      </c>
      <c r="Z212">
        <f t="shared" ca="1" si="210"/>
        <v>1.1125833104449347</v>
      </c>
      <c r="AA212">
        <f t="shared" ca="1" si="210"/>
        <v>1.090331644236036</v>
      </c>
      <c r="AB212">
        <f t="shared" ca="1" si="210"/>
        <v>1.1012349606783964</v>
      </c>
      <c r="AC212">
        <f t="shared" ca="1" si="210"/>
        <v>1.0902226110716124</v>
      </c>
      <c r="AD212">
        <f t="shared" ca="1" si="210"/>
        <v>1.0684181588501802</v>
      </c>
      <c r="AE212">
        <f t="shared" ca="1" si="210"/>
        <v>1.0470497956731766</v>
      </c>
      <c r="AF212">
        <f t="shared" ca="1" si="210"/>
        <v>1.0575202936299084</v>
      </c>
      <c r="AG212">
        <f t="shared" ca="1" si="210"/>
        <v>1.0575202936299084</v>
      </c>
      <c r="AH212">
        <f t="shared" ca="1" si="210"/>
        <v>1.0892459024388057</v>
      </c>
      <c r="AI212">
        <f t="shared" ca="1" si="210"/>
        <v>1.1001383614631937</v>
      </c>
      <c r="AJ212">
        <f t="shared" ca="1" si="210"/>
        <v>1.1221411286924576</v>
      </c>
      <c r="AK212">
        <f t="shared" ca="1" si="210"/>
        <v>1.1221411286924576</v>
      </c>
      <c r="AL212">
        <f t="shared" ca="1" si="210"/>
        <v>1.1445839512663067</v>
      </c>
      <c r="AM212">
        <f t="shared" ca="1" si="210"/>
        <v>1.1445839512663067</v>
      </c>
      <c r="AN212">
        <f t="shared" ca="1" si="210"/>
        <v>1.1674756302916329</v>
      </c>
      <c r="AR212" s="15">
        <f ca="1">E212*Financial_Data[[#This Row],[4/1/2015]]</f>
        <v>83.964967843680014</v>
      </c>
      <c r="AS212" s="15">
        <f ca="1">F212*Financial_Data[[#This Row],[5/1/2015]]</f>
        <v>89.060092876268442</v>
      </c>
      <c r="AT212" s="15">
        <f ca="1">G212*Financial_Data[[#This Row],[6/1/2015]]</f>
        <v>96.308858596639752</v>
      </c>
      <c r="AU212" s="15">
        <f ca="1">H212*Financial_Data[[#This Row],[7/1/2015]]</f>
        <v>100.11113634048358</v>
      </c>
      <c r="AV212" s="15">
        <f ca="1">I212*Financial_Data[[#This Row],[8/1/2015]]</f>
        <v>106.10500553087431</v>
      </c>
      <c r="AW212" s="15">
        <f ca="1">J212*Financial_Data[[#This Row],[9/1/2015]]</f>
        <v>111.41818631028794</v>
      </c>
      <c r="AX212" s="15">
        <f ca="1">K212*Financial_Data[[#This Row],[10/1/2015]]</f>
        <v>126.56899903241685</v>
      </c>
      <c r="AY212" s="15">
        <f ca="1">L212*Financial_Data[[#This Row],[11/1/2015]]</f>
        <v>142.4958808155973</v>
      </c>
      <c r="AZ212" s="15">
        <f ca="1">M212*Financial_Data[[#This Row],[12/1/2015]]</f>
        <v>163.28316288812866</v>
      </c>
      <c r="BA212" s="15">
        <f ca="1">N212*Financial_Data[[#This Row],[1/1/2016]]</f>
        <v>159.90644748562261</v>
      </c>
      <c r="BB212" s="15">
        <f ca="1">O212*Financial_Data[[#This Row],[2/1/2016]]</f>
        <v>166.26750863466069</v>
      </c>
      <c r="BC212" s="15">
        <f ca="1">P212*Financial_Data[[#This Row],[3/1/2016]]</f>
        <v>176.19103857211283</v>
      </c>
      <c r="BD212" s="15">
        <f ca="1">Q212*Financial_Data[[#This Row],[4/1/2016]]</f>
        <v>174.25440276971671</v>
      </c>
      <c r="BE212" s="15">
        <f ca="1">R212*Financial_Data[[#This Row],[5/1/2016]]</f>
        <v>184.72078520321753</v>
      </c>
      <c r="BF212" s="15">
        <f ca="1">S212*Financial_Data[[#This Row],[6/1/2016]]</f>
        <v>189.68232638312469</v>
      </c>
      <c r="BG212" s="15">
        <f ca="1">T212*Financial_Data[[#This Row],[7/1/2016]]</f>
        <v>198.95311495190316</v>
      </c>
      <c r="BH212" s="15">
        <f ca="1">U212*Financial_Data[[#This Row],[8/1/2016]]</f>
        <v>215.29155857423254</v>
      </c>
      <c r="BI212" s="15">
        <f ca="1">V212*Financial_Data[[#This Row],[9/1/2016]]</f>
        <v>237.42869779306946</v>
      </c>
      <c r="BJ212" s="15">
        <f ca="1">W212*Financial_Data[[#This Row],[10/1/2016]]</f>
        <v>253.84700959649356</v>
      </c>
      <c r="BK212" s="15">
        <f ca="1">X212*Financial_Data[[#This Row],[11/1/2016]]</f>
        <v>264.022669850699</v>
      </c>
      <c r="BL212" s="15">
        <f ca="1">Y212*Financial_Data[[#This Row],[12/1/2016]]</f>
        <v>274.55291833230399</v>
      </c>
      <c r="BM212" s="15">
        <f ca="1">Z212*Financial_Data[[#This Row],[1/1/2017]]</f>
        <v>287.45195826997633</v>
      </c>
      <c r="BN212" s="15">
        <f ca="1">AA212*Financial_Data[[#This Row],[2/1/2017]]</f>
        <v>307.29804631627343</v>
      </c>
      <c r="BO212" s="15">
        <f ca="1">AB212*Financial_Data[[#This Row],[3/1/2017]]</f>
        <v>322.94167410605695</v>
      </c>
      <c r="BP212" s="15">
        <f ca="1">AC212*Financial_Data[[#This Row],[4/1/2017]]</f>
        <v>356.14712698361666</v>
      </c>
      <c r="BQ212" s="15">
        <f ca="1">AD212*Financial_Data[[#This Row],[5/1/2017]]</f>
        <v>384.3689271008908</v>
      </c>
      <c r="BR212" s="15">
        <f ca="1">AE212*Financial_Data[[#This Row],[6/1/2017]]</f>
        <v>380.18433287981486</v>
      </c>
      <c r="BS212" s="15">
        <f ca="1">AF212*Financial_Data[[#This Row],[7/1/2017]]</f>
        <v>390.64899682205549</v>
      </c>
      <c r="BT212" s="15">
        <f ca="1">AG212*Financial_Data[[#This Row],[8/1/2017]]</f>
        <v>394.28166528244356</v>
      </c>
      <c r="BU212" s="15">
        <f ca="1">AH212*Financial_Data[[#This Row],[9/1/2017]]</f>
        <v>457.03742831164135</v>
      </c>
      <c r="BV212" s="15">
        <f ca="1">AI212*Financial_Data[[#This Row],[10/1/2017]]</f>
        <v>514.59943831450687</v>
      </c>
      <c r="BW212" s="15">
        <f ca="1">AJ212*Financial_Data[[#This Row],[11/1/2017]]</f>
        <v>556.21911000165858</v>
      </c>
      <c r="BX212" s="15">
        <f ca="1">AK212*Financial_Data[[#This Row],[12/1/2017]]</f>
        <v>583.79645347554083</v>
      </c>
      <c r="BY212" s="15">
        <f ca="1">AL212*Financial_Data[[#This Row],[1/1/2018]]</f>
        <v>613.27283871465977</v>
      </c>
      <c r="BZ212" s="15">
        <f ca="1">AM212*Financial_Data[[#This Row],[2/1/2018]]</f>
        <v>625.53706281054713</v>
      </c>
      <c r="CA212" s="15">
        <f ca="1">AN212*Financial_Data[[#This Row],[3/1/2018]]</f>
        <v>690.04602029742159</v>
      </c>
    </row>
    <row r="213" spans="1:79" x14ac:dyDescent="0.25">
      <c r="A213" t="s">
        <v>106</v>
      </c>
      <c r="B213" t="s">
        <v>209</v>
      </c>
      <c r="C213" t="s">
        <v>41</v>
      </c>
      <c r="D213">
        <v>1</v>
      </c>
      <c r="E213">
        <f t="shared" ref="E213:AN213" ca="1" si="211">((RANDBETWEEN(-2.5,3.5)/100)+1)*D213</f>
        <v>1.03</v>
      </c>
      <c r="F213">
        <f t="shared" ca="1" si="211"/>
        <v>1.0197000000000001</v>
      </c>
      <c r="G213">
        <f t="shared" ca="1" si="211"/>
        <v>1.0400940000000001</v>
      </c>
      <c r="H213">
        <f t="shared" ca="1" si="211"/>
        <v>1.02969306</v>
      </c>
      <c r="I213">
        <f t="shared" ca="1" si="211"/>
        <v>1.0193961294</v>
      </c>
      <c r="J213">
        <f t="shared" ca="1" si="211"/>
        <v>1.0092021681059999</v>
      </c>
      <c r="K213">
        <f t="shared" ca="1" si="211"/>
        <v>1.02938621146812</v>
      </c>
      <c r="L213">
        <f t="shared" ca="1" si="211"/>
        <v>1.0499739356974824</v>
      </c>
      <c r="M213">
        <f t="shared" ca="1" si="211"/>
        <v>1.0604736750544572</v>
      </c>
      <c r="N213">
        <f t="shared" ca="1" si="211"/>
        <v>1.0498689383039126</v>
      </c>
      <c r="O213">
        <f t="shared" ca="1" si="211"/>
        <v>1.0498689383039126</v>
      </c>
      <c r="P213">
        <f t="shared" ca="1" si="211"/>
        <v>1.08136500645303</v>
      </c>
      <c r="Q213">
        <f t="shared" ca="1" si="211"/>
        <v>1.0597377063239695</v>
      </c>
      <c r="R213">
        <f t="shared" ca="1" si="211"/>
        <v>1.03854295219749</v>
      </c>
      <c r="S213">
        <f t="shared" ca="1" si="211"/>
        <v>1.048928381719465</v>
      </c>
      <c r="T213">
        <f t="shared" ca="1" si="211"/>
        <v>1.0699069493538542</v>
      </c>
      <c r="U213">
        <f t="shared" ca="1" si="211"/>
        <v>1.1020041578344699</v>
      </c>
      <c r="V213">
        <f t="shared" ca="1" si="211"/>
        <v>1.1240442409911593</v>
      </c>
      <c r="W213">
        <f t="shared" ca="1" si="211"/>
        <v>1.157765568220894</v>
      </c>
      <c r="X213">
        <f t="shared" ca="1" si="211"/>
        <v>1.1461879125386851</v>
      </c>
      <c r="Y213">
        <f t="shared" ca="1" si="211"/>
        <v>1.1232641542879114</v>
      </c>
      <c r="Z213">
        <f t="shared" ca="1" si="211"/>
        <v>1.100798871202153</v>
      </c>
      <c r="AA213">
        <f t="shared" ca="1" si="211"/>
        <v>1.0897908824901315</v>
      </c>
      <c r="AB213">
        <f t="shared" ca="1" si="211"/>
        <v>1.0897908824901315</v>
      </c>
      <c r="AC213">
        <f t="shared" ca="1" si="211"/>
        <v>1.1006887913150327</v>
      </c>
      <c r="AD213">
        <f t="shared" ca="1" si="211"/>
        <v>1.1337094550544837</v>
      </c>
      <c r="AE213">
        <f t="shared" ca="1" si="211"/>
        <v>1.1563836441555735</v>
      </c>
      <c r="AF213">
        <f t="shared" ca="1" si="211"/>
        <v>1.1679474805971293</v>
      </c>
      <c r="AG213">
        <f t="shared" ca="1" si="211"/>
        <v>1.1796269554031005</v>
      </c>
      <c r="AH213">
        <f t="shared" ca="1" si="211"/>
        <v>1.2032194945111625</v>
      </c>
      <c r="AI213">
        <f t="shared" ca="1" si="211"/>
        <v>1.2272838844013858</v>
      </c>
      <c r="AJ213">
        <f t="shared" ca="1" si="211"/>
        <v>1.2395567232453997</v>
      </c>
      <c r="AK213">
        <f t="shared" ca="1" si="211"/>
        <v>1.2643478577103078</v>
      </c>
      <c r="AL213">
        <f t="shared" ca="1" si="211"/>
        <v>1.2517043791332048</v>
      </c>
      <c r="AM213">
        <f t="shared" ca="1" si="211"/>
        <v>1.2767384667158688</v>
      </c>
      <c r="AN213">
        <f t="shared" ca="1" si="211"/>
        <v>1.3022732360501861</v>
      </c>
      <c r="AR213" s="15">
        <f ca="1">E213*Financial_Data[[#This Row],[4/1/2015]]</f>
        <v>2273.783791539744</v>
      </c>
      <c r="AS213" s="15">
        <f ca="1">F213*Financial_Data[[#This Row],[5/1/2015]]</f>
        <v>2341.2993900889619</v>
      </c>
      <c r="AT213" s="15">
        <f ca="1">G213*Financial_Data[[#This Row],[6/1/2015]]</f>
        <v>2481.4633477852981</v>
      </c>
      <c r="AU213" s="15">
        <f ca="1">H213*Financial_Data[[#This Row],[7/1/2015]]</f>
        <v>2899.7650418722915</v>
      </c>
      <c r="AV213" s="15">
        <f ca="1">I213*Financial_Data[[#This Row],[8/1/2015]]</f>
        <v>2675.1968210852701</v>
      </c>
      <c r="AW213" s="15">
        <f ca="1">J213*Financial_Data[[#This Row],[9/1/2015]]</f>
        <v>2809.7242328216762</v>
      </c>
      <c r="AX213" s="15">
        <f ca="1">K213*Financial_Data[[#This Row],[10/1/2015]]</f>
        <v>2835.2904721892974</v>
      </c>
      <c r="AY213" s="15">
        <f ca="1">L213*Financial_Data[[#This Row],[11/1/2015]]</f>
        <v>2920.9162444494136</v>
      </c>
      <c r="AZ213" s="15">
        <f ca="1">M213*Financial_Data[[#This Row],[12/1/2015]]</f>
        <v>2978.1604486356205</v>
      </c>
      <c r="BA213" s="15">
        <f ca="1">N213*Financial_Data[[#This Row],[1/1/2016]]</f>
        <v>3065.6892069543705</v>
      </c>
      <c r="BB213" s="15">
        <f ca="1">O213*Financial_Data[[#This Row],[2/1/2016]]</f>
        <v>3482.0083910417384</v>
      </c>
      <c r="BC213" s="15">
        <f ca="1">P213*Financial_Data[[#This Row],[3/1/2016]]</f>
        <v>3583.979633534906</v>
      </c>
      <c r="BD213" s="15">
        <f ca="1">Q213*Financial_Data[[#This Row],[4/1/2016]]</f>
        <v>3763.4464891034372</v>
      </c>
      <c r="BE213" s="15">
        <f ca="1">R213*Financial_Data[[#This Row],[5/1/2016]]</f>
        <v>3908.2875534803616</v>
      </c>
      <c r="BF213" s="15">
        <f ca="1">S213*Financial_Data[[#This Row],[6/1/2016]]</f>
        <v>4104.0099823793453</v>
      </c>
      <c r="BG213" s="15">
        <f ca="1">T213*Financial_Data[[#This Row],[7/1/2016]]</f>
        <v>4353.4918890569415</v>
      </c>
      <c r="BH213" s="15">
        <f ca="1">U213*Financial_Data[[#This Row],[8/1/2016]]</f>
        <v>4572.3972975124725</v>
      </c>
      <c r="BI213" s="15">
        <f ca="1">V213*Financial_Data[[#This Row],[9/1/2016]]</f>
        <v>4894.5891827645401</v>
      </c>
      <c r="BJ213" s="15">
        <f ca="1">W213*Financial_Data[[#This Row],[10/1/2016]]</f>
        <v>5402.453518420295</v>
      </c>
      <c r="BK213" s="15">
        <f ca="1">X213*Financial_Data[[#This Row],[11/1/2016]]</f>
        <v>5509.4005433759694</v>
      </c>
      <c r="BL213" s="15">
        <f ca="1">Y213*Financial_Data[[#This Row],[12/1/2016]]</f>
        <v>5506.6460634803025</v>
      </c>
      <c r="BM213" s="15">
        <f ca="1">Z213*Financial_Data[[#This Row],[1/1/2017]]</f>
        <v>5896.9378499826134</v>
      </c>
      <c r="BN213" s="15">
        <f ca="1">AA213*Financial_Data[[#This Row],[2/1/2017]]</f>
        <v>6441.2157669246262</v>
      </c>
      <c r="BO213" s="15">
        <f ca="1">AB213*Financial_Data[[#This Row],[3/1/2017]]</f>
        <v>6966.830754489315</v>
      </c>
      <c r="BP213" s="15">
        <f ca="1">AC213*Financial_Data[[#This Row],[4/1/2017]]</f>
        <v>7540.3968328646015</v>
      </c>
      <c r="BQ213" s="15">
        <f ca="1">AD213*Financial_Data[[#This Row],[5/1/2017]]</f>
        <v>8073.9958254553458</v>
      </c>
      <c r="BR213" s="15">
        <f ca="1">AE213*Financial_Data[[#This Row],[6/1/2017]]</f>
        <v>8476.7190086710725</v>
      </c>
      <c r="BS213" s="15">
        <f ca="1">AF213*Financial_Data[[#This Row],[7/1/2017]]</f>
        <v>9239.009450007492</v>
      </c>
      <c r="BT213" s="15">
        <f ca="1">AG213*Financial_Data[[#This Row],[8/1/2017]]</f>
        <v>9328.6187874433072</v>
      </c>
      <c r="BU213" s="15">
        <f ca="1">AH213*Financial_Data[[#This Row],[9/1/2017]]</f>
        <v>9898.6149256965182</v>
      </c>
      <c r="BV213" s="15">
        <f ca="1">AI213*Financial_Data[[#This Row],[10/1/2017]]</f>
        <v>10503.438899133744</v>
      </c>
      <c r="BW213" s="15">
        <f ca="1">AJ213*Financial_Data[[#This Row],[11/1/2017]]</f>
        <v>11929.801070054213</v>
      </c>
      <c r="BX213" s="15">
        <f ca="1">AK213*Financial_Data[[#This Row],[12/1/2017]]</f>
        <v>13149.944293817498</v>
      </c>
      <c r="BY213" s="15">
        <f ca="1">AL213*Financial_Data[[#This Row],[1/1/2018]]</f>
        <v>14074.135018513449</v>
      </c>
      <c r="BZ213" s="15">
        <f ca="1">AM213*Financial_Data[[#This Row],[2/1/2018]]</f>
        <v>14766.021860478249</v>
      </c>
      <c r="CA213" s="15">
        <f ca="1">AN213*Financial_Data[[#This Row],[3/1/2018]]</f>
        <v>15181.028778464226</v>
      </c>
    </row>
    <row r="214" spans="1:79" x14ac:dyDescent="0.25">
      <c r="A214" t="s">
        <v>107</v>
      </c>
      <c r="B214" t="s">
        <v>209</v>
      </c>
      <c r="C214" t="s">
        <v>41</v>
      </c>
      <c r="D214">
        <v>1</v>
      </c>
      <c r="E214">
        <f t="shared" ref="E214:AN214" ca="1" si="212">((RANDBETWEEN(-2.5,3.5)/100)+1)*D214</f>
        <v>0.98</v>
      </c>
      <c r="F214">
        <f t="shared" ca="1" si="212"/>
        <v>0.99960000000000004</v>
      </c>
      <c r="G214">
        <f t="shared" ca="1" si="212"/>
        <v>0.97960800000000003</v>
      </c>
      <c r="H214">
        <f t="shared" ca="1" si="212"/>
        <v>0.98940408000000002</v>
      </c>
      <c r="I214">
        <f t="shared" ca="1" si="212"/>
        <v>0.97951003920000002</v>
      </c>
      <c r="J214">
        <f t="shared" ca="1" si="212"/>
        <v>0.96971493880799997</v>
      </c>
      <c r="K214">
        <f t="shared" ca="1" si="212"/>
        <v>0.96001778941992</v>
      </c>
      <c r="L214">
        <f t="shared" ca="1" si="212"/>
        <v>0.9696179673141192</v>
      </c>
      <c r="M214">
        <f t="shared" ca="1" si="212"/>
        <v>0.99870650633354285</v>
      </c>
      <c r="N214">
        <f t="shared" ca="1" si="212"/>
        <v>0.97873237620687203</v>
      </c>
      <c r="O214">
        <f t="shared" ca="1" si="212"/>
        <v>0.98851969996894073</v>
      </c>
      <c r="P214">
        <f t="shared" ca="1" si="212"/>
        <v>0.97863450296925136</v>
      </c>
      <c r="Q214">
        <f t="shared" ca="1" si="212"/>
        <v>0.97863450296925136</v>
      </c>
      <c r="R214">
        <f t="shared" ca="1" si="212"/>
        <v>0.98842084799894392</v>
      </c>
      <c r="S214">
        <f t="shared" ca="1" si="212"/>
        <v>0.96865243103896503</v>
      </c>
      <c r="T214">
        <f t="shared" ca="1" si="212"/>
        <v>0.97833895534935467</v>
      </c>
      <c r="U214">
        <f t="shared" ca="1" si="212"/>
        <v>0.95877217624236755</v>
      </c>
      <c r="V214">
        <f t="shared" ca="1" si="212"/>
        <v>0.97794761976721489</v>
      </c>
      <c r="W214">
        <f t="shared" ca="1" si="212"/>
        <v>1.0072860483602313</v>
      </c>
      <c r="X214">
        <f t="shared" ca="1" si="212"/>
        <v>1.0375046298110382</v>
      </c>
      <c r="Y214">
        <f t="shared" ca="1" si="212"/>
        <v>1.0478796761091487</v>
      </c>
      <c r="Z214">
        <f t="shared" ca="1" si="212"/>
        <v>1.0688372696313317</v>
      </c>
      <c r="AA214">
        <f t="shared" ca="1" si="212"/>
        <v>1.0688372696313317</v>
      </c>
      <c r="AB214">
        <f t="shared" ca="1" si="212"/>
        <v>1.0688372696313317</v>
      </c>
      <c r="AC214">
        <f t="shared" ca="1" si="212"/>
        <v>1.0688372696313317</v>
      </c>
      <c r="AD214">
        <f t="shared" ca="1" si="212"/>
        <v>1.0581488969350183</v>
      </c>
      <c r="AE214">
        <f t="shared" ca="1" si="212"/>
        <v>1.0581488969350183</v>
      </c>
      <c r="AF214">
        <f t="shared" ca="1" si="212"/>
        <v>1.0687303859043686</v>
      </c>
      <c r="AG214">
        <f t="shared" ca="1" si="212"/>
        <v>1.0473557781862812</v>
      </c>
      <c r="AH214">
        <f t="shared" ca="1" si="212"/>
        <v>1.0578293359681441</v>
      </c>
      <c r="AI214">
        <f t="shared" ca="1" si="212"/>
        <v>1.0578293359681441</v>
      </c>
      <c r="AJ214">
        <f t="shared" ca="1" si="212"/>
        <v>1.0366727492487813</v>
      </c>
      <c r="AK214">
        <f t="shared" ca="1" si="212"/>
        <v>1.0470394767412692</v>
      </c>
      <c r="AL214">
        <f t="shared" ca="1" si="212"/>
        <v>1.0260986872064437</v>
      </c>
      <c r="AM214">
        <f t="shared" ca="1" si="212"/>
        <v>1.056881647822637</v>
      </c>
      <c r="AN214">
        <f t="shared" ca="1" si="212"/>
        <v>1.0357440148661843</v>
      </c>
      <c r="AR214" s="15">
        <f ca="1">E214*Financial_Data[[#This Row],[4/1/2015]]</f>
        <v>5366.9593373679354</v>
      </c>
      <c r="AS214" s="15">
        <f ca="1">F214*Financial_Data[[#This Row],[5/1/2015]]</f>
        <v>5984.2371022237276</v>
      </c>
      <c r="AT214" s="15">
        <f ca="1">G214*Financial_Data[[#This Row],[6/1/2015]]</f>
        <v>6473.6950380773915</v>
      </c>
      <c r="AU214" s="15">
        <f ca="1">H214*Financial_Data[[#This Row],[7/1/2015]]</f>
        <v>6861.143423524014</v>
      </c>
      <c r="AV214" s="15">
        <f ca="1">I214*Financial_Data[[#This Row],[8/1/2015]]</f>
        <v>7553.7306690841933</v>
      </c>
      <c r="AW214" s="15">
        <f ca="1">J214*Financial_Data[[#This Row],[9/1/2015]]</f>
        <v>8173.9961803702881</v>
      </c>
      <c r="AX214" s="15">
        <f ca="1">K214*Financial_Data[[#This Row],[10/1/2015]]</f>
        <v>8334.1904027330693</v>
      </c>
      <c r="AY214" s="15">
        <f ca="1">L214*Financial_Data[[#This Row],[11/1/2015]]</f>
        <v>8250.0234138558681</v>
      </c>
      <c r="AZ214" s="15">
        <f ca="1">M214*Financial_Data[[#This Row],[12/1/2015]]</f>
        <v>8408.3429371732309</v>
      </c>
      <c r="BA214" s="15">
        <f ca="1">N214*Financial_Data[[#This Row],[1/1/2016]]</f>
        <v>8320.0644207066216</v>
      </c>
      <c r="BB214" s="15">
        <f ca="1">O214*Financial_Data[[#This Row],[2/1/2016]]</f>
        <v>9731.7463851395896</v>
      </c>
      <c r="BC214" s="15">
        <f ca="1">P214*Financial_Data[[#This Row],[3/1/2016]]</f>
        <v>10738.397111834034</v>
      </c>
      <c r="BD214" s="15">
        <f ca="1">Q214*Financial_Data[[#This Row],[4/1/2016]]</f>
        <v>11609.193921819226</v>
      </c>
      <c r="BE214" s="15">
        <f ca="1">R214*Financial_Data[[#This Row],[5/1/2016]]</f>
        <v>11490.803477135531</v>
      </c>
      <c r="BF214" s="15">
        <f ca="1">S214*Financial_Data[[#This Row],[6/1/2016]]</f>
        <v>10706.90178318962</v>
      </c>
      <c r="BG214" s="15">
        <f ca="1">T214*Financial_Data[[#This Row],[7/1/2016]]</f>
        <v>10179.06137991077</v>
      </c>
      <c r="BH214" s="15">
        <f ca="1">U214*Financial_Data[[#This Row],[8/1/2016]]</f>
        <v>10578.753698830957</v>
      </c>
      <c r="BI214" s="15">
        <f ca="1">V214*Financial_Data[[#This Row],[9/1/2016]]</f>
        <v>11559.644901063259</v>
      </c>
      <c r="BJ214" s="15">
        <f ca="1">W214*Financial_Data[[#This Row],[10/1/2016]]</f>
        <v>12257.495952445332</v>
      </c>
      <c r="BK214" s="15">
        <f ca="1">X214*Financial_Data[[#This Row],[11/1/2016]]</f>
        <v>12743.897906830265</v>
      </c>
      <c r="BL214" s="15">
        <f ca="1">Y214*Financial_Data[[#This Row],[12/1/2016]]</f>
        <v>14613.902493483665</v>
      </c>
      <c r="BM214" s="15">
        <f ca="1">Z214*Financial_Data[[#This Row],[1/1/2017]]</f>
        <v>16429.22513615065</v>
      </c>
      <c r="BN214" s="15">
        <f ca="1">AA214*Financial_Data[[#This Row],[2/1/2017]]</f>
        <v>16408.131956296085</v>
      </c>
      <c r="BO214" s="15">
        <f ca="1">AB214*Financial_Data[[#This Row],[3/1/2017]]</f>
        <v>15920.794029062139</v>
      </c>
      <c r="BP214" s="15">
        <f ca="1">AC214*Financial_Data[[#This Row],[4/1/2017]]</f>
        <v>16380.858806199352</v>
      </c>
      <c r="BQ214" s="15">
        <f ca="1">AD214*Financial_Data[[#This Row],[5/1/2017]]</f>
        <v>16819.161347515863</v>
      </c>
      <c r="BR214" s="15">
        <f ca="1">AE214*Financial_Data[[#This Row],[6/1/2017]]</f>
        <v>17145.319375416453</v>
      </c>
      <c r="BS214" s="15">
        <f ca="1">AF214*Financial_Data[[#This Row],[7/1/2017]]</f>
        <v>17131.707181717538</v>
      </c>
      <c r="BT214" s="15">
        <f ca="1">AG214*Financial_Data[[#This Row],[8/1/2017]]</f>
        <v>17292.678072933533</v>
      </c>
      <c r="BU214" s="15">
        <f ca="1">AH214*Financial_Data[[#This Row],[9/1/2017]]</f>
        <v>17626.15151591949</v>
      </c>
      <c r="BV214" s="15">
        <f ca="1">AI214*Financial_Data[[#This Row],[10/1/2017]]</f>
        <v>18660.143260267349</v>
      </c>
      <c r="BW214" s="15">
        <f ca="1">AJ214*Financial_Data[[#This Row],[11/1/2017]]</f>
        <v>18270.557490900879</v>
      </c>
      <c r="BX214" s="15">
        <f ca="1">AK214*Financial_Data[[#This Row],[12/1/2017]]</f>
        <v>18438.612455592087</v>
      </c>
      <c r="BY214" s="15">
        <f ca="1">AL214*Financial_Data[[#This Row],[1/1/2018]]</f>
        <v>17708.479361332647</v>
      </c>
      <c r="BZ214" s="15">
        <f ca="1">AM214*Financial_Data[[#This Row],[2/1/2018]]</f>
        <v>19699.893841364275</v>
      </c>
      <c r="CA214" s="15">
        <f ca="1">AN214*Financial_Data[[#This Row],[3/1/2018]]</f>
        <v>19444.477601006132</v>
      </c>
    </row>
    <row r="215" spans="1:79" x14ac:dyDescent="0.25">
      <c r="A215" t="s">
        <v>108</v>
      </c>
      <c r="B215" t="s">
        <v>209</v>
      </c>
      <c r="C215" t="s">
        <v>41</v>
      </c>
      <c r="D215">
        <v>1</v>
      </c>
      <c r="E215">
        <f t="shared" ref="E215:AN215" ca="1" si="213">((RANDBETWEEN(-2.5,3.5)/100)+1)*D215</f>
        <v>1.03</v>
      </c>
      <c r="F215">
        <f t="shared" ca="1" si="213"/>
        <v>1.0506</v>
      </c>
      <c r="G215">
        <f t="shared" ca="1" si="213"/>
        <v>1.0295879999999999</v>
      </c>
      <c r="H215">
        <f t="shared" ca="1" si="213"/>
        <v>1.05017976</v>
      </c>
      <c r="I215">
        <f t="shared" ca="1" si="213"/>
        <v>1.0606815575999999</v>
      </c>
      <c r="J215">
        <f t="shared" ca="1" si="213"/>
        <v>1.050074742024</v>
      </c>
      <c r="K215">
        <f t="shared" ca="1" si="213"/>
        <v>1.0605754894442401</v>
      </c>
      <c r="L215">
        <f t="shared" ca="1" si="213"/>
        <v>1.0393639796553553</v>
      </c>
      <c r="M215">
        <f t="shared" ca="1" si="213"/>
        <v>1.0185767000622481</v>
      </c>
      <c r="N215">
        <f t="shared" ca="1" si="213"/>
        <v>1.0287624670628706</v>
      </c>
      <c r="O215">
        <f t="shared" ca="1" si="213"/>
        <v>1.0390500917334993</v>
      </c>
      <c r="P215">
        <f t="shared" ca="1" si="213"/>
        <v>1.0286595908161642</v>
      </c>
      <c r="Q215">
        <f t="shared" ca="1" si="213"/>
        <v>1.0183729949080025</v>
      </c>
      <c r="R215">
        <f t="shared" ca="1" si="213"/>
        <v>1.0387404548061625</v>
      </c>
      <c r="S215">
        <f t="shared" ca="1" si="213"/>
        <v>1.0595152639022858</v>
      </c>
      <c r="T215">
        <f t="shared" ca="1" si="213"/>
        <v>1.0489201112632629</v>
      </c>
      <c r="U215">
        <f t="shared" ca="1" si="213"/>
        <v>1.0803877146011609</v>
      </c>
      <c r="V215">
        <f t="shared" ca="1" si="213"/>
        <v>1.0911915917471726</v>
      </c>
      <c r="W215">
        <f t="shared" ca="1" si="213"/>
        <v>1.1130154235821161</v>
      </c>
      <c r="X215">
        <f t="shared" ca="1" si="213"/>
        <v>1.101885269346295</v>
      </c>
      <c r="Y215">
        <f t="shared" ca="1" si="213"/>
        <v>1.0908664166528321</v>
      </c>
      <c r="Z215">
        <f t="shared" ca="1" si="213"/>
        <v>1.0690490883197754</v>
      </c>
      <c r="AA215">
        <f t="shared" ca="1" si="213"/>
        <v>1.0583585974365777</v>
      </c>
      <c r="AB215">
        <f t="shared" ca="1" si="213"/>
        <v>1.0689421834109434</v>
      </c>
      <c r="AC215">
        <f t="shared" ca="1" si="213"/>
        <v>1.0689421834109434</v>
      </c>
      <c r="AD215">
        <f t="shared" ca="1" si="213"/>
        <v>1.0475633397427244</v>
      </c>
      <c r="AE215">
        <f t="shared" ca="1" si="213"/>
        <v>1.068514606537579</v>
      </c>
      <c r="AF215">
        <f t="shared" ca="1" si="213"/>
        <v>1.1005700447337063</v>
      </c>
      <c r="AG215">
        <f t="shared" ca="1" si="213"/>
        <v>1.1335871460757176</v>
      </c>
      <c r="AH215">
        <f t="shared" ca="1" si="213"/>
        <v>1.1675947604579893</v>
      </c>
      <c r="AI215">
        <f t="shared" ca="1" si="213"/>
        <v>1.1442428652488295</v>
      </c>
      <c r="AJ215">
        <f t="shared" ca="1" si="213"/>
        <v>1.1671277225538061</v>
      </c>
      <c r="AK215">
        <f t="shared" ca="1" si="213"/>
        <v>1.1671277225538061</v>
      </c>
      <c r="AL215">
        <f t="shared" ca="1" si="213"/>
        <v>1.2021415542304204</v>
      </c>
      <c r="AM215">
        <f t="shared" ca="1" si="213"/>
        <v>1.178098723145812</v>
      </c>
      <c r="AN215">
        <f t="shared" ca="1" si="213"/>
        <v>1.1545367486828957</v>
      </c>
      <c r="AR215" s="15">
        <f ca="1">E215*Financial_Data[[#This Row],[4/1/2015]]</f>
        <v>21666.586284645124</v>
      </c>
      <c r="AS215" s="15">
        <f ca="1">F215*Financial_Data[[#This Row],[5/1/2015]]</f>
        <v>25322.827115116015</v>
      </c>
      <c r="AT215" s="15">
        <f ca="1">G215*Financial_Data[[#This Row],[6/1/2015]]</f>
        <v>25555.749773268726</v>
      </c>
      <c r="AU215" s="15">
        <f ca="1">H215*Financial_Data[[#This Row],[7/1/2015]]</f>
        <v>25783.076866065836</v>
      </c>
      <c r="AV215" s="15">
        <f ca="1">I215*Financial_Data[[#This Row],[8/1/2015]]</f>
        <v>26022.835244827987</v>
      </c>
      <c r="AW215" s="15">
        <f ca="1">J215*Financial_Data[[#This Row],[9/1/2015]]</f>
        <v>30099.57967469432</v>
      </c>
      <c r="AX215" s="15">
        <f ca="1">K215*Financial_Data[[#This Row],[10/1/2015]]</f>
        <v>32564.590433509282</v>
      </c>
      <c r="AY215" s="15">
        <f ca="1">L215*Financial_Data[[#This Row],[11/1/2015]]</f>
        <v>34442.442859240931</v>
      </c>
      <c r="AZ215" s="15">
        <f ca="1">M215*Financial_Data[[#This Row],[12/1/2015]]</f>
        <v>32741.12119637043</v>
      </c>
      <c r="BA215" s="15">
        <f ca="1">N215*Financial_Data[[#This Row],[1/1/2016]]</f>
        <v>34727.90342813656</v>
      </c>
      <c r="BB215" s="15">
        <f ca="1">O215*Financial_Data[[#This Row],[2/1/2016]]</f>
        <v>37966.578141861966</v>
      </c>
      <c r="BC215" s="15">
        <f ca="1">P215*Financial_Data[[#This Row],[3/1/2016]]</f>
        <v>37568.120407739618</v>
      </c>
      <c r="BD215" s="15">
        <f ca="1">Q215*Financial_Data[[#This Row],[4/1/2016]]</f>
        <v>35716.046649336073</v>
      </c>
      <c r="BE215" s="15">
        <f ca="1">R215*Financial_Data[[#This Row],[5/1/2016]]</f>
        <v>36772.670230555705</v>
      </c>
      <c r="BF215" s="15">
        <f ca="1">S215*Financial_Data[[#This Row],[6/1/2016]]</f>
        <v>41344.338725492402</v>
      </c>
      <c r="BG215" s="15">
        <f ca="1">T215*Financial_Data[[#This Row],[7/1/2016]]</f>
        <v>44743.665591364836</v>
      </c>
      <c r="BH215" s="15">
        <f ca="1">U215*Financial_Data[[#This Row],[8/1/2016]]</f>
        <v>48385.435309627363</v>
      </c>
      <c r="BI215" s="15">
        <f ca="1">V215*Financial_Data[[#This Row],[9/1/2016]]</f>
        <v>54911.09768230551</v>
      </c>
      <c r="BJ215" s="15">
        <f ca="1">W215*Financial_Data[[#This Row],[10/1/2016]]</f>
        <v>59373.452477546234</v>
      </c>
      <c r="BK215" s="15">
        <f ca="1">X215*Financial_Data[[#This Row],[11/1/2016]]</f>
        <v>65477.118633839404</v>
      </c>
      <c r="BL215" s="15">
        <f ca="1">Y215*Financial_Data[[#This Row],[12/1/2016]]</f>
        <v>67407.714174415451</v>
      </c>
      <c r="BM215" s="15">
        <f ca="1">Z215*Financial_Data[[#This Row],[1/1/2017]]</f>
        <v>64738.500151632768</v>
      </c>
      <c r="BN215" s="15">
        <f ca="1">AA215*Financial_Data[[#This Row],[2/1/2017]]</f>
        <v>70609.694289804494</v>
      </c>
      <c r="BO215" s="15">
        <f ca="1">AB215*Financial_Data[[#This Row],[3/1/2017]]</f>
        <v>72698.750664866137</v>
      </c>
      <c r="BP215" s="15">
        <f ca="1">AC215*Financial_Data[[#This Row],[4/1/2017]]</f>
        <v>79431.943728995378</v>
      </c>
      <c r="BQ215" s="15">
        <f ca="1">AD215*Financial_Data[[#This Row],[5/1/2017]]</f>
        <v>92836.100345556566</v>
      </c>
      <c r="BR215" s="15">
        <f ca="1">AE215*Financial_Data[[#This Row],[6/1/2017]]</f>
        <v>97513.52456927723</v>
      </c>
      <c r="BS215" s="15">
        <f ca="1">AF215*Financial_Data[[#This Row],[7/1/2017]]</f>
        <v>114132.30144893748</v>
      </c>
      <c r="BT215" s="15">
        <f ca="1">AG215*Financial_Data[[#This Row],[8/1/2017]]</f>
        <v>126897.29682416303</v>
      </c>
      <c r="BU215" s="15">
        <f ca="1">AH215*Financial_Data[[#This Row],[9/1/2017]]</f>
        <v>129168.65032081868</v>
      </c>
      <c r="BV215" s="15">
        <f ca="1">AI215*Financial_Data[[#This Row],[10/1/2017]]</f>
        <v>130395.1118740283</v>
      </c>
      <c r="BW215" s="15">
        <f ca="1">AJ215*Financial_Data[[#This Row],[11/1/2017]]</f>
        <v>139678.70139579373</v>
      </c>
      <c r="BX215" s="15">
        <f ca="1">AK215*Financial_Data[[#This Row],[12/1/2017]]</f>
        <v>148257.2211197367</v>
      </c>
      <c r="BY215" s="15">
        <f ca="1">AL215*Financial_Data[[#This Row],[1/1/2018]]</f>
        <v>161956.3910713048</v>
      </c>
      <c r="BZ215" s="15">
        <f ca="1">AM215*Financial_Data[[#This Row],[2/1/2018]]</f>
        <v>168250.4259681096</v>
      </c>
      <c r="CA215" s="15">
        <f ca="1">AN215*Financial_Data[[#This Row],[3/1/2018]]</f>
        <v>158246.05588506407</v>
      </c>
    </row>
    <row r="216" spans="1:79" x14ac:dyDescent="0.25">
      <c r="A216" t="s">
        <v>109</v>
      </c>
      <c r="B216" t="s">
        <v>209</v>
      </c>
      <c r="C216" t="s">
        <v>41</v>
      </c>
      <c r="D216">
        <v>1</v>
      </c>
      <c r="E216">
        <f t="shared" ref="E216:AN216" ca="1" si="214">((RANDBETWEEN(-2.5,3.5)/100)+1)*D216</f>
        <v>0.98</v>
      </c>
      <c r="F216">
        <f t="shared" ca="1" si="214"/>
        <v>0.98</v>
      </c>
      <c r="G216">
        <f t="shared" ca="1" si="214"/>
        <v>0.98</v>
      </c>
      <c r="H216">
        <f t="shared" ca="1" si="214"/>
        <v>0.98</v>
      </c>
      <c r="I216">
        <f t="shared" ca="1" si="214"/>
        <v>0.98980000000000001</v>
      </c>
      <c r="J216">
        <f t="shared" ca="1" si="214"/>
        <v>1.0194940000000001</v>
      </c>
      <c r="K216">
        <f t="shared" ca="1" si="214"/>
        <v>1.0398838800000001</v>
      </c>
      <c r="L216">
        <f t="shared" ca="1" si="214"/>
        <v>1.0190862024</v>
      </c>
      <c r="M216">
        <f t="shared" ca="1" si="214"/>
        <v>1.0088953403759999</v>
      </c>
      <c r="N216">
        <f t="shared" ca="1" si="214"/>
        <v>1.02907324718352</v>
      </c>
      <c r="O216">
        <f t="shared" ca="1" si="214"/>
        <v>1.0599454445990257</v>
      </c>
      <c r="P216">
        <f t="shared" ca="1" si="214"/>
        <v>1.0917438079369965</v>
      </c>
      <c r="Q216">
        <f t="shared" ca="1" si="214"/>
        <v>1.1026612460163665</v>
      </c>
      <c r="R216">
        <f t="shared" ca="1" si="214"/>
        <v>1.0806080210960392</v>
      </c>
      <c r="S216">
        <f t="shared" ca="1" si="214"/>
        <v>1.0914141013069996</v>
      </c>
      <c r="T216">
        <f t="shared" ca="1" si="214"/>
        <v>1.0695858192808596</v>
      </c>
      <c r="U216">
        <f t="shared" ca="1" si="214"/>
        <v>1.0909775356664768</v>
      </c>
      <c r="V216">
        <f t="shared" ca="1" si="214"/>
        <v>1.1127970863798065</v>
      </c>
      <c r="W216">
        <f t="shared" ca="1" si="214"/>
        <v>1.1350530281074025</v>
      </c>
      <c r="X216">
        <f t="shared" ca="1" si="214"/>
        <v>1.1123519675452544</v>
      </c>
      <c r="Y216">
        <f t="shared" ca="1" si="214"/>
        <v>1.0901049281943493</v>
      </c>
      <c r="Z216">
        <f t="shared" ca="1" si="214"/>
        <v>1.1010059774762928</v>
      </c>
      <c r="AA216">
        <f t="shared" ca="1" si="214"/>
        <v>1.1340361568005817</v>
      </c>
      <c r="AB216">
        <f t="shared" ca="1" si="214"/>
        <v>1.1226957952325758</v>
      </c>
      <c r="AC216">
        <f t="shared" ca="1" si="214"/>
        <v>1.1339227531849017</v>
      </c>
      <c r="AD216">
        <f t="shared" ca="1" si="214"/>
        <v>1.1112442981212036</v>
      </c>
      <c r="AE216">
        <f t="shared" ca="1" si="214"/>
        <v>1.1334691840836277</v>
      </c>
      <c r="AF216">
        <f t="shared" ca="1" si="214"/>
        <v>1.1107998004019553</v>
      </c>
      <c r="AG216">
        <f t="shared" ca="1" si="214"/>
        <v>1.0996918023979356</v>
      </c>
      <c r="AH216">
        <f t="shared" ca="1" si="214"/>
        <v>1.1216856384458944</v>
      </c>
      <c r="AI216">
        <f t="shared" ca="1" si="214"/>
        <v>1.0992519256769766</v>
      </c>
      <c r="AJ216">
        <f t="shared" ca="1" si="214"/>
        <v>1.1102444449337463</v>
      </c>
      <c r="AK216">
        <f t="shared" ca="1" si="214"/>
        <v>1.0880395560350713</v>
      </c>
      <c r="AL216">
        <f t="shared" ca="1" si="214"/>
        <v>1.1098003471557727</v>
      </c>
      <c r="AM216">
        <f t="shared" ca="1" si="214"/>
        <v>1.1319963540988882</v>
      </c>
      <c r="AN216">
        <f t="shared" ca="1" si="214"/>
        <v>1.1093564270169105</v>
      </c>
      <c r="AR216" s="15">
        <f ca="1">E216*Financial_Data[[#This Row],[4/1/2015]]</f>
        <v>12843.928608</v>
      </c>
      <c r="AS216" s="15">
        <f ca="1">F216*Financial_Data[[#This Row],[5/1/2015]]</f>
        <v>13361.487041430826</v>
      </c>
      <c r="AT216" s="15">
        <f ca="1">G216*Financial_Data[[#This Row],[6/1/2015]]</f>
        <v>13349.516752420148</v>
      </c>
      <c r="AU216" s="15">
        <f ca="1">H216*Financial_Data[[#This Row],[7/1/2015]]</f>
        <v>14020.766749397977</v>
      </c>
      <c r="AV216" s="15">
        <f ca="1">I216*Financial_Data[[#This Row],[8/1/2015]]</f>
        <v>14578.511331006166</v>
      </c>
      <c r="AW216" s="15">
        <f ca="1">J216*Financial_Data[[#This Row],[9/1/2015]]</f>
        <v>14711.164103815045</v>
      </c>
      <c r="AX216" s="15">
        <f ca="1">K216*Financial_Data[[#This Row],[10/1/2015]]</f>
        <v>15605.452686402503</v>
      </c>
      <c r="AY216" s="15">
        <f ca="1">L216*Financial_Data[[#This Row],[11/1/2015]]</f>
        <v>15900.337664922788</v>
      </c>
      <c r="AZ216" s="15">
        <f ca="1">M216*Financial_Data[[#This Row],[12/1/2015]]</f>
        <v>16865.294663757526</v>
      </c>
      <c r="BA216" s="15">
        <f ca="1">N216*Financial_Data[[#This Row],[1/1/2016]]</f>
        <v>18617.068733468186</v>
      </c>
      <c r="BB216" s="15">
        <f ca="1">O216*Financial_Data[[#This Row],[2/1/2016]]</f>
        <v>20129.986330139873</v>
      </c>
      <c r="BC216" s="15">
        <f ca="1">P216*Financial_Data[[#This Row],[3/1/2016]]</f>
        <v>22652.075935365283</v>
      </c>
      <c r="BD216" s="15">
        <f ca="1">Q216*Financial_Data[[#This Row],[4/1/2016]]</f>
        <v>22874.021204165951</v>
      </c>
      <c r="BE216" s="15">
        <f ca="1">R216*Financial_Data[[#This Row],[5/1/2016]]</f>
        <v>25424.709209773995</v>
      </c>
      <c r="BF216" s="15">
        <f ca="1">S216*Financial_Data[[#This Row],[6/1/2016]]</f>
        <v>25406.864135213611</v>
      </c>
      <c r="BG216" s="15">
        <f ca="1">T216*Financial_Data[[#This Row],[7/1/2016]]</f>
        <v>27717.027329690241</v>
      </c>
      <c r="BH216" s="15">
        <f ca="1">U216*Financial_Data[[#This Row],[8/1/2016]]</f>
        <v>29955.662888881539</v>
      </c>
      <c r="BI216" s="15">
        <f ca="1">V216*Financial_Data[[#This Row],[9/1/2016]]</f>
        <v>32366.674372156067</v>
      </c>
      <c r="BJ216" s="15">
        <f ca="1">W216*Financial_Data[[#This Row],[10/1/2016]]</f>
        <v>33664.118381810113</v>
      </c>
      <c r="BK216" s="15">
        <f ca="1">X216*Financial_Data[[#This Row],[11/1/2016]]</f>
        <v>33933.991230481508</v>
      </c>
      <c r="BL216" s="15">
        <f ca="1">Y216*Financial_Data[[#This Row],[12/1/2016]]</f>
        <v>34225.573851924913</v>
      </c>
      <c r="BM216" s="15">
        <f ca="1">Z216*Financial_Data[[#This Row],[1/1/2017]]</f>
        <v>34543.839516708395</v>
      </c>
      <c r="BN216" s="15">
        <f ca="1">AA216*Financial_Data[[#This Row],[2/1/2017]]</f>
        <v>37735.737521709401</v>
      </c>
      <c r="BO216" s="15">
        <f ca="1">AB216*Financial_Data[[#This Row],[3/1/2017]]</f>
        <v>40830.437363435572</v>
      </c>
      <c r="BP216" s="15">
        <f ca="1">AC216*Financial_Data[[#This Row],[4/1/2017]]</f>
        <v>39997.904304789714</v>
      </c>
      <c r="BQ216" s="15">
        <f ca="1">AD216*Financial_Data[[#This Row],[5/1/2017]]</f>
        <v>39562.450272458336</v>
      </c>
      <c r="BR216" s="15">
        <f ca="1">AE216*Financial_Data[[#This Row],[6/1/2017]]</f>
        <v>39147.243923521906</v>
      </c>
      <c r="BS216" s="15">
        <f ca="1">AF216*Financial_Data[[#This Row],[7/1/2017]]</f>
        <v>41092.192528649852</v>
      </c>
      <c r="BT216" s="15">
        <f ca="1">AG216*Financial_Data[[#This Row],[8/1/2017]]</f>
        <v>44431.55287868459</v>
      </c>
      <c r="BU216" s="15">
        <f ca="1">AH216*Financial_Data[[#This Row],[9/1/2017]]</f>
        <v>48047.732571992718</v>
      </c>
      <c r="BV216" s="15">
        <f ca="1">AI216*Financial_Data[[#This Row],[10/1/2017]]</f>
        <v>50415.106817867148</v>
      </c>
      <c r="BW216" s="15">
        <f ca="1">AJ216*Financial_Data[[#This Row],[11/1/2017]]</f>
        <v>51911.676299750572</v>
      </c>
      <c r="BX216" s="15">
        <f ca="1">AK216*Financial_Data[[#This Row],[12/1/2017]]</f>
        <v>48858.953653302939</v>
      </c>
      <c r="BY216" s="15">
        <f ca="1">AL216*Financial_Data[[#This Row],[1/1/2018]]</f>
        <v>51325.884261892803</v>
      </c>
      <c r="BZ216" s="15">
        <f ca="1">AM216*Financial_Data[[#This Row],[2/1/2018]]</f>
        <v>56068.345952465221</v>
      </c>
      <c r="CA216" s="15">
        <f ca="1">AN216*Financial_Data[[#This Row],[3/1/2018]]</f>
        <v>56556.111204865723</v>
      </c>
    </row>
    <row r="217" spans="1:79" x14ac:dyDescent="0.25">
      <c r="A217" t="s">
        <v>110</v>
      </c>
      <c r="B217" t="s">
        <v>209</v>
      </c>
      <c r="C217" t="s">
        <v>41</v>
      </c>
      <c r="D217">
        <v>1</v>
      </c>
      <c r="E217">
        <f t="shared" ref="E217:AN217" ca="1" si="215">((RANDBETWEEN(-2.5,3.5)/100)+1)*D217</f>
        <v>1.01</v>
      </c>
      <c r="F217">
        <f t="shared" ca="1" si="215"/>
        <v>0.99990000000000001</v>
      </c>
      <c r="G217">
        <f t="shared" ca="1" si="215"/>
        <v>1.0098990000000001</v>
      </c>
      <c r="H217">
        <f t="shared" ca="1" si="215"/>
        <v>0.98970102000000004</v>
      </c>
      <c r="I217">
        <f t="shared" ca="1" si="215"/>
        <v>0.98970102000000004</v>
      </c>
      <c r="J217">
        <f t="shared" ca="1" si="215"/>
        <v>0.96990699960000004</v>
      </c>
      <c r="K217">
        <f t="shared" ca="1" si="215"/>
        <v>0.97960606959600005</v>
      </c>
      <c r="L217">
        <f t="shared" ca="1" si="215"/>
        <v>0.97960606959600005</v>
      </c>
      <c r="M217">
        <f t="shared" ca="1" si="215"/>
        <v>1.0089942516838801</v>
      </c>
      <c r="N217">
        <f t="shared" ca="1" si="215"/>
        <v>1.0392640792343966</v>
      </c>
      <c r="O217">
        <f t="shared" ca="1" si="215"/>
        <v>1.0704420016114284</v>
      </c>
      <c r="P217">
        <f t="shared" ca="1" si="215"/>
        <v>1.1025552616597714</v>
      </c>
      <c r="Q217">
        <f t="shared" ca="1" si="215"/>
        <v>1.0915297090431737</v>
      </c>
      <c r="R217">
        <f t="shared" ca="1" si="215"/>
        <v>1.0915297090431737</v>
      </c>
      <c r="S217">
        <f t="shared" ca="1" si="215"/>
        <v>1.1024450061336055</v>
      </c>
      <c r="T217">
        <f t="shared" ca="1" si="215"/>
        <v>1.1355183563176137</v>
      </c>
      <c r="U217">
        <f t="shared" ca="1" si="215"/>
        <v>1.1128079891912614</v>
      </c>
      <c r="V217">
        <f t="shared" ca="1" si="215"/>
        <v>1.1350641489750868</v>
      </c>
      <c r="W217">
        <f t="shared" ca="1" si="215"/>
        <v>1.1123628659955851</v>
      </c>
      <c r="X217">
        <f t="shared" ca="1" si="215"/>
        <v>1.1457337519754527</v>
      </c>
      <c r="Y217">
        <f t="shared" ca="1" si="215"/>
        <v>1.1686484270149617</v>
      </c>
      <c r="Z217">
        <f t="shared" ca="1" si="215"/>
        <v>1.1569619427448121</v>
      </c>
      <c r="AA217">
        <f t="shared" ca="1" si="215"/>
        <v>1.1338227038899158</v>
      </c>
      <c r="AB217">
        <f t="shared" ca="1" si="215"/>
        <v>1.1224844768510167</v>
      </c>
      <c r="AC217">
        <f t="shared" ca="1" si="215"/>
        <v>1.1112596320825066</v>
      </c>
      <c r="AD217">
        <f t="shared" ca="1" si="215"/>
        <v>1.1112596320825066</v>
      </c>
      <c r="AE217">
        <f t="shared" ca="1" si="215"/>
        <v>1.1223722284033317</v>
      </c>
      <c r="AF217">
        <f t="shared" ca="1" si="215"/>
        <v>1.1560433952554316</v>
      </c>
      <c r="AG217">
        <f t="shared" ca="1" si="215"/>
        <v>1.1560433952554316</v>
      </c>
      <c r="AH217">
        <f t="shared" ca="1" si="215"/>
        <v>1.1329225273503229</v>
      </c>
      <c r="AI217">
        <f t="shared" ca="1" si="215"/>
        <v>1.1329225273503229</v>
      </c>
      <c r="AJ217">
        <f t="shared" ca="1" si="215"/>
        <v>1.1215933020768196</v>
      </c>
      <c r="AK217">
        <f t="shared" ca="1" si="215"/>
        <v>1.1328092350975878</v>
      </c>
      <c r="AL217">
        <f t="shared" ca="1" si="215"/>
        <v>1.1101530503956361</v>
      </c>
      <c r="AM217">
        <f t="shared" ca="1" si="215"/>
        <v>1.0879499893877234</v>
      </c>
      <c r="AN217">
        <f t="shared" ca="1" si="215"/>
        <v>1.0879499893877234</v>
      </c>
      <c r="AR217" s="15">
        <f ca="1">E217*Financial_Data[[#This Row],[4/1/2015]]</f>
        <v>248581.32983913599</v>
      </c>
      <c r="AS217" s="15">
        <f ca="1">F217*Financial_Data[[#This Row],[5/1/2015]]</f>
        <v>258498.73057439821</v>
      </c>
      <c r="AT217" s="15">
        <f ca="1">G217*Financial_Data[[#This Row],[6/1/2015]]</f>
        <v>276929.91216646211</v>
      </c>
      <c r="AU217" s="15">
        <f ca="1">H217*Financial_Data[[#This Row],[7/1/2015]]</f>
        <v>271175.84805443499</v>
      </c>
      <c r="AV217" s="15">
        <f ca="1">I217*Financial_Data[[#This Row],[8/1/2015]]</f>
        <v>263068.49830163468</v>
      </c>
      <c r="AW217" s="15">
        <f ca="1">J217*Financial_Data[[#This Row],[9/1/2015]]</f>
        <v>250024.42612083649</v>
      </c>
      <c r="AX217" s="15">
        <f ca="1">K217*Financial_Data[[#This Row],[10/1/2015]]</f>
        <v>275700.75192914729</v>
      </c>
      <c r="AY217" s="15">
        <f ca="1">L217*Financial_Data[[#This Row],[11/1/2015]]</f>
        <v>304337.39527621394</v>
      </c>
      <c r="AZ217" s="15">
        <f ca="1">M217*Financial_Data[[#This Row],[12/1/2015]]</f>
        <v>325415.01808256487</v>
      </c>
      <c r="BA217" s="15">
        <f ca="1">N217*Financial_Data[[#This Row],[1/1/2016]]</f>
        <v>331692.96366121585</v>
      </c>
      <c r="BB217" s="15">
        <f ca="1">O217*Financial_Data[[#This Row],[2/1/2016]]</f>
        <v>351717.13269133231</v>
      </c>
      <c r="BC217" s="15">
        <f ca="1">P217*Financial_Data[[#This Row],[3/1/2016]]</f>
        <v>369257.57687590749</v>
      </c>
      <c r="BD217" s="15">
        <f ca="1">Q217*Financial_Data[[#This Row],[4/1/2016]]</f>
        <v>376418.23849111859</v>
      </c>
      <c r="BE217" s="15">
        <f ca="1">R217*Financial_Data[[#This Row],[5/1/2016]]</f>
        <v>365054.89459408959</v>
      </c>
      <c r="BF217" s="15">
        <f ca="1">S217*Financial_Data[[#This Row],[6/1/2016]]</f>
        <v>379728.63018554682</v>
      </c>
      <c r="BG217" s="15">
        <f ca="1">T217*Financial_Data[[#This Row],[7/1/2016]]</f>
        <v>462091.81768013001</v>
      </c>
      <c r="BH217" s="15">
        <f ca="1">U217*Financial_Data[[#This Row],[8/1/2016]]</f>
        <v>475622.41265291604</v>
      </c>
      <c r="BI217" s="15">
        <f ca="1">V217*Financial_Data[[#This Row],[9/1/2016]]</f>
        <v>494690.09653177281</v>
      </c>
      <c r="BJ217" s="15">
        <f ca="1">W217*Financial_Data[[#This Row],[10/1/2016]]</f>
        <v>479518.35554376274</v>
      </c>
      <c r="BK217" s="15">
        <f ca="1">X217*Financial_Data[[#This Row],[11/1/2016]]</f>
        <v>560770.30618415494</v>
      </c>
      <c r="BL217" s="15">
        <f ca="1">Y217*Financial_Data[[#This Row],[12/1/2016]]</f>
        <v>618894.13942763011</v>
      </c>
      <c r="BM217" s="15">
        <f ca="1">Z217*Financial_Data[[#This Row],[1/1/2017]]</f>
        <v>612279.9806259186</v>
      </c>
      <c r="BN217" s="15">
        <f ca="1">AA217*Financial_Data[[#This Row],[2/1/2017]]</f>
        <v>599378.10997011582</v>
      </c>
      <c r="BO217" s="15">
        <f ca="1">AB217*Financial_Data[[#This Row],[3/1/2017]]</f>
        <v>616000.57918098161</v>
      </c>
      <c r="BP217" s="15">
        <f ca="1">AC217*Financial_Data[[#This Row],[4/1/2017]]</f>
        <v>620895.69012270181</v>
      </c>
      <c r="BQ217" s="15">
        <f ca="1">AD217*Financial_Data[[#This Row],[5/1/2017]]</f>
        <v>684805.79980589473</v>
      </c>
      <c r="BR217" s="15">
        <f ca="1">AE217*Financial_Data[[#This Row],[6/1/2017]]</f>
        <v>761966.80799906305</v>
      </c>
      <c r="BS217" s="15">
        <f ca="1">AF217*Financial_Data[[#This Row],[7/1/2017]]</f>
        <v>874422.54723779927</v>
      </c>
      <c r="BT217" s="15">
        <f ca="1">AG217*Financial_Data[[#This Row],[8/1/2017]]</f>
        <v>906888.34961180529</v>
      </c>
      <c r="BU217" s="15">
        <f ca="1">AH217*Financial_Data[[#This Row],[9/1/2017]]</f>
        <v>905988.90392438357</v>
      </c>
      <c r="BV217" s="15">
        <f ca="1">AI217*Financial_Data[[#This Row],[10/1/2017]]</f>
        <v>960328.44230229594</v>
      </c>
      <c r="BW217" s="15">
        <f ca="1">AJ217*Financial_Data[[#This Row],[11/1/2017]]</f>
        <v>1027797.9745431348</v>
      </c>
      <c r="BX217" s="15">
        <f ca="1">AK217*Financial_Data[[#This Row],[12/1/2017]]</f>
        <v>1099194.0048345271</v>
      </c>
      <c r="BY217" s="15">
        <f ca="1">AL217*Financial_Data[[#This Row],[1/1/2018]]</f>
        <v>1024104.6570524597</v>
      </c>
      <c r="BZ217" s="15">
        <f ca="1">AM217*Financial_Data[[#This Row],[2/1/2018]]</f>
        <v>925803.95776226732</v>
      </c>
      <c r="CA217" s="15">
        <f ca="1">AN217*Financial_Data[[#This Row],[3/1/2018]]</f>
        <v>897500.05697260948</v>
      </c>
    </row>
    <row r="218" spans="1:79" x14ac:dyDescent="0.25">
      <c r="A218" t="s">
        <v>111</v>
      </c>
      <c r="B218" t="s">
        <v>209</v>
      </c>
      <c r="C218" t="s">
        <v>41</v>
      </c>
      <c r="D218">
        <v>1</v>
      </c>
      <c r="E218">
        <f t="shared" ref="E218:AN218" ca="1" si="216">((RANDBETWEEN(-2.5,3.5)/100)+1)*D218</f>
        <v>0.99</v>
      </c>
      <c r="F218">
        <f t="shared" ca="1" si="216"/>
        <v>0.97019999999999995</v>
      </c>
      <c r="G218">
        <f t="shared" ca="1" si="216"/>
        <v>0.99930600000000003</v>
      </c>
      <c r="H218">
        <f t="shared" ca="1" si="216"/>
        <v>0.98931294000000003</v>
      </c>
      <c r="I218">
        <f t="shared" ca="1" si="216"/>
        <v>1.0189923282</v>
      </c>
      <c r="J218">
        <f t="shared" ca="1" si="216"/>
        <v>1.0393721747639999</v>
      </c>
      <c r="K218">
        <f t="shared" ca="1" si="216"/>
        <v>1.0393721747639999</v>
      </c>
      <c r="L218">
        <f t="shared" ca="1" si="216"/>
        <v>1.0393721747639999</v>
      </c>
      <c r="M218">
        <f t="shared" ca="1" si="216"/>
        <v>1.0393721747639999</v>
      </c>
      <c r="N218">
        <f t="shared" ca="1" si="216"/>
        <v>1.0289784530163599</v>
      </c>
      <c r="O218">
        <f t="shared" ca="1" si="216"/>
        <v>1.0392682375465236</v>
      </c>
      <c r="P218">
        <f t="shared" ca="1" si="216"/>
        <v>1.060053602297454</v>
      </c>
      <c r="Q218">
        <f t="shared" ca="1" si="216"/>
        <v>1.0494530662744794</v>
      </c>
      <c r="R218">
        <f t="shared" ca="1" si="216"/>
        <v>1.0494530662744794</v>
      </c>
      <c r="S218">
        <f t="shared" ca="1" si="216"/>
        <v>1.0284640049489899</v>
      </c>
      <c r="T218">
        <f t="shared" ca="1" si="216"/>
        <v>1.0181793648995001</v>
      </c>
      <c r="U218">
        <f t="shared" ca="1" si="216"/>
        <v>1.0487247458464852</v>
      </c>
      <c r="V218">
        <f t="shared" ca="1" si="216"/>
        <v>1.0801864882218799</v>
      </c>
      <c r="W218">
        <f t="shared" ca="1" si="216"/>
        <v>1.0801864882218799</v>
      </c>
      <c r="X218">
        <f t="shared" ca="1" si="216"/>
        <v>1.1017902179863175</v>
      </c>
      <c r="Y218">
        <f t="shared" ca="1" si="216"/>
        <v>1.0907723158064544</v>
      </c>
      <c r="Z218">
        <f t="shared" ca="1" si="216"/>
        <v>1.0798645926483899</v>
      </c>
      <c r="AA218">
        <f t="shared" ca="1" si="216"/>
        <v>1.0798645926483899</v>
      </c>
      <c r="AB218">
        <f t="shared" ca="1" si="216"/>
        <v>1.058267300795422</v>
      </c>
      <c r="AC218">
        <f t="shared" ca="1" si="216"/>
        <v>1.058267300795422</v>
      </c>
      <c r="AD218">
        <f t="shared" ca="1" si="216"/>
        <v>1.0476846277874678</v>
      </c>
      <c r="AE218">
        <f t="shared" ca="1" si="216"/>
        <v>1.0686383203432173</v>
      </c>
      <c r="AF218">
        <f t="shared" ca="1" si="216"/>
        <v>1.0793247035466496</v>
      </c>
      <c r="AG218">
        <f t="shared" ca="1" si="216"/>
        <v>1.0793247035466496</v>
      </c>
      <c r="AH218">
        <f t="shared" ca="1" si="216"/>
        <v>1.0793247035466496</v>
      </c>
      <c r="AI218">
        <f t="shared" ca="1" si="216"/>
        <v>1.068531456511183</v>
      </c>
      <c r="AJ218">
        <f t="shared" ca="1" si="216"/>
        <v>1.0578461419460712</v>
      </c>
      <c r="AK218">
        <f t="shared" ca="1" si="216"/>
        <v>1.0366892191071497</v>
      </c>
      <c r="AL218">
        <f t="shared" ca="1" si="216"/>
        <v>1.0470561112982213</v>
      </c>
      <c r="AM218">
        <f t="shared" ca="1" si="216"/>
        <v>1.0575266724112036</v>
      </c>
      <c r="AN218">
        <f t="shared" ca="1" si="216"/>
        <v>1.0363761389629795</v>
      </c>
      <c r="AR218" s="15">
        <f ca="1">E218*Financial_Data[[#This Row],[4/1/2015]]</f>
        <v>11137.28616</v>
      </c>
      <c r="AS218" s="15">
        <f ca="1">F218*Financial_Data[[#This Row],[5/1/2015]]</f>
        <v>12165.145288440819</v>
      </c>
      <c r="AT218" s="15">
        <f ca="1">G218*Financial_Data[[#This Row],[6/1/2015]]</f>
        <v>13022.108133665515</v>
      </c>
      <c r="AU218" s="15">
        <f ca="1">H218*Financial_Data[[#This Row],[7/1/2015]]</f>
        <v>13279.893919105065</v>
      </c>
      <c r="AV218" s="15">
        <f ca="1">I218*Financial_Data[[#This Row],[8/1/2015]]</f>
        <v>14656.411628967337</v>
      </c>
      <c r="AW218" s="15">
        <f ca="1">J218*Financial_Data[[#This Row],[9/1/2015]]</f>
        <v>15233.466429036165</v>
      </c>
      <c r="AX218" s="15">
        <f ca="1">K218*Financial_Data[[#This Row],[10/1/2015]]</f>
        <v>16809.151067293293</v>
      </c>
      <c r="AY218" s="15">
        <f ca="1">L218*Financial_Data[[#This Row],[11/1/2015]]</f>
        <v>17474.42418276563</v>
      </c>
      <c r="AZ218" s="15">
        <f ca="1">M218*Financial_Data[[#This Row],[12/1/2015]]</f>
        <v>18356.794183408932</v>
      </c>
      <c r="BA218" s="15">
        <f ca="1">N218*Financial_Data[[#This Row],[1/1/2016]]</f>
        <v>17802.637812056648</v>
      </c>
      <c r="BB218" s="15">
        <f ca="1">O218*Financial_Data[[#This Row],[2/1/2016]]</f>
        <v>19068.128258590972</v>
      </c>
      <c r="BC218" s="15">
        <f ca="1">P218*Financial_Data[[#This Row],[3/1/2016]]</f>
        <v>19824.712734673722</v>
      </c>
      <c r="BD218" s="15">
        <f ca="1">Q218*Financial_Data[[#This Row],[4/1/2016]]</f>
        <v>20211.216725784278</v>
      </c>
      <c r="BE218" s="15">
        <f ca="1">R218*Financial_Data[[#This Row],[5/1/2016]]</f>
        <v>19603.079008460631</v>
      </c>
      <c r="BF218" s="15">
        <f ca="1">S218*Financial_Data[[#This Row],[6/1/2016]]</f>
        <v>19011.299691106899</v>
      </c>
      <c r="BG218" s="15">
        <f ca="1">T218*Financial_Data[[#This Row],[7/1/2016]]</f>
        <v>18994.194083792652</v>
      </c>
      <c r="BH218" s="15">
        <f ca="1">U218*Financial_Data[[#This Row],[8/1/2016]]</f>
        <v>21170.578092972508</v>
      </c>
      <c r="BI218" s="15">
        <f ca="1">V218*Financial_Data[[#This Row],[9/1/2016]]</f>
        <v>21576.845525668905</v>
      </c>
      <c r="BJ218" s="15">
        <f ca="1">W218*Financial_Data[[#This Row],[10/1/2016]]</f>
        <v>23799.68539817067</v>
      </c>
      <c r="BK218" s="15">
        <f ca="1">X218*Financial_Data[[#This Row],[11/1/2016]]</f>
        <v>27052.072989068012</v>
      </c>
      <c r="BL218" s="15">
        <f ca="1">Y218*Financial_Data[[#This Row],[12/1/2016]]</f>
        <v>28952.663068792972</v>
      </c>
      <c r="BM218" s="15">
        <f ca="1">Z218*Financial_Data[[#This Row],[1/1/2017]]</f>
        <v>31597.750621305073</v>
      </c>
      <c r="BN218" s="15">
        <f ca="1">AA218*Financial_Data[[#This Row],[2/1/2017]]</f>
        <v>34192.623625647939</v>
      </c>
      <c r="BO218" s="15">
        <f ca="1">AB218*Financial_Data[[#This Row],[3/1/2017]]</f>
        <v>35870.090694893908</v>
      </c>
      <c r="BP218" s="15">
        <f ca="1">AC218*Financial_Data[[#This Row],[4/1/2017]]</f>
        <v>36938.586086906151</v>
      </c>
      <c r="BQ218" s="15">
        <f ca="1">AD218*Financial_Data[[#This Row],[5/1/2017]]</f>
        <v>41505.295571994218</v>
      </c>
      <c r="BR218" s="15">
        <f ca="1">AE218*Financial_Data[[#This Row],[6/1/2017]]</f>
        <v>47132.360629003742</v>
      </c>
      <c r="BS218" s="15">
        <f ca="1">AF218*Financial_Data[[#This Row],[7/1/2017]]</f>
        <v>46619.234332865795</v>
      </c>
      <c r="BT218" s="15">
        <f ca="1">AG218*Financial_Data[[#This Row],[8/1/2017]]</f>
        <v>47537.448637055306</v>
      </c>
      <c r="BU218" s="15">
        <f ca="1">AH218*Financial_Data[[#This Row],[9/1/2017]]</f>
        <v>45654.965671027901</v>
      </c>
      <c r="BV218" s="15">
        <f ca="1">AI218*Financial_Data[[#This Row],[10/1/2017]]</f>
        <v>44285.589247436947</v>
      </c>
      <c r="BW218" s="15">
        <f ca="1">AJ218*Financial_Data[[#This Row],[11/1/2017]]</f>
        <v>47917.441041931459</v>
      </c>
      <c r="BX218" s="15">
        <f ca="1">AK218*Financial_Data[[#This Row],[12/1/2017]]</f>
        <v>44193.102173562213</v>
      </c>
      <c r="BY218" s="15">
        <f ca="1">AL218*Financial_Data[[#This Row],[1/1/2018]]</f>
        <v>45509.791914910296</v>
      </c>
      <c r="BZ218" s="15">
        <f ca="1">AM218*Financial_Data[[#This Row],[2/1/2018]]</f>
        <v>50141.194454238466</v>
      </c>
      <c r="CA218" s="15">
        <f ca="1">AN218*Financial_Data[[#This Row],[3/1/2018]]</f>
        <v>53148.151477350024</v>
      </c>
    </row>
    <row r="219" spans="1:79" x14ac:dyDescent="0.25">
      <c r="A219" t="s">
        <v>112</v>
      </c>
      <c r="B219" t="s">
        <v>209</v>
      </c>
      <c r="C219" t="s">
        <v>41</v>
      </c>
      <c r="D219">
        <v>1</v>
      </c>
      <c r="E219">
        <f t="shared" ref="E219:AN219" ca="1" si="217">((RANDBETWEEN(-2.5,3.5)/100)+1)*D219</f>
        <v>1.01</v>
      </c>
      <c r="F219">
        <f t="shared" ca="1" si="217"/>
        <v>0.98980000000000001</v>
      </c>
      <c r="G219">
        <f t="shared" ca="1" si="217"/>
        <v>1.0095959999999999</v>
      </c>
      <c r="H219">
        <f t="shared" ca="1" si="217"/>
        <v>1.0398838799999999</v>
      </c>
      <c r="I219">
        <f t="shared" ca="1" si="217"/>
        <v>1.0606815575999999</v>
      </c>
      <c r="J219">
        <f t="shared" ca="1" si="217"/>
        <v>1.0818951887519999</v>
      </c>
      <c r="K219">
        <f t="shared" ca="1" si="217"/>
        <v>1.1035330925270399</v>
      </c>
      <c r="L219">
        <f t="shared" ca="1" si="217"/>
        <v>1.1035330925270399</v>
      </c>
      <c r="M219">
        <f t="shared" ca="1" si="217"/>
        <v>1.1035330925270399</v>
      </c>
      <c r="N219">
        <f t="shared" ca="1" si="217"/>
        <v>1.1366390853028512</v>
      </c>
      <c r="O219">
        <f t="shared" ca="1" si="217"/>
        <v>1.1366390853028512</v>
      </c>
      <c r="P219">
        <f t="shared" ca="1" si="217"/>
        <v>1.1139063035967942</v>
      </c>
      <c r="Q219">
        <f t="shared" ca="1" si="217"/>
        <v>1.0916281775248584</v>
      </c>
      <c r="R219">
        <f t="shared" ca="1" si="217"/>
        <v>1.0807118957496098</v>
      </c>
      <c r="S219">
        <f t="shared" ca="1" si="217"/>
        <v>1.0915190147071059</v>
      </c>
      <c r="T219">
        <f t="shared" ca="1" si="217"/>
        <v>1.0696886344129637</v>
      </c>
      <c r="U219">
        <f t="shared" ca="1" si="217"/>
        <v>1.1017792934453525</v>
      </c>
      <c r="V219">
        <f t="shared" ca="1" si="217"/>
        <v>1.0797437075764456</v>
      </c>
      <c r="W219">
        <f t="shared" ca="1" si="217"/>
        <v>1.0797437075764456</v>
      </c>
      <c r="X219">
        <f t="shared" ca="1" si="217"/>
        <v>1.1013385817279744</v>
      </c>
      <c r="Y219">
        <f t="shared" ca="1" si="217"/>
        <v>1.1123519675452542</v>
      </c>
      <c r="Z219">
        <f t="shared" ca="1" si="217"/>
        <v>1.1123519675452542</v>
      </c>
      <c r="AA219">
        <f t="shared" ca="1" si="217"/>
        <v>1.1234754872207067</v>
      </c>
      <c r="AB219">
        <f t="shared" ca="1" si="217"/>
        <v>1.1010059774762926</v>
      </c>
      <c r="AC219">
        <f t="shared" ca="1" si="217"/>
        <v>1.1340361568005815</v>
      </c>
      <c r="AD219">
        <f t="shared" ca="1" si="217"/>
        <v>1.1340361568005815</v>
      </c>
      <c r="AE219">
        <f t="shared" ca="1" si="217"/>
        <v>1.1113554336645699</v>
      </c>
      <c r="AF219">
        <f t="shared" ca="1" si="217"/>
        <v>1.144696096674507</v>
      </c>
      <c r="AG219">
        <f t="shared" ca="1" si="217"/>
        <v>1.1675900186079973</v>
      </c>
      <c r="AH219">
        <f t="shared" ca="1" si="217"/>
        <v>1.2026177191662373</v>
      </c>
      <c r="AI219">
        <f t="shared" ca="1" si="217"/>
        <v>1.2146438963578996</v>
      </c>
      <c r="AJ219">
        <f t="shared" ca="1" si="217"/>
        <v>1.2267903353214786</v>
      </c>
      <c r="AK219">
        <f t="shared" ca="1" si="217"/>
        <v>1.2390582386746933</v>
      </c>
      <c r="AL219">
        <f t="shared" ca="1" si="217"/>
        <v>1.2390582386746933</v>
      </c>
      <c r="AM219">
        <f t="shared" ca="1" si="217"/>
        <v>1.2390582386746933</v>
      </c>
      <c r="AN219">
        <f t="shared" ca="1" si="217"/>
        <v>1.2762299858349342</v>
      </c>
      <c r="AR219" s="15">
        <f ca="1">E219*Financial_Data[[#This Row],[4/1/2015]]</f>
        <v>-27088.174066302727</v>
      </c>
      <c r="AS219" s="15">
        <f ca="1">F219*Financial_Data[[#This Row],[5/1/2015]]</f>
        <v>-26257.401904795181</v>
      </c>
      <c r="AT219" s="15">
        <f ca="1">G219*Financial_Data[[#This Row],[6/1/2015]]</f>
        <v>-29794.508546005633</v>
      </c>
      <c r="AU219" s="15">
        <f ca="1">H219*Financial_Data[[#This Row],[7/1/2015]]</f>
        <v>-32538.045671528289</v>
      </c>
      <c r="AV219" s="15">
        <f ca="1">I219*Financial_Data[[#This Row],[8/1/2015]]</f>
        <v>-34184.338027281294</v>
      </c>
      <c r="AW219" s="15">
        <f ca="1">J219*Financial_Data[[#This Row],[9/1/2015]]</f>
        <v>-37255.019164024961</v>
      </c>
      <c r="AX219" s="15">
        <f ca="1">K219*Financial_Data[[#This Row],[10/1/2015]]</f>
        <v>-37601.309797461217</v>
      </c>
      <c r="AY219" s="15">
        <f ca="1">L219*Financial_Data[[#This Row],[11/1/2015]]</f>
        <v>-37199.462343577165</v>
      </c>
      <c r="AZ219" s="15">
        <f ca="1">M219*Financial_Data[[#This Row],[12/1/2015]]</f>
        <v>-37917.11883504493</v>
      </c>
      <c r="BA219" s="15">
        <f ca="1">N219*Financial_Data[[#This Row],[1/1/2016]]</f>
        <v>-44806.122474660559</v>
      </c>
      <c r="BB219" s="15">
        <f ca="1">O219*Financial_Data[[#This Row],[2/1/2016]]</f>
        <v>-47032.220576956868</v>
      </c>
      <c r="BC219" s="15">
        <f ca="1">P219*Financial_Data[[#This Row],[3/1/2016]]</f>
        <v>-44261.923114292251</v>
      </c>
      <c r="BD219" s="15">
        <f ca="1">Q219*Financial_Data[[#This Row],[4/1/2016]]</f>
        <v>-43346.581232857927</v>
      </c>
      <c r="BE219" s="15">
        <f ca="1">R219*Financial_Data[[#This Row],[5/1/2016]]</f>
        <v>-45080.010608902034</v>
      </c>
      <c r="BF219" s="15">
        <f ca="1">S219*Financial_Data[[#This Row],[6/1/2016]]</f>
        <v>-50189.250082484665</v>
      </c>
      <c r="BG219" s="15">
        <f ca="1">T219*Financial_Data[[#This Row],[7/1/2016]]</f>
        <v>-51162.522559660261</v>
      </c>
      <c r="BH219" s="15">
        <f ca="1">U219*Financial_Data[[#This Row],[8/1/2016]]</f>
        <v>-56421.868959357627</v>
      </c>
      <c r="BI219" s="15">
        <f ca="1">V219*Financial_Data[[#This Row],[9/1/2016]]</f>
        <v>-56907.345108081558</v>
      </c>
      <c r="BJ219" s="15">
        <f ca="1">W219*Financial_Data[[#This Row],[10/1/2016]]</f>
        <v>-57419.29724243666</v>
      </c>
      <c r="BK219" s="15">
        <f ca="1">X219*Financial_Data[[#This Row],[11/1/2016]]</f>
        <v>-60868.118703759537</v>
      </c>
      <c r="BL219" s="15">
        <f ca="1">Y219*Financial_Data[[#This Row],[12/1/2016]]</f>
        <v>-62578.599246255653</v>
      </c>
      <c r="BM219" s="15">
        <f ca="1">Z219*Financial_Data[[#This Row],[1/1/2017]]</f>
        <v>-60106.61941883008</v>
      </c>
      <c r="BN219" s="15">
        <f ca="1">AA219*Financial_Data[[#This Row],[2/1/2017]]</f>
        <v>-60058.898934410907</v>
      </c>
      <c r="BO219" s="15">
        <f ca="1">AB219*Financial_Data[[#This Row],[3/1/2017]]</f>
        <v>-64844.022038687355</v>
      </c>
      <c r="BP219" s="15">
        <f ca="1">AC219*Financial_Data[[#This Row],[4/1/2017]]</f>
        <v>-65420.831686070327</v>
      </c>
      <c r="BQ219" s="15">
        <f ca="1">AD219*Financial_Data[[#This Row],[5/1/2017]]</f>
        <v>-70633.160562493242</v>
      </c>
      <c r="BR219" s="15">
        <f ca="1">AE219*Financial_Data[[#This Row],[6/1/2017]]</f>
        <v>-71268.593426871972</v>
      </c>
      <c r="BS219" s="15">
        <f ca="1">AF219*Financial_Data[[#This Row],[7/1/2017]]</f>
        <v>-75586.016893636959</v>
      </c>
      <c r="BT219" s="15">
        <f ca="1">AG219*Financial_Data[[#This Row],[8/1/2017]]</f>
        <v>-76281.572127555162</v>
      </c>
      <c r="BU219" s="15">
        <f ca="1">AH219*Financial_Data[[#This Row],[9/1/2017]]</f>
        <v>-89265.699824239884</v>
      </c>
      <c r="BV219" s="15">
        <f ca="1">AI219*Financial_Data[[#This Row],[10/1/2017]]</f>
        <v>-90140.326052701334</v>
      </c>
      <c r="BW219" s="15">
        <f ca="1">AJ219*Financial_Data[[#This Row],[11/1/2017]]</f>
        <v>-96547.536160152624</v>
      </c>
      <c r="BX219" s="15">
        <f ca="1">AK219*Financial_Data[[#This Row],[12/1/2017]]</f>
        <v>-103430.25294716096</v>
      </c>
      <c r="BY219" s="15">
        <f ca="1">AL219*Financial_Data[[#This Row],[1/1/2018]]</f>
        <v>-112975.82160018745</v>
      </c>
      <c r="BZ219" s="15">
        <f ca="1">AM219*Financial_Data[[#This Row],[2/1/2018]]</f>
        <v>-124466.36646349935</v>
      </c>
      <c r="CA219" s="15">
        <f ca="1">AN219*Financial_Data[[#This Row],[3/1/2018]]</f>
        <v>-138727.91441109148</v>
      </c>
    </row>
    <row r="220" spans="1:79" x14ac:dyDescent="0.25">
      <c r="A220" t="s">
        <v>113</v>
      </c>
      <c r="B220" t="s">
        <v>209</v>
      </c>
      <c r="C220" t="s">
        <v>41</v>
      </c>
      <c r="D220">
        <v>1</v>
      </c>
      <c r="E220">
        <f t="shared" ref="E220:AN220" ca="1" si="218">((RANDBETWEEN(-2.5,3.5)/100)+1)*D220</f>
        <v>1</v>
      </c>
      <c r="F220">
        <f t="shared" ca="1" si="218"/>
        <v>1.03</v>
      </c>
      <c r="G220">
        <f t="shared" ca="1" si="218"/>
        <v>1.0197000000000001</v>
      </c>
      <c r="H220">
        <f t="shared" ca="1" si="218"/>
        <v>1.0197000000000001</v>
      </c>
      <c r="I220">
        <f t="shared" ca="1" si="218"/>
        <v>1.0298970000000001</v>
      </c>
      <c r="J220">
        <f t="shared" ca="1" si="218"/>
        <v>1.01959803</v>
      </c>
      <c r="K220">
        <f t="shared" ca="1" si="218"/>
        <v>1.0501859709000001</v>
      </c>
      <c r="L220">
        <f t="shared" ca="1" si="218"/>
        <v>1.0816915500270001</v>
      </c>
      <c r="M220">
        <f t="shared" ca="1" si="218"/>
        <v>1.0925084655272701</v>
      </c>
      <c r="N220">
        <f t="shared" ca="1" si="218"/>
        <v>1.0706582962167246</v>
      </c>
      <c r="O220">
        <f t="shared" ca="1" si="218"/>
        <v>1.1027780451032263</v>
      </c>
      <c r="P220">
        <f t="shared" ca="1" si="218"/>
        <v>1.1138058255542587</v>
      </c>
      <c r="Q220">
        <f t="shared" ca="1" si="218"/>
        <v>1.1472200003208866</v>
      </c>
      <c r="R220">
        <f t="shared" ca="1" si="218"/>
        <v>1.1586922003240954</v>
      </c>
      <c r="S220">
        <f t="shared" ca="1" si="218"/>
        <v>1.1702791223273363</v>
      </c>
      <c r="T220">
        <f t="shared" ca="1" si="218"/>
        <v>1.1585763311040629</v>
      </c>
      <c r="U220">
        <f t="shared" ca="1" si="218"/>
        <v>1.1701620944151034</v>
      </c>
      <c r="V220">
        <f t="shared" ca="1" si="218"/>
        <v>1.1935653363034056</v>
      </c>
      <c r="W220">
        <f t="shared" ca="1" si="218"/>
        <v>1.2293722963925078</v>
      </c>
      <c r="X220">
        <f t="shared" ca="1" si="218"/>
        <v>1.2539597423203579</v>
      </c>
      <c r="Y220">
        <f t="shared" ca="1" si="218"/>
        <v>1.279038937166765</v>
      </c>
      <c r="Z220">
        <f t="shared" ca="1" si="218"/>
        <v>1.2534581584234297</v>
      </c>
      <c r="AA220">
        <f t="shared" ca="1" si="218"/>
        <v>1.265992740007664</v>
      </c>
      <c r="AB220">
        <f t="shared" ca="1" si="218"/>
        <v>1.2913125948078172</v>
      </c>
      <c r="AC220">
        <f t="shared" ca="1" si="218"/>
        <v>1.2913125948078172</v>
      </c>
      <c r="AD220">
        <f t="shared" ca="1" si="218"/>
        <v>1.265486342911661</v>
      </c>
      <c r="AE220">
        <f t="shared" ca="1" si="218"/>
        <v>1.2528314794825444</v>
      </c>
      <c r="AF220">
        <f t="shared" ca="1" si="218"/>
        <v>1.2528314794825444</v>
      </c>
      <c r="AG220">
        <f t="shared" ca="1" si="218"/>
        <v>1.2528314794825444</v>
      </c>
      <c r="AH220">
        <f t="shared" ca="1" si="218"/>
        <v>1.2778881090721952</v>
      </c>
      <c r="AI220">
        <f t="shared" ca="1" si="218"/>
        <v>1.2523303468907512</v>
      </c>
      <c r="AJ220">
        <f t="shared" ca="1" si="218"/>
        <v>1.2272837399529362</v>
      </c>
      <c r="AK220">
        <f t="shared" ca="1" si="218"/>
        <v>1.2150109025534068</v>
      </c>
      <c r="AL220">
        <f t="shared" ca="1" si="218"/>
        <v>1.2028607935278728</v>
      </c>
      <c r="AM220">
        <f t="shared" ca="1" si="218"/>
        <v>1.2389466173337089</v>
      </c>
      <c r="AN220">
        <f t="shared" ca="1" si="218"/>
        <v>1.2141676849870346</v>
      </c>
      <c r="AR220" s="15">
        <f ca="1">E220*Financial_Data[[#This Row],[4/1/2015]]</f>
        <v>-26043.402405120007</v>
      </c>
      <c r="AS220" s="15">
        <f ca="1">F220*Financial_Data[[#This Row],[5/1/2015]]</f>
        <v>-26806.088132366378</v>
      </c>
      <c r="AT220" s="15">
        <f ca="1">G220*Financial_Data[[#This Row],[6/1/2015]]</f>
        <v>-27523.338472545383</v>
      </c>
      <c r="AU220" s="15">
        <f ca="1">H220*Financial_Data[[#This Row],[7/1/2015]]</f>
        <v>-28340.477217056468</v>
      </c>
      <c r="AV220" s="15">
        <f ca="1">I220*Financial_Data[[#This Row],[8/1/2015]]</f>
        <v>-30352.068328566365</v>
      </c>
      <c r="AW220" s="15">
        <f ca="1">J220*Financial_Data[[#This Row],[9/1/2015]]</f>
        <v>-30634.195064867967</v>
      </c>
      <c r="AX220" s="15">
        <f ca="1">K220*Financial_Data[[#This Row],[10/1/2015]]</f>
        <v>-36169.065794966154</v>
      </c>
      <c r="AY220" s="15">
        <f ca="1">L220*Financial_Data[[#This Row],[11/1/2015]]</f>
        <v>-38367.622207189073</v>
      </c>
      <c r="AZ220" s="15">
        <f ca="1">M220*Financial_Data[[#This Row],[12/1/2015]]</f>
        <v>-40696.069964569069</v>
      </c>
      <c r="BA220" s="15">
        <f ca="1">N220*Financial_Data[[#This Row],[1/1/2016]]</f>
        <v>-41070.154816168295</v>
      </c>
      <c r="BB220" s="15">
        <f ca="1">O220*Financial_Data[[#This Row],[2/1/2016]]</f>
        <v>-46233.796767073727</v>
      </c>
      <c r="BC220" s="15">
        <f ca="1">P220*Financial_Data[[#This Row],[3/1/2016]]</f>
        <v>-50911.079151379039</v>
      </c>
      <c r="BD220" s="15">
        <f ca="1">Q220*Financial_Data[[#This Row],[4/1/2016]]</f>
        <v>-60133.080047843629</v>
      </c>
      <c r="BE220" s="15">
        <f ca="1">R220*Financial_Data[[#This Row],[5/1/2016]]</f>
        <v>-63036.504962751889</v>
      </c>
      <c r="BF220" s="15">
        <f ca="1">S220*Financial_Data[[#This Row],[6/1/2016]]</f>
        <v>-66868.992692977248</v>
      </c>
      <c r="BG220" s="15">
        <f ca="1">T220*Financial_Data[[#This Row],[7/1/2016]]</f>
        <v>-70940.763348549677</v>
      </c>
      <c r="BH220" s="15">
        <f ca="1">U220*Financial_Data[[#This Row],[8/1/2016]]</f>
        <v>-76596.999698735701</v>
      </c>
      <c r="BI220" s="15">
        <f ca="1">V220*Financial_Data[[#This Row],[9/1/2016]]</f>
        <v>-83477.488708596284</v>
      </c>
      <c r="BJ220" s="15">
        <f ca="1">W220*Financial_Data[[#This Row],[10/1/2016]]</f>
        <v>-93849.751165889436</v>
      </c>
      <c r="BK220" s="15">
        <f ca="1">X220*Financial_Data[[#This Row],[11/1/2016]]</f>
        <v>-104584.06440653061</v>
      </c>
      <c r="BL220" s="15">
        <f ca="1">Y220*Financial_Data[[#This Row],[12/1/2016]]</f>
        <v>-114281.38713381928</v>
      </c>
      <c r="BM220" s="15">
        <f ca="1">Z220*Financial_Data[[#This Row],[1/1/2017]]</f>
        <v>-119819.4475581147</v>
      </c>
      <c r="BN220" s="15">
        <f ca="1">AA220*Financial_Data[[#This Row],[2/1/2017]]</f>
        <v>-127141.13472060085</v>
      </c>
      <c r="BO220" s="15">
        <f ca="1">AB220*Financial_Data[[#This Row],[3/1/2017]]</f>
        <v>-137528.28063113219</v>
      </c>
      <c r="BP220" s="15">
        <f ca="1">AC220*Financial_Data[[#This Row],[4/1/2017]]</f>
        <v>-153000.86386613952</v>
      </c>
      <c r="BQ220" s="15">
        <f ca="1">AD220*Financial_Data[[#This Row],[5/1/2017]]</f>
        <v>-157480.28001447616</v>
      </c>
      <c r="BR220" s="15">
        <f ca="1">AE220*Financial_Data[[#This Row],[6/1/2017]]</f>
        <v>-167021.0419602957</v>
      </c>
      <c r="BS220" s="15">
        <f ca="1">AF220*Financial_Data[[#This Row],[7/1/2017]]</f>
        <v>-168608.24292204439</v>
      </c>
      <c r="BT220" s="15">
        <f ca="1">AG220*Financial_Data[[#This Row],[8/1/2017]]</f>
        <v>-177122.10603189841</v>
      </c>
      <c r="BU220" s="15">
        <f ca="1">AH220*Financial_Data[[#This Row],[9/1/2017]]</f>
        <v>-185991.44979819327</v>
      </c>
      <c r="BV220" s="15">
        <f ca="1">AI220*Financial_Data[[#This Row],[10/1/2017]]</f>
        <v>-187720.99544935371</v>
      </c>
      <c r="BW220" s="15">
        <f ca="1">AJ220*Financial_Data[[#This Row],[11/1/2017]]</f>
        <v>-189390.83759959726</v>
      </c>
      <c r="BX220" s="15">
        <f ca="1">AK220*Financial_Data[[#This Row],[12/1/2017]]</f>
        <v>-183655.12449368933</v>
      </c>
      <c r="BY220" s="15">
        <f ca="1">AL220*Financial_Data[[#This Row],[1/1/2018]]</f>
        <v>-202193.89987768594</v>
      </c>
      <c r="BZ220" s="15">
        <f ca="1">AM220*Financial_Data[[#This Row],[2/1/2018]]</f>
        <v>-220985.63513332017</v>
      </c>
      <c r="CA220" s="15">
        <f ca="1">AN220*Financial_Data[[#This Row],[3/1/2018]]</f>
        <v>-207927.93090865298</v>
      </c>
    </row>
    <row r="221" spans="1:79" x14ac:dyDescent="0.25"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</row>
    <row r="222" spans="1:79" x14ac:dyDescent="0.25"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</row>
    <row r="223" spans="1:79" x14ac:dyDescent="0.25"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</row>
    <row r="224" spans="1:79" x14ac:dyDescent="0.25"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</row>
    <row r="225" spans="44:79" x14ac:dyDescent="0.25"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</row>
    <row r="226" spans="44:79" x14ac:dyDescent="0.25"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</row>
    <row r="227" spans="44:79" x14ac:dyDescent="0.25"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</row>
    <row r="228" spans="44:79" x14ac:dyDescent="0.25"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</row>
    <row r="229" spans="44:79" x14ac:dyDescent="0.25"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</row>
    <row r="230" spans="44:79" x14ac:dyDescent="0.25"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</row>
    <row r="231" spans="44:79" x14ac:dyDescent="0.25"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</row>
    <row r="232" spans="44:79" x14ac:dyDescent="0.25"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</row>
    <row r="233" spans="44:79" x14ac:dyDescent="0.25"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</row>
    <row r="234" spans="44:79" x14ac:dyDescent="0.25"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</row>
    <row r="235" spans="44:79" x14ac:dyDescent="0.25"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</row>
    <row r="236" spans="44:79" x14ac:dyDescent="0.25"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</row>
    <row r="237" spans="44:79" x14ac:dyDescent="0.25"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</row>
    <row r="238" spans="44:79" x14ac:dyDescent="0.25"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</row>
    <row r="239" spans="44:79" x14ac:dyDescent="0.25"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</row>
    <row r="240" spans="44:79" x14ac:dyDescent="0.25"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</row>
    <row r="241" spans="44:79" x14ac:dyDescent="0.25"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</row>
    <row r="242" spans="44:79" x14ac:dyDescent="0.25"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</row>
    <row r="243" spans="44:79" x14ac:dyDescent="0.25"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</row>
    <row r="244" spans="44:79" x14ac:dyDescent="0.25"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</row>
    <row r="245" spans="44:79" x14ac:dyDescent="0.25"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</row>
    <row r="246" spans="44:79" x14ac:dyDescent="0.25"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</row>
    <row r="247" spans="44:79" x14ac:dyDescent="0.25"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</row>
    <row r="248" spans="44:79" x14ac:dyDescent="0.25"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</row>
    <row r="249" spans="44:79" x14ac:dyDescent="0.25"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</row>
    <row r="250" spans="44:79" x14ac:dyDescent="0.25"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</row>
    <row r="251" spans="44:79" x14ac:dyDescent="0.25"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</row>
    <row r="252" spans="44:79" x14ac:dyDescent="0.25"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</row>
    <row r="253" spans="44:79" x14ac:dyDescent="0.25"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</row>
    <row r="254" spans="44:79" x14ac:dyDescent="0.25"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</row>
    <row r="255" spans="44:79" x14ac:dyDescent="0.25"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</row>
    <row r="256" spans="44:79" x14ac:dyDescent="0.25"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i n a n c i a l _ D a t a _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i n a n c i a l _ D a t a _ 2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A t t r i b u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 / & g t ; & l t ; C o l u m n W i d t h s & g t ; & l t ; i t e m & g t ; & l t ; k e y & g t ; & l t ; s t r i n g & g t ; F i n a n c i a l   S t a t e m e n t   B r e a k d o w n & l t ; / s t r i n g & g t ; & l t ; / k e y & g t ; & l t ; v a l u e & g t ; & l t ; i n t & g t ; 1 4 1 & l t ; / i n t & g t ; & l t ; / v a l u e & g t ; & l t ; / i t e m & g t ; & l t ; i t e m & g t ; & l t ; k e y & g t ; & l t ; s t r i n g & g t ; E n t i t y & l t ; / s t r i n g & g t ; & l t ; / k e y & g t ; & l t ; v a l u e & g t ; & l t ; i n t & g t ; 7 1 & l t ; / i n t & g t ; & l t ; / v a l u e & g t ; & l t ; / i t e m & g t ; & l t ; i t e m & g t ; & l t ; k e y & g t ; & l t ; s t r i n g & g t ; A c t u a l / B u d g e t & l t ; / s t r i n g & g t ; & l t ; / k e y & g t ; & l t ; v a l u e & g t ; & l t ; i n t & g t ; 1 2 5 & l t ; / i n t & g t ; & l t ; / v a l u e & g t ; & l t ; / i t e m & g t ; & l t ; i t e m & g t ; & l t ; k e y & g t ; & l t ; s t r i n g & g t ; A t t r i b u t e & l t ; / s t r i n g & g t ; & l t ; / k e y & g t ; & l t ; v a l u e & g t ; & l t ; i n t & g t ; 9 3 & l t ; / i n t & g t ; & l t ; / v a l u e & g t ; & l t ; / i t e m & g t ; & l t ; i t e m & g t ; & l t ; k e y & g t ; & l t ; s t r i n g & g t ; T o t a l s & l t ; / s t r i n g & g t ; & l t ; / k e y & g t ; & l t ; v a l u e & g t ; & l t ; i n t & g t ; 8 7 & l t ; / i n t & g t ; & l t ; / v a l u e & g t ; & l t ; / i t e m & g t ; & l t ; i t e m & g t ; & l t ; k e y & g t ; & l t ; s t r i n g & g t ; A t t r i b u t e   ( D a y ) & l t ; / s t r i n g & g t ; & l t ; / k e y & g t ; & l t ; v a l u e & g t ; & l t ; i n t & g t ; 1 2 9 & l t ; / i n t & g t ; & l t ; / v a l u e & g t ; & l t ; / i t e m & g t ; & l t ; i t e m & g t ; & l t ; k e y & g t ; & l t ; s t r i n g & g t ; A t t r i b u t e   ( D a y   I n d e x ) & l t ; / s t r i n g & g t ; & l t ; / k e y & g t ; & l t ; v a l u e & g t ; & l t ; i n t & g t ; 1 6 7 & l t ; / i n t & g t ; & l t ; / v a l u e & g t ; & l t ; / i t e m & g t ; & l t ; / C o l u m n W i d t h s & g t ; & l t ; C o l u m n D i s p l a y I n d e x & g t ; & l t ; i t e m & g t ; & l t ; k e y & g t ; & l t ; s t r i n g & g t ; F i n a n c i a l   S t a t e m e n t   B r e a k d o w n & l t ; / s t r i n g & g t ; & l t ; / k e y & g t ; & l t ; v a l u e & g t ; & l t ; i n t & g t ; 0 & l t ; / i n t & g t ; & l t ; / v a l u e & g t ; & l t ; / i t e m & g t ; & l t ; i t e m & g t ; & l t ; k e y & g t ; & l t ; s t r i n g & g t ; E n t i t y & l t ; / s t r i n g & g t ; & l t ; / k e y & g t ; & l t ; v a l u e & g t ; & l t ; i n t & g t ; 1 & l t ; / i n t & g t ; & l t ; / v a l u e & g t ; & l t ; / i t e m & g t ; & l t ; i t e m & g t ; & l t ; k e y & g t ; & l t ; s t r i n g & g t ; A c t u a l / B u d g e t & l t ; / s t r i n g & g t ; & l t ; / k e y & g t ; & l t ; v a l u e & g t ; & l t ; i n t & g t ; 2 & l t ; / i n t & g t ; & l t ; / v a l u e & g t ; & l t ; / i t e m & g t ; & l t ; i t e m & g t ; & l t ; k e y & g t ; & l t ; s t r i n g & g t ; A t t r i b u t e & l t ; / s t r i n g & g t ; & l t ; / k e y & g t ; & l t ; v a l u e & g t ; & l t ; i n t & g t ; 3 & l t ; / i n t & g t ; & l t ; / v a l u e & g t ; & l t ; / i t e m & g t ; & l t ; i t e m & g t ; & l t ; k e y & g t ; & l t ; s t r i n g & g t ; T o t a l s & l t ; / s t r i n g & g t ; & l t ; / k e y & g t ; & l t ; v a l u e & g t ; & l t ; i n t & g t ; 4 & l t ; / i n t & g t ; & l t ; / v a l u e & g t ; & l t ; / i t e m & g t ; & l t ; i t e m & g t ; & l t ; k e y & g t ; & l t ; s t r i n g & g t ; A t t r i b u t e   ( D a y ) & l t ; / s t r i n g & g t ; & l t ; / k e y & g t ; & l t ; v a l u e & g t ; & l t ; i n t & g t ; 6 & l t ; / i n t & g t ; & l t ; / v a l u e & g t ; & l t ; / i t e m & g t ; & l t ; i t e m & g t ; & l t ; k e y & g t ; & l t ; s t r i n g & g t ; A t t r i b u t e   ( D a y   I n d e x )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F i n a n c i a l _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 i : t y p e = " S a n d b o x E d i t o r T a b l e W i d g e t V i e w M o d e l K e y " & g t ; & l t ; T a b l e N a m e & g t ; F i n a n c i a l _ D a t a & l t ; / T a b l e N a m e & g t ; & l t ; / K e y & g t ; & l t ; M a i n t a i n e r 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 i : t y p e = " T a b l e W i d g e t V i e w M o d e l S a n d b o x A d a p t e r " & g t ; & l t ; T a b l e N a m e & g t ; F i n a n c i a l  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 i : t y p e = " S a n d b o x E d i t o r T a b l e W i d g e t V i e w M o d e l K e y " & g t ; & l t ; T a b l e N a m e & g t ; F i n a n c i a l  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 ( D a y ) & l t ; / K e y & g t ; & l t ; / a : K e y & g t ; & l t ; a : V a l u e 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 F i n a n c i a l _ D a t a _ 2 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i n a n c i a l _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 i : t y p e = " S a n d b o x E d i t o r M e a s u r e G r i d K e y " & g t ; & l t ; T a b l e N a m e & g t ; F i n a n c i a l _ D a t a & l t ; / T a b l e N a m e & g t ; & l t ; / K e y & g t ; & l t ; M a i n t a i n e r 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 r e a d o n l y & l t ; / K e y & g t ; & l t ; / D i a g r a m O b j e c t K e y & g t ; & l t ; D i a g r a m O b j e c t K e y & g t ; & l t ; K e y & g t ; C o l u m n s \ F i n a n c i a l   S t a t e m e n t   B r e a k d o w n & l t ; / K e y & g t ; & l t ; / D i a g r a m O b j e c t K e y & g t ; & l t ; D i a g r a m O b j e c t K e y & g t ; & l t ; K e y & g t ; C o l u m n s \ E n t i t y & l t ; / K e y & g t ; & l t ; / D i a g r a m O b j e c t K e y & g t ; & l t ; D i a g r a m O b j e c t K e y & g t ; & l t ; K e y & g t ; C o l u m n s \ A c t u a l / B u d g e t & l t ; / K e y & g t ; & l t ; / D i a g r a m O b j e c t K e y & g t ; & l t ; D i a g r a m O b j e c t K e y & g t ; & l t ; K e y & g t ; C o l u m n s \ J a n - 1 4 & l t ; / K e y & g t ; & l t ; / D i a g r a m O b j e c t K e y & g t ; & l t ; D i a g r a m O b j e c t K e y & g t ; & l t ; K e y & g t ; C o l u m n s \ F e b - 1 4 & l t ; / K e y & g t ; & l t ; / D i a g r a m O b j e c t K e y & g t ; & l t ; D i a g r a m O b j e c t K e y & g t ; & l t ; K e y & g t ; C o l u m n s \ M a r - 1 4 & l t ; / K e y & g t ; & l t ; / D i a g r a m O b j e c t K e y & g t ; & l t ; D i a g r a m O b j e c t K e y & g t ; & l t ; K e y & g t ; C o l u m n s \ A p r - 1 4 & l t ; / K e y & g t ; & l t ; / D i a g r a m O b j e c t K e y & g t ; & l t ; D i a g r a m O b j e c t K e y & g t ; & l t ; K e y & g t ; C o l u m n s \ M a y - 1 4 & l t ; / K e y & g t ; & l t ; / D i a g r a m O b j e c t K e y & g t ; & l t ; D i a g r a m O b j e c t K e y & g t ; & l t ; K e y & g t ; C o l u m n s \ J u n - 1 4 & l t ; / K e y & g t ; & l t ; / D i a g r a m O b j e c t K e y & g t ; & l t ; D i a g r a m O b j e c t K e y & g t ; & l t ; K e y & g t ; C o l u m n s \ J u l - 1 4 & l t ; / K e y & g t ; & l t ; / D i a g r a m O b j e c t K e y & g t ; & l t ; D i a g r a m O b j e c t K e y & g t ; & l t ; K e y & g t ; C o l u m n s \ A u g - 1 4 & l t ; / K e y & g t ; & l t ; / D i a g r a m O b j e c t K e y & g t ; & l t ; D i a g r a m O b j e c t K e y & g t ; & l t ; K e y & g t ; C o l u m n s \ S e p - 1 4 & l t ; / K e y & g t ; & l t ; / D i a g r a m O b j e c t K e y & g t ; & l t ; D i a g r a m O b j e c t K e y & g t ; & l t ; K e y & g t ; C o l u m n s \ O c t - 1 4 & l t ; / K e y & g t ; & l t ; / D i a g r a m O b j e c t K e y & g t ; & l t ; D i a g r a m O b j e c t K e y & g t ; & l t ; K e y & g t ; C o l u m n s \ N o v - 1 4 & l t ; / K e y & g t ; & l t ; / D i a g r a m O b j e c t K e y & g t ; & l t ; D i a g r a m O b j e c t K e y & g t ; & l t ; K e y & g t ; C o l u m n s \ D e c - 1 4 & l t ; / K e y & g t ; & l t ; / D i a g r a m O b j e c t K e y & g t ; & l t ; D i a g r a m O b j e c t K e y & g t ; & l t ; K e y & g t ; C o l u m n s \ J a n - 1 5 & l t ; / K e y & g t ; & l t ; / D i a g r a m O b j e c t K e y & g t ; & l t ; D i a g r a m O b j e c t K e y & g t ; & l t ; K e y & g t ; C o l u m n s \ F e b - 1 5 & l t ; / K e y & g t ; & l t ; / D i a g r a m O b j e c t K e y & g t ; & l t ; D i a g r a m O b j e c t K e y & g t ; & l t ; K e y & g t ; C o l u m n s \ M a r - 1 5 & l t ; / K e y & g t ; & l t ; / D i a g r a m O b j e c t K e y & g t ; & l t ; D i a g r a m O b j e c t K e y & g t ; & l t ; K e y & g t ; C o l u m n s \ A p r - 1 5 & l t ; / K e y & g t ; & l t ; / D i a g r a m O b j e c t K e y & g t ; & l t ; D i a g r a m O b j e c t K e y & g t ; & l t ; K e y & g t ; C o l u m n s \ M a y - 1 5 & l t ; / K e y & g t ; & l t ; / D i a g r a m O b j e c t K e y & g t ; & l t ; D i a g r a m O b j e c t K e y & g t ; & l t ; K e y & g t ; C o l u m n s \ J u n - 1 5 & l t ; / K e y & g t ; & l t ; / D i a g r a m O b j e c t K e y & g t ; & l t ; D i a g r a m O b j e c t K e y & g t ; & l t ; K e y & g t ; C o l u m n s \ J u l - 1 5 & l t ; / K e y & g t ; & l t ; / D i a g r a m O b j e c t K e y & g t ; & l t ; D i a g r a m O b j e c t K e y & g t ; & l t ; K e y & g t ; C o l u m n s \ A u g - 1 5 & l t ; / K e y & g t ; & l t ; / D i a g r a m O b j e c t K e y & g t ; & l t ; D i a g r a m O b j e c t K e y & g t ; & l t ; K e y & g t ; C o l u m n s \ S e p - 1 5 & l t ; / K e y & g t ; & l t ; / D i a g r a m O b j e c t K e y & g t ; & l t ; D i a g r a m O b j e c t K e y & g t ; & l t ; K e y & g t ; C o l u m n s \ O c t - 1 5 & l t ; / K e y & g t ; & l t ; / D i a g r a m O b j e c t K e y & g t ; & l t ; D i a g r a m O b j e c t K e y & g t ; & l t ; K e y & g t ; C o l u m n s \ N o v - 1 5 & l t ; / K e y & g t ; & l t ; / D i a g r a m O b j e c t K e y & g t ; & l t ; D i a g r a m O b j e c t K e y & g t ; & l t ; K e y & g t ; C o l u m n s \ D e c - 1 5 & l t ; / K e y & g t ; & l t ; / D i a g r a m O b j e c t K e y & g t ; & l t ; D i a g r a m O b j e c t K e y & g t ; & l t ; K e y & g t ; C o l u m n s \ J a n - 1 6 & l t ; / K e y & g t ; & l t ; / D i a g r a m O b j e c t K e y & g t ; & l t ; D i a g r a m O b j e c t K e y & g t ; & l t ; K e y & g t ; C o l u m n s \ F e b - 1 6 & l t ; / K e y & g t ; & l t ; / D i a g r a m O b j e c t K e y & g t ; & l t ; D i a g r a m O b j e c t K e y & g t ; & l t ; K e y & g t ; C o l u m n s \ M a r - 1 6 & l t ; / K e y & g t ; & l t ; / D i a g r a m O b j e c t K e y & g t ; & l t ; D i a g r a m O b j e c t K e y & g t ; & l t ; K e y & g t ; C o l u m n s \ A p r - 1 6 & l t ; / K e y & g t ; & l t ; / D i a g r a m O b j e c t K e y & g t ; & l t ; D i a g r a m O b j e c t K e y & g t ; & l t ; K e y & g t ; C o l u m n s \ M a y - 1 6 & l t ; / K e y & g t ; & l t ; / D i a g r a m O b j e c t K e y & g t ; & l t ; D i a g r a m O b j e c t K e y & g t ; & l t ; K e y & g t ; C o l u m n s \ J u n - 1 6 & l t ; / K e y & g t ; & l t ; / D i a g r a m O b j e c t K e y & g t ; & l t ; D i a g r a m O b j e c t K e y & g t ; & l t ; K e y & g t ; C o l u m n s \ J u l - 1 6 & l t ; / K e y & g t ; & l t ; / D i a g r a m O b j e c t K e y & g t ; & l t ; D i a g r a m O b j e c t K e y & g t ; & l t ; K e y & g t ; C o l u m n s \ A u g - 1 6 & l t ; / K e y & g t ; & l t ; / D i a g r a m O b j e c t K e y & g t ; & l t ; D i a g r a m O b j e c t K e y & g t ; & l t ; K e y & g t ; C o l u m n s \ S e p - 1 6 & l t ; / K e y & g t ; & l t ; / D i a g r a m O b j e c t K e y & g t ; & l t ; D i a g r a m O b j e c t K e y & g t ; & l t ; K e y & g t ; C o l u m n s \ O c t - 1 6 & l t ; / K e y & g t ; & l t ; / D i a g r a m O b j e c t K e y & g t ; & l t ; D i a g r a m O b j e c t K e y & g t ; & l t ; K e y & g t ; C o l u m n s \ N o v - 1 6 & l t ; / K e y & g t ; & l t ; / D i a g r a m O b j e c t K e y & g t ; & l t ; D i a g r a m O b j e c t K e y & g t ; & l t ; K e y & g t ; C o l u m n s \ D e c - 1 6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4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4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4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4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4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4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4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4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4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4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5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5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5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5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5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5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5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5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5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5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5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5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6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6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6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6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6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6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6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6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6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6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6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6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 i : t y p e = " M e a s u r e D i a g r a m S a n d b o x A d a p t e r " & g t ; & l t ; T a b l e N a m e & g t ; F i n a n c i a l  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 i : t y p e = " S a n d b o x E d i t o r M e a s u r e G r i d K e y " & g t ; & l t ; T a b l e N a m e & g t ; F i n a n c i a l  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& l t ; / K e y & g t ; & l t ; / D i a g r a m O b j e c t K e y & g t ; & l t ; D i a g r a m O b j e c t K e y & g t ; & l t ; K e y & g t ; M e a s u r e s \ T o t a l \ T a g I n f o \ F o r m u l a & l t ; / K e y & g t ; & l t ; / D i a g r a m O b j e c t K e y & g t ; & l t ; D i a g r a m O b j e c t K e y & g t ; & l t ; K e y & g t ; M e a s u r e s \ T o t a l \ T a g I n f o \ V a l u e & l t ; / K e y & g t ; & l t ; / D i a g r a m O b j e c t K e y & g t ; & l t ; D i a g r a m O b j e c t K e y & g t ; & l t ; K e y & g t ; C o l u m n s \ F i n a n c i a l   S t a t e m e n t   B r e a k d o w n & l t ; / K e y & g t ; & l t ; / D i a g r a m O b j e c t K e y & g t ; & l t ; D i a g r a m O b j e c t K e y & g t ; & l t ; K e y & g t ; C o l u m n s \ E n t i t y & l t ; / K e y & g t ; & l t ; / D i a g r a m O b j e c t K e y & g t ; & l t ; D i a g r a m O b j e c t K e y & g t ; & l t ; K e y & g t ; C o l u m n s \ A c t u a l / B u d g e t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T o t a l s & l t ; / K e y & g t ; & l t ; / D i a g r a m O b j e c t K e y & g t ; & l t ; D i a g r a m O b j e c t K e y & g t ; & l t ; K e y & g t ; C o l u m n s \ A t t r i b u t e   ( D a y   I n d e x ) & l t ; / K e y & g t ; & l t ; / D i a g r a m O b j e c t K e y & g t ; & l t ; D i a g r a m O b j e c t K e y & g t ; & l t ; K e y & g t ; C o l u m n s \ A t t r i b u t e   ( D a y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  I n d e x ) & l t ; / K e y & g t ; & l t ; / a : K e y & g t ; & l t ; a : V a l u e 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 T a g s \ T a b l e s \ & a m p ; l t ; T a b l e s \ F i n a n c i a l   D a t a & a m p ; g t ; & l t ; / K e y & g t ; & l t ; / D i a g r a m O b j e c t K e y & g t ; & l t ; D i a g r a m O b j e c t K e y & g t ; & l t ; K e y & g t ; T a b l e s \ F i n a n c i a l   D a t a & l t ; / K e y & g t ; & l t ; / D i a g r a m O b j e c t K e y & g t ; & l t ; D i a g r a m O b j e c t K e y & g t ; & l t ; K e y & g t ; T a b l e s \ F i n a n c i a l   D a t a \ C o l u m n s \ F i n a n c i a l   S t a t e m e n t   B r e a k d o w n & l t ; / K e y & g t ; & l t ; / D i a g r a m O b j e c t K e y & g t ; & l t ; D i a g r a m O b j e c t K e y & g t ; & l t ; K e y & g t ; T a b l e s \ F i n a n c i a l   D a t a \ C o l u m n s \ E n t i t y & l t ; / K e y & g t ; & l t ; / D i a g r a m O b j e c t K e y & g t ; & l t ; D i a g r a m O b j e c t K e y & g t ; & l t ; K e y & g t ; T a b l e s \ F i n a n c i a l   D a t a \ C o l u m n s \ A c t u a l / B u d g e t & l t ; / K e y & g t ; & l t ; / D i a g r a m O b j e c t K e y & g t ; & l t ; D i a g r a m O b j e c t K e y & g t ; & l t ; K e y & g t ; T a b l e s \ F i n a n c i a l   D a t a \ C o l u m n s \ A t t r i b u t e & l t ; / K e y & g t ; & l t ; / D i a g r a m O b j e c t K e y & g t ; & l t ; D i a g r a m O b j e c t K e y & g t ; & l t ; K e y & g t ; T a b l e s \ F i n a n c i a l   D a t a \ C o l u m n s \ T o t a l s & l t ; / K e y & g t ; & l t ; / D i a g r a m O b j e c t K e y & g t ; & l t ; D i a g r a m O b j e c t K e y & g t ; & l t ; K e y & g t ; T a b l e s \ F i n a n c i a l   D a t a \ C o l u m n s \ A t t r i b u t e   ( D a y   I n d e x ) & l t ; / K e y & g t ; & l t ; / D i a g r a m O b j e c t K e y & g t ; & l t ; D i a g r a m O b j e c t K e y & g t ; & l t ; K e y & g t ; T a b l e s \ F i n a n c i a l   D a t a \ C o l u m n s \ A t t r i b u t e   ( D a y ) & l t ; / K e y & g t ; & l t ; / D i a g r a m O b j e c t K e y & g t ; & l t ; D i a g r a m O b j e c t K e y & g t ; & l t ; K e y & g t ; T a b l e s \ F i n a n c i a l   D a t a \ M e a s u r e s \ T o t a l & l t ; / K e y & g t ; & l t ; / D i a g r a m O b j e c t K e y & g t ; & l t ; / A l l K e y s & g t ; & l t ; S e l e c t e d K e y s & g t ; & l t ; D i a g r a m O b j e c t K e y & g t ; & l t ; K e y & g t ; T a b l e s \ F i n a n c i a l   D a t a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 T a g s \ T a b l e s \ & a m p ; l t ; T a b l e s \ F i n a n c i a l  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 D a t a & l t ; / K e y & g t ; & l t ; / a : K e y & g t ; & l t ; a : V a l u e   i : t y p e = " D i a g r a m D i s p l a y N o d e V i e w S t a t e " & g t ; & l t ; H e i g h t & g t ; 1 8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8 6 & l t ; / L e f t & g t ; & l t ; T o p & g t ;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 D a t a \ C o l u m n s \ F i n a n c i a l   S t a t e m e n t   B r e a k d o w n & l t ; / K e y & g t ; & l t ; / a : K e y & g t ; & l t ; a : V a l u e 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 D a t a \ C o l u m n s \ E n t i t y & l t ; / K e y & g t ; & l t ; / a : K e y & g t ; & l t ; a : V a l u e 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 D a t a \ C o l u m n s \ A c t u a l / B u d g e t & l t ; / K e y & g t ; & l t ; / a : K e y & g t ; & l t ; a : V a l u e 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 D a t a \ C o l u m n s \ A t t r i b u t e & l t ; / K e y & g t ; & l t ; / a : K e y & g t ; & l t ; a : V a l u e 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 D a t a \ C o l u m n s \ T o t a l s & l t ; / K e y & g t ; & l t ; / a : K e y & g t ; & l t ; a : V a l u e 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 D a t a \ C o l u m n s \ A t t r i b u t e   ( D a y 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 D a t a \ C o l u m n s \ A t t r i b u t e   ( D a y ) & l t ; / K e y & g t ; & l t ; / a : K e y & g t ; & l t ; a : V a l u e 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 D a t a \ M e a s u r e s \ T o t a l & l t ; / K e y & g t ; & l t ; / a : K e y & g t ; & l t ; a : V a l u e 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 F i n a n c i a l _ D a t a _ 2 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 F i n a n c i a l _ D a t a < / E x c e l T a b l e N a m e > < G e m i n i T a b l e I d > F i n a n c i a l _ D a t a 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 F i n a n c i a l _ D a t a _ 2 < / E x c e l T a b l e N a m e > < G e m i n i T a b l e I d > F i n a n c i a l _ D a t a _ 2 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0 f 3 0 6 1 f - 9 4 5 7 - 4 6 7 b - a 4 d 9 - 4 5 b 1 c f 1 5 7 4 e 4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e 9 c a a 1 c - a c a 2 - 4 a a 6 - 8 b 1 9 - f b b c 4 9 3 2 e 6 8 0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A 4 F A A B Q S w M E F A A C A A g A b o d n T J 3 g k I m n A A A A + A A A A B I A H A B D b 2 5 m a W c v U G F j a 2 F n Z S 5 4 b W w g o h g A K K A U A A A A A A A A A A A A A A A A A A A A A A A A A A A A h Y + 9 D o I w G E V f h X S n P 8 C A 5 K M M r m J M T I x x a 2 q F R i i G F s u 7 O f h I v o I k i r o 5 3 p M z n P u 4 3 a E Y 2 y a 4 q t 7 q z u S I Y Y o C Z W R 3 1 K b K 0 e B O Y Y o K D h s h z 6 J S w S Q b m 4 3 2 m K P a u U t G i P c e + x h 3 f U U i S h n Z l 6 u t r F U r 0 E f W / + V Q G + u E k Q p x 2 L 1 i e I S T B U 7 S m O E 4 Z U B m D K U 2 X y W a i j E F 8 g N h O T R u 6 B V X J l w f g M w T y P s F f w J Q S w M E F A A C A A g A b o d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H Z 0 y 7 F d 0 X B Q I A A C s G A A A T A B w A R m 9 y b X V s Y X M v U 2 V j d G l v b j E u b S C i G A A o o B Q A A A A A A A A A A A A A A A A A A A A A A A A A A A C F l E 1 v 4 j A Q h u 9 I / A f L e w E p s K q 0 u 4 e t O I Q Q J F j x o U K 3 h 6 a q T D I L E Y 4 d + a M F I f 7 7 O o Y t W z p R O Q R p H t v z z n M Y D a n J p S C L 0 / / N b b P R b O g N U 5 C R Y S 6 Y S H P G n w f M M N I j H E y z Q d x v I a 1 K w V X i X Q q 8 + y D V d i X l t j X M O X Q j K Q w I o 1 s 0 + p n c a 1 A 6 C b M i F 1 3 / 7 c y j Z A B 6 a 2 S Z x N N l f D e / G y 1 i M p i G p D U T n V J B 0 U 7 m 8 h U U 6 Y / I R G b A d T I c T c N p F L u L h r k W / 0 U j P t o f q c g A C q m 7 O 6 5 3 t B 0 Q Y T k P i F E W 2 s E p 8 / t p n p d s x a s J T q M c H k c G i h 5 9 f 4 g G v 3 K R 9 a g / S 5 + O j 1 X x 6 f z e F x p t m F i 7 M M t 9 C d Q 9 5 Y 9 1 l 4 o J 7 Q I V k e S 2 E B X U L a x 5 c D h c + p G F Y S 6 B 8 0 b 6 C t g 2 k 6 + C u g H c b W J g Z 4 4 B O d B Y m N z s P 5 T D 1 F j G v / Z t t g b z g Y 6 Z 6 N x 8 + 1 c W t l i B 8 m A I K x x M m M J B W N a A C d v j Y G x r m o 8 t r + l h 1 z h Y Q I m D W W p w M J U v O B h A W p O q c v W 9 z h U G v C s M e F f 4 j T 0 O v C s c 8 J o e l S s M e F c Y 8 K 4 w 4 F 1 h w L t C U 1 W u f t S 5 w o B 3 h Q H v C r + x x 4 F 3 h Q N e 0 6 N y h Q H v C g P e F Q a 8 K w x 4 V 9 f g 2 H 5 b G P e i z F + k c S t j Z j Z u w Z 0 2 h L 7 s j v M B T 8 + w d b V n v O F P t s Z l U V z t h m N V M U b l K 2 u q p + h v x i 3 Q d r O R i 8 9 C 3 v 4 F U E s B A i 0 A F A A C A A g A b o d n T J 3 g k I m n A A A A + A A A A B I A A A A A A A A A A A A A A A A A A A A A A E N v b m Z p Z y 9 Q Y W N r Y W d l L n h t b F B L A Q I t A B Q A A g A I A G 6 H Z 0 w P y u m r p A A A A O k A A A A T A A A A A A A A A A A A A A A A A P M A A A B b Q 2 9 u d G V u d F 9 U e X B l c 1 0 u e G 1 s U E s B A i 0 A F A A C A A g A b o d n T L s V 3 R c F A g A A K w Y A A B M A A A A A A A A A A A A A A A A A 5 A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w A A A A A A A B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F 9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j M x M i I g L z 4 8 R W 5 0 c n k g V H l w Z T 0 i R m l s b E V y c m 9 y Q 2 9 1 b n Q i I F Z h b H V l P S J s M C I g L z 4 8 R W 5 0 c n k g V H l w Z T 0 i R m l s b E N v b H V t b l R 5 c G V z I i B W Y W x 1 Z T 0 i c 0 J n W U d C Z 1 U 9 I i A v P j x F b n R y e S B U e X B l P S J G a W x s Q 2 9 s d W 1 u T m F t Z X M i I F Z h b H V l P S J z W y Z x d W 9 0 O 0 Z p b m F u Y 2 l h b C B T d G F 0 Z W 1 l b n Q g Q n J l Y W t k b 3 d u J n F 1 b 3 Q 7 L C Z x d W 9 0 O 0 V u d G l 0 e S Z x d W 9 0 O y w m c X V v d D t B Y 3 R 1 Y W w v Q n V k Z 2 V 0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Y t M D Y t M j d U M D c 6 M T I 6 M j U u N z k x N T U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X 0 R h d G E v V W 5 w a X Z v d G V k I E 9 0 a G V y I E N v b H V t b n M u e 0 Z p b m F u Y 2 l h b C B T d G F 0 Z W 1 l b n Q g Q n J l Y W t k b 3 d u L D B 9 J n F 1 b 3 Q 7 L C Z x d W 9 0 O 1 N l Y 3 R p b 2 4 x L 0 Z p b m F u Y 2 l h b F 9 E Y X R h L 1 V u c G l 2 b 3 R l Z C B P d G h l c i B D b 2 x 1 b W 5 z L n t F b n R p d H k s M X 0 m c X V v d D s s J n F 1 b 3 Q 7 U 2 V j d G l v b j E v R m l u Y W 5 j a W F s X 0 R h d G E v V W 5 w a X Z v d G V k I E 9 0 a G V y I E N v b H V t b n M u e 0 F j d H V h b C 9 C d W R n Z X Q s M n 0 m c X V v d D s s J n F 1 b 3 Q 7 U 2 V j d G l v b j E v R m l u Y W 5 j a W F s X 0 R h d G E v V W 5 w a X Z v d G V k I E 9 0 a G V y I E N v b H V t b n M u e 0 F 0 d H J p Y n V 0 Z S w z f S Z x d W 9 0 O y w m c X V v d D t T Z W N 0 a W 9 u M S 9 G a W 5 h b m N p Y W x f R G F 0 Y S 9 V b n B p d m 9 0 Z W Q g T 3 R o Z X I g Q 2 9 s d W 1 u c y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X 0 R h d G E v V W 5 w a X Z v d G V k I E 9 0 a G V y I E N v b H V t b n M u e 0 Z p b m F u Y 2 l h b C B T d G F 0 Z W 1 l b n Q g Q n J l Y W t k b 3 d u L D B 9 J n F 1 b 3 Q 7 L C Z x d W 9 0 O 1 N l Y 3 R p b 2 4 x L 0 Z p b m F u Y 2 l h b F 9 E Y X R h L 1 V u c G l 2 b 3 R l Z C B P d G h l c i B D b 2 x 1 b W 5 z L n t F b n R p d H k s M X 0 m c X V v d D s s J n F 1 b 3 Q 7 U 2 V j d G l v b j E v R m l u Y W 5 j a W F s X 0 R h d G E v V W 5 w a X Z v d G V k I E 9 0 a G V y I E N v b H V t b n M u e 0 F j d H V h b C 9 C d W R n Z X Q s M n 0 m c X V v d D s s J n F 1 b 3 Q 7 U 2 V j d G l v b j E v R m l u Y W 5 j a W F s X 0 R h d G E v V W 5 w a X Z v d G V k I E 9 0 a G V y I E N v b H V t b n M u e 0 F 0 d H J p Y n V 0 Z S w z f S Z x d W 9 0 O y w m c X V v d D t T Z W N 0 a W 9 u M S 9 G a W 5 h b m N p Y W x f R G F 0 Y S 9 V b n B p d m 9 0 Z W Q g T 3 R o Z X I g Q 2 9 s d W 1 u c y 5 7 V m F s d W U s N H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G a W 5 h b m N p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f R G F 0 Y S 9 G a W 5 h b m N p Y W x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X 0 R h d G E v V W 5 w a X Z v d G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z T c n I L n 9 L g l 4 t e R E q P t Q A A A A A A g A A A A A A E G Y A A A A B A A A g A A A A J Z 3 r B d 6 q / t Z z b O B d O k B t L Q 3 1 H n L 0 m E U A L O 1 + O 0 B 1 Q 2 c A A A A A D o A A A A A C A A A g A A A A q T k e U h 7 2 J P c K v r X h 3 R B N X p t u G V F F 7 o b k l p H e j o y + A R t Q A A A A q P p c I G N s i e 8 G f 0 w D A H c F 8 f 4 p q D y i 4 0 J / 7 i t 5 D v i g f 1 z i V Y 3 D O e v u o a U Q 7 l 9 / 6 v 6 M G M N 9 7 U P a D P F v K q j G d v D O k u h 4 + Z X I D Z 2 3 k z n O M i P k r v R A A A A A 1 Z t J v + n A E c 1 T w c 9 H W 0 O + G R t L y 5 9 d e s U b m o Y S E H J a E C H x N Q c D G Q Q 8 s N h g q U 7 B N d l V W X q 7 e L c D 9 B p l Y F T v h c g P S w = = < / D a t a M a s h u p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 2 0 1 6 - 0 6 - 2 7 T 2 0 : 0 0 : 2 7 . 1 7 8 8 0 9 6 + 1 2 : 0 0 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5D6AD64-A443-4435-B150-1A3D1571E81F}">
  <ds:schemaRefs>
    <ds:schemaRef ds:uri="http://gemini/pivotcustomization/SandboxNonEmpty"/>
  </ds:schemaRefs>
</ds:datastoreItem>
</file>

<file path=customXml/itemProps10.xml><?xml version="1.0" encoding="utf-8"?>
<ds:datastoreItem xmlns:ds="http://schemas.openxmlformats.org/officeDocument/2006/customXml" ds:itemID="{7722E304-D2D8-4FBE-8D9E-94307D8E44A6}">
  <ds:schemaRefs>
    <ds:schemaRef ds:uri="http://gemini/pivotcustomization/LinkedTableUpdateMode"/>
  </ds:schemaRefs>
</ds:datastoreItem>
</file>

<file path=customXml/itemProps11.xml><?xml version="1.0" encoding="utf-8"?>
<ds:datastoreItem xmlns:ds="http://schemas.openxmlformats.org/officeDocument/2006/customXml" ds:itemID="{227C504D-AE70-4936-B61C-C1D8B6939FA9}">
  <ds:schemaRefs>
    <ds:schemaRef ds:uri="http://gemini/pivotcustomization/MeasureGridState"/>
  </ds:schemaRefs>
</ds:datastoreItem>
</file>

<file path=customXml/itemProps12.xml><?xml version="1.0" encoding="utf-8"?>
<ds:datastoreItem xmlns:ds="http://schemas.openxmlformats.org/officeDocument/2006/customXml" ds:itemID="{15C1C812-9245-496F-BC7D-1A77B3283A98}">
  <ds:schemaRefs>
    <ds:schemaRef ds:uri="http://gemini/pivotcustomization/TableXML_Financial_Data_2"/>
  </ds:schemaRefs>
</ds:datastoreItem>
</file>

<file path=customXml/itemProps13.xml><?xml version="1.0" encoding="utf-8"?>
<ds:datastoreItem xmlns:ds="http://schemas.openxmlformats.org/officeDocument/2006/customXml" ds:itemID="{75A5FEF0-F116-4DF5-BD52-211AD2652ADA}">
  <ds:schemaRefs>
    <ds:schemaRef ds:uri="http://gemini/pivotcustomization/TableWidget"/>
  </ds:schemaRefs>
</ds:datastoreItem>
</file>

<file path=customXml/itemProps14.xml><?xml version="1.0" encoding="utf-8"?>
<ds:datastoreItem xmlns:ds="http://schemas.openxmlformats.org/officeDocument/2006/customXml" ds:itemID="{F83B28C0-7F4B-4DE7-AF85-A6B4CE028218}">
  <ds:schemaRefs>
    <ds:schemaRef ds:uri="http://gemini/pivotcustomization/TableCountInSandbox"/>
  </ds:schemaRefs>
</ds:datastoreItem>
</file>

<file path=customXml/itemProps15.xml><?xml version="1.0" encoding="utf-8"?>
<ds:datastoreItem xmlns:ds="http://schemas.openxmlformats.org/officeDocument/2006/customXml" ds:itemID="{3A4322AA-FAC4-4F4A-A38E-436EFD56125D}">
  <ds:schemaRefs>
    <ds:schemaRef ds:uri="http://gemini/pivotcustomization/TableOrder"/>
  </ds:schemaRefs>
</ds:datastoreItem>
</file>

<file path=customXml/itemProps16.xml><?xml version="1.0" encoding="utf-8"?>
<ds:datastoreItem xmlns:ds="http://schemas.openxmlformats.org/officeDocument/2006/customXml" ds:itemID="{F445C053-989F-4129-B769-B0A28491E3B9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5E2DFEA3-3B9D-40D8-9421-EB1F0252250C}">
  <ds:schemaRefs>
    <ds:schemaRef ds:uri="http://gemini/pivotcustomization/Diagrams"/>
  </ds:schemaRefs>
</ds:datastoreItem>
</file>

<file path=customXml/itemProps18.xml><?xml version="1.0" encoding="utf-8"?>
<ds:datastoreItem xmlns:ds="http://schemas.openxmlformats.org/officeDocument/2006/customXml" ds:itemID="{3C1BFE06-9FCB-48A0-A230-38BFC14A287B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E42749AB-62FB-4FAD-B55C-9F92B55208DF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FBF249A6-6CEF-4160-8DBF-615C4D64AA7B}">
  <ds:schemaRefs>
    <ds:schemaRef ds:uri="http://gemini/pivotcustomization/LinkedTables"/>
  </ds:schemaRefs>
</ds:datastoreItem>
</file>

<file path=customXml/itemProps20.xml><?xml version="1.0" encoding="utf-8"?>
<ds:datastoreItem xmlns:ds="http://schemas.openxmlformats.org/officeDocument/2006/customXml" ds:itemID="{95834E32-99D2-43E0-8DD4-6A3BEB553733}">
  <ds:schemaRefs>
    <ds:schemaRef ds:uri="http://gemini/pivotcustomization/FormulaBarState"/>
  </ds:schemaRefs>
</ds:datastoreItem>
</file>

<file path=customXml/itemProps21.xml><?xml version="1.0" encoding="utf-8"?>
<ds:datastoreItem xmlns:ds="http://schemas.openxmlformats.org/officeDocument/2006/customXml" ds:itemID="{51EB5119-EFC7-4AD1-9535-F3111C576768}">
  <ds:schemaRefs>
    <ds:schemaRef ds:uri="http://gemini/pivotcustomization/PowerPivotVersion"/>
  </ds:schemaRefs>
</ds:datastoreItem>
</file>

<file path=customXml/itemProps3.xml><?xml version="1.0" encoding="utf-8"?>
<ds:datastoreItem xmlns:ds="http://schemas.openxmlformats.org/officeDocument/2006/customXml" ds:itemID="{20838DBD-3310-4F1B-8D2B-D88ED78723CE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6C59FBF3-7CDC-417F-80DE-3B8A08886DE1}">
  <ds:schemaRefs>
    <ds:schemaRef ds:uri="http://gemini/pivotcustomization/d0f3061f-9457-467b-a4d9-45b1cf1574e4"/>
  </ds:schemaRefs>
</ds:datastoreItem>
</file>

<file path=customXml/itemProps5.xml><?xml version="1.0" encoding="utf-8"?>
<ds:datastoreItem xmlns:ds="http://schemas.openxmlformats.org/officeDocument/2006/customXml" ds:itemID="{A67F4ED5-7FB3-4B86-B7DF-2E09A2285C4B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D7E3A177-F728-4613-9938-22560A93CC72}">
  <ds:schemaRefs>
    <ds:schemaRef ds:uri="http://gemini/pivotcustomization/0e9caa1c-aca2-4aa6-8b19-fbbc4932e680"/>
  </ds:schemaRefs>
</ds:datastoreItem>
</file>

<file path=customXml/itemProps7.xml><?xml version="1.0" encoding="utf-8"?>
<ds:datastoreItem xmlns:ds="http://schemas.openxmlformats.org/officeDocument/2006/customXml" ds:itemID="{667D8C5F-4BD8-4C62-B066-3DE85EAA1C4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3E81E3ED-5E1D-4E3A-9C59-FBE2135D29AA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2C673438-A8E0-40A0-8BCA-6F6D3FD47CB8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Data Model</vt:lpstr>
      <vt:lpstr>Sheet1</vt:lpstr>
      <vt:lpstr>Sheet3</vt:lpstr>
      <vt:lpstr>Financial Categories</vt:lpstr>
      <vt:lpstr>Sheet2</vt:lpstr>
      <vt:lpstr>Model Mock 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Vijay Perepa</cp:lastModifiedBy>
  <cp:revision/>
  <dcterms:created xsi:type="dcterms:W3CDTF">2016-05-27T08:33:00Z</dcterms:created>
  <dcterms:modified xsi:type="dcterms:W3CDTF">2023-01-04T07:16:49Z</dcterms:modified>
  <cp:category/>
  <cp:contentStatus/>
</cp:coreProperties>
</file>