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D8101425-991B-435D-84F9-8B05B4D51E2B}" xr6:coauthVersionLast="47" xr6:coauthVersionMax="47" xr10:uidLastSave="{00000000-0000-0000-0000-000000000000}"/>
  <bookViews>
    <workbookView xWindow="-108" yWindow="-108" windowWidth="23256" windowHeight="12456" xr2:uid="{5777ADE2-2BF3-44B0-9986-65589EC646D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3" hidden="1">Sheet4!$D$3:$F$24</definedName>
    <definedName name="bignumber">Sheet3!$C$3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7" i="6" l="1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368" i="6"/>
  <c r="F5" i="5"/>
  <c r="F6" i="5" s="1"/>
  <c r="F7" i="5" s="1"/>
  <c r="F8" i="5" s="1"/>
  <c r="F9" i="5" s="1"/>
  <c r="F10" i="5" s="1"/>
  <c r="F11" i="5" s="1"/>
  <c r="F12" i="5" s="1"/>
  <c r="F13" i="5" s="1"/>
  <c r="F14" i="5" s="1"/>
  <c r="F4" i="5"/>
  <c r="H4" i="5"/>
  <c r="H5" i="5"/>
  <c r="H6" i="5"/>
  <c r="H7" i="5"/>
  <c r="H8" i="5"/>
  <c r="H9" i="5"/>
  <c r="H10" i="5"/>
  <c r="H11" i="5"/>
  <c r="H12" i="5"/>
  <c r="H13" i="5"/>
  <c r="H14" i="5"/>
  <c r="H3" i="5"/>
  <c r="G4" i="5"/>
  <c r="G5" i="5"/>
  <c r="G6" i="5"/>
  <c r="G7" i="5"/>
  <c r="G8" i="5"/>
  <c r="G9" i="5"/>
  <c r="G10" i="5"/>
  <c r="G11" i="5"/>
  <c r="G12" i="5"/>
  <c r="G13" i="5"/>
  <c r="G14" i="5"/>
  <c r="G3" i="5"/>
  <c r="D15" i="5"/>
  <c r="C15" i="5"/>
  <c r="C6" i="4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5" i="4"/>
  <c r="J4" i="4"/>
  <c r="R3" i="2"/>
  <c r="R4" i="2"/>
  <c r="R5" i="2"/>
  <c r="R6" i="2"/>
  <c r="E4" i="2"/>
  <c r="K4" i="2" s="1"/>
  <c r="E5" i="2"/>
  <c r="K5" i="2" s="1"/>
  <c r="E6" i="2"/>
  <c r="K6" i="2" s="1"/>
  <c r="E7" i="2"/>
  <c r="K7" i="2" s="1"/>
  <c r="E8" i="2"/>
  <c r="K8" i="2" s="1"/>
  <c r="E9" i="2"/>
  <c r="K9" i="2" s="1"/>
  <c r="E10" i="2"/>
  <c r="K10" i="2" s="1"/>
  <c r="E11" i="2"/>
  <c r="K11" i="2" s="1"/>
  <c r="E12" i="2"/>
  <c r="K12" i="2" s="1"/>
  <c r="E13" i="2"/>
  <c r="K13" i="2" s="1"/>
  <c r="E14" i="2"/>
  <c r="K14" i="2" s="1"/>
  <c r="E15" i="2"/>
  <c r="K15" i="2" s="1"/>
  <c r="E16" i="2"/>
  <c r="K16" i="2" s="1"/>
  <c r="E3" i="2"/>
  <c r="K3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3" i="2"/>
  <c r="G3" i="1"/>
  <c r="G7" i="1"/>
  <c r="G11" i="1"/>
  <c r="G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C3" i="1"/>
  <c r="C4" i="1"/>
  <c r="G4" i="1" s="1"/>
  <c r="C5" i="1"/>
  <c r="G5" i="1" s="1"/>
  <c r="C6" i="1"/>
  <c r="G6" i="1" s="1"/>
  <c r="C7" i="1"/>
  <c r="C8" i="1"/>
  <c r="G8" i="1" s="1"/>
  <c r="C9" i="1"/>
  <c r="G9" i="1" s="1"/>
  <c r="C10" i="1"/>
  <c r="G10" i="1" s="1"/>
  <c r="C11" i="1"/>
  <c r="C12" i="1"/>
  <c r="G12" i="1" s="1"/>
  <c r="C13" i="1"/>
  <c r="G13" i="1" s="1"/>
  <c r="C14" i="1"/>
  <c r="G14" i="1" s="1"/>
  <c r="C15" i="1"/>
  <c r="C16" i="1"/>
  <c r="G16" i="1" s="1"/>
</calcChain>
</file>

<file path=xl/sharedStrings.xml><?xml version="1.0" encoding="utf-8"?>
<sst xmlns="http://schemas.openxmlformats.org/spreadsheetml/2006/main" count="143" uniqueCount="79">
  <si>
    <t>Date</t>
  </si>
  <si>
    <t>Month</t>
  </si>
  <si>
    <t>Text / Format</t>
  </si>
  <si>
    <t>Month No</t>
  </si>
  <si>
    <t>Quarter</t>
  </si>
  <si>
    <t>Complex / Quarter</t>
  </si>
  <si>
    <t>Year</t>
  </si>
  <si>
    <t>Jan</t>
  </si>
  <si>
    <t>Jan 2020</t>
  </si>
  <si>
    <t>Month Year</t>
  </si>
  <si>
    <t>Q1</t>
  </si>
  <si>
    <t>Feb</t>
  </si>
  <si>
    <t>Feb 2020</t>
  </si>
  <si>
    <t>Mar</t>
  </si>
  <si>
    <t>Mar 2020</t>
  </si>
  <si>
    <t>Apr</t>
  </si>
  <si>
    <t>Q2</t>
  </si>
  <si>
    <t>Apr 2020</t>
  </si>
  <si>
    <t>May</t>
  </si>
  <si>
    <t>May 2020</t>
  </si>
  <si>
    <t>Jun</t>
  </si>
  <si>
    <t>Jun 2020</t>
  </si>
  <si>
    <t>Jul</t>
  </si>
  <si>
    <t>Q3</t>
  </si>
  <si>
    <t>Jul 2020</t>
  </si>
  <si>
    <t>Aug</t>
  </si>
  <si>
    <t>Aug 2020</t>
  </si>
  <si>
    <t>Sep</t>
  </si>
  <si>
    <t>Sep 2020</t>
  </si>
  <si>
    <t>Oct</t>
  </si>
  <si>
    <t>Q4</t>
  </si>
  <si>
    <t>Oct 2020</t>
  </si>
  <si>
    <t>Nov</t>
  </si>
  <si>
    <t>Nov 2020</t>
  </si>
  <si>
    <t>Dec</t>
  </si>
  <si>
    <t>Dec 2020</t>
  </si>
  <si>
    <t>Jan 2021</t>
  </si>
  <si>
    <t>Feb 2021</t>
  </si>
  <si>
    <t>Year Month</t>
  </si>
  <si>
    <t>Year Mnth</t>
  </si>
  <si>
    <t>Qtr Year</t>
  </si>
  <si>
    <t>Quarter No</t>
  </si>
  <si>
    <t>Year Qtr</t>
  </si>
  <si>
    <t>Product</t>
  </si>
  <si>
    <t>Place</t>
  </si>
  <si>
    <t>Revenue</t>
  </si>
  <si>
    <t>Product L</t>
  </si>
  <si>
    <t>bangalore</t>
  </si>
  <si>
    <t>Product N</t>
  </si>
  <si>
    <t>Mumbai,</t>
  </si>
  <si>
    <t>Product C</t>
  </si>
  <si>
    <t>Delhi</t>
  </si>
  <si>
    <t>Product J</t>
  </si>
  <si>
    <t>Product A</t>
  </si>
  <si>
    <t>Product H</t>
  </si>
  <si>
    <t>Product K</t>
  </si>
  <si>
    <t>Product P</t>
  </si>
  <si>
    <t>Product G</t>
  </si>
  <si>
    <t>Product B</t>
  </si>
  <si>
    <t>Product M</t>
  </si>
  <si>
    <t>Product O</t>
  </si>
  <si>
    <t>Product U</t>
  </si>
  <si>
    <t>Product L Value</t>
  </si>
  <si>
    <t>Column - Product - Context</t>
  </si>
  <si>
    <t>Criteria - Product L</t>
  </si>
  <si>
    <t>What are you filtering - 6055</t>
  </si>
  <si>
    <t>Modifyng 6055 to required value</t>
  </si>
  <si>
    <t>Calculate(6055,</t>
  </si>
  <si>
    <t>Calculate ( Total Revenue,</t>
  </si>
  <si>
    <t>PreviousDay ( dates[Date])</t>
  </si>
  <si>
    <t>CY</t>
  </si>
  <si>
    <t>PY</t>
  </si>
  <si>
    <t>Amount</t>
  </si>
  <si>
    <t>Set of the Data</t>
  </si>
  <si>
    <t>One Year</t>
  </si>
  <si>
    <t>Subset of the Data</t>
  </si>
  <si>
    <t>1 Day</t>
  </si>
  <si>
    <t>subset of the Data</t>
  </si>
  <si>
    <t>1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</si>
</sst>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quotePrefix="1" applyNumberFormat="1"/>
    <xf numFmtId="14" fontId="0" fillId="0" borderId="0" xfId="0" applyNumberFormat="1"/>
    <xf numFmtId="14" fontId="0" fillId="0" borderId="0" xfId="0" applyNumberFormat="1" applyAlignment="1">
      <alignment horizontal="center"/>
    </xf>
    <xf numFmtId="43" fontId="0" fillId="0" borderId="0" xfId="1" applyFont="1"/>
    <xf numFmtId="166" fontId="0" fillId="0" borderId="0" xfId="1" applyNumberFormat="1" applyFont="1"/>
    <xf numFmtId="0" fontId="2" fillId="0" borderId="0" xfId="0" applyFont="1"/>
    <xf numFmtId="0" fontId="0" fillId="2" borderId="0" xfId="0" applyFill="1"/>
    <xf numFmtId="15" fontId="0" fillId="2" borderId="0" xfId="0" applyNumberFormat="1" applyFill="1"/>
  </cellXfs>
  <cellStyles count="2">
    <cellStyle name="Comma" xfId="1" builtinId="3"/>
    <cellStyle name="Normal" xfId="0" builtinId="0"/>
  </cellStyles>
  <dxfs count="7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Sheet5!$C$3:$C$14</c:f>
              <c:numCache>
                <c:formatCode>General</c:formatCode>
                <c:ptCount val="12"/>
                <c:pt idx="0">
                  <c:v>155</c:v>
                </c:pt>
                <c:pt idx="1">
                  <c:v>392</c:v>
                </c:pt>
                <c:pt idx="2">
                  <c:v>415</c:v>
                </c:pt>
                <c:pt idx="3">
                  <c:v>293</c:v>
                </c:pt>
                <c:pt idx="4">
                  <c:v>384</c:v>
                </c:pt>
                <c:pt idx="5">
                  <c:v>58</c:v>
                </c:pt>
                <c:pt idx="6">
                  <c:v>122</c:v>
                </c:pt>
                <c:pt idx="7">
                  <c:v>83</c:v>
                </c:pt>
                <c:pt idx="8">
                  <c:v>481</c:v>
                </c:pt>
                <c:pt idx="9">
                  <c:v>141</c:v>
                </c:pt>
                <c:pt idx="10">
                  <c:v>207</c:v>
                </c:pt>
                <c:pt idx="11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F-4026-9C79-8FD0081179A7}"/>
            </c:ext>
          </c:extLst>
        </c:ser>
        <c:ser>
          <c:idx val="1"/>
          <c:order val="1"/>
          <c:tx>
            <c:strRef>
              <c:f>Sheet5!$D$2</c:f>
              <c:strCache>
                <c:ptCount val="1"/>
                <c:pt idx="0">
                  <c:v>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Sheet5!$D$3:$D$14</c:f>
              <c:numCache>
                <c:formatCode>General</c:formatCode>
                <c:ptCount val="12"/>
                <c:pt idx="0">
                  <c:v>288</c:v>
                </c:pt>
                <c:pt idx="1">
                  <c:v>87</c:v>
                </c:pt>
                <c:pt idx="2">
                  <c:v>188</c:v>
                </c:pt>
                <c:pt idx="3">
                  <c:v>461</c:v>
                </c:pt>
                <c:pt idx="4">
                  <c:v>434</c:v>
                </c:pt>
                <c:pt idx="5">
                  <c:v>232</c:v>
                </c:pt>
                <c:pt idx="6">
                  <c:v>42</c:v>
                </c:pt>
                <c:pt idx="7">
                  <c:v>364</c:v>
                </c:pt>
                <c:pt idx="8">
                  <c:v>391</c:v>
                </c:pt>
                <c:pt idx="9">
                  <c:v>126</c:v>
                </c:pt>
                <c:pt idx="10">
                  <c:v>344</c:v>
                </c:pt>
                <c:pt idx="11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F-4026-9C79-8FD008117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734880"/>
        <c:axId val="1845747360"/>
      </c:lineChart>
      <c:catAx>
        <c:axId val="18457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47360"/>
        <c:crosses val="autoZero"/>
        <c:auto val="1"/>
        <c:lblAlgn val="ctr"/>
        <c:lblOffset val="100"/>
        <c:noMultiLvlLbl val="0"/>
      </c:catAx>
      <c:valAx>
        <c:axId val="18457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7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Sheet5!$G$2</c:f>
              <c:strCache>
                <c:ptCount val="1"/>
                <c:pt idx="0">
                  <c:v>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Sheet5!$F$3:$F$14</c:f>
              <c:numCache>
                <c:formatCode>d\-mmm\-yy</c:formatCode>
                <c:ptCount val="1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</c:numCache>
            </c:numRef>
          </c:cat>
          <c:val>
            <c:numRef>
              <c:f>Sheet5!$G$3:$G$14</c:f>
              <c:numCache>
                <c:formatCode>General</c:formatCode>
                <c:ptCount val="12"/>
                <c:pt idx="0">
                  <c:v>155</c:v>
                </c:pt>
                <c:pt idx="1">
                  <c:v>547</c:v>
                </c:pt>
                <c:pt idx="2">
                  <c:v>962</c:v>
                </c:pt>
                <c:pt idx="3">
                  <c:v>1255</c:v>
                </c:pt>
                <c:pt idx="4">
                  <c:v>1639</c:v>
                </c:pt>
                <c:pt idx="5">
                  <c:v>1697</c:v>
                </c:pt>
                <c:pt idx="6">
                  <c:v>1819</c:v>
                </c:pt>
                <c:pt idx="7">
                  <c:v>1902</c:v>
                </c:pt>
                <c:pt idx="8">
                  <c:v>2383</c:v>
                </c:pt>
                <c:pt idx="9">
                  <c:v>2524</c:v>
                </c:pt>
                <c:pt idx="10">
                  <c:v>2731</c:v>
                </c:pt>
                <c:pt idx="11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D-404F-AC03-823C1477CEAD}"/>
            </c:ext>
          </c:extLst>
        </c:ser>
        <c:ser>
          <c:idx val="1"/>
          <c:order val="1"/>
          <c:tx>
            <c:strRef>
              <c:f>Sheet5!$H$2</c:f>
              <c:strCache>
                <c:ptCount val="1"/>
                <c:pt idx="0">
                  <c:v>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Sheet5!$F$3:$F$14</c:f>
              <c:numCache>
                <c:formatCode>d\-mmm\-yy</c:formatCode>
                <c:ptCount val="1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</c:numCache>
            </c:numRef>
          </c:cat>
          <c:val>
            <c:numRef>
              <c:f>Sheet5!$H$3:$H$14</c:f>
              <c:numCache>
                <c:formatCode>General</c:formatCode>
                <c:ptCount val="12"/>
                <c:pt idx="0">
                  <c:v>288</c:v>
                </c:pt>
                <c:pt idx="1">
                  <c:v>375</c:v>
                </c:pt>
                <c:pt idx="2">
                  <c:v>563</c:v>
                </c:pt>
                <c:pt idx="3">
                  <c:v>1024</c:v>
                </c:pt>
                <c:pt idx="4">
                  <c:v>1458</c:v>
                </c:pt>
                <c:pt idx="5">
                  <c:v>1690</c:v>
                </c:pt>
                <c:pt idx="6">
                  <c:v>1732</c:v>
                </c:pt>
                <c:pt idx="7">
                  <c:v>2096</c:v>
                </c:pt>
                <c:pt idx="8">
                  <c:v>2487</c:v>
                </c:pt>
                <c:pt idx="9">
                  <c:v>2613</c:v>
                </c:pt>
                <c:pt idx="10">
                  <c:v>2957</c:v>
                </c:pt>
                <c:pt idx="11">
                  <c:v>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D-404F-AC03-823C1477C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146752"/>
        <c:axId val="1934141760"/>
      </c:lineChart>
      <c:dateAx>
        <c:axId val="1934146752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41760"/>
        <c:crosses val="autoZero"/>
        <c:auto val="1"/>
        <c:lblOffset val="100"/>
        <c:baseTimeUnit val="days"/>
      </c:dateAx>
      <c:valAx>
        <c:axId val="19341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4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Sheet6!$C$2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Sheet6!$B$3:$B$368</c:f>
              <c:numCache>
                <c:formatCode>d\-mmm\-yy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Sheet6!$C$3:$C$368</c:f>
              <c:numCache>
                <c:formatCode>General</c:formatCode>
                <c:ptCount val="366"/>
                <c:pt idx="0">
                  <c:v>19147</c:v>
                </c:pt>
                <c:pt idx="1">
                  <c:v>2656</c:v>
                </c:pt>
                <c:pt idx="2">
                  <c:v>28898</c:v>
                </c:pt>
                <c:pt idx="3">
                  <c:v>37055</c:v>
                </c:pt>
                <c:pt idx="4">
                  <c:v>39915</c:v>
                </c:pt>
                <c:pt idx="5">
                  <c:v>12471</c:v>
                </c:pt>
                <c:pt idx="6">
                  <c:v>48783</c:v>
                </c:pt>
                <c:pt idx="7">
                  <c:v>19757</c:v>
                </c:pt>
                <c:pt idx="8">
                  <c:v>11887</c:v>
                </c:pt>
                <c:pt idx="9">
                  <c:v>31417</c:v>
                </c:pt>
                <c:pt idx="10">
                  <c:v>16791</c:v>
                </c:pt>
                <c:pt idx="11">
                  <c:v>27354</c:v>
                </c:pt>
                <c:pt idx="12">
                  <c:v>48194</c:v>
                </c:pt>
                <c:pt idx="13">
                  <c:v>202</c:v>
                </c:pt>
                <c:pt idx="14">
                  <c:v>8472</c:v>
                </c:pt>
                <c:pt idx="15">
                  <c:v>12330</c:v>
                </c:pt>
                <c:pt idx="16">
                  <c:v>3057</c:v>
                </c:pt>
                <c:pt idx="17">
                  <c:v>17712</c:v>
                </c:pt>
                <c:pt idx="18">
                  <c:v>19561</c:v>
                </c:pt>
                <c:pt idx="19">
                  <c:v>25953</c:v>
                </c:pt>
                <c:pt idx="20">
                  <c:v>17084</c:v>
                </c:pt>
                <c:pt idx="21">
                  <c:v>7406</c:v>
                </c:pt>
                <c:pt idx="22">
                  <c:v>49775</c:v>
                </c:pt>
                <c:pt idx="23">
                  <c:v>25025</c:v>
                </c:pt>
                <c:pt idx="24">
                  <c:v>7695</c:v>
                </c:pt>
                <c:pt idx="25">
                  <c:v>29706</c:v>
                </c:pt>
                <c:pt idx="26">
                  <c:v>16731</c:v>
                </c:pt>
                <c:pt idx="27">
                  <c:v>24137</c:v>
                </c:pt>
                <c:pt idx="28">
                  <c:v>30712</c:v>
                </c:pt>
                <c:pt idx="29">
                  <c:v>26087</c:v>
                </c:pt>
                <c:pt idx="30">
                  <c:v>8508</c:v>
                </c:pt>
                <c:pt idx="31">
                  <c:v>14174</c:v>
                </c:pt>
                <c:pt idx="32">
                  <c:v>1575</c:v>
                </c:pt>
                <c:pt idx="33">
                  <c:v>33890</c:v>
                </c:pt>
                <c:pt idx="34">
                  <c:v>33375</c:v>
                </c:pt>
                <c:pt idx="35">
                  <c:v>10519</c:v>
                </c:pt>
                <c:pt idx="36">
                  <c:v>37076</c:v>
                </c:pt>
                <c:pt idx="37">
                  <c:v>3834</c:v>
                </c:pt>
                <c:pt idx="38">
                  <c:v>44723</c:v>
                </c:pt>
                <c:pt idx="39">
                  <c:v>30171</c:v>
                </c:pt>
                <c:pt idx="40">
                  <c:v>38210</c:v>
                </c:pt>
                <c:pt idx="41">
                  <c:v>37787</c:v>
                </c:pt>
                <c:pt idx="42">
                  <c:v>33225</c:v>
                </c:pt>
                <c:pt idx="43">
                  <c:v>15194</c:v>
                </c:pt>
                <c:pt idx="44">
                  <c:v>19047</c:v>
                </c:pt>
                <c:pt idx="45">
                  <c:v>17603</c:v>
                </c:pt>
                <c:pt idx="46">
                  <c:v>36689</c:v>
                </c:pt>
                <c:pt idx="47">
                  <c:v>1811</c:v>
                </c:pt>
                <c:pt idx="48">
                  <c:v>4068</c:v>
                </c:pt>
                <c:pt idx="49">
                  <c:v>18185</c:v>
                </c:pt>
                <c:pt idx="50">
                  <c:v>39220</c:v>
                </c:pt>
                <c:pt idx="51">
                  <c:v>7499</c:v>
                </c:pt>
                <c:pt idx="52">
                  <c:v>15850</c:v>
                </c:pt>
                <c:pt idx="53">
                  <c:v>44062</c:v>
                </c:pt>
                <c:pt idx="54">
                  <c:v>28817</c:v>
                </c:pt>
                <c:pt idx="55">
                  <c:v>21954</c:v>
                </c:pt>
                <c:pt idx="56">
                  <c:v>44900</c:v>
                </c:pt>
                <c:pt idx="57">
                  <c:v>45410</c:v>
                </c:pt>
                <c:pt idx="58">
                  <c:v>34848</c:v>
                </c:pt>
                <c:pt idx="59">
                  <c:v>28363</c:v>
                </c:pt>
                <c:pt idx="60">
                  <c:v>32672</c:v>
                </c:pt>
                <c:pt idx="61">
                  <c:v>29811</c:v>
                </c:pt>
                <c:pt idx="62">
                  <c:v>27889</c:v>
                </c:pt>
                <c:pt idx="63">
                  <c:v>41385</c:v>
                </c:pt>
                <c:pt idx="64">
                  <c:v>40377</c:v>
                </c:pt>
                <c:pt idx="65">
                  <c:v>9917</c:v>
                </c:pt>
                <c:pt idx="66">
                  <c:v>18793</c:v>
                </c:pt>
                <c:pt idx="67">
                  <c:v>23067</c:v>
                </c:pt>
                <c:pt idx="68">
                  <c:v>7927</c:v>
                </c:pt>
                <c:pt idx="69">
                  <c:v>23983</c:v>
                </c:pt>
                <c:pt idx="70">
                  <c:v>37824</c:v>
                </c:pt>
                <c:pt idx="71">
                  <c:v>1950</c:v>
                </c:pt>
                <c:pt idx="72">
                  <c:v>20547</c:v>
                </c:pt>
                <c:pt idx="73">
                  <c:v>29538</c:v>
                </c:pt>
                <c:pt idx="74">
                  <c:v>4143</c:v>
                </c:pt>
                <c:pt idx="75">
                  <c:v>46328</c:v>
                </c:pt>
                <c:pt idx="76">
                  <c:v>38955</c:v>
                </c:pt>
                <c:pt idx="77">
                  <c:v>35825</c:v>
                </c:pt>
                <c:pt idx="78">
                  <c:v>659</c:v>
                </c:pt>
                <c:pt idx="79">
                  <c:v>29422</c:v>
                </c:pt>
                <c:pt idx="80">
                  <c:v>38088</c:v>
                </c:pt>
                <c:pt idx="81">
                  <c:v>19745</c:v>
                </c:pt>
                <c:pt idx="82">
                  <c:v>21771</c:v>
                </c:pt>
                <c:pt idx="83">
                  <c:v>3908</c:v>
                </c:pt>
                <c:pt idx="84">
                  <c:v>42599</c:v>
                </c:pt>
                <c:pt idx="85">
                  <c:v>36613</c:v>
                </c:pt>
                <c:pt idx="86">
                  <c:v>34231</c:v>
                </c:pt>
                <c:pt idx="87">
                  <c:v>7188</c:v>
                </c:pt>
                <c:pt idx="88">
                  <c:v>6499</c:v>
                </c:pt>
                <c:pt idx="89">
                  <c:v>41136</c:v>
                </c:pt>
                <c:pt idx="90">
                  <c:v>405</c:v>
                </c:pt>
                <c:pt idx="91">
                  <c:v>29385</c:v>
                </c:pt>
                <c:pt idx="92">
                  <c:v>2144</c:v>
                </c:pt>
                <c:pt idx="93">
                  <c:v>6672</c:v>
                </c:pt>
                <c:pt idx="94">
                  <c:v>43251</c:v>
                </c:pt>
                <c:pt idx="95">
                  <c:v>32490</c:v>
                </c:pt>
                <c:pt idx="96">
                  <c:v>30061</c:v>
                </c:pt>
                <c:pt idx="97">
                  <c:v>23353</c:v>
                </c:pt>
                <c:pt idx="98">
                  <c:v>22041</c:v>
                </c:pt>
                <c:pt idx="99">
                  <c:v>23101</c:v>
                </c:pt>
                <c:pt idx="100">
                  <c:v>30400</c:v>
                </c:pt>
                <c:pt idx="101">
                  <c:v>20133</c:v>
                </c:pt>
                <c:pt idx="102">
                  <c:v>47570</c:v>
                </c:pt>
                <c:pt idx="103">
                  <c:v>26165</c:v>
                </c:pt>
                <c:pt idx="104">
                  <c:v>2726</c:v>
                </c:pt>
                <c:pt idx="105">
                  <c:v>33342</c:v>
                </c:pt>
                <c:pt idx="106">
                  <c:v>45102</c:v>
                </c:pt>
                <c:pt idx="107">
                  <c:v>45367</c:v>
                </c:pt>
                <c:pt idx="108">
                  <c:v>32567</c:v>
                </c:pt>
                <c:pt idx="109">
                  <c:v>21110</c:v>
                </c:pt>
                <c:pt idx="110">
                  <c:v>4365</c:v>
                </c:pt>
                <c:pt idx="111">
                  <c:v>34793</c:v>
                </c:pt>
                <c:pt idx="112">
                  <c:v>30018</c:v>
                </c:pt>
                <c:pt idx="113">
                  <c:v>21998</c:v>
                </c:pt>
                <c:pt idx="114">
                  <c:v>33218</c:v>
                </c:pt>
                <c:pt idx="115">
                  <c:v>2728</c:v>
                </c:pt>
                <c:pt idx="116">
                  <c:v>21225</c:v>
                </c:pt>
                <c:pt idx="117">
                  <c:v>316</c:v>
                </c:pt>
                <c:pt idx="118">
                  <c:v>20309</c:v>
                </c:pt>
                <c:pt idx="119">
                  <c:v>1231</c:v>
                </c:pt>
                <c:pt idx="120">
                  <c:v>29201</c:v>
                </c:pt>
                <c:pt idx="121">
                  <c:v>10846</c:v>
                </c:pt>
                <c:pt idx="122">
                  <c:v>15292</c:v>
                </c:pt>
                <c:pt idx="123">
                  <c:v>39265</c:v>
                </c:pt>
                <c:pt idx="124">
                  <c:v>31500</c:v>
                </c:pt>
                <c:pt idx="125">
                  <c:v>21834</c:v>
                </c:pt>
                <c:pt idx="126">
                  <c:v>47983</c:v>
                </c:pt>
                <c:pt idx="127">
                  <c:v>8082</c:v>
                </c:pt>
                <c:pt idx="128">
                  <c:v>47390</c:v>
                </c:pt>
                <c:pt idx="129">
                  <c:v>17190</c:v>
                </c:pt>
                <c:pt idx="130">
                  <c:v>210</c:v>
                </c:pt>
                <c:pt idx="131">
                  <c:v>27750</c:v>
                </c:pt>
                <c:pt idx="132">
                  <c:v>24831</c:v>
                </c:pt>
                <c:pt idx="133">
                  <c:v>15519</c:v>
                </c:pt>
                <c:pt idx="134">
                  <c:v>44898</c:v>
                </c:pt>
                <c:pt idx="135">
                  <c:v>12440</c:v>
                </c:pt>
                <c:pt idx="136">
                  <c:v>19148</c:v>
                </c:pt>
                <c:pt idx="137">
                  <c:v>2191</c:v>
                </c:pt>
                <c:pt idx="138">
                  <c:v>2841</c:v>
                </c:pt>
                <c:pt idx="139">
                  <c:v>12158</c:v>
                </c:pt>
                <c:pt idx="140">
                  <c:v>24449</c:v>
                </c:pt>
                <c:pt idx="141">
                  <c:v>10927</c:v>
                </c:pt>
                <c:pt idx="142">
                  <c:v>18457</c:v>
                </c:pt>
                <c:pt idx="143">
                  <c:v>23854</c:v>
                </c:pt>
                <c:pt idx="144">
                  <c:v>31030</c:v>
                </c:pt>
                <c:pt idx="145">
                  <c:v>32572</c:v>
                </c:pt>
                <c:pt idx="146">
                  <c:v>18855</c:v>
                </c:pt>
                <c:pt idx="147">
                  <c:v>46118</c:v>
                </c:pt>
                <c:pt idx="148">
                  <c:v>47662</c:v>
                </c:pt>
                <c:pt idx="149">
                  <c:v>17464</c:v>
                </c:pt>
                <c:pt idx="150">
                  <c:v>28953</c:v>
                </c:pt>
                <c:pt idx="151">
                  <c:v>18473</c:v>
                </c:pt>
                <c:pt idx="152">
                  <c:v>44909</c:v>
                </c:pt>
                <c:pt idx="153">
                  <c:v>17314</c:v>
                </c:pt>
                <c:pt idx="154">
                  <c:v>6968</c:v>
                </c:pt>
                <c:pt idx="155">
                  <c:v>32921</c:v>
                </c:pt>
                <c:pt idx="156">
                  <c:v>40747</c:v>
                </c:pt>
                <c:pt idx="157">
                  <c:v>46643</c:v>
                </c:pt>
                <c:pt idx="158">
                  <c:v>25597</c:v>
                </c:pt>
                <c:pt idx="159">
                  <c:v>29826</c:v>
                </c:pt>
                <c:pt idx="160">
                  <c:v>23671</c:v>
                </c:pt>
                <c:pt idx="161">
                  <c:v>49937</c:v>
                </c:pt>
                <c:pt idx="162">
                  <c:v>37697</c:v>
                </c:pt>
                <c:pt idx="163">
                  <c:v>49934</c:v>
                </c:pt>
                <c:pt idx="164">
                  <c:v>41009</c:v>
                </c:pt>
                <c:pt idx="165">
                  <c:v>6038</c:v>
                </c:pt>
                <c:pt idx="166">
                  <c:v>12942</c:v>
                </c:pt>
                <c:pt idx="167">
                  <c:v>15404</c:v>
                </c:pt>
                <c:pt idx="168">
                  <c:v>31450</c:v>
                </c:pt>
                <c:pt idx="169">
                  <c:v>16972</c:v>
                </c:pt>
                <c:pt idx="170">
                  <c:v>1321</c:v>
                </c:pt>
                <c:pt idx="171">
                  <c:v>49182</c:v>
                </c:pt>
                <c:pt idx="172">
                  <c:v>26640</c:v>
                </c:pt>
                <c:pt idx="173">
                  <c:v>36981</c:v>
                </c:pt>
                <c:pt idx="174">
                  <c:v>38854</c:v>
                </c:pt>
                <c:pt idx="175">
                  <c:v>7548</c:v>
                </c:pt>
                <c:pt idx="176">
                  <c:v>5603</c:v>
                </c:pt>
                <c:pt idx="177">
                  <c:v>34963</c:v>
                </c:pt>
                <c:pt idx="178">
                  <c:v>4722</c:v>
                </c:pt>
                <c:pt idx="179">
                  <c:v>13607</c:v>
                </c:pt>
                <c:pt idx="180">
                  <c:v>32347</c:v>
                </c:pt>
                <c:pt idx="181">
                  <c:v>26490</c:v>
                </c:pt>
                <c:pt idx="182">
                  <c:v>11081</c:v>
                </c:pt>
                <c:pt idx="183">
                  <c:v>12040</c:v>
                </c:pt>
                <c:pt idx="184">
                  <c:v>42165</c:v>
                </c:pt>
                <c:pt idx="185">
                  <c:v>5861</c:v>
                </c:pt>
                <c:pt idx="186">
                  <c:v>46230</c:v>
                </c:pt>
                <c:pt idx="187">
                  <c:v>4684</c:v>
                </c:pt>
                <c:pt idx="188">
                  <c:v>15771</c:v>
                </c:pt>
                <c:pt idx="189">
                  <c:v>15263</c:v>
                </c:pt>
                <c:pt idx="190">
                  <c:v>41202</c:v>
                </c:pt>
                <c:pt idx="191">
                  <c:v>7572</c:v>
                </c:pt>
                <c:pt idx="192">
                  <c:v>49867</c:v>
                </c:pt>
                <c:pt idx="193">
                  <c:v>41311</c:v>
                </c:pt>
                <c:pt idx="194">
                  <c:v>44478</c:v>
                </c:pt>
                <c:pt idx="195">
                  <c:v>7310</c:v>
                </c:pt>
                <c:pt idx="196">
                  <c:v>3567</c:v>
                </c:pt>
                <c:pt idx="197">
                  <c:v>7950</c:v>
                </c:pt>
                <c:pt idx="198">
                  <c:v>41670</c:v>
                </c:pt>
                <c:pt idx="199">
                  <c:v>7999</c:v>
                </c:pt>
                <c:pt idx="200">
                  <c:v>40927</c:v>
                </c:pt>
                <c:pt idx="201">
                  <c:v>35352</c:v>
                </c:pt>
                <c:pt idx="202">
                  <c:v>1885</c:v>
                </c:pt>
                <c:pt idx="203">
                  <c:v>5885</c:v>
                </c:pt>
                <c:pt idx="204">
                  <c:v>29480</c:v>
                </c:pt>
                <c:pt idx="205">
                  <c:v>4280</c:v>
                </c:pt>
                <c:pt idx="206">
                  <c:v>4344</c:v>
                </c:pt>
                <c:pt idx="207">
                  <c:v>4145</c:v>
                </c:pt>
                <c:pt idx="208">
                  <c:v>30451</c:v>
                </c:pt>
                <c:pt idx="209">
                  <c:v>8674</c:v>
                </c:pt>
                <c:pt idx="210">
                  <c:v>30749</c:v>
                </c:pt>
                <c:pt idx="211">
                  <c:v>36276</c:v>
                </c:pt>
                <c:pt idx="212">
                  <c:v>42571</c:v>
                </c:pt>
                <c:pt idx="213">
                  <c:v>39688</c:v>
                </c:pt>
                <c:pt idx="214">
                  <c:v>1072</c:v>
                </c:pt>
                <c:pt idx="215">
                  <c:v>32621</c:v>
                </c:pt>
                <c:pt idx="216">
                  <c:v>27318</c:v>
                </c:pt>
                <c:pt idx="217">
                  <c:v>17835</c:v>
                </c:pt>
                <c:pt idx="218">
                  <c:v>44567</c:v>
                </c:pt>
                <c:pt idx="219">
                  <c:v>38468</c:v>
                </c:pt>
                <c:pt idx="220">
                  <c:v>43643</c:v>
                </c:pt>
                <c:pt idx="221">
                  <c:v>30226</c:v>
                </c:pt>
                <c:pt idx="222">
                  <c:v>33980</c:v>
                </c:pt>
                <c:pt idx="223">
                  <c:v>13888</c:v>
                </c:pt>
                <c:pt idx="224">
                  <c:v>35814</c:v>
                </c:pt>
                <c:pt idx="225">
                  <c:v>10502</c:v>
                </c:pt>
                <c:pt idx="226">
                  <c:v>46074</c:v>
                </c:pt>
                <c:pt idx="227">
                  <c:v>39489</c:v>
                </c:pt>
                <c:pt idx="228">
                  <c:v>13618</c:v>
                </c:pt>
                <c:pt idx="229">
                  <c:v>42192</c:v>
                </c:pt>
                <c:pt idx="230">
                  <c:v>4243</c:v>
                </c:pt>
                <c:pt idx="231">
                  <c:v>26989</c:v>
                </c:pt>
                <c:pt idx="232">
                  <c:v>7271</c:v>
                </c:pt>
                <c:pt idx="233">
                  <c:v>46427</c:v>
                </c:pt>
                <c:pt idx="234">
                  <c:v>2773</c:v>
                </c:pt>
                <c:pt idx="235">
                  <c:v>43771</c:v>
                </c:pt>
                <c:pt idx="236">
                  <c:v>42665</c:v>
                </c:pt>
                <c:pt idx="237">
                  <c:v>9576</c:v>
                </c:pt>
                <c:pt idx="238">
                  <c:v>26110</c:v>
                </c:pt>
                <c:pt idx="239">
                  <c:v>40725</c:v>
                </c:pt>
                <c:pt idx="240">
                  <c:v>26314</c:v>
                </c:pt>
                <c:pt idx="241">
                  <c:v>21211</c:v>
                </c:pt>
                <c:pt idx="242">
                  <c:v>43186</c:v>
                </c:pt>
                <c:pt idx="243">
                  <c:v>23688</c:v>
                </c:pt>
                <c:pt idx="244">
                  <c:v>22854</c:v>
                </c:pt>
                <c:pt idx="245">
                  <c:v>16519</c:v>
                </c:pt>
                <c:pt idx="246">
                  <c:v>35966</c:v>
                </c:pt>
                <c:pt idx="247">
                  <c:v>33113</c:v>
                </c:pt>
                <c:pt idx="248">
                  <c:v>34279</c:v>
                </c:pt>
                <c:pt idx="249">
                  <c:v>11379</c:v>
                </c:pt>
                <c:pt idx="250">
                  <c:v>34391</c:v>
                </c:pt>
                <c:pt idx="251">
                  <c:v>18869</c:v>
                </c:pt>
                <c:pt idx="252">
                  <c:v>23950</c:v>
                </c:pt>
                <c:pt idx="253">
                  <c:v>34525</c:v>
                </c:pt>
                <c:pt idx="254">
                  <c:v>15611</c:v>
                </c:pt>
                <c:pt idx="255">
                  <c:v>24633</c:v>
                </c:pt>
                <c:pt idx="256">
                  <c:v>11197</c:v>
                </c:pt>
                <c:pt idx="257">
                  <c:v>33172</c:v>
                </c:pt>
                <c:pt idx="258">
                  <c:v>33809</c:v>
                </c:pt>
                <c:pt idx="259">
                  <c:v>19100</c:v>
                </c:pt>
                <c:pt idx="260">
                  <c:v>3208</c:v>
                </c:pt>
                <c:pt idx="261">
                  <c:v>33940</c:v>
                </c:pt>
                <c:pt idx="262">
                  <c:v>43768</c:v>
                </c:pt>
                <c:pt idx="263">
                  <c:v>41826</c:v>
                </c:pt>
                <c:pt idx="264">
                  <c:v>33100</c:v>
                </c:pt>
                <c:pt idx="265">
                  <c:v>48647</c:v>
                </c:pt>
                <c:pt idx="266">
                  <c:v>47926</c:v>
                </c:pt>
                <c:pt idx="267">
                  <c:v>35110</c:v>
                </c:pt>
                <c:pt idx="268">
                  <c:v>43872</c:v>
                </c:pt>
                <c:pt idx="269">
                  <c:v>19993</c:v>
                </c:pt>
                <c:pt idx="270">
                  <c:v>40790</c:v>
                </c:pt>
                <c:pt idx="271">
                  <c:v>29759</c:v>
                </c:pt>
                <c:pt idx="272">
                  <c:v>675</c:v>
                </c:pt>
                <c:pt idx="273">
                  <c:v>27724</c:v>
                </c:pt>
                <c:pt idx="274">
                  <c:v>12111</c:v>
                </c:pt>
                <c:pt idx="275">
                  <c:v>20633</c:v>
                </c:pt>
                <c:pt idx="276">
                  <c:v>21769</c:v>
                </c:pt>
                <c:pt idx="277">
                  <c:v>3916</c:v>
                </c:pt>
                <c:pt idx="278">
                  <c:v>36008</c:v>
                </c:pt>
                <c:pt idx="279">
                  <c:v>20503</c:v>
                </c:pt>
                <c:pt idx="280">
                  <c:v>17997</c:v>
                </c:pt>
                <c:pt idx="281">
                  <c:v>15157</c:v>
                </c:pt>
                <c:pt idx="282">
                  <c:v>27016</c:v>
                </c:pt>
                <c:pt idx="283">
                  <c:v>13809</c:v>
                </c:pt>
                <c:pt idx="284">
                  <c:v>11769</c:v>
                </c:pt>
                <c:pt idx="285">
                  <c:v>4200</c:v>
                </c:pt>
                <c:pt idx="286">
                  <c:v>8947</c:v>
                </c:pt>
                <c:pt idx="287">
                  <c:v>36083</c:v>
                </c:pt>
                <c:pt idx="288">
                  <c:v>4735</c:v>
                </c:pt>
                <c:pt idx="289">
                  <c:v>25515</c:v>
                </c:pt>
                <c:pt idx="290">
                  <c:v>27733</c:v>
                </c:pt>
                <c:pt idx="291">
                  <c:v>22997</c:v>
                </c:pt>
                <c:pt idx="292">
                  <c:v>38724</c:v>
                </c:pt>
                <c:pt idx="293">
                  <c:v>10005</c:v>
                </c:pt>
                <c:pt idx="294">
                  <c:v>35903</c:v>
                </c:pt>
                <c:pt idx="295">
                  <c:v>31096</c:v>
                </c:pt>
                <c:pt idx="296">
                  <c:v>19604</c:v>
                </c:pt>
                <c:pt idx="297">
                  <c:v>19689</c:v>
                </c:pt>
                <c:pt idx="298">
                  <c:v>44892</c:v>
                </c:pt>
                <c:pt idx="299">
                  <c:v>12470</c:v>
                </c:pt>
                <c:pt idx="300">
                  <c:v>23971</c:v>
                </c:pt>
                <c:pt idx="301">
                  <c:v>36328</c:v>
                </c:pt>
                <c:pt idx="302">
                  <c:v>5464</c:v>
                </c:pt>
                <c:pt idx="303">
                  <c:v>14950</c:v>
                </c:pt>
                <c:pt idx="304">
                  <c:v>45137</c:v>
                </c:pt>
                <c:pt idx="305">
                  <c:v>34114</c:v>
                </c:pt>
                <c:pt idx="306">
                  <c:v>42776</c:v>
                </c:pt>
                <c:pt idx="307">
                  <c:v>40286</c:v>
                </c:pt>
                <c:pt idx="308">
                  <c:v>12246</c:v>
                </c:pt>
                <c:pt idx="309">
                  <c:v>5415</c:v>
                </c:pt>
                <c:pt idx="310">
                  <c:v>10712</c:v>
                </c:pt>
                <c:pt idx="311">
                  <c:v>9696</c:v>
                </c:pt>
                <c:pt idx="312">
                  <c:v>10455</c:v>
                </c:pt>
                <c:pt idx="313">
                  <c:v>44652</c:v>
                </c:pt>
                <c:pt idx="314">
                  <c:v>46513</c:v>
                </c:pt>
                <c:pt idx="315">
                  <c:v>16647</c:v>
                </c:pt>
                <c:pt idx="316">
                  <c:v>41974</c:v>
                </c:pt>
                <c:pt idx="317">
                  <c:v>25544</c:v>
                </c:pt>
                <c:pt idx="318">
                  <c:v>17448</c:v>
                </c:pt>
                <c:pt idx="319">
                  <c:v>10611</c:v>
                </c:pt>
                <c:pt idx="320">
                  <c:v>35816</c:v>
                </c:pt>
                <c:pt idx="321">
                  <c:v>22882</c:v>
                </c:pt>
                <c:pt idx="322">
                  <c:v>18901</c:v>
                </c:pt>
                <c:pt idx="323">
                  <c:v>4991</c:v>
                </c:pt>
                <c:pt idx="324">
                  <c:v>19181</c:v>
                </c:pt>
                <c:pt idx="325">
                  <c:v>45767</c:v>
                </c:pt>
                <c:pt idx="326">
                  <c:v>41647</c:v>
                </c:pt>
                <c:pt idx="327">
                  <c:v>14172</c:v>
                </c:pt>
                <c:pt idx="328">
                  <c:v>37894</c:v>
                </c:pt>
                <c:pt idx="329">
                  <c:v>6705</c:v>
                </c:pt>
                <c:pt idx="330">
                  <c:v>14106</c:v>
                </c:pt>
                <c:pt idx="331">
                  <c:v>1522</c:v>
                </c:pt>
                <c:pt idx="332">
                  <c:v>29610</c:v>
                </c:pt>
                <c:pt idx="333">
                  <c:v>22932</c:v>
                </c:pt>
                <c:pt idx="334">
                  <c:v>29727</c:v>
                </c:pt>
                <c:pt idx="335">
                  <c:v>33585</c:v>
                </c:pt>
                <c:pt idx="336">
                  <c:v>4979</c:v>
                </c:pt>
                <c:pt idx="337">
                  <c:v>26721</c:v>
                </c:pt>
                <c:pt idx="338">
                  <c:v>16513</c:v>
                </c:pt>
                <c:pt idx="339">
                  <c:v>46260</c:v>
                </c:pt>
                <c:pt idx="340">
                  <c:v>6242</c:v>
                </c:pt>
                <c:pt idx="341">
                  <c:v>45125</c:v>
                </c:pt>
                <c:pt idx="342">
                  <c:v>35750</c:v>
                </c:pt>
                <c:pt idx="343">
                  <c:v>26562</c:v>
                </c:pt>
                <c:pt idx="344">
                  <c:v>14187</c:v>
                </c:pt>
                <c:pt idx="345">
                  <c:v>13364</c:v>
                </c:pt>
                <c:pt idx="346">
                  <c:v>48535</c:v>
                </c:pt>
                <c:pt idx="347">
                  <c:v>21894</c:v>
                </c:pt>
                <c:pt idx="348">
                  <c:v>27158</c:v>
                </c:pt>
                <c:pt idx="349">
                  <c:v>4243</c:v>
                </c:pt>
                <c:pt idx="350">
                  <c:v>34694</c:v>
                </c:pt>
                <c:pt idx="351">
                  <c:v>47197</c:v>
                </c:pt>
                <c:pt idx="352">
                  <c:v>25507</c:v>
                </c:pt>
                <c:pt idx="353">
                  <c:v>36398</c:v>
                </c:pt>
                <c:pt idx="354">
                  <c:v>38996</c:v>
                </c:pt>
                <c:pt idx="355">
                  <c:v>22650</c:v>
                </c:pt>
                <c:pt idx="356">
                  <c:v>23207</c:v>
                </c:pt>
                <c:pt idx="357">
                  <c:v>43075</c:v>
                </c:pt>
                <c:pt idx="358">
                  <c:v>6868</c:v>
                </c:pt>
                <c:pt idx="359">
                  <c:v>9104</c:v>
                </c:pt>
                <c:pt idx="360">
                  <c:v>17950</c:v>
                </c:pt>
                <c:pt idx="361">
                  <c:v>13705</c:v>
                </c:pt>
                <c:pt idx="362">
                  <c:v>35464</c:v>
                </c:pt>
                <c:pt idx="363">
                  <c:v>33639</c:v>
                </c:pt>
                <c:pt idx="364">
                  <c:v>27464</c:v>
                </c:pt>
                <c:pt idx="365">
                  <c:v>42456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3-4349-BA10-EA7577E71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731200"/>
        <c:axId val="1721730368"/>
      </c:lineChart>
      <c:dateAx>
        <c:axId val="17217312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30368"/>
        <c:crosses val="autoZero"/>
        <c:auto val="1"/>
        <c:lblOffset val="100"/>
        <c:baseTimeUnit val="days"/>
      </c:dateAx>
      <c:valAx>
        <c:axId val="17217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73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Sheet6!$B$2:$B$368</c:f>
              <c:strCache>
                <c:ptCount val="367"/>
                <c:pt idx="0">
                  <c:v>Date</c:v>
                </c:pt>
                <c:pt idx="1">
                  <c:v>1-Jan-20</c:v>
                </c:pt>
                <c:pt idx="2">
                  <c:v>2-Jan-20</c:v>
                </c:pt>
                <c:pt idx="3">
                  <c:v>3-Jan-20</c:v>
                </c:pt>
                <c:pt idx="4">
                  <c:v>4-Jan-20</c:v>
                </c:pt>
                <c:pt idx="5">
                  <c:v>5-Jan-20</c:v>
                </c:pt>
                <c:pt idx="6">
                  <c:v>6-Jan-20</c:v>
                </c:pt>
                <c:pt idx="7">
                  <c:v>7-Jan-20</c:v>
                </c:pt>
                <c:pt idx="8">
                  <c:v>8-Jan-20</c:v>
                </c:pt>
                <c:pt idx="9">
                  <c:v>9-Jan-20</c:v>
                </c:pt>
                <c:pt idx="10">
                  <c:v>10-Jan-20</c:v>
                </c:pt>
                <c:pt idx="11">
                  <c:v>11-Jan-20</c:v>
                </c:pt>
                <c:pt idx="12">
                  <c:v>12-Jan-20</c:v>
                </c:pt>
                <c:pt idx="13">
                  <c:v>13-Jan-20</c:v>
                </c:pt>
                <c:pt idx="14">
                  <c:v>14-Jan-20</c:v>
                </c:pt>
                <c:pt idx="15">
                  <c:v>15-Jan-20</c:v>
                </c:pt>
                <c:pt idx="16">
                  <c:v>16-Jan-20</c:v>
                </c:pt>
                <c:pt idx="17">
                  <c:v>17-Jan-20</c:v>
                </c:pt>
                <c:pt idx="18">
                  <c:v>18-Jan-20</c:v>
                </c:pt>
                <c:pt idx="19">
                  <c:v>19-Jan-20</c:v>
                </c:pt>
                <c:pt idx="20">
                  <c:v>20-Jan-20</c:v>
                </c:pt>
                <c:pt idx="21">
                  <c:v>21-Jan-20</c:v>
                </c:pt>
                <c:pt idx="22">
                  <c:v>22-Jan-20</c:v>
                </c:pt>
                <c:pt idx="23">
                  <c:v>23-Jan-20</c:v>
                </c:pt>
                <c:pt idx="24">
                  <c:v>24-Jan-20</c:v>
                </c:pt>
                <c:pt idx="25">
                  <c:v>25-Jan-20</c:v>
                </c:pt>
                <c:pt idx="26">
                  <c:v>26-Jan-20</c:v>
                </c:pt>
                <c:pt idx="27">
                  <c:v>27-Jan-20</c:v>
                </c:pt>
                <c:pt idx="28">
                  <c:v>28-Jan-20</c:v>
                </c:pt>
                <c:pt idx="29">
                  <c:v>29-Jan-20</c:v>
                </c:pt>
                <c:pt idx="30">
                  <c:v>30-Jan-20</c:v>
                </c:pt>
                <c:pt idx="31">
                  <c:v>31-Jan-20</c:v>
                </c:pt>
                <c:pt idx="32">
                  <c:v>1-Feb-20</c:v>
                </c:pt>
                <c:pt idx="33">
                  <c:v>2-Feb-20</c:v>
                </c:pt>
                <c:pt idx="34">
                  <c:v>3-Feb-20</c:v>
                </c:pt>
                <c:pt idx="35">
                  <c:v>4-Feb-20</c:v>
                </c:pt>
                <c:pt idx="36">
                  <c:v>5-Feb-20</c:v>
                </c:pt>
                <c:pt idx="37">
                  <c:v>6-Feb-20</c:v>
                </c:pt>
                <c:pt idx="38">
                  <c:v>7-Feb-20</c:v>
                </c:pt>
                <c:pt idx="39">
                  <c:v>8-Feb-20</c:v>
                </c:pt>
                <c:pt idx="40">
                  <c:v>9-Feb-20</c:v>
                </c:pt>
                <c:pt idx="41">
                  <c:v>10-Feb-20</c:v>
                </c:pt>
                <c:pt idx="42">
                  <c:v>11-Feb-20</c:v>
                </c:pt>
                <c:pt idx="43">
                  <c:v>12-Feb-20</c:v>
                </c:pt>
                <c:pt idx="44">
                  <c:v>13-Feb-20</c:v>
                </c:pt>
                <c:pt idx="45">
                  <c:v>14-Feb-20</c:v>
                </c:pt>
                <c:pt idx="46">
                  <c:v>15-Feb-20</c:v>
                </c:pt>
                <c:pt idx="47">
                  <c:v>16-Feb-20</c:v>
                </c:pt>
                <c:pt idx="48">
                  <c:v>17-Feb-20</c:v>
                </c:pt>
                <c:pt idx="49">
                  <c:v>18-Feb-20</c:v>
                </c:pt>
                <c:pt idx="50">
                  <c:v>19-Feb-20</c:v>
                </c:pt>
                <c:pt idx="51">
                  <c:v>20-Feb-20</c:v>
                </c:pt>
                <c:pt idx="52">
                  <c:v>21-Feb-20</c:v>
                </c:pt>
                <c:pt idx="53">
                  <c:v>22-Feb-20</c:v>
                </c:pt>
                <c:pt idx="54">
                  <c:v>23-Feb-20</c:v>
                </c:pt>
                <c:pt idx="55">
                  <c:v>24-Feb-20</c:v>
                </c:pt>
                <c:pt idx="56">
                  <c:v>25-Feb-20</c:v>
                </c:pt>
                <c:pt idx="57">
                  <c:v>26-Feb-20</c:v>
                </c:pt>
                <c:pt idx="58">
                  <c:v>27-Feb-20</c:v>
                </c:pt>
                <c:pt idx="59">
                  <c:v>28-Feb-20</c:v>
                </c:pt>
                <c:pt idx="60">
                  <c:v>29-Feb-20</c:v>
                </c:pt>
                <c:pt idx="61">
                  <c:v>1-Mar-20</c:v>
                </c:pt>
                <c:pt idx="62">
                  <c:v>2-Mar-20</c:v>
                </c:pt>
                <c:pt idx="63">
                  <c:v>3-Mar-20</c:v>
                </c:pt>
                <c:pt idx="64">
                  <c:v>4-Mar-20</c:v>
                </c:pt>
                <c:pt idx="65">
                  <c:v>5-Mar-20</c:v>
                </c:pt>
                <c:pt idx="66">
                  <c:v>6-Mar-20</c:v>
                </c:pt>
                <c:pt idx="67">
                  <c:v>7-Mar-20</c:v>
                </c:pt>
                <c:pt idx="68">
                  <c:v>8-Mar-20</c:v>
                </c:pt>
                <c:pt idx="69">
                  <c:v>9-Mar-20</c:v>
                </c:pt>
                <c:pt idx="70">
                  <c:v>10-Mar-20</c:v>
                </c:pt>
                <c:pt idx="71">
                  <c:v>11-Mar-20</c:v>
                </c:pt>
                <c:pt idx="72">
                  <c:v>12-Mar-20</c:v>
                </c:pt>
                <c:pt idx="73">
                  <c:v>13-Mar-20</c:v>
                </c:pt>
                <c:pt idx="74">
                  <c:v>14-Mar-20</c:v>
                </c:pt>
                <c:pt idx="75">
                  <c:v>15-Mar-20</c:v>
                </c:pt>
                <c:pt idx="76">
                  <c:v>16-Mar-20</c:v>
                </c:pt>
                <c:pt idx="77">
                  <c:v>17-Mar-20</c:v>
                </c:pt>
                <c:pt idx="78">
                  <c:v>18-Mar-20</c:v>
                </c:pt>
                <c:pt idx="79">
                  <c:v>19-Mar-20</c:v>
                </c:pt>
                <c:pt idx="80">
                  <c:v>20-Mar-20</c:v>
                </c:pt>
                <c:pt idx="81">
                  <c:v>21-Mar-20</c:v>
                </c:pt>
                <c:pt idx="82">
                  <c:v>22-Mar-20</c:v>
                </c:pt>
                <c:pt idx="83">
                  <c:v>23-Mar-20</c:v>
                </c:pt>
                <c:pt idx="84">
                  <c:v>24-Mar-20</c:v>
                </c:pt>
                <c:pt idx="85">
                  <c:v>25-Mar-20</c:v>
                </c:pt>
                <c:pt idx="86">
                  <c:v>26-Mar-20</c:v>
                </c:pt>
                <c:pt idx="87">
                  <c:v>27-Mar-20</c:v>
                </c:pt>
                <c:pt idx="88">
                  <c:v>28-Mar-20</c:v>
                </c:pt>
                <c:pt idx="89">
                  <c:v>29-Mar-20</c:v>
                </c:pt>
                <c:pt idx="90">
                  <c:v>30-Mar-20</c:v>
                </c:pt>
                <c:pt idx="91">
                  <c:v>31-Mar-20</c:v>
                </c:pt>
                <c:pt idx="92">
                  <c:v>1-Apr-20</c:v>
                </c:pt>
                <c:pt idx="93">
                  <c:v>2-Apr-20</c:v>
                </c:pt>
                <c:pt idx="94">
                  <c:v>3-Apr-20</c:v>
                </c:pt>
                <c:pt idx="95">
                  <c:v>4-Apr-20</c:v>
                </c:pt>
                <c:pt idx="96">
                  <c:v>5-Apr-20</c:v>
                </c:pt>
                <c:pt idx="97">
                  <c:v>6-Apr-20</c:v>
                </c:pt>
                <c:pt idx="98">
                  <c:v>7-Apr-20</c:v>
                </c:pt>
                <c:pt idx="99">
                  <c:v>8-Apr-20</c:v>
                </c:pt>
                <c:pt idx="100">
                  <c:v>9-Apr-20</c:v>
                </c:pt>
                <c:pt idx="101">
                  <c:v>10-Apr-20</c:v>
                </c:pt>
                <c:pt idx="102">
                  <c:v>11-Apr-20</c:v>
                </c:pt>
                <c:pt idx="103">
                  <c:v>12-Apr-20</c:v>
                </c:pt>
                <c:pt idx="104">
                  <c:v>13-Apr-20</c:v>
                </c:pt>
                <c:pt idx="105">
                  <c:v>14-Apr-20</c:v>
                </c:pt>
                <c:pt idx="106">
                  <c:v>15-Apr-20</c:v>
                </c:pt>
                <c:pt idx="107">
                  <c:v>16-Apr-20</c:v>
                </c:pt>
                <c:pt idx="108">
                  <c:v>17-Apr-20</c:v>
                </c:pt>
                <c:pt idx="109">
                  <c:v>18-Apr-20</c:v>
                </c:pt>
                <c:pt idx="110">
                  <c:v>19-Apr-20</c:v>
                </c:pt>
                <c:pt idx="111">
                  <c:v>20-Apr-20</c:v>
                </c:pt>
                <c:pt idx="112">
                  <c:v>21-Apr-20</c:v>
                </c:pt>
                <c:pt idx="113">
                  <c:v>22-Apr-20</c:v>
                </c:pt>
                <c:pt idx="114">
                  <c:v>23-Apr-20</c:v>
                </c:pt>
                <c:pt idx="115">
                  <c:v>24-Apr-20</c:v>
                </c:pt>
                <c:pt idx="116">
                  <c:v>25-Apr-20</c:v>
                </c:pt>
                <c:pt idx="117">
                  <c:v>26-Apr-20</c:v>
                </c:pt>
                <c:pt idx="118">
                  <c:v>27-Apr-20</c:v>
                </c:pt>
                <c:pt idx="119">
                  <c:v>28-Apr-20</c:v>
                </c:pt>
                <c:pt idx="120">
                  <c:v>29-Apr-20</c:v>
                </c:pt>
                <c:pt idx="121">
                  <c:v>30-Apr-20</c:v>
                </c:pt>
                <c:pt idx="122">
                  <c:v>1-May-20</c:v>
                </c:pt>
                <c:pt idx="123">
                  <c:v>2-May-20</c:v>
                </c:pt>
                <c:pt idx="124">
                  <c:v>3-May-20</c:v>
                </c:pt>
                <c:pt idx="125">
                  <c:v>4-May-20</c:v>
                </c:pt>
                <c:pt idx="126">
                  <c:v>5-May-20</c:v>
                </c:pt>
                <c:pt idx="127">
                  <c:v>6-May-20</c:v>
                </c:pt>
                <c:pt idx="128">
                  <c:v>7-May-20</c:v>
                </c:pt>
                <c:pt idx="129">
                  <c:v>8-May-20</c:v>
                </c:pt>
                <c:pt idx="130">
                  <c:v>9-May-20</c:v>
                </c:pt>
                <c:pt idx="131">
                  <c:v>10-May-20</c:v>
                </c:pt>
                <c:pt idx="132">
                  <c:v>11-May-20</c:v>
                </c:pt>
                <c:pt idx="133">
                  <c:v>12-May-20</c:v>
                </c:pt>
                <c:pt idx="134">
                  <c:v>13-May-20</c:v>
                </c:pt>
                <c:pt idx="135">
                  <c:v>14-May-20</c:v>
                </c:pt>
                <c:pt idx="136">
                  <c:v>15-May-20</c:v>
                </c:pt>
                <c:pt idx="137">
                  <c:v>16-May-20</c:v>
                </c:pt>
                <c:pt idx="138">
                  <c:v>17-May-20</c:v>
                </c:pt>
                <c:pt idx="139">
                  <c:v>18-May-20</c:v>
                </c:pt>
                <c:pt idx="140">
                  <c:v>19-May-20</c:v>
                </c:pt>
                <c:pt idx="141">
                  <c:v>20-May-20</c:v>
                </c:pt>
                <c:pt idx="142">
                  <c:v>21-May-20</c:v>
                </c:pt>
                <c:pt idx="143">
                  <c:v>22-May-20</c:v>
                </c:pt>
                <c:pt idx="144">
                  <c:v>23-May-20</c:v>
                </c:pt>
                <c:pt idx="145">
                  <c:v>24-May-20</c:v>
                </c:pt>
                <c:pt idx="146">
                  <c:v>25-May-20</c:v>
                </c:pt>
                <c:pt idx="147">
                  <c:v>26-May-20</c:v>
                </c:pt>
                <c:pt idx="148">
                  <c:v>27-May-20</c:v>
                </c:pt>
                <c:pt idx="149">
                  <c:v>28-May-20</c:v>
                </c:pt>
                <c:pt idx="150">
                  <c:v>29-May-20</c:v>
                </c:pt>
                <c:pt idx="151">
                  <c:v>30-May-20</c:v>
                </c:pt>
                <c:pt idx="152">
                  <c:v>31-May-20</c:v>
                </c:pt>
                <c:pt idx="153">
                  <c:v>1-Jun-20</c:v>
                </c:pt>
                <c:pt idx="154">
                  <c:v>2-Jun-20</c:v>
                </c:pt>
                <c:pt idx="155">
                  <c:v>3-Jun-20</c:v>
                </c:pt>
                <c:pt idx="156">
                  <c:v>4-Jun-20</c:v>
                </c:pt>
                <c:pt idx="157">
                  <c:v>5-Jun-20</c:v>
                </c:pt>
                <c:pt idx="158">
                  <c:v>6-Jun-20</c:v>
                </c:pt>
                <c:pt idx="159">
                  <c:v>7-Jun-20</c:v>
                </c:pt>
                <c:pt idx="160">
                  <c:v>8-Jun-20</c:v>
                </c:pt>
                <c:pt idx="161">
                  <c:v>9-Jun-20</c:v>
                </c:pt>
                <c:pt idx="162">
                  <c:v>10-Jun-20</c:v>
                </c:pt>
                <c:pt idx="163">
                  <c:v>11-Jun-20</c:v>
                </c:pt>
                <c:pt idx="164">
                  <c:v>12-Jun-20</c:v>
                </c:pt>
                <c:pt idx="165">
                  <c:v>13-Jun-20</c:v>
                </c:pt>
                <c:pt idx="166">
                  <c:v>14-Jun-20</c:v>
                </c:pt>
                <c:pt idx="167">
                  <c:v>15-Jun-20</c:v>
                </c:pt>
                <c:pt idx="168">
                  <c:v>16-Jun-20</c:v>
                </c:pt>
                <c:pt idx="169">
                  <c:v>17-Jun-20</c:v>
                </c:pt>
                <c:pt idx="170">
                  <c:v>18-Jun-20</c:v>
                </c:pt>
                <c:pt idx="171">
                  <c:v>19-Jun-20</c:v>
                </c:pt>
                <c:pt idx="172">
                  <c:v>20-Jun-20</c:v>
                </c:pt>
                <c:pt idx="173">
                  <c:v>21-Jun-20</c:v>
                </c:pt>
                <c:pt idx="174">
                  <c:v>22-Jun-20</c:v>
                </c:pt>
                <c:pt idx="175">
                  <c:v>23-Jun-20</c:v>
                </c:pt>
                <c:pt idx="176">
                  <c:v>24-Jun-20</c:v>
                </c:pt>
                <c:pt idx="177">
                  <c:v>25-Jun-20</c:v>
                </c:pt>
                <c:pt idx="178">
                  <c:v>26-Jun-20</c:v>
                </c:pt>
                <c:pt idx="179">
                  <c:v>27-Jun-20</c:v>
                </c:pt>
                <c:pt idx="180">
                  <c:v>28-Jun-20</c:v>
                </c:pt>
                <c:pt idx="181">
                  <c:v>29-Jun-20</c:v>
                </c:pt>
                <c:pt idx="182">
                  <c:v>30-Jun-20</c:v>
                </c:pt>
                <c:pt idx="183">
                  <c:v>1-Jul-20</c:v>
                </c:pt>
                <c:pt idx="184">
                  <c:v>2-Jul-20</c:v>
                </c:pt>
                <c:pt idx="185">
                  <c:v>3-Jul-20</c:v>
                </c:pt>
                <c:pt idx="186">
                  <c:v>4-Jul-20</c:v>
                </c:pt>
                <c:pt idx="187">
                  <c:v>5-Jul-20</c:v>
                </c:pt>
                <c:pt idx="188">
                  <c:v>6-Jul-20</c:v>
                </c:pt>
                <c:pt idx="189">
                  <c:v>7-Jul-20</c:v>
                </c:pt>
                <c:pt idx="190">
                  <c:v>8-Jul-20</c:v>
                </c:pt>
                <c:pt idx="191">
                  <c:v>9-Jul-20</c:v>
                </c:pt>
                <c:pt idx="192">
                  <c:v>10-Jul-20</c:v>
                </c:pt>
                <c:pt idx="193">
                  <c:v>11-Jul-20</c:v>
                </c:pt>
                <c:pt idx="194">
                  <c:v>12-Jul-20</c:v>
                </c:pt>
                <c:pt idx="195">
                  <c:v>13-Jul-20</c:v>
                </c:pt>
                <c:pt idx="196">
                  <c:v>14-Jul-20</c:v>
                </c:pt>
                <c:pt idx="197">
                  <c:v>15-Jul-20</c:v>
                </c:pt>
                <c:pt idx="198">
                  <c:v>16-Jul-20</c:v>
                </c:pt>
                <c:pt idx="199">
                  <c:v>17-Jul-20</c:v>
                </c:pt>
                <c:pt idx="200">
                  <c:v>18-Jul-20</c:v>
                </c:pt>
                <c:pt idx="201">
                  <c:v>19-Jul-20</c:v>
                </c:pt>
                <c:pt idx="202">
                  <c:v>20-Jul-20</c:v>
                </c:pt>
                <c:pt idx="203">
                  <c:v>21-Jul-20</c:v>
                </c:pt>
                <c:pt idx="204">
                  <c:v>22-Jul-20</c:v>
                </c:pt>
                <c:pt idx="205">
                  <c:v>23-Jul-20</c:v>
                </c:pt>
                <c:pt idx="206">
                  <c:v>24-Jul-20</c:v>
                </c:pt>
                <c:pt idx="207">
                  <c:v>25-Jul-20</c:v>
                </c:pt>
                <c:pt idx="208">
                  <c:v>26-Jul-20</c:v>
                </c:pt>
                <c:pt idx="209">
                  <c:v>27-Jul-20</c:v>
                </c:pt>
                <c:pt idx="210">
                  <c:v>28-Jul-20</c:v>
                </c:pt>
                <c:pt idx="211">
                  <c:v>29-Jul-20</c:v>
                </c:pt>
                <c:pt idx="212">
                  <c:v>30-Jul-20</c:v>
                </c:pt>
                <c:pt idx="213">
                  <c:v>31-Jul-20</c:v>
                </c:pt>
                <c:pt idx="214">
                  <c:v>1-Aug-20</c:v>
                </c:pt>
                <c:pt idx="215">
                  <c:v>2-Aug-20</c:v>
                </c:pt>
                <c:pt idx="216">
                  <c:v>3-Aug-20</c:v>
                </c:pt>
                <c:pt idx="217">
                  <c:v>4-Aug-20</c:v>
                </c:pt>
                <c:pt idx="218">
                  <c:v>5-Aug-20</c:v>
                </c:pt>
                <c:pt idx="219">
                  <c:v>6-Aug-20</c:v>
                </c:pt>
                <c:pt idx="220">
                  <c:v>7-Aug-20</c:v>
                </c:pt>
                <c:pt idx="221">
                  <c:v>8-Aug-20</c:v>
                </c:pt>
                <c:pt idx="222">
                  <c:v>9-Aug-20</c:v>
                </c:pt>
                <c:pt idx="223">
                  <c:v>10-Aug-20</c:v>
                </c:pt>
                <c:pt idx="224">
                  <c:v>11-Aug-20</c:v>
                </c:pt>
                <c:pt idx="225">
                  <c:v>12-Aug-20</c:v>
                </c:pt>
                <c:pt idx="226">
                  <c:v>13-Aug-20</c:v>
                </c:pt>
                <c:pt idx="227">
                  <c:v>14-Aug-20</c:v>
                </c:pt>
                <c:pt idx="228">
                  <c:v>15-Aug-20</c:v>
                </c:pt>
                <c:pt idx="229">
                  <c:v>16-Aug-20</c:v>
                </c:pt>
                <c:pt idx="230">
                  <c:v>17-Aug-20</c:v>
                </c:pt>
                <c:pt idx="231">
                  <c:v>18-Aug-20</c:v>
                </c:pt>
                <c:pt idx="232">
                  <c:v>19-Aug-20</c:v>
                </c:pt>
                <c:pt idx="233">
                  <c:v>20-Aug-20</c:v>
                </c:pt>
                <c:pt idx="234">
                  <c:v>21-Aug-20</c:v>
                </c:pt>
                <c:pt idx="235">
                  <c:v>22-Aug-20</c:v>
                </c:pt>
                <c:pt idx="236">
                  <c:v>23-Aug-20</c:v>
                </c:pt>
                <c:pt idx="237">
                  <c:v>24-Aug-20</c:v>
                </c:pt>
                <c:pt idx="238">
                  <c:v>25-Aug-20</c:v>
                </c:pt>
                <c:pt idx="239">
                  <c:v>26-Aug-20</c:v>
                </c:pt>
                <c:pt idx="240">
                  <c:v>27-Aug-20</c:v>
                </c:pt>
                <c:pt idx="241">
                  <c:v>28-Aug-20</c:v>
                </c:pt>
                <c:pt idx="242">
                  <c:v>29-Aug-20</c:v>
                </c:pt>
                <c:pt idx="243">
                  <c:v>30-Aug-20</c:v>
                </c:pt>
                <c:pt idx="244">
                  <c:v>31-Aug-20</c:v>
                </c:pt>
                <c:pt idx="245">
                  <c:v>1-Sep-20</c:v>
                </c:pt>
                <c:pt idx="246">
                  <c:v>2-Sep-20</c:v>
                </c:pt>
                <c:pt idx="247">
                  <c:v>3-Sep-20</c:v>
                </c:pt>
                <c:pt idx="248">
                  <c:v>4-Sep-20</c:v>
                </c:pt>
                <c:pt idx="249">
                  <c:v>5-Sep-20</c:v>
                </c:pt>
                <c:pt idx="250">
                  <c:v>6-Sep-20</c:v>
                </c:pt>
                <c:pt idx="251">
                  <c:v>7-Sep-20</c:v>
                </c:pt>
                <c:pt idx="252">
                  <c:v>8-Sep-20</c:v>
                </c:pt>
                <c:pt idx="253">
                  <c:v>9-Sep-20</c:v>
                </c:pt>
                <c:pt idx="254">
                  <c:v>10-Sep-20</c:v>
                </c:pt>
                <c:pt idx="255">
                  <c:v>11-Sep-20</c:v>
                </c:pt>
                <c:pt idx="256">
                  <c:v>12-Sep-20</c:v>
                </c:pt>
                <c:pt idx="257">
                  <c:v>13-Sep-20</c:v>
                </c:pt>
                <c:pt idx="258">
                  <c:v>14-Sep-20</c:v>
                </c:pt>
                <c:pt idx="259">
                  <c:v>15-Sep-20</c:v>
                </c:pt>
                <c:pt idx="260">
                  <c:v>16-Sep-20</c:v>
                </c:pt>
                <c:pt idx="261">
                  <c:v>17-Sep-20</c:v>
                </c:pt>
                <c:pt idx="262">
                  <c:v>18-Sep-20</c:v>
                </c:pt>
                <c:pt idx="263">
                  <c:v>19-Sep-20</c:v>
                </c:pt>
                <c:pt idx="264">
                  <c:v>20-Sep-20</c:v>
                </c:pt>
                <c:pt idx="265">
                  <c:v>21-Sep-20</c:v>
                </c:pt>
                <c:pt idx="266">
                  <c:v>22-Sep-20</c:v>
                </c:pt>
                <c:pt idx="267">
                  <c:v>23-Sep-20</c:v>
                </c:pt>
                <c:pt idx="268">
                  <c:v>24-Sep-20</c:v>
                </c:pt>
                <c:pt idx="269">
                  <c:v>25-Sep-20</c:v>
                </c:pt>
                <c:pt idx="270">
                  <c:v>26-Sep-20</c:v>
                </c:pt>
                <c:pt idx="271">
                  <c:v>27-Sep-20</c:v>
                </c:pt>
                <c:pt idx="272">
                  <c:v>28-Sep-20</c:v>
                </c:pt>
                <c:pt idx="273">
                  <c:v>29-Sep-20</c:v>
                </c:pt>
                <c:pt idx="274">
                  <c:v>30-Sep-20</c:v>
                </c:pt>
                <c:pt idx="275">
                  <c:v>1-Oct-20</c:v>
                </c:pt>
                <c:pt idx="276">
                  <c:v>2-Oct-20</c:v>
                </c:pt>
                <c:pt idx="277">
                  <c:v>3-Oct-20</c:v>
                </c:pt>
                <c:pt idx="278">
                  <c:v>4-Oct-20</c:v>
                </c:pt>
                <c:pt idx="279">
                  <c:v>5-Oct-20</c:v>
                </c:pt>
                <c:pt idx="280">
                  <c:v>6-Oct-20</c:v>
                </c:pt>
                <c:pt idx="281">
                  <c:v>7-Oct-20</c:v>
                </c:pt>
                <c:pt idx="282">
                  <c:v>8-Oct-20</c:v>
                </c:pt>
                <c:pt idx="283">
                  <c:v>9-Oct-20</c:v>
                </c:pt>
                <c:pt idx="284">
                  <c:v>10-Oct-20</c:v>
                </c:pt>
                <c:pt idx="285">
                  <c:v>11-Oct-20</c:v>
                </c:pt>
                <c:pt idx="286">
                  <c:v>12-Oct-20</c:v>
                </c:pt>
                <c:pt idx="287">
                  <c:v>13-Oct-20</c:v>
                </c:pt>
                <c:pt idx="288">
                  <c:v>14-Oct-20</c:v>
                </c:pt>
                <c:pt idx="289">
                  <c:v>15-Oct-20</c:v>
                </c:pt>
                <c:pt idx="290">
                  <c:v>16-Oct-20</c:v>
                </c:pt>
                <c:pt idx="291">
                  <c:v>17-Oct-20</c:v>
                </c:pt>
                <c:pt idx="292">
                  <c:v>18-Oct-20</c:v>
                </c:pt>
                <c:pt idx="293">
                  <c:v>19-Oct-20</c:v>
                </c:pt>
                <c:pt idx="294">
                  <c:v>20-Oct-20</c:v>
                </c:pt>
                <c:pt idx="295">
                  <c:v>21-Oct-20</c:v>
                </c:pt>
                <c:pt idx="296">
                  <c:v>22-Oct-20</c:v>
                </c:pt>
                <c:pt idx="297">
                  <c:v>23-Oct-20</c:v>
                </c:pt>
                <c:pt idx="298">
                  <c:v>24-Oct-20</c:v>
                </c:pt>
                <c:pt idx="299">
                  <c:v>25-Oct-20</c:v>
                </c:pt>
                <c:pt idx="300">
                  <c:v>26-Oct-20</c:v>
                </c:pt>
                <c:pt idx="301">
                  <c:v>27-Oct-20</c:v>
                </c:pt>
                <c:pt idx="302">
                  <c:v>28-Oct-20</c:v>
                </c:pt>
                <c:pt idx="303">
                  <c:v>29-Oct-20</c:v>
                </c:pt>
                <c:pt idx="304">
                  <c:v>30-Oct-20</c:v>
                </c:pt>
                <c:pt idx="305">
                  <c:v>31-Oct-20</c:v>
                </c:pt>
                <c:pt idx="306">
                  <c:v>1-Nov-20</c:v>
                </c:pt>
                <c:pt idx="307">
                  <c:v>2-Nov-20</c:v>
                </c:pt>
                <c:pt idx="308">
                  <c:v>3-Nov-20</c:v>
                </c:pt>
                <c:pt idx="309">
                  <c:v>4-Nov-20</c:v>
                </c:pt>
                <c:pt idx="310">
                  <c:v>5-Nov-20</c:v>
                </c:pt>
                <c:pt idx="311">
                  <c:v>6-Nov-20</c:v>
                </c:pt>
                <c:pt idx="312">
                  <c:v>7-Nov-20</c:v>
                </c:pt>
                <c:pt idx="313">
                  <c:v>8-Nov-20</c:v>
                </c:pt>
                <c:pt idx="314">
                  <c:v>9-Nov-20</c:v>
                </c:pt>
                <c:pt idx="315">
                  <c:v>10-Nov-20</c:v>
                </c:pt>
                <c:pt idx="316">
                  <c:v>11-Nov-20</c:v>
                </c:pt>
                <c:pt idx="317">
                  <c:v>12-Nov-20</c:v>
                </c:pt>
                <c:pt idx="318">
                  <c:v>13-Nov-20</c:v>
                </c:pt>
                <c:pt idx="319">
                  <c:v>14-Nov-20</c:v>
                </c:pt>
                <c:pt idx="320">
                  <c:v>15-Nov-20</c:v>
                </c:pt>
                <c:pt idx="321">
                  <c:v>16-Nov-20</c:v>
                </c:pt>
                <c:pt idx="322">
                  <c:v>17-Nov-20</c:v>
                </c:pt>
                <c:pt idx="323">
                  <c:v>18-Nov-20</c:v>
                </c:pt>
                <c:pt idx="324">
                  <c:v>19-Nov-20</c:v>
                </c:pt>
                <c:pt idx="325">
                  <c:v>20-Nov-20</c:v>
                </c:pt>
                <c:pt idx="326">
                  <c:v>21-Nov-20</c:v>
                </c:pt>
                <c:pt idx="327">
                  <c:v>22-Nov-20</c:v>
                </c:pt>
                <c:pt idx="328">
                  <c:v>23-Nov-20</c:v>
                </c:pt>
                <c:pt idx="329">
                  <c:v>24-Nov-20</c:v>
                </c:pt>
                <c:pt idx="330">
                  <c:v>25-Nov-20</c:v>
                </c:pt>
                <c:pt idx="331">
                  <c:v>26-Nov-20</c:v>
                </c:pt>
                <c:pt idx="332">
                  <c:v>27-Nov-20</c:v>
                </c:pt>
                <c:pt idx="333">
                  <c:v>28-Nov-20</c:v>
                </c:pt>
                <c:pt idx="334">
                  <c:v>29-Nov-20</c:v>
                </c:pt>
                <c:pt idx="335">
                  <c:v>30-Nov-20</c:v>
                </c:pt>
                <c:pt idx="336">
                  <c:v>1-Dec-20</c:v>
                </c:pt>
                <c:pt idx="337">
                  <c:v>2-Dec-20</c:v>
                </c:pt>
                <c:pt idx="338">
                  <c:v>3-Dec-20</c:v>
                </c:pt>
                <c:pt idx="339">
                  <c:v>4-Dec-20</c:v>
                </c:pt>
                <c:pt idx="340">
                  <c:v>5-Dec-20</c:v>
                </c:pt>
                <c:pt idx="341">
                  <c:v>6-Dec-20</c:v>
                </c:pt>
                <c:pt idx="342">
                  <c:v>7-Dec-20</c:v>
                </c:pt>
                <c:pt idx="343">
                  <c:v>8-Dec-20</c:v>
                </c:pt>
                <c:pt idx="344">
                  <c:v>9-Dec-20</c:v>
                </c:pt>
                <c:pt idx="345">
                  <c:v>10-Dec-20</c:v>
                </c:pt>
                <c:pt idx="346">
                  <c:v>11-Dec-20</c:v>
                </c:pt>
                <c:pt idx="347">
                  <c:v>12-Dec-20</c:v>
                </c:pt>
                <c:pt idx="348">
                  <c:v>13-Dec-20</c:v>
                </c:pt>
                <c:pt idx="349">
                  <c:v>14-Dec-20</c:v>
                </c:pt>
                <c:pt idx="350">
                  <c:v>15-Dec-20</c:v>
                </c:pt>
                <c:pt idx="351">
                  <c:v>16-Dec-20</c:v>
                </c:pt>
                <c:pt idx="352">
                  <c:v>17-Dec-20</c:v>
                </c:pt>
                <c:pt idx="353">
                  <c:v>18-Dec-20</c:v>
                </c:pt>
                <c:pt idx="354">
                  <c:v>19-Dec-20</c:v>
                </c:pt>
                <c:pt idx="355">
                  <c:v>20-Dec-20</c:v>
                </c:pt>
                <c:pt idx="356">
                  <c:v>21-Dec-20</c:v>
                </c:pt>
                <c:pt idx="357">
                  <c:v>22-Dec-20</c:v>
                </c:pt>
                <c:pt idx="358">
                  <c:v>23-Dec-20</c:v>
                </c:pt>
                <c:pt idx="359">
                  <c:v>24-Dec-20</c:v>
                </c:pt>
                <c:pt idx="360">
                  <c:v>25-Dec-20</c:v>
                </c:pt>
                <c:pt idx="361">
                  <c:v>26-Dec-20</c:v>
                </c:pt>
                <c:pt idx="362">
                  <c:v>27-Dec-20</c:v>
                </c:pt>
                <c:pt idx="363">
                  <c:v>28-Dec-20</c:v>
                </c:pt>
                <c:pt idx="364">
                  <c:v>29-Dec-20</c:v>
                </c:pt>
                <c:pt idx="365">
                  <c:v>30-Dec-20</c:v>
                </c:pt>
                <c:pt idx="366">
                  <c:v>31-Dec-20</c:v>
                </c:pt>
              </c:strCache>
            </c:strRef>
          </c:cat>
          <c:val>
            <c:numRef>
              <c:f>Sheet6!$D$2:$D$368</c:f>
              <c:numCache>
                <c:formatCode>General</c:formatCode>
                <c:ptCount val="36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22064.931034482757</c:v>
                </c:pt>
                <c:pt idx="30">
                  <c:v>22199</c:v>
                </c:pt>
                <c:pt idx="31">
                  <c:v>21757.354838709678</c:v>
                </c:pt>
                <c:pt idx="32">
                  <c:v>21596.935483870966</c:v>
                </c:pt>
                <c:pt idx="33">
                  <c:v>21562.064516129034</c:v>
                </c:pt>
                <c:pt idx="34">
                  <c:v>21723.096774193549</c:v>
                </c:pt>
                <c:pt idx="35">
                  <c:v>21604.387096774193</c:v>
                </c:pt>
                <c:pt idx="36">
                  <c:v>20656.129032258064</c:v>
                </c:pt>
                <c:pt idx="37">
                  <c:v>21449.83870967742</c:v>
                </c:pt>
                <c:pt idx="38">
                  <c:v>19999.870967741936</c:v>
                </c:pt>
                <c:pt idx="39">
                  <c:v>20805.225806451614</c:v>
                </c:pt>
                <c:pt idx="40">
                  <c:v>21395.032258064515</c:v>
                </c:pt>
                <c:pt idx="41">
                  <c:v>21614.16129032258</c:v>
                </c:pt>
                <c:pt idx="42">
                  <c:v>22291.451612903227</c:v>
                </c:pt>
                <c:pt idx="43">
                  <c:v>22480.83870967742</c:v>
                </c:pt>
                <c:pt idx="44">
                  <c:v>21416.322580645163</c:v>
                </c:pt>
                <c:pt idx="45">
                  <c:v>22024.225806451614</c:v>
                </c:pt>
                <c:pt idx="46">
                  <c:v>22318.774193548386</c:v>
                </c:pt>
                <c:pt idx="47">
                  <c:v>23104.548387096773</c:v>
                </c:pt>
                <c:pt idx="48">
                  <c:v>23064.354838709678</c:v>
                </c:pt>
                <c:pt idx="49">
                  <c:v>22624.225806451614</c:v>
                </c:pt>
                <c:pt idx="50">
                  <c:v>22579.83870967742</c:v>
                </c:pt>
                <c:pt idx="51">
                  <c:v>23007.806451612902</c:v>
                </c:pt>
                <c:pt idx="52">
                  <c:v>22698.612903225807</c:v>
                </c:pt>
                <c:pt idx="53">
                  <c:v>22971</c:v>
                </c:pt>
                <c:pt idx="54">
                  <c:v>22786.709677419356</c:v>
                </c:pt>
                <c:pt idx="55">
                  <c:v>22909.032258064515</c:v>
                </c:pt>
                <c:pt idx="56">
                  <c:v>23369</c:v>
                </c:pt>
                <c:pt idx="57">
                  <c:v>23859.129032258064</c:v>
                </c:pt>
                <c:pt idx="58">
                  <c:v>24784.258064516129</c:v>
                </c:pt>
                <c:pt idx="59">
                  <c:v>25129.774193548386</c:v>
                </c:pt>
                <c:pt idx="60">
                  <c:v>25054</c:v>
                </c:pt>
                <c:pt idx="61">
                  <c:v>25266.419354838708</c:v>
                </c:pt>
                <c:pt idx="62">
                  <c:v>25953.612903225807</c:v>
                </c:pt>
                <c:pt idx="63">
                  <c:v>26396.032258064515</c:v>
                </c:pt>
                <c:pt idx="64">
                  <c:v>27680.225806451614</c:v>
                </c:pt>
                <c:pt idx="65">
                  <c:v>27889.483870967742</c:v>
                </c:pt>
                <c:pt idx="66">
                  <c:v>27132.774193548386</c:v>
                </c:pt>
                <c:pt idx="67">
                  <c:v>27399.677419354837</c:v>
                </c:pt>
                <c:pt idx="68">
                  <c:v>26947.774193548386</c:v>
                </c:pt>
                <c:pt idx="69">
                  <c:v>27079.806451612902</c:v>
                </c:pt>
                <c:pt idx="70">
                  <c:v>26410.774193548386</c:v>
                </c:pt>
                <c:pt idx="71">
                  <c:v>26657.645161290322</c:v>
                </c:pt>
                <c:pt idx="72">
                  <c:v>25487.967741935485</c:v>
                </c:pt>
                <c:pt idx="73">
                  <c:v>24931.83870967742</c:v>
                </c:pt>
                <c:pt idx="74">
                  <c:v>24812.903225806451</c:v>
                </c:pt>
                <c:pt idx="75">
                  <c:v>24456.419354838708</c:v>
                </c:pt>
                <c:pt idx="76">
                  <c:v>25336.451612903227</c:v>
                </c:pt>
                <c:pt idx="77">
                  <c:v>26025.225806451614</c:v>
                </c:pt>
                <c:pt idx="78">
                  <c:v>25997.354838709678</c:v>
                </c:pt>
                <c:pt idx="79">
                  <c:v>25960.193548387098</c:v>
                </c:pt>
                <c:pt idx="80">
                  <c:v>26778.064516129034</c:v>
                </c:pt>
                <c:pt idx="81">
                  <c:v>27420.096774193549</c:v>
                </c:pt>
                <c:pt idx="82">
                  <c:v>26791.870967741936</c:v>
                </c:pt>
                <c:pt idx="83">
                  <c:v>27252.258064516129</c:v>
                </c:pt>
                <c:pt idx="84">
                  <c:v>26867.032258064515</c:v>
                </c:pt>
                <c:pt idx="85">
                  <c:v>26819.83870967742</c:v>
                </c:pt>
                <c:pt idx="86">
                  <c:v>27071.322580645163</c:v>
                </c:pt>
                <c:pt idx="87">
                  <c:v>27467.354838709678</c:v>
                </c:pt>
                <c:pt idx="88">
                  <c:v>26250.83870967742</c:v>
                </c:pt>
                <c:pt idx="89">
                  <c:v>24995.645161290322</c:v>
                </c:pt>
                <c:pt idx="90">
                  <c:v>25198.483870967742</c:v>
                </c:pt>
                <c:pt idx="91">
                  <c:v>24296.612903225807</c:v>
                </c:pt>
                <c:pt idx="92">
                  <c:v>24190.580645161292</c:v>
                </c:pt>
                <c:pt idx="93">
                  <c:v>23298.096774193549</c:v>
                </c:pt>
                <c:pt idx="94">
                  <c:v>22613.677419354837</c:v>
                </c:pt>
                <c:pt idx="95">
                  <c:v>22673.870967741936</c:v>
                </c:pt>
                <c:pt idx="96">
                  <c:v>22419.451612903227</c:v>
                </c:pt>
                <c:pt idx="97">
                  <c:v>23069.258064516129</c:v>
                </c:pt>
                <c:pt idx="98">
                  <c:v>23216.354838709678</c:v>
                </c:pt>
                <c:pt idx="99">
                  <c:v>23183.258064516129</c:v>
                </c:pt>
                <c:pt idx="100">
                  <c:v>23672.741935483871</c:v>
                </c:pt>
                <c:pt idx="101">
                  <c:v>23879.741935483871</c:v>
                </c:pt>
                <c:pt idx="102">
                  <c:v>23309.064516129034</c:v>
                </c:pt>
                <c:pt idx="103">
                  <c:v>24780.677419354837</c:v>
                </c:pt>
                <c:pt idx="104">
                  <c:v>24961.903225806451</c:v>
                </c:pt>
                <c:pt idx="105">
                  <c:v>24097</c:v>
                </c:pt>
                <c:pt idx="106">
                  <c:v>25038.903225806451</c:v>
                </c:pt>
                <c:pt idx="107">
                  <c:v>24999.354838709678</c:v>
                </c:pt>
                <c:pt idx="108">
                  <c:v>25206.193548387098</c:v>
                </c:pt>
                <c:pt idx="109">
                  <c:v>25101.096774193549</c:v>
                </c:pt>
                <c:pt idx="110">
                  <c:v>25760.806451612902</c:v>
                </c:pt>
                <c:pt idx="111">
                  <c:v>24952.516129032258</c:v>
                </c:pt>
                <c:pt idx="112">
                  <c:v>24846.225806451614</c:v>
                </c:pt>
                <c:pt idx="113">
                  <c:v>25177.612903225807</c:v>
                </c:pt>
                <c:pt idx="114">
                  <c:v>25184.935483870966</c:v>
                </c:pt>
                <c:pt idx="115">
                  <c:v>26130.419354838708</c:v>
                </c:pt>
                <c:pt idx="116">
                  <c:v>24844.258064516129</c:v>
                </c:pt>
                <c:pt idx="117">
                  <c:v>24347.870967741936</c:v>
                </c:pt>
                <c:pt idx="118">
                  <c:v>23253.83870967742</c:v>
                </c:pt>
                <c:pt idx="119">
                  <c:v>23677.096774193549</c:v>
                </c:pt>
                <c:pt idx="120">
                  <c:v>23507.16129032258</c:v>
                </c:pt>
                <c:pt idx="121">
                  <c:v>23122.16129032258</c:v>
                </c:pt>
                <c:pt idx="122">
                  <c:v>23458.967741935485</c:v>
                </c:pt>
                <c:pt idx="123">
                  <c:v>23004.354838709678</c:v>
                </c:pt>
                <c:pt idx="124">
                  <c:v>24201.806451612902</c:v>
                </c:pt>
                <c:pt idx="125">
                  <c:v>25002.709677419356</c:v>
                </c:pt>
                <c:pt idx="126">
                  <c:v>24311.83870967742</c:v>
                </c:pt>
                <c:pt idx="127">
                  <c:v>24811.612903225807</c:v>
                </c:pt>
                <c:pt idx="128">
                  <c:v>24102.612903225807</c:v>
                </c:pt>
                <c:pt idx="129">
                  <c:v>24878</c:v>
                </c:pt>
                <c:pt idx="130">
                  <c:v>24721.516129032258</c:v>
                </c:pt>
                <c:pt idx="131">
                  <c:v>23983.096774193549</c:v>
                </c:pt>
                <c:pt idx="132">
                  <c:v>23897.612903225807</c:v>
                </c:pt>
                <c:pt idx="133">
                  <c:v>24049.16129032258</c:v>
                </c:pt>
                <c:pt idx="134">
                  <c:v>23015.258064516129</c:v>
                </c:pt>
                <c:pt idx="135">
                  <c:v>23619.548387096773</c:v>
                </c:pt>
                <c:pt idx="136">
                  <c:v>23932.903225806451</c:v>
                </c:pt>
                <c:pt idx="137">
                  <c:v>23475.032258064515</c:v>
                </c:pt>
                <c:pt idx="138">
                  <c:v>22090.806451612902</c:v>
                </c:pt>
                <c:pt idx="139">
                  <c:v>20719</c:v>
                </c:pt>
                <c:pt idx="140">
                  <c:v>20060.645161290322</c:v>
                </c:pt>
                <c:pt idx="141">
                  <c:v>20168.354838709678</c:v>
                </c:pt>
                <c:pt idx="142">
                  <c:v>20380.032258064515</c:v>
                </c:pt>
                <c:pt idx="143">
                  <c:v>19853.064516129034</c:v>
                </c:pt>
                <c:pt idx="144">
                  <c:v>19654.225806451614</c:v>
                </c:pt>
                <c:pt idx="145">
                  <c:v>19945.580645161292</c:v>
                </c:pt>
                <c:pt idx="146">
                  <c:v>19924.741935483871</c:v>
                </c:pt>
                <c:pt idx="147">
                  <c:v>20444.967741935485</c:v>
                </c:pt>
                <c:pt idx="148">
                  <c:v>21247.967741935485</c:v>
                </c:pt>
                <c:pt idx="149">
                  <c:v>22775.258064516129</c:v>
                </c:pt>
                <c:pt idx="150">
                  <c:v>22683.483870967742</c:v>
                </c:pt>
                <c:pt idx="151">
                  <c:v>23577.741935483871</c:v>
                </c:pt>
                <c:pt idx="152">
                  <c:v>23231.677419354837</c:v>
                </c:pt>
                <c:pt idx="153">
                  <c:v>24330.483870967742</c:v>
                </c:pt>
                <c:pt idx="154">
                  <c:v>24395.709677419356</c:v>
                </c:pt>
                <c:pt idx="155">
                  <c:v>23353.870967741936</c:v>
                </c:pt>
                <c:pt idx="156">
                  <c:v>23399.709677419356</c:v>
                </c:pt>
                <c:pt idx="157">
                  <c:v>24009.806451612902</c:v>
                </c:pt>
                <c:pt idx="158">
                  <c:v>23966.580645161292</c:v>
                </c:pt>
                <c:pt idx="159">
                  <c:v>24531.580645161292</c:v>
                </c:pt>
                <c:pt idx="160">
                  <c:v>23965</c:v>
                </c:pt>
                <c:pt idx="161">
                  <c:v>24174.064516129034</c:v>
                </c:pt>
                <c:pt idx="162">
                  <c:v>25778.16129032258</c:v>
                </c:pt>
                <c:pt idx="163">
                  <c:v>26099.032258064515</c:v>
                </c:pt>
                <c:pt idx="164">
                  <c:v>26908.806451612902</c:v>
                </c:pt>
                <c:pt idx="165">
                  <c:v>27731.064516129034</c:v>
                </c:pt>
                <c:pt idx="166">
                  <c:v>26477.516129032258</c:v>
                </c:pt>
                <c:pt idx="167">
                  <c:v>26493.709677419356</c:v>
                </c:pt>
                <c:pt idx="168">
                  <c:v>26372.935483870966</c:v>
                </c:pt>
                <c:pt idx="169">
                  <c:v>27316.774193548386</c:v>
                </c:pt>
                <c:pt idx="170">
                  <c:v>27772.612903225807</c:v>
                </c:pt>
                <c:pt idx="171">
                  <c:v>27423.032258064515</c:v>
                </c:pt>
                <c:pt idx="172">
                  <c:v>28220.870967741936</c:v>
                </c:pt>
                <c:pt idx="173">
                  <c:v>28727.741935483871</c:v>
                </c:pt>
                <c:pt idx="174">
                  <c:v>29325.290322580644</c:v>
                </c:pt>
                <c:pt idx="175">
                  <c:v>29809.16129032258</c:v>
                </c:pt>
                <c:pt idx="176">
                  <c:v>29051.677419354837</c:v>
                </c:pt>
                <c:pt idx="177">
                  <c:v>28181.709677419356</c:v>
                </c:pt>
                <c:pt idx="178">
                  <c:v>28701.322580645163</c:v>
                </c:pt>
                <c:pt idx="179">
                  <c:v>27365.967741935485</c:v>
                </c:pt>
                <c:pt idx="180">
                  <c:v>26267.419354838708</c:v>
                </c:pt>
                <c:pt idx="181">
                  <c:v>26747.516129032258</c:v>
                </c:pt>
                <c:pt idx="182">
                  <c:v>26668.064516129034</c:v>
                </c:pt>
                <c:pt idx="183">
                  <c:v>26429.612903225807</c:v>
                </c:pt>
                <c:pt idx="184">
                  <c:v>25369.322580645163</c:v>
                </c:pt>
                <c:pt idx="185">
                  <c:v>26170.967741935485</c:v>
                </c:pt>
                <c:pt idx="186">
                  <c:v>26135.258064516129</c:v>
                </c:pt>
                <c:pt idx="187">
                  <c:v>26564.580645161292</c:v>
                </c:pt>
                <c:pt idx="188">
                  <c:v>25401.258064516129</c:v>
                </c:pt>
                <c:pt idx="189">
                  <c:v>24405.387096774193</c:v>
                </c:pt>
                <c:pt idx="190">
                  <c:v>24072.032258064515</c:v>
                </c:pt>
                <c:pt idx="191">
                  <c:v>24439</c:v>
                </c:pt>
                <c:pt idx="192">
                  <c:v>23919.677419354837</c:v>
                </c:pt>
                <c:pt idx="193">
                  <c:v>23917.419354838708</c:v>
                </c:pt>
                <c:pt idx="194">
                  <c:v>24034</c:v>
                </c:pt>
                <c:pt idx="195">
                  <c:v>23858</c:v>
                </c:pt>
                <c:pt idx="196">
                  <c:v>22770.935483870966</c:v>
                </c:pt>
                <c:pt idx="197">
                  <c:v>22691.225806451614</c:v>
                </c:pt>
                <c:pt idx="198">
                  <c:v>22530.193548387098</c:v>
                </c:pt>
                <c:pt idx="199">
                  <c:v>23377.483870967742</c:v>
                </c:pt>
                <c:pt idx="200">
                  <c:v>22621</c:v>
                </c:pt>
                <c:pt idx="201">
                  <c:v>23393.741935483871</c:v>
                </c:pt>
                <c:pt idx="202">
                  <c:v>24491.516129032258</c:v>
                </c:pt>
                <c:pt idx="203">
                  <c:v>22965.806451612902</c:v>
                </c:pt>
                <c:pt idx="204">
                  <c:v>22296.290322580644</c:v>
                </c:pt>
                <c:pt idx="205">
                  <c:v>22054.322580645163</c:v>
                </c:pt>
                <c:pt idx="206">
                  <c:v>20939.032258064515</c:v>
                </c:pt>
                <c:pt idx="207">
                  <c:v>20835.677419354837</c:v>
                </c:pt>
                <c:pt idx="208">
                  <c:v>20788.645161290322</c:v>
                </c:pt>
                <c:pt idx="209">
                  <c:v>20643.096774193549</c:v>
                </c:pt>
                <c:pt idx="210">
                  <c:v>20770.580645161292</c:v>
                </c:pt>
                <c:pt idx="211">
                  <c:v>21323.548387096773</c:v>
                </c:pt>
                <c:pt idx="212">
                  <c:v>21450.290322580644</c:v>
                </c:pt>
                <c:pt idx="213">
                  <c:v>21969.032258064515</c:v>
                </c:pt>
                <c:pt idx="214">
                  <c:v>22891.83870967742</c:v>
                </c:pt>
                <c:pt idx="215">
                  <c:v>22538.032258064515</c:v>
                </c:pt>
                <c:pt idx="216">
                  <c:v>22230.16129032258</c:v>
                </c:pt>
                <c:pt idx="217">
                  <c:v>22922.322580645163</c:v>
                </c:pt>
                <c:pt idx="218">
                  <c:v>22006.354838709678</c:v>
                </c:pt>
                <c:pt idx="219">
                  <c:v>23292.903225806451</c:v>
                </c:pt>
                <c:pt idx="220">
                  <c:v>24025.064516129034</c:v>
                </c:pt>
                <c:pt idx="221">
                  <c:v>24940.548387096773</c:v>
                </c:pt>
                <c:pt idx="222">
                  <c:v>24586.483870967742</c:v>
                </c:pt>
                <c:pt idx="223">
                  <c:v>25438.354838709678</c:v>
                </c:pt>
                <c:pt idx="224">
                  <c:v>24277.741935483871</c:v>
                </c:pt>
                <c:pt idx="225">
                  <c:v>24100.419354838708</c:v>
                </c:pt>
                <c:pt idx="226">
                  <c:v>23004.419354838708</c:v>
                </c:pt>
                <c:pt idx="227">
                  <c:v>24254.870967741936</c:v>
                </c:pt>
                <c:pt idx="228">
                  <c:v>25413.645161290322</c:v>
                </c:pt>
                <c:pt idx="229">
                  <c:v>25596.483870967742</c:v>
                </c:pt>
                <c:pt idx="230">
                  <c:v>25613.322580645163</c:v>
                </c:pt>
                <c:pt idx="231">
                  <c:v>25492.16129032258</c:v>
                </c:pt>
                <c:pt idx="232">
                  <c:v>25042.548387096773</c:v>
                </c:pt>
                <c:pt idx="233">
                  <c:v>24136.709677419356</c:v>
                </c:pt>
                <c:pt idx="234">
                  <c:v>25573.548387096773</c:v>
                </c:pt>
                <c:pt idx="235">
                  <c:v>25473.16129032258</c:v>
                </c:pt>
                <c:pt idx="236">
                  <c:v>25934.16129032258</c:v>
                </c:pt>
                <c:pt idx="237">
                  <c:v>27172.387096774193</c:v>
                </c:pt>
                <c:pt idx="238">
                  <c:v>27341.16129032258</c:v>
                </c:pt>
                <c:pt idx="239">
                  <c:v>28049.709677419356</c:v>
                </c:pt>
                <c:pt idx="240">
                  <c:v>28381.129032258064</c:v>
                </c:pt>
                <c:pt idx="241">
                  <c:v>28950.16129032258</c:v>
                </c:pt>
                <c:pt idx="242">
                  <c:v>28642.483870967742</c:v>
                </c:pt>
                <c:pt idx="243">
                  <c:v>28865.387096774193</c:v>
                </c:pt>
                <c:pt idx="244">
                  <c:v>28256.258064516129</c:v>
                </c:pt>
                <c:pt idx="245">
                  <c:v>27713.225806451614</c:v>
                </c:pt>
                <c:pt idx="246">
                  <c:v>28211.516129032258</c:v>
                </c:pt>
                <c:pt idx="247">
                  <c:v>28319.419354838708</c:v>
                </c:pt>
                <c:pt idx="248">
                  <c:v>28506.354838709678</c:v>
                </c:pt>
                <c:pt idx="249">
                  <c:v>29036.806451612902</c:v>
                </c:pt>
                <c:pt idx="250">
                  <c:v>27966.225806451614</c:v>
                </c:pt>
                <c:pt idx="251">
                  <c:v>27834.709677419356</c:v>
                </c:pt>
                <c:pt idx="252">
                  <c:v>27035.548387096773</c:v>
                </c:pt>
                <c:pt idx="253">
                  <c:v>26833.096774193549</c:v>
                </c:pt>
                <c:pt idx="254">
                  <c:v>26850.677419354837</c:v>
                </c:pt>
                <c:pt idx="255">
                  <c:v>26906.258064516129</c:v>
                </c:pt>
                <c:pt idx="256">
                  <c:v>26545.580645161292</c:v>
                </c:pt>
                <c:pt idx="257">
                  <c:v>26568</c:v>
                </c:pt>
                <c:pt idx="258">
                  <c:v>26151.806451612902</c:v>
                </c:pt>
                <c:pt idx="259">
                  <c:v>25968.580645161292</c:v>
                </c:pt>
                <c:pt idx="260">
                  <c:v>26145.419354838708</c:v>
                </c:pt>
                <c:pt idx="261">
                  <c:v>24887.870967741936</c:v>
                </c:pt>
                <c:pt idx="262">
                  <c:v>25845.83870967742</c:v>
                </c:pt>
                <c:pt idx="263">
                  <c:v>26387.096774193549</c:v>
                </c:pt>
                <c:pt idx="264">
                  <c:v>27501.774193548386</c:v>
                </c:pt>
                <c:pt idx="265">
                  <c:v>27071.870967741936</c:v>
                </c:pt>
                <c:pt idx="266">
                  <c:v>28551.677419354837</c:v>
                </c:pt>
                <c:pt idx="267">
                  <c:v>28685.709677419356</c:v>
                </c:pt>
                <c:pt idx="268">
                  <c:v>28442</c:v>
                </c:pt>
                <c:pt idx="269">
                  <c:v>29548.322580645163</c:v>
                </c:pt>
                <c:pt idx="270">
                  <c:v>29351</c:v>
                </c:pt>
                <c:pt idx="271">
                  <c:v>29353.096774193549</c:v>
                </c:pt>
                <c:pt idx="272">
                  <c:v>29464.225806451614</c:v>
                </c:pt>
                <c:pt idx="273">
                  <c:v>28801.774193548386</c:v>
                </c:pt>
                <c:pt idx="274">
                  <c:v>28303</c:v>
                </c:pt>
                <c:pt idx="275">
                  <c:v>27929.548387096773</c:v>
                </c:pt>
                <c:pt idx="276">
                  <c:v>27857.903225806451</c:v>
                </c:pt>
                <c:pt idx="277">
                  <c:v>28027.258064516129</c:v>
                </c:pt>
                <c:pt idx="278">
                  <c:v>26993.387096774193</c:v>
                </c:pt>
                <c:pt idx="279">
                  <c:v>27086.774193548386</c:v>
                </c:pt>
                <c:pt idx="280">
                  <c:v>26642.387096774193</c:v>
                </c:pt>
                <c:pt idx="281">
                  <c:v>26855.870967741936</c:v>
                </c:pt>
                <c:pt idx="282">
                  <c:v>26235.419354838708</c:v>
                </c:pt>
                <c:pt idx="283">
                  <c:v>26498.225806451614</c:v>
                </c:pt>
                <c:pt idx="284">
                  <c:v>26171.096774193549</c:v>
                </c:pt>
                <c:pt idx="285">
                  <c:v>25437.032258064515</c:v>
                </c:pt>
                <c:pt idx="286">
                  <c:v>25068.935483870966</c:v>
                </c:pt>
                <c:pt idx="287">
                  <c:v>24562.935483870966</c:v>
                </c:pt>
                <c:pt idx="288">
                  <c:v>25365.709677419356</c:v>
                </c:pt>
                <c:pt idx="289">
                  <c:v>24448.387096774193</c:v>
                </c:pt>
                <c:pt idx="290">
                  <c:v>24180.83870967742</c:v>
                </c:pt>
                <c:pt idx="291">
                  <c:v>24459.322580645163</c:v>
                </c:pt>
                <c:pt idx="292">
                  <c:v>25097.677419354837</c:v>
                </c:pt>
                <c:pt idx="293">
                  <c:v>25252</c:v>
                </c:pt>
                <c:pt idx="294">
                  <c:v>24162.870967741936</c:v>
                </c:pt>
                <c:pt idx="295">
                  <c:v>23971.806451612902</c:v>
                </c:pt>
                <c:pt idx="296">
                  <c:v>23907.16129032258</c:v>
                </c:pt>
                <c:pt idx="297">
                  <c:v>22970.290322580644</c:v>
                </c:pt>
                <c:pt idx="298">
                  <c:v>22059.419354838708</c:v>
                </c:pt>
                <c:pt idx="299">
                  <c:v>22374.967741935485</c:v>
                </c:pt>
                <c:pt idx="300">
                  <c:v>21362</c:v>
                </c:pt>
                <c:pt idx="301">
                  <c:v>21490.322580645163</c:v>
                </c:pt>
                <c:pt idx="302">
                  <c:v>21346.387096774193</c:v>
                </c:pt>
                <c:pt idx="303">
                  <c:v>20562.677419354837</c:v>
                </c:pt>
                <c:pt idx="304">
                  <c:v>21023.16129032258</c:v>
                </c:pt>
                <c:pt idx="305">
                  <c:v>21584.870967741936</c:v>
                </c:pt>
                <c:pt idx="306">
                  <c:v>22294.645161290322</c:v>
                </c:pt>
                <c:pt idx="307">
                  <c:v>23008.935483870966</c:v>
                </c:pt>
                <c:pt idx="308">
                  <c:v>23606.258064516129</c:v>
                </c:pt>
                <c:pt idx="309">
                  <c:v>23874.967741935485</c:v>
                </c:pt>
                <c:pt idx="310">
                  <c:v>22888.096774193549</c:v>
                </c:pt>
                <c:pt idx="311">
                  <c:v>22572.258064516129</c:v>
                </c:pt>
                <c:pt idx="312">
                  <c:v>22304.483870967742</c:v>
                </c:pt>
                <c:pt idx="313">
                  <c:v>22152.806451612902</c:v>
                </c:pt>
                <c:pt idx="314">
                  <c:v>22721.709677419356</c:v>
                </c:pt>
                <c:pt idx="315">
                  <c:v>23776.677419354837</c:v>
                </c:pt>
                <c:pt idx="316">
                  <c:v>23934.032258064515</c:v>
                </c:pt>
                <c:pt idx="317">
                  <c:v>25152.548387096773</c:v>
                </c:pt>
                <c:pt idx="318">
                  <c:v>25687.935483870966</c:v>
                </c:pt>
                <c:pt idx="319">
                  <c:v>25086.806451612902</c:v>
                </c:pt>
                <c:pt idx="320">
                  <c:v>25276.354838709678</c:v>
                </c:pt>
                <c:pt idx="321">
                  <c:v>25608.645161290322</c:v>
                </c:pt>
                <c:pt idx="322">
                  <c:v>25452.16129032258</c:v>
                </c:pt>
                <c:pt idx="323">
                  <c:v>25320.032258064515</c:v>
                </c:pt>
                <c:pt idx="324">
                  <c:v>24231.870967741936</c:v>
                </c:pt>
                <c:pt idx="325">
                  <c:v>24527.870967741936</c:v>
                </c:pt>
                <c:pt idx="326">
                  <c:v>24846.064516129034</c:v>
                </c:pt>
                <c:pt idx="327">
                  <c:v>25186.419354838708</c:v>
                </c:pt>
                <c:pt idx="328">
                  <c:v>25011.193548387098</c:v>
                </c:pt>
                <c:pt idx="329">
                  <c:v>25598.451612903227</c:v>
                </c:pt>
                <c:pt idx="330">
                  <c:v>24366.612903225807</c:v>
                </c:pt>
                <c:pt idx="331">
                  <c:v>24419.387096774193</c:v>
                </c:pt>
                <c:pt idx="332">
                  <c:v>23695.225806451614</c:v>
                </c:pt>
                <c:pt idx="333">
                  <c:v>23478.516129032258</c:v>
                </c:pt>
                <c:pt idx="334">
                  <c:v>24042</c:v>
                </c:pt>
                <c:pt idx="335">
                  <c:v>24518.677419354837</c:v>
                </c:pt>
                <c:pt idx="336">
                  <c:v>24146.032258064515</c:v>
                </c:pt>
                <c:pt idx="337">
                  <c:v>23206.193548387098</c:v>
                </c:pt>
                <c:pt idx="338">
                  <c:v>22688.290322580644</c:v>
                </c:pt>
                <c:pt idx="339">
                  <c:v>21921.419354838708</c:v>
                </c:pt>
                <c:pt idx="340">
                  <c:v>23018.645161290322</c:v>
                </c:pt>
                <c:pt idx="341">
                  <c:v>23045.322580645163</c:v>
                </c:pt>
                <c:pt idx="342">
                  <c:v>24155.419354838708</c:v>
                </c:pt>
                <c:pt idx="343">
                  <c:v>24995.870967741936</c:v>
                </c:pt>
                <c:pt idx="344">
                  <c:v>25515.451612903227</c:v>
                </c:pt>
                <c:pt idx="345">
                  <c:v>24532.709677419356</c:v>
                </c:pt>
                <c:pt idx="346">
                  <c:v>23463.387096774193</c:v>
                </c:pt>
                <c:pt idx="347">
                  <c:v>24492.032258064515</c:v>
                </c:pt>
                <c:pt idx="348">
                  <c:v>23844.290322580644</c:v>
                </c:pt>
                <c:pt idx="349">
                  <c:v>23896.354838709678</c:v>
                </c:pt>
                <c:pt idx="350">
                  <c:v>23470.387096774193</c:v>
                </c:pt>
                <c:pt idx="351">
                  <c:v>24247.258064516129</c:v>
                </c:pt>
                <c:pt idx="352">
                  <c:v>24614.387096774193</c:v>
                </c:pt>
                <c:pt idx="353">
                  <c:v>24699.064516129034</c:v>
                </c:pt>
                <c:pt idx="354">
                  <c:v>25263.483870967742</c:v>
                </c:pt>
                <c:pt idx="355">
                  <c:v>26360.419354838708</c:v>
                </c:pt>
                <c:pt idx="356">
                  <c:v>26472.322580645163</c:v>
                </c:pt>
                <c:pt idx="357">
                  <c:v>25744.580645161292</c:v>
                </c:pt>
                <c:pt idx="358">
                  <c:v>25790.645161290322</c:v>
                </c:pt>
                <c:pt idx="359">
                  <c:v>25555.032258064515</c:v>
                </c:pt>
                <c:pt idx="360">
                  <c:v>24626.322580645163</c:v>
                </c:pt>
                <c:pt idx="361">
                  <c:v>24989.064516129034</c:v>
                </c:pt>
                <c:pt idx="362">
                  <c:v>24976.129032258064</c:v>
                </c:pt>
                <c:pt idx="363">
                  <c:v>26071.032258064515</c:v>
                </c:pt>
                <c:pt idx="364">
                  <c:v>26201</c:v>
                </c:pt>
                <c:pt idx="365">
                  <c:v>26347.193548387098</c:v>
                </c:pt>
                <c:pt idx="366">
                  <c:v>26757.806451612902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A-4C38-B285-B590724F0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506352"/>
        <c:axId val="1483505520"/>
      </c:lineChart>
      <c:catAx>
        <c:axId val="14835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05520"/>
        <c:crosses val="autoZero"/>
        <c:auto val="1"/>
        <c:lblAlgn val="ctr"/>
        <c:lblOffset val="100"/>
        <c:noMultiLvlLbl val="0"/>
      </c:catAx>
      <c:valAx>
        <c:axId val="14835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0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398317</xdr:colOff>
      <xdr:row>0</xdr:row>
      <xdr:rowOff>69274</xdr:rowOff>
    </xdr:from>
    <xdr:to>
      <xdr:col>21</xdr:col>
      <xdr:colOff>159326</xdr:colOff>
      <xdr:row>9</xdr:row>
      <xdr:rowOff>110838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2F82E-6A79-8B80-BCBD-A297C17F0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401781</xdr:colOff>
      <xdr:row>9</xdr:row>
      <xdr:rowOff>145471</xdr:rowOff>
    </xdr:from>
    <xdr:to>
      <xdr:col>21</xdr:col>
      <xdr:colOff>124690</xdr:colOff>
      <xdr:row>20</xdr:row>
      <xdr:rowOff>138544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1E0F5-8FC5-9D0F-BB82-5CDB8967A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144780</xdr:rowOff>
    </xdr:from>
    <xdr:to>
      <xdr:col>23</xdr:col>
      <xdr:colOff>259080</xdr:colOff>
      <xdr:row>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922E1C-0A9C-486B-951D-0F41986FA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251460</xdr:colOff>
      <xdr:row>9</xdr:row>
      <xdr:rowOff>22860</xdr:rowOff>
    </xdr:from>
    <xdr:to>
      <xdr:col>23</xdr:col>
      <xdr:colOff>289560</xdr:colOff>
      <xdr:row>18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224E09-46DE-43AF-A428-77869E22C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1E5CB7-19A2-4FB3-85AC-8DE5046904CE}" name="Dates" displayName="Dates" ref="B2:H16" totalsRowShown="0">
  <autoFilter ref="B2:H16" xr:uid="{1F1E5CB7-19A2-4FB3-85AC-8DE5046904CE}"/>
  <tableColumns count="7">
    <tableColumn id="1" xr3:uid="{F156CC4F-CF48-44E8-89EB-9461A2130DDB}" name="Date" dataDxfId="6"/>
    <tableColumn id="2" xr3:uid="{B7DE70E1-45E8-49E9-AAC9-22363B1AEBC5}" name="Month" dataDxfId="5">
      <calculatedColumnFormula>TEXT(Dates[[#This Row],[Date]],"MMM")</calculatedColumnFormula>
    </tableColumn>
    <tableColumn id="3" xr3:uid="{637EEC02-4214-4393-B3D0-9B0F20109621}" name="Month No" dataDxfId="4">
      <calculatedColumnFormula>MONTH(Dates[[#This Row],[Date]])</calculatedColumnFormula>
    </tableColumn>
    <tableColumn id="4" xr3:uid="{8B52BA3C-04E7-4D71-A341-F2CFD400A688}" name="Quarter" dataDxfId="3">
      <calculatedColumnFormula>"Q"&amp;ROUNDUP(Dates[[#This Row],[Month No]]/3,0)</calculatedColumnFormula>
    </tableColumn>
    <tableColumn id="5" xr3:uid="{057EAAE4-0307-4E72-891F-30219E9804A7}" name="Year" dataDxfId="2">
      <calculatedColumnFormula>YEAR(Dates[[#This Row],[Date]])</calculatedColumnFormula>
    </tableColumn>
    <tableColumn id="6" xr3:uid="{9DD3C95C-3D0F-4205-A0A3-42A0C086548F}" name="Month Year" dataDxfId="1">
      <calculatedColumnFormula>Dates[[#This Row],[Month]]&amp;" "&amp;Dates[[#This Row],[Year]]</calculatedColumnFormula>
    </tableColumn>
    <tableColumn id="7" xr3:uid="{4C49F8EE-A2D8-4EC6-8F21-462D0B34C2F5}" name="Year Mnth" dataDxfId="0">
      <calculatedColumnFormula>Dates[[#This Row],[Year]]*100+Dates[[#This Row],[Month No]]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85F09-001E-4499-9E6C-EF08A3FBF753}">
  <dimension ref="B1:L16"/>
  <sheetViews>
    <sheetView tabSelected="1" zoomScale="130" zoomScaleNormal="130" workbookViewId="0">
      <selection activeCell="H3" sqref="H3:H16"/>
    </sheetView>
  </sheetViews>
  <sheetFormatPr defaultRowHeight="14.4" x14ac:dyDescent="0.3"/>
  <cols>
    <col min="3" max="3" width="12.88671875" customWidth="1"/>
    <col min="4" max="4" width="12.21875" customWidth="1"/>
    <col min="5" max="5" width="16.44140625" style="3" bestFit="1" customWidth="1"/>
    <col min="7" max="7" width="13" style="3" customWidth="1"/>
  </cols>
  <sheetData>
    <row r="1" spans="2:12" x14ac:dyDescent="0.3">
      <c r="C1" t="s">
        <v>2</v>
      </c>
      <c r="D1" t="s">
        <v>1</v>
      </c>
      <c r="E1" s="3" t="s">
        <v>5</v>
      </c>
      <c r="F1" t="s">
        <v>6</v>
      </c>
    </row>
    <row r="2" spans="2:12" x14ac:dyDescent="0.3">
      <c r="B2" t="s">
        <v>0</v>
      </c>
      <c r="C2" t="s">
        <v>1</v>
      </c>
      <c r="D2" t="s">
        <v>3</v>
      </c>
      <c r="E2" s="3" t="s">
        <v>4</v>
      </c>
      <c r="F2" t="s">
        <v>6</v>
      </c>
      <c r="G2" s="3" t="s">
        <v>9</v>
      </c>
      <c r="H2" t="s">
        <v>39</v>
      </c>
    </row>
    <row r="3" spans="2:12" x14ac:dyDescent="0.3">
      <c r="B3" s="1">
        <v>43831</v>
      </c>
      <c r="C3" s="2" t="str">
        <f>TEXT(Dates[[#This Row],[Date]],"MMM")</f>
        <v>Jan</v>
      </c>
      <c r="D3">
        <f>MONTH(Dates[[#This Row],[Date]])</f>
        <v>1</v>
      </c>
      <c r="E3" s="3" t="str">
        <f>"Q"&amp;ROUNDUP(Dates[[#This Row],[Month No]]/3,0)</f>
        <v>Q1</v>
      </c>
      <c r="F3">
        <f>YEAR(Dates[[#This Row],[Date]])</f>
        <v>2020</v>
      </c>
      <c r="G3" s="3" t="str">
        <f>Dates[[#This Row],[Month]]&amp;" "&amp;Dates[[#This Row],[Year]]</f>
        <v>Jan 2020</v>
      </c>
      <c r="H3">
        <f>Dates[[#This Row],[Year]]*100+Dates[[#This Row],[Month No]]</f>
        <v>202001</v>
      </c>
      <c r="L3" t="s">
        <v>7</v>
      </c>
    </row>
    <row r="4" spans="2:12" x14ac:dyDescent="0.3">
      <c r="B4" s="1">
        <v>43862</v>
      </c>
      <c r="C4" s="2" t="str">
        <f>TEXT(Dates[[#This Row],[Date]],"MMM")</f>
        <v>Feb</v>
      </c>
      <c r="D4">
        <f>MONTH(Dates[[#This Row],[Date]])</f>
        <v>2</v>
      </c>
      <c r="E4" s="3" t="str">
        <f>"Q"&amp;ROUNDUP(Dates[[#This Row],[Month No]]/3,0)</f>
        <v>Q1</v>
      </c>
      <c r="F4">
        <f>YEAR(Dates[[#This Row],[Date]])</f>
        <v>2020</v>
      </c>
      <c r="G4" s="3" t="str">
        <f>Dates[[#This Row],[Month]]&amp;" "&amp;Dates[[#This Row],[Year]]</f>
        <v>Feb 2020</v>
      </c>
      <c r="H4">
        <f>Dates[[#This Row],[Year]]*100+Dates[[#This Row],[Month No]]</f>
        <v>202002</v>
      </c>
      <c r="L4" s="4" t="s">
        <v>8</v>
      </c>
    </row>
    <row r="5" spans="2:12" x14ac:dyDescent="0.3">
      <c r="B5" s="1">
        <v>43893</v>
      </c>
      <c r="C5" s="2" t="str">
        <f>TEXT(Dates[[#This Row],[Date]],"MMM")</f>
        <v>Mar</v>
      </c>
      <c r="D5">
        <f>MONTH(Dates[[#This Row],[Date]])</f>
        <v>3</v>
      </c>
      <c r="E5" s="3" t="str">
        <f>"Q"&amp;ROUNDUP(Dates[[#This Row],[Month No]]/3,0)</f>
        <v>Q1</v>
      </c>
      <c r="F5">
        <f>YEAR(Dates[[#This Row],[Date]])</f>
        <v>2020</v>
      </c>
      <c r="G5" s="3" t="str">
        <f>Dates[[#This Row],[Month]]&amp;" "&amp;Dates[[#This Row],[Year]]</f>
        <v>Mar 2020</v>
      </c>
      <c r="H5">
        <f>Dates[[#This Row],[Year]]*100+Dates[[#This Row],[Month No]]</f>
        <v>202003</v>
      </c>
    </row>
    <row r="6" spans="2:12" x14ac:dyDescent="0.3">
      <c r="B6" s="1">
        <v>43924</v>
      </c>
      <c r="C6" s="2" t="str">
        <f>TEXT(Dates[[#This Row],[Date]],"MMM")</f>
        <v>Apr</v>
      </c>
      <c r="D6">
        <f>MONTH(Dates[[#This Row],[Date]])</f>
        <v>4</v>
      </c>
      <c r="E6" s="3" t="str">
        <f>"Q"&amp;ROUNDUP(Dates[[#This Row],[Month No]]/3,0)</f>
        <v>Q2</v>
      </c>
      <c r="F6">
        <f>YEAR(Dates[[#This Row],[Date]])</f>
        <v>2020</v>
      </c>
      <c r="G6" s="3" t="str">
        <f>Dates[[#This Row],[Month]]&amp;" "&amp;Dates[[#This Row],[Year]]</f>
        <v>Apr 2020</v>
      </c>
      <c r="H6">
        <f>Dates[[#This Row],[Year]]*100+Dates[[#This Row],[Month No]]</f>
        <v>202004</v>
      </c>
    </row>
    <row r="7" spans="2:12" x14ac:dyDescent="0.3">
      <c r="B7" s="1">
        <v>43955</v>
      </c>
      <c r="C7" s="2" t="str">
        <f>TEXT(Dates[[#This Row],[Date]],"MMM")</f>
        <v>May</v>
      </c>
      <c r="D7">
        <f>MONTH(Dates[[#This Row],[Date]])</f>
        <v>5</v>
      </c>
      <c r="E7" s="3" t="str">
        <f>"Q"&amp;ROUNDUP(Dates[[#This Row],[Month No]]/3,0)</f>
        <v>Q2</v>
      </c>
      <c r="F7">
        <f>YEAR(Dates[[#This Row],[Date]])</f>
        <v>2020</v>
      </c>
      <c r="G7" s="3" t="str">
        <f>Dates[[#This Row],[Month]]&amp;" "&amp;Dates[[#This Row],[Year]]</f>
        <v>May 2020</v>
      </c>
      <c r="H7">
        <f>Dates[[#This Row],[Year]]*100+Dates[[#This Row],[Month No]]</f>
        <v>202005</v>
      </c>
    </row>
    <row r="8" spans="2:12" x14ac:dyDescent="0.3">
      <c r="B8" s="1">
        <v>43986</v>
      </c>
      <c r="C8" s="2" t="str">
        <f>TEXT(Dates[[#This Row],[Date]],"MMM")</f>
        <v>Jun</v>
      </c>
      <c r="D8">
        <f>MONTH(Dates[[#This Row],[Date]])</f>
        <v>6</v>
      </c>
      <c r="E8" s="3" t="str">
        <f>"Q"&amp;ROUNDUP(Dates[[#This Row],[Month No]]/3,0)</f>
        <v>Q2</v>
      </c>
      <c r="F8">
        <f>YEAR(Dates[[#This Row],[Date]])</f>
        <v>2020</v>
      </c>
      <c r="G8" s="3" t="str">
        <f>Dates[[#This Row],[Month]]&amp;" "&amp;Dates[[#This Row],[Year]]</f>
        <v>Jun 2020</v>
      </c>
      <c r="H8">
        <f>Dates[[#This Row],[Year]]*100+Dates[[#This Row],[Month No]]</f>
        <v>202006</v>
      </c>
    </row>
    <row r="9" spans="2:12" x14ac:dyDescent="0.3">
      <c r="B9" s="1">
        <v>44017</v>
      </c>
      <c r="C9" s="2" t="str">
        <f>TEXT(Dates[[#This Row],[Date]],"MMM")</f>
        <v>Jul</v>
      </c>
      <c r="D9">
        <f>MONTH(Dates[[#This Row],[Date]])</f>
        <v>7</v>
      </c>
      <c r="E9" s="3" t="str">
        <f>"Q"&amp;ROUNDUP(Dates[[#This Row],[Month No]]/3,0)</f>
        <v>Q3</v>
      </c>
      <c r="F9">
        <f>YEAR(Dates[[#This Row],[Date]])</f>
        <v>2020</v>
      </c>
      <c r="G9" s="3" t="str">
        <f>Dates[[#This Row],[Month]]&amp;" "&amp;Dates[[#This Row],[Year]]</f>
        <v>Jul 2020</v>
      </c>
      <c r="H9">
        <f>Dates[[#This Row],[Year]]*100+Dates[[#This Row],[Month No]]</f>
        <v>202007</v>
      </c>
    </row>
    <row r="10" spans="2:12" x14ac:dyDescent="0.3">
      <c r="B10" s="1">
        <v>44048</v>
      </c>
      <c r="C10" s="2" t="str">
        <f>TEXT(Dates[[#This Row],[Date]],"MMM")</f>
        <v>Aug</v>
      </c>
      <c r="D10">
        <f>MONTH(Dates[[#This Row],[Date]])</f>
        <v>8</v>
      </c>
      <c r="E10" s="3" t="str">
        <f>"Q"&amp;ROUNDUP(Dates[[#This Row],[Month No]]/3,0)</f>
        <v>Q3</v>
      </c>
      <c r="F10">
        <f>YEAR(Dates[[#This Row],[Date]])</f>
        <v>2020</v>
      </c>
      <c r="G10" s="3" t="str">
        <f>Dates[[#This Row],[Month]]&amp;" "&amp;Dates[[#This Row],[Year]]</f>
        <v>Aug 2020</v>
      </c>
      <c r="H10">
        <f>Dates[[#This Row],[Year]]*100+Dates[[#This Row],[Month No]]</f>
        <v>202008</v>
      </c>
    </row>
    <row r="11" spans="2:12" x14ac:dyDescent="0.3">
      <c r="B11" s="1">
        <v>44079</v>
      </c>
      <c r="C11" s="2" t="str">
        <f>TEXT(Dates[[#This Row],[Date]],"MMM")</f>
        <v>Sep</v>
      </c>
      <c r="D11">
        <f>MONTH(Dates[[#This Row],[Date]])</f>
        <v>9</v>
      </c>
      <c r="E11" s="3" t="str">
        <f>"Q"&amp;ROUNDUP(Dates[[#This Row],[Month No]]/3,0)</f>
        <v>Q3</v>
      </c>
      <c r="F11">
        <f>YEAR(Dates[[#This Row],[Date]])</f>
        <v>2020</v>
      </c>
      <c r="G11" s="3" t="str">
        <f>Dates[[#This Row],[Month]]&amp;" "&amp;Dates[[#This Row],[Year]]</f>
        <v>Sep 2020</v>
      </c>
      <c r="H11">
        <f>Dates[[#This Row],[Year]]*100+Dates[[#This Row],[Month No]]</f>
        <v>202009</v>
      </c>
    </row>
    <row r="12" spans="2:12" x14ac:dyDescent="0.3">
      <c r="B12" s="1">
        <v>44110</v>
      </c>
      <c r="C12" s="2" t="str">
        <f>TEXT(Dates[[#This Row],[Date]],"MMM")</f>
        <v>Oct</v>
      </c>
      <c r="D12">
        <f>MONTH(Dates[[#This Row],[Date]])</f>
        <v>10</v>
      </c>
      <c r="E12" s="3" t="str">
        <f>"Q"&amp;ROUNDUP(Dates[[#This Row],[Month No]]/3,0)</f>
        <v>Q4</v>
      </c>
      <c r="F12">
        <f>YEAR(Dates[[#This Row],[Date]])</f>
        <v>2020</v>
      </c>
      <c r="G12" s="3" t="str">
        <f>Dates[[#This Row],[Month]]&amp;" "&amp;Dates[[#This Row],[Year]]</f>
        <v>Oct 2020</v>
      </c>
      <c r="H12">
        <f>Dates[[#This Row],[Year]]*100+Dates[[#This Row],[Month No]]</f>
        <v>202010</v>
      </c>
    </row>
    <row r="13" spans="2:12" x14ac:dyDescent="0.3">
      <c r="B13" s="1">
        <v>44141</v>
      </c>
      <c r="C13" s="2" t="str">
        <f>TEXT(Dates[[#This Row],[Date]],"MMM")</f>
        <v>Nov</v>
      </c>
      <c r="D13">
        <f>MONTH(Dates[[#This Row],[Date]])</f>
        <v>11</v>
      </c>
      <c r="E13" s="3" t="str">
        <f>"Q"&amp;ROUNDUP(Dates[[#This Row],[Month No]]/3,0)</f>
        <v>Q4</v>
      </c>
      <c r="F13">
        <f>YEAR(Dates[[#This Row],[Date]])</f>
        <v>2020</v>
      </c>
      <c r="G13" s="3" t="str">
        <f>Dates[[#This Row],[Month]]&amp;" "&amp;Dates[[#This Row],[Year]]</f>
        <v>Nov 2020</v>
      </c>
      <c r="H13">
        <f>Dates[[#This Row],[Year]]*100+Dates[[#This Row],[Month No]]</f>
        <v>202011</v>
      </c>
    </row>
    <row r="14" spans="2:12" x14ac:dyDescent="0.3">
      <c r="B14" s="1">
        <v>44172</v>
      </c>
      <c r="C14" s="2" t="str">
        <f>TEXT(Dates[[#This Row],[Date]],"MMM")</f>
        <v>Dec</v>
      </c>
      <c r="D14">
        <f>MONTH(Dates[[#This Row],[Date]])</f>
        <v>12</v>
      </c>
      <c r="E14" s="3" t="str">
        <f>"Q"&amp;ROUNDUP(Dates[[#This Row],[Month No]]/3,0)</f>
        <v>Q4</v>
      </c>
      <c r="F14">
        <f>YEAR(Dates[[#This Row],[Date]])</f>
        <v>2020</v>
      </c>
      <c r="G14" s="3" t="str">
        <f>Dates[[#This Row],[Month]]&amp;" "&amp;Dates[[#This Row],[Year]]</f>
        <v>Dec 2020</v>
      </c>
      <c r="H14">
        <f>Dates[[#This Row],[Year]]*100+Dates[[#This Row],[Month No]]</f>
        <v>202012</v>
      </c>
    </row>
    <row r="15" spans="2:12" x14ac:dyDescent="0.3">
      <c r="B15" s="1">
        <v>44203</v>
      </c>
      <c r="C15" s="2" t="str">
        <f>TEXT(Dates[[#This Row],[Date]],"MMM")</f>
        <v>Jan</v>
      </c>
      <c r="D15">
        <f>MONTH(Dates[[#This Row],[Date]])</f>
        <v>1</v>
      </c>
      <c r="E15" s="3" t="str">
        <f>"Q"&amp;ROUNDUP(Dates[[#This Row],[Month No]]/3,0)</f>
        <v>Q1</v>
      </c>
      <c r="F15">
        <f>YEAR(Dates[[#This Row],[Date]])</f>
        <v>2021</v>
      </c>
      <c r="G15" s="3" t="str">
        <f>Dates[[#This Row],[Month]]&amp;" "&amp;Dates[[#This Row],[Year]]</f>
        <v>Jan 2021</v>
      </c>
      <c r="H15">
        <f>Dates[[#This Row],[Year]]*100+Dates[[#This Row],[Month No]]</f>
        <v>202101</v>
      </c>
    </row>
    <row r="16" spans="2:12" x14ac:dyDescent="0.3">
      <c r="B16" s="1">
        <v>44234</v>
      </c>
      <c r="C16" s="2" t="str">
        <f>TEXT(Dates[[#This Row],[Date]],"MMM")</f>
        <v>Feb</v>
      </c>
      <c r="D16">
        <f>MONTH(Dates[[#This Row],[Date]])</f>
        <v>2</v>
      </c>
      <c r="E16" s="3" t="str">
        <f>"Q"&amp;ROUNDUP(Dates[[#This Row],[Month No]]/3,0)</f>
        <v>Q1</v>
      </c>
      <c r="F16">
        <f>YEAR(Dates[[#This Row],[Date]])</f>
        <v>2021</v>
      </c>
      <c r="G16" s="3" t="str">
        <f>Dates[[#This Row],[Month]]&amp;" "&amp;Dates[[#This Row],[Year]]</f>
        <v>Feb 2021</v>
      </c>
      <c r="H16">
        <f>Dates[[#This Row],[Year]]*100+Dates[[#This Row],[Month No]]</f>
        <v>202102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3233-0869-4102-8AE2-3F9D1B5AD370}">
  <dimension ref="A2:R16"/>
  <sheetViews>
    <sheetView workbookViewId="0">
      <selection activeCell="E25" sqref="E25"/>
    </sheetView>
  </sheetViews>
  <sheetFormatPr defaultRowHeight="14.4" x14ac:dyDescent="0.3"/>
  <cols>
    <col min="2" max="8" width="16.77734375" style="3" customWidth="1"/>
    <col min="9" max="9" width="11.44140625" customWidth="1"/>
  </cols>
  <sheetData>
    <row r="2" spans="1:18" x14ac:dyDescent="0.3">
      <c r="B2" s="3" t="s">
        <v>0</v>
      </c>
      <c r="C2" s="3" t="s">
        <v>1</v>
      </c>
      <c r="D2" s="3" t="s">
        <v>3</v>
      </c>
      <c r="E2" s="3" t="s">
        <v>41</v>
      </c>
      <c r="F2" s="3" t="s">
        <v>4</v>
      </c>
      <c r="G2" s="3" t="s">
        <v>6</v>
      </c>
      <c r="H2" s="3" t="s">
        <v>9</v>
      </c>
      <c r="I2" s="3" t="s">
        <v>38</v>
      </c>
      <c r="J2" s="3" t="s">
        <v>40</v>
      </c>
      <c r="K2" s="3" t="s">
        <v>42</v>
      </c>
    </row>
    <row r="3" spans="1:18" x14ac:dyDescent="0.3">
      <c r="A3" s="5"/>
      <c r="B3" s="6">
        <v>43831</v>
      </c>
      <c r="C3" s="3" t="s">
        <v>7</v>
      </c>
      <c r="D3" s="3">
        <v>1</v>
      </c>
      <c r="E3" s="3">
        <f>ROUNDUP(D3/3,0)</f>
        <v>1</v>
      </c>
      <c r="F3" s="3" t="s">
        <v>10</v>
      </c>
      <c r="G3" s="3">
        <v>2020</v>
      </c>
      <c r="H3" s="3" t="s">
        <v>8</v>
      </c>
      <c r="I3">
        <f>G3*100+D3</f>
        <v>202001</v>
      </c>
      <c r="J3" t="str">
        <f>F3&amp;" "&amp;G3</f>
        <v>Q1 2020</v>
      </c>
      <c r="K3">
        <f>G3*100+E3</f>
        <v>202001</v>
      </c>
      <c r="Q3">
        <v>1</v>
      </c>
      <c r="R3">
        <f>Q3/3</f>
        <v>0.33333333333333331</v>
      </c>
    </row>
    <row r="4" spans="1:18" x14ac:dyDescent="0.3">
      <c r="A4" s="5"/>
      <c r="B4" s="6">
        <v>43862</v>
      </c>
      <c r="C4" s="3" t="s">
        <v>11</v>
      </c>
      <c r="D4" s="3">
        <v>2</v>
      </c>
      <c r="E4" s="3">
        <f>ROUNDUP(D4/3,0)</f>
        <v>1</v>
      </c>
      <c r="F4" s="3" t="s">
        <v>10</v>
      </c>
      <c r="G4" s="3">
        <v>2020</v>
      </c>
      <c r="H4" s="3" t="s">
        <v>12</v>
      </c>
      <c r="I4">
        <f>G4*100+D4</f>
        <v>202002</v>
      </c>
      <c r="J4" t="str">
        <f>F4&amp;" "&amp;G4</f>
        <v>Q1 2020</v>
      </c>
      <c r="K4">
        <f>G4*100+E4</f>
        <v>202001</v>
      </c>
      <c r="Q4">
        <v>2</v>
      </c>
      <c r="R4">
        <f t="shared" ref="R4:R8" si="0">Q4/3</f>
        <v>0.66666666666666663</v>
      </c>
    </row>
    <row r="5" spans="1:18" x14ac:dyDescent="0.3">
      <c r="A5" s="5"/>
      <c r="B5" s="6">
        <v>43893</v>
      </c>
      <c r="C5" s="3" t="s">
        <v>13</v>
      </c>
      <c r="D5" s="3">
        <v>3</v>
      </c>
      <c r="E5" s="3">
        <f>ROUNDUP(D5/3,0)</f>
        <v>1</v>
      </c>
      <c r="F5" s="3" t="s">
        <v>10</v>
      </c>
      <c r="G5" s="3">
        <v>2020</v>
      </c>
      <c r="H5" s="3" t="s">
        <v>14</v>
      </c>
      <c r="I5">
        <f>G5*100+D5</f>
        <v>202003</v>
      </c>
      <c r="J5" t="str">
        <f>F5&amp;" "&amp;G5</f>
        <v>Q1 2020</v>
      </c>
      <c r="K5">
        <f>G5*100+E5</f>
        <v>202001</v>
      </c>
      <c r="Q5">
        <v>3</v>
      </c>
      <c r="R5">
        <f t="shared" si="0"/>
        <v>1</v>
      </c>
    </row>
    <row r="6" spans="1:18" x14ac:dyDescent="0.3">
      <c r="A6" s="5"/>
      <c r="B6" s="6">
        <v>43924</v>
      </c>
      <c r="C6" s="3" t="s">
        <v>15</v>
      </c>
      <c r="D6" s="3">
        <v>4</v>
      </c>
      <c r="E6" s="3">
        <f>ROUNDUP(D6/3,0)</f>
        <v>2</v>
      </c>
      <c r="F6" s="3" t="s">
        <v>16</v>
      </c>
      <c r="G6" s="3">
        <v>2020</v>
      </c>
      <c r="H6" s="3" t="s">
        <v>17</v>
      </c>
      <c r="I6">
        <f>G6*100+D6</f>
        <v>202004</v>
      </c>
      <c r="J6" t="str">
        <f>F6&amp;" "&amp;G6</f>
        <v>Q2 2020</v>
      </c>
      <c r="K6">
        <f>G6*100+E6</f>
        <v>202002</v>
      </c>
      <c r="Q6">
        <v>4</v>
      </c>
      <c r="R6">
        <f t="shared" si="0"/>
        <v>1.3333333333333333</v>
      </c>
    </row>
    <row r="7" spans="1:18" x14ac:dyDescent="0.3">
      <c r="A7" s="5"/>
      <c r="B7" s="6">
        <v>43955</v>
      </c>
      <c r="C7" s="3" t="s">
        <v>18</v>
      </c>
      <c r="D7" s="3">
        <v>5</v>
      </c>
      <c r="E7" s="3">
        <f>ROUNDUP(D7/3,0)</f>
        <v>2</v>
      </c>
      <c r="F7" s="3" t="s">
        <v>16</v>
      </c>
      <c r="G7" s="3">
        <v>2020</v>
      </c>
      <c r="H7" s="3" t="s">
        <v>19</v>
      </c>
      <c r="I7">
        <f>G7*100+D7</f>
        <v>202005</v>
      </c>
      <c r="J7" t="str">
        <f>F7&amp;" "&amp;G7</f>
        <v>Q2 2020</v>
      </c>
      <c r="K7">
        <f>G7*100+E7</f>
        <v>202002</v>
      </c>
      <c r="Q7">
        <v>5</v>
      </c>
    </row>
    <row r="8" spans="1:18" x14ac:dyDescent="0.3">
      <c r="A8" s="5"/>
      <c r="B8" s="6">
        <v>43986</v>
      </c>
      <c r="C8" s="3" t="s">
        <v>20</v>
      </c>
      <c r="D8" s="3">
        <v>6</v>
      </c>
      <c r="E8" s="3">
        <f>ROUNDUP(D8/3,0)</f>
        <v>2</v>
      </c>
      <c r="F8" s="3" t="s">
        <v>16</v>
      </c>
      <c r="G8" s="3">
        <v>2020</v>
      </c>
      <c r="H8" s="3" t="s">
        <v>21</v>
      </c>
      <c r="I8">
        <f>G8*100+D8</f>
        <v>202006</v>
      </c>
      <c r="J8" t="str">
        <f>F8&amp;" "&amp;G8</f>
        <v>Q2 2020</v>
      </c>
      <c r="K8">
        <f>G8*100+E8</f>
        <v>202002</v>
      </c>
      <c r="Q8">
        <v>6</v>
      </c>
    </row>
    <row r="9" spans="1:18" x14ac:dyDescent="0.3">
      <c r="A9" s="5"/>
      <c r="B9" s="6">
        <v>44017</v>
      </c>
      <c r="C9" s="3" t="s">
        <v>22</v>
      </c>
      <c r="D9" s="3">
        <v>7</v>
      </c>
      <c r="E9" s="3">
        <f>ROUNDUP(D9/3,0)</f>
        <v>3</v>
      </c>
      <c r="F9" s="3" t="s">
        <v>23</v>
      </c>
      <c r="G9" s="3">
        <v>2020</v>
      </c>
      <c r="H9" s="3" t="s">
        <v>24</v>
      </c>
      <c r="I9">
        <f>G9*100+D9</f>
        <v>202007</v>
      </c>
      <c r="J9" t="str">
        <f>F9&amp;" "&amp;G9</f>
        <v>Q3 2020</v>
      </c>
      <c r="K9">
        <f>G9*100+E9</f>
        <v>202003</v>
      </c>
    </row>
    <row r="10" spans="1:18" x14ac:dyDescent="0.3">
      <c r="A10" s="5"/>
      <c r="B10" s="6">
        <v>44048</v>
      </c>
      <c r="C10" s="3" t="s">
        <v>25</v>
      </c>
      <c r="D10" s="3">
        <v>8</v>
      </c>
      <c r="E10" s="3">
        <f>ROUNDUP(D10/3,0)</f>
        <v>3</v>
      </c>
      <c r="F10" s="3" t="s">
        <v>23</v>
      </c>
      <c r="G10" s="3">
        <v>2020</v>
      </c>
      <c r="H10" s="3" t="s">
        <v>26</v>
      </c>
      <c r="I10">
        <f>G10*100+D10</f>
        <v>202008</v>
      </c>
      <c r="J10" t="str">
        <f>F10&amp;" "&amp;G10</f>
        <v>Q3 2020</v>
      </c>
      <c r="K10">
        <f>G10*100+E10</f>
        <v>202003</v>
      </c>
    </row>
    <row r="11" spans="1:18" x14ac:dyDescent="0.3">
      <c r="A11" s="5"/>
      <c r="B11" s="6">
        <v>44079</v>
      </c>
      <c r="C11" s="3" t="s">
        <v>27</v>
      </c>
      <c r="D11" s="3">
        <v>9</v>
      </c>
      <c r="E11" s="3">
        <f>ROUNDUP(D11/3,0)</f>
        <v>3</v>
      </c>
      <c r="F11" s="3" t="s">
        <v>23</v>
      </c>
      <c r="G11" s="3">
        <v>2020</v>
      </c>
      <c r="H11" s="3" t="s">
        <v>28</v>
      </c>
      <c r="I11">
        <f>G11*100+D11</f>
        <v>202009</v>
      </c>
      <c r="J11" t="str">
        <f>F11&amp;" "&amp;G11</f>
        <v>Q3 2020</v>
      </c>
      <c r="K11">
        <f>G11*100+E11</f>
        <v>202003</v>
      </c>
    </row>
    <row r="12" spans="1:18" x14ac:dyDescent="0.3">
      <c r="A12" s="5"/>
      <c r="B12" s="6">
        <v>44110</v>
      </c>
      <c r="C12" s="3" t="s">
        <v>29</v>
      </c>
      <c r="D12" s="3">
        <v>10</v>
      </c>
      <c r="E12" s="3">
        <f>ROUNDUP(D12/3,0)</f>
        <v>4</v>
      </c>
      <c r="F12" s="3" t="s">
        <v>30</v>
      </c>
      <c r="G12" s="3">
        <v>2020</v>
      </c>
      <c r="H12" s="3" t="s">
        <v>31</v>
      </c>
      <c r="I12">
        <f>G12*100+D12</f>
        <v>202010</v>
      </c>
      <c r="J12" t="str">
        <f>F12&amp;" "&amp;G12</f>
        <v>Q4 2020</v>
      </c>
      <c r="K12">
        <f>G12*100+E12</f>
        <v>202004</v>
      </c>
    </row>
    <row r="13" spans="1:18" x14ac:dyDescent="0.3">
      <c r="A13" s="5"/>
      <c r="B13" s="6">
        <v>44141</v>
      </c>
      <c r="C13" s="3" t="s">
        <v>32</v>
      </c>
      <c r="D13" s="3">
        <v>11</v>
      </c>
      <c r="E13" s="3">
        <f>ROUNDUP(D13/3,0)</f>
        <v>4</v>
      </c>
      <c r="F13" s="3" t="s">
        <v>30</v>
      </c>
      <c r="G13" s="3">
        <v>2020</v>
      </c>
      <c r="H13" s="3" t="s">
        <v>33</v>
      </c>
      <c r="I13">
        <f>G13*100+D13</f>
        <v>202011</v>
      </c>
      <c r="J13" t="str">
        <f>F13&amp;" "&amp;G13</f>
        <v>Q4 2020</v>
      </c>
      <c r="K13">
        <f>G13*100+E13</f>
        <v>202004</v>
      </c>
    </row>
    <row r="14" spans="1:18" x14ac:dyDescent="0.3">
      <c r="A14" s="5"/>
      <c r="B14" s="6">
        <v>44172</v>
      </c>
      <c r="C14" s="3" t="s">
        <v>34</v>
      </c>
      <c r="D14" s="3">
        <v>12</v>
      </c>
      <c r="E14" s="3">
        <f>ROUNDUP(D14/3,0)</f>
        <v>4</v>
      </c>
      <c r="F14" s="3" t="s">
        <v>30</v>
      </c>
      <c r="G14" s="3">
        <v>2020</v>
      </c>
      <c r="H14" s="3" t="s">
        <v>35</v>
      </c>
      <c r="I14">
        <f>G14*100+D14</f>
        <v>202012</v>
      </c>
      <c r="J14" t="str">
        <f>F14&amp;" "&amp;G14</f>
        <v>Q4 2020</v>
      </c>
      <c r="K14">
        <f>G14*100+E14</f>
        <v>202004</v>
      </c>
    </row>
    <row r="15" spans="1:18" x14ac:dyDescent="0.3">
      <c r="A15" s="5"/>
      <c r="B15" s="6">
        <v>44203</v>
      </c>
      <c r="C15" s="3" t="s">
        <v>7</v>
      </c>
      <c r="D15" s="3">
        <v>1</v>
      </c>
      <c r="E15" s="3">
        <f>ROUNDUP(D15/3,0)</f>
        <v>1</v>
      </c>
      <c r="F15" s="3" t="s">
        <v>10</v>
      </c>
      <c r="G15" s="3">
        <v>2021</v>
      </c>
      <c r="H15" s="3" t="s">
        <v>36</v>
      </c>
      <c r="I15">
        <f>G15*100+D15</f>
        <v>202101</v>
      </c>
      <c r="J15" t="str">
        <f>F15&amp;" "&amp;G15</f>
        <v>Q1 2021</v>
      </c>
      <c r="K15">
        <f>G15*100+E15</f>
        <v>202101</v>
      </c>
    </row>
    <row r="16" spans="1:18" x14ac:dyDescent="0.3">
      <c r="A16" s="5"/>
      <c r="B16" s="6">
        <v>44234</v>
      </c>
      <c r="C16" s="3" t="s">
        <v>11</v>
      </c>
      <c r="D16" s="3">
        <v>2</v>
      </c>
      <c r="E16" s="3">
        <f>ROUNDUP(D16/3,0)</f>
        <v>1</v>
      </c>
      <c r="F16" s="3" t="s">
        <v>10</v>
      </c>
      <c r="G16" s="3">
        <v>2021</v>
      </c>
      <c r="H16" s="3" t="s">
        <v>37</v>
      </c>
      <c r="I16">
        <f>G16*100+D16</f>
        <v>202102</v>
      </c>
      <c r="J16" t="str">
        <f>F16&amp;" "&amp;G16</f>
        <v>Q1 2021</v>
      </c>
      <c r="K16">
        <f>G16*100+E16</f>
        <v>202101</v>
      </c>
    </row>
  </sheetData>
  <sortState xmlns:xlrd2="http://schemas.microsoft.com/office/spreadsheetml/2017/richdata2" ref="B3:K16">
    <sortCondition ref="K3:K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2145-7B3C-4E77-A954-44EB2A1B1211}">
  <dimension ref="C3"/>
  <sheetViews>
    <sheetView workbookViewId="0">
      <selection activeCell="C3" sqref="C3"/>
    </sheetView>
  </sheetViews>
  <sheetFormatPr defaultRowHeight="14.4" x14ac:dyDescent="0.3"/>
  <cols>
    <col min="3" max="3" width="19.44140625" customWidth="1"/>
  </cols>
  <sheetData>
    <row r="3" spans="3:3" x14ac:dyDescent="0.3">
      <c r="C3" s="8">
        <v>1234578963215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3DE2-12F4-422D-803F-90FF61A47749}">
  <dimension ref="C3:K24"/>
  <sheetViews>
    <sheetView zoomScale="130" zoomScaleNormal="130" workbookViewId="0">
      <selection activeCell="J14" sqref="J14"/>
    </sheetView>
  </sheetViews>
  <sheetFormatPr defaultRowHeight="14.4" x14ac:dyDescent="0.3"/>
  <cols>
    <col min="4" max="4" width="15.21875" customWidth="1"/>
    <col min="5" max="5" width="13" customWidth="1"/>
    <col min="10" max="10" width="23.6640625" bestFit="1" customWidth="1"/>
    <col min="11" max="11" width="28.77734375" bestFit="1" customWidth="1"/>
    <col min="12" max="12" width="12.77734375" bestFit="1" customWidth="1"/>
  </cols>
  <sheetData>
    <row r="3" spans="3:11" x14ac:dyDescent="0.3">
      <c r="C3" t="s">
        <v>0</v>
      </c>
      <c r="D3" t="s">
        <v>43</v>
      </c>
      <c r="E3" t="s">
        <v>44</v>
      </c>
      <c r="F3" t="s">
        <v>45</v>
      </c>
    </row>
    <row r="4" spans="3:11" x14ac:dyDescent="0.3">
      <c r="C4" s="1">
        <v>43831</v>
      </c>
      <c r="D4" t="s">
        <v>46</v>
      </c>
      <c r="E4" s="7" t="s">
        <v>47</v>
      </c>
      <c r="F4">
        <v>347</v>
      </c>
      <c r="J4" s="9">
        <f>SUM(F4:F24)</f>
        <v>6055</v>
      </c>
    </row>
    <row r="5" spans="3:11" x14ac:dyDescent="0.3">
      <c r="C5" s="1">
        <f>C4+1</f>
        <v>43832</v>
      </c>
      <c r="D5" t="s">
        <v>48</v>
      </c>
      <c r="E5" s="7" t="s">
        <v>49</v>
      </c>
      <c r="F5">
        <v>140</v>
      </c>
    </row>
    <row r="6" spans="3:11" x14ac:dyDescent="0.3">
      <c r="C6" s="1">
        <f t="shared" ref="C6:C24" si="0">C5+1</f>
        <v>43833</v>
      </c>
      <c r="D6" t="s">
        <v>46</v>
      </c>
      <c r="E6" s="7" t="s">
        <v>49</v>
      </c>
      <c r="F6">
        <v>109</v>
      </c>
      <c r="J6" t="s">
        <v>62</v>
      </c>
    </row>
    <row r="7" spans="3:11" x14ac:dyDescent="0.3">
      <c r="C7" s="1">
        <f t="shared" si="0"/>
        <v>43834</v>
      </c>
      <c r="D7" t="s">
        <v>50</v>
      </c>
      <c r="E7" s="7" t="s">
        <v>51</v>
      </c>
      <c r="F7">
        <v>49</v>
      </c>
    </row>
    <row r="8" spans="3:11" x14ac:dyDescent="0.3">
      <c r="C8" s="1">
        <f t="shared" si="0"/>
        <v>43835</v>
      </c>
      <c r="D8" t="s">
        <v>52</v>
      </c>
      <c r="E8" s="7" t="s">
        <v>51</v>
      </c>
      <c r="F8">
        <v>347</v>
      </c>
      <c r="J8" t="s">
        <v>63</v>
      </c>
    </row>
    <row r="9" spans="3:11" x14ac:dyDescent="0.3">
      <c r="C9" s="1">
        <f t="shared" si="0"/>
        <v>43836</v>
      </c>
      <c r="D9" t="s">
        <v>50</v>
      </c>
      <c r="E9" s="7" t="s">
        <v>51</v>
      </c>
      <c r="F9">
        <v>454</v>
      </c>
      <c r="J9" t="s">
        <v>64</v>
      </c>
    </row>
    <row r="10" spans="3:11" x14ac:dyDescent="0.3">
      <c r="C10" s="1">
        <f t="shared" si="0"/>
        <v>43837</v>
      </c>
      <c r="D10" t="s">
        <v>53</v>
      </c>
      <c r="E10" s="7" t="s">
        <v>49</v>
      </c>
      <c r="F10">
        <v>435</v>
      </c>
      <c r="J10" s="10" t="s">
        <v>65</v>
      </c>
    </row>
    <row r="11" spans="3:11" x14ac:dyDescent="0.3">
      <c r="C11" s="1">
        <f t="shared" si="0"/>
        <v>43838</v>
      </c>
      <c r="D11" t="s">
        <v>54</v>
      </c>
      <c r="E11" s="7" t="s">
        <v>49</v>
      </c>
      <c r="F11">
        <v>321</v>
      </c>
    </row>
    <row r="12" spans="3:11" x14ac:dyDescent="0.3">
      <c r="C12" s="1">
        <f t="shared" si="0"/>
        <v>43839</v>
      </c>
      <c r="D12" t="s">
        <v>55</v>
      </c>
      <c r="E12" s="7" t="s">
        <v>51</v>
      </c>
      <c r="F12">
        <v>466</v>
      </c>
      <c r="J12" t="s">
        <v>67</v>
      </c>
      <c r="K12" t="s">
        <v>66</v>
      </c>
    </row>
    <row r="13" spans="3:11" x14ac:dyDescent="0.3">
      <c r="C13" s="11">
        <f t="shared" si="0"/>
        <v>43840</v>
      </c>
      <c r="D13" t="s">
        <v>56</v>
      </c>
      <c r="E13" s="7" t="s">
        <v>49</v>
      </c>
      <c r="F13">
        <v>40</v>
      </c>
    </row>
    <row r="14" spans="3:11" x14ac:dyDescent="0.3">
      <c r="C14" s="1">
        <f t="shared" si="0"/>
        <v>43841</v>
      </c>
      <c r="D14" t="s">
        <v>55</v>
      </c>
      <c r="E14" s="7" t="s">
        <v>47</v>
      </c>
      <c r="F14">
        <v>437</v>
      </c>
      <c r="J14" t="s">
        <v>68</v>
      </c>
    </row>
    <row r="15" spans="3:11" x14ac:dyDescent="0.3">
      <c r="C15" s="1">
        <f t="shared" si="0"/>
        <v>43842</v>
      </c>
      <c r="D15" t="s">
        <v>53</v>
      </c>
      <c r="E15" s="7" t="s">
        <v>47</v>
      </c>
      <c r="F15">
        <v>205</v>
      </c>
      <c r="J15" t="s">
        <v>69</v>
      </c>
    </row>
    <row r="16" spans="3:11" x14ac:dyDescent="0.3">
      <c r="C16" s="1">
        <f t="shared" si="0"/>
        <v>43843</v>
      </c>
      <c r="D16" t="s">
        <v>57</v>
      </c>
      <c r="E16" s="7" t="s">
        <v>47</v>
      </c>
      <c r="F16">
        <v>328</v>
      </c>
    </row>
    <row r="17" spans="3:6" x14ac:dyDescent="0.3">
      <c r="C17" s="1">
        <f t="shared" si="0"/>
        <v>43844</v>
      </c>
      <c r="D17" t="s">
        <v>58</v>
      </c>
      <c r="E17" s="7" t="s">
        <v>51</v>
      </c>
      <c r="F17">
        <v>376</v>
      </c>
    </row>
    <row r="18" spans="3:6" x14ac:dyDescent="0.3">
      <c r="C18" s="1">
        <f t="shared" si="0"/>
        <v>43845</v>
      </c>
      <c r="D18" t="s">
        <v>59</v>
      </c>
      <c r="E18" s="7" t="s">
        <v>49</v>
      </c>
      <c r="F18">
        <v>464</v>
      </c>
    </row>
    <row r="19" spans="3:6" x14ac:dyDescent="0.3">
      <c r="C19" s="1">
        <f t="shared" si="0"/>
        <v>43846</v>
      </c>
      <c r="D19" t="s">
        <v>60</v>
      </c>
      <c r="E19" s="7" t="s">
        <v>49</v>
      </c>
      <c r="F19">
        <v>453</v>
      </c>
    </row>
    <row r="20" spans="3:6" x14ac:dyDescent="0.3">
      <c r="C20" s="1">
        <f t="shared" si="0"/>
        <v>43847</v>
      </c>
      <c r="D20" t="s">
        <v>48</v>
      </c>
      <c r="E20" s="7" t="s">
        <v>47</v>
      </c>
      <c r="F20">
        <v>198</v>
      </c>
    </row>
    <row r="21" spans="3:6" x14ac:dyDescent="0.3">
      <c r="C21" s="1">
        <f t="shared" si="0"/>
        <v>43848</v>
      </c>
      <c r="D21" t="s">
        <v>46</v>
      </c>
      <c r="E21" s="7" t="s">
        <v>49</v>
      </c>
      <c r="F21">
        <v>240</v>
      </c>
    </row>
    <row r="22" spans="3:6" x14ac:dyDescent="0.3">
      <c r="C22" s="1">
        <f t="shared" si="0"/>
        <v>43849</v>
      </c>
      <c r="D22" t="s">
        <v>46</v>
      </c>
      <c r="E22" s="7" t="s">
        <v>47</v>
      </c>
      <c r="F22">
        <v>118</v>
      </c>
    </row>
    <row r="23" spans="3:6" x14ac:dyDescent="0.3">
      <c r="C23" s="1">
        <f t="shared" si="0"/>
        <v>43850</v>
      </c>
      <c r="D23" t="s">
        <v>61</v>
      </c>
      <c r="E23" s="7" t="s">
        <v>51</v>
      </c>
      <c r="F23">
        <v>50</v>
      </c>
    </row>
    <row r="24" spans="3:6" x14ac:dyDescent="0.3">
      <c r="C24" s="1">
        <f t="shared" si="0"/>
        <v>43851</v>
      </c>
      <c r="D24" t="s">
        <v>55</v>
      </c>
      <c r="E24" s="7" t="s">
        <v>49</v>
      </c>
      <c r="F24">
        <v>478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365B-2792-4E80-A89F-0180116151E2}">
  <dimension ref="B2:H15"/>
  <sheetViews>
    <sheetView topLeftCell="C1" zoomScale="110" zoomScaleNormal="110" workbookViewId="0">
      <selection activeCell="G3" sqref="G3:G14"/>
    </sheetView>
  </sheetViews>
  <sheetFormatPr defaultRowHeight="14.4" x14ac:dyDescent="0.3"/>
  <sheetData>
    <row r="2" spans="2:8" x14ac:dyDescent="0.3">
      <c r="C2" t="s">
        <v>70</v>
      </c>
      <c r="D2" t="s">
        <v>71</v>
      </c>
      <c r="G2" t="s">
        <v>70</v>
      </c>
      <c r="H2" t="s">
        <v>71</v>
      </c>
    </row>
    <row r="3" spans="2:8" x14ac:dyDescent="0.3">
      <c r="B3" t="s">
        <v>7</v>
      </c>
      <c r="C3">
        <v>155</v>
      </c>
      <c r="D3">
        <v>288</v>
      </c>
      <c r="F3" s="1">
        <v>43831</v>
      </c>
      <c r="G3">
        <f>SUM($C$3:C3)</f>
        <v>155</v>
      </c>
      <c r="H3">
        <f>SUM($D$3:D3)</f>
        <v>288</v>
      </c>
    </row>
    <row r="4" spans="2:8" x14ac:dyDescent="0.3">
      <c r="B4" t="s">
        <v>11</v>
      </c>
      <c r="C4">
        <v>392</v>
      </c>
      <c r="D4">
        <v>87</v>
      </c>
      <c r="F4" s="1">
        <f>F3+1</f>
        <v>43832</v>
      </c>
      <c r="G4">
        <f>SUM($C$3:C4)</f>
        <v>547</v>
      </c>
      <c r="H4">
        <f>SUM($D$3:D4)</f>
        <v>375</v>
      </c>
    </row>
    <row r="5" spans="2:8" x14ac:dyDescent="0.3">
      <c r="B5" t="s">
        <v>13</v>
      </c>
      <c r="C5">
        <v>415</v>
      </c>
      <c r="D5">
        <v>188</v>
      </c>
      <c r="F5" s="1">
        <f t="shared" ref="F5:F14" si="0">F4+1</f>
        <v>43833</v>
      </c>
      <c r="G5">
        <f>SUM($C$3:C5)</f>
        <v>962</v>
      </c>
      <c r="H5">
        <f>SUM($D$3:D5)</f>
        <v>563</v>
      </c>
    </row>
    <row r="6" spans="2:8" x14ac:dyDescent="0.3">
      <c r="B6" t="s">
        <v>15</v>
      </c>
      <c r="C6">
        <v>293</v>
      </c>
      <c r="D6">
        <v>461</v>
      </c>
      <c r="F6" s="1">
        <f t="shared" si="0"/>
        <v>43834</v>
      </c>
      <c r="G6">
        <f>SUM($C$3:C6)</f>
        <v>1255</v>
      </c>
      <c r="H6">
        <f>SUM($D$3:D6)</f>
        <v>1024</v>
      </c>
    </row>
    <row r="7" spans="2:8" x14ac:dyDescent="0.3">
      <c r="B7" t="s">
        <v>18</v>
      </c>
      <c r="C7">
        <v>384</v>
      </c>
      <c r="D7">
        <v>434</v>
      </c>
      <c r="F7" s="1">
        <f t="shared" si="0"/>
        <v>43835</v>
      </c>
      <c r="G7">
        <f>SUM($C$3:C7)</f>
        <v>1639</v>
      </c>
      <c r="H7">
        <f>SUM($D$3:D7)</f>
        <v>1458</v>
      </c>
    </row>
    <row r="8" spans="2:8" x14ac:dyDescent="0.3">
      <c r="B8" t="s">
        <v>20</v>
      </c>
      <c r="C8">
        <v>58</v>
      </c>
      <c r="D8">
        <v>232</v>
      </c>
      <c r="F8" s="1">
        <f t="shared" si="0"/>
        <v>43836</v>
      </c>
      <c r="G8">
        <f>SUM($C$3:C8)</f>
        <v>1697</v>
      </c>
      <c r="H8">
        <f>SUM($D$3:D8)</f>
        <v>1690</v>
      </c>
    </row>
    <row r="9" spans="2:8" x14ac:dyDescent="0.3">
      <c r="B9" t="s">
        <v>22</v>
      </c>
      <c r="C9">
        <v>122</v>
      </c>
      <c r="D9">
        <v>42</v>
      </c>
      <c r="F9" s="1">
        <f t="shared" si="0"/>
        <v>43837</v>
      </c>
      <c r="G9">
        <f>SUM($C$3:C9)</f>
        <v>1819</v>
      </c>
      <c r="H9">
        <f>SUM($D$3:D9)</f>
        <v>1732</v>
      </c>
    </row>
    <row r="10" spans="2:8" x14ac:dyDescent="0.3">
      <c r="B10" t="s">
        <v>25</v>
      </c>
      <c r="C10">
        <v>83</v>
      </c>
      <c r="D10">
        <v>364</v>
      </c>
      <c r="F10" s="1">
        <f t="shared" si="0"/>
        <v>43838</v>
      </c>
      <c r="G10">
        <f>SUM($C$3:C10)</f>
        <v>1902</v>
      </c>
      <c r="H10">
        <f>SUM($D$3:D10)</f>
        <v>2096</v>
      </c>
    </row>
    <row r="11" spans="2:8" x14ac:dyDescent="0.3">
      <c r="B11" t="s">
        <v>27</v>
      </c>
      <c r="C11">
        <v>481</v>
      </c>
      <c r="D11">
        <v>391</v>
      </c>
      <c r="F11" s="1">
        <f t="shared" si="0"/>
        <v>43839</v>
      </c>
      <c r="G11">
        <f>SUM($C$3:C11)</f>
        <v>2383</v>
      </c>
      <c r="H11">
        <f>SUM($D$3:D11)</f>
        <v>2487</v>
      </c>
    </row>
    <row r="12" spans="2:8" x14ac:dyDescent="0.3">
      <c r="B12" t="s">
        <v>29</v>
      </c>
      <c r="C12">
        <v>141</v>
      </c>
      <c r="D12">
        <v>126</v>
      </c>
      <c r="F12" s="1">
        <f t="shared" si="0"/>
        <v>43840</v>
      </c>
      <c r="G12">
        <f>SUM($C$3:C12)</f>
        <v>2524</v>
      </c>
      <c r="H12">
        <f>SUM($D$3:D12)</f>
        <v>2613</v>
      </c>
    </row>
    <row r="13" spans="2:8" x14ac:dyDescent="0.3">
      <c r="B13" t="s">
        <v>32</v>
      </c>
      <c r="C13">
        <v>207</v>
      </c>
      <c r="D13">
        <v>344</v>
      </c>
      <c r="F13" s="1">
        <f t="shared" si="0"/>
        <v>43841</v>
      </c>
      <c r="G13">
        <f>SUM($C$3:C13)</f>
        <v>2731</v>
      </c>
      <c r="H13">
        <f>SUM($D$3:D13)</f>
        <v>2957</v>
      </c>
    </row>
    <row r="14" spans="2:8" x14ac:dyDescent="0.3">
      <c r="B14" t="s">
        <v>34</v>
      </c>
      <c r="C14">
        <v>269</v>
      </c>
      <c r="D14">
        <v>303</v>
      </c>
      <c r="F14" s="1">
        <f t="shared" si="0"/>
        <v>43842</v>
      </c>
      <c r="G14">
        <f>SUM($C$3:C14)</f>
        <v>3000</v>
      </c>
      <c r="H14">
        <f>SUM($D$3:D14)</f>
        <v>3260</v>
      </c>
    </row>
    <row r="15" spans="2:8" x14ac:dyDescent="0.3">
      <c r="C15">
        <f>SUM(C3:C14)</f>
        <v>3000</v>
      </c>
      <c r="D15">
        <f>SUM(D3:D14)</f>
        <v>3260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E491-093B-4D4D-8B13-F8C0343E9549}">
  <dimension ref="B2:I368"/>
  <sheetViews>
    <sheetView topLeftCell="D1" workbookViewId="0">
      <selection activeCell="L24" sqref="L24"/>
    </sheetView>
  </sheetViews>
  <sheetFormatPr defaultRowHeight="14.4" x14ac:dyDescent="0.3"/>
  <cols>
    <col min="2" max="2" width="9.88671875" bestFit="1" customWidth="1"/>
    <col min="8" max="8" width="16.109375" bestFit="1" customWidth="1"/>
  </cols>
  <sheetData>
    <row r="2" spans="2:9" x14ac:dyDescent="0.3">
      <c r="B2" t="s">
        <v>0</v>
      </c>
      <c r="C2" t="s">
        <v>72</v>
      </c>
    </row>
    <row r="3" spans="2:9" x14ac:dyDescent="0.3">
      <c r="B3" s="1">
        <v>43831</v>
      </c>
      <c r="C3">
        <v>19147</v>
      </c>
      <c r="D3" t="e">
        <f>AVERAGE(#REF!)</f>
        <v>#REF!</v>
      </c>
    </row>
    <row r="4" spans="2:9" x14ac:dyDescent="0.3">
      <c r="B4" s="1">
        <v>43832</v>
      </c>
      <c r="C4">
        <v>2656</v>
      </c>
      <c r="D4" t="e">
        <f>AVERAGE(#REF!)</f>
        <v>#REF!</v>
      </c>
    </row>
    <row r="5" spans="2:9" x14ac:dyDescent="0.3">
      <c r="B5" s="1">
        <v>43833</v>
      </c>
      <c r="C5">
        <v>28898</v>
      </c>
      <c r="D5" t="e">
        <f>AVERAGE(#REF!)</f>
        <v>#REF!</v>
      </c>
    </row>
    <row r="6" spans="2:9" x14ac:dyDescent="0.3">
      <c r="B6" s="1">
        <v>43834</v>
      </c>
      <c r="C6">
        <v>37055</v>
      </c>
      <c r="D6" t="e">
        <f>AVERAGE(#REF!)</f>
        <v>#REF!</v>
      </c>
    </row>
    <row r="7" spans="2:9" x14ac:dyDescent="0.3">
      <c r="B7" s="1">
        <v>43835</v>
      </c>
      <c r="C7">
        <v>39915</v>
      </c>
      <c r="D7" t="e">
        <f>AVERAGE(#REF!)</f>
        <v>#REF!</v>
      </c>
    </row>
    <row r="8" spans="2:9" x14ac:dyDescent="0.3">
      <c r="B8" s="1">
        <v>43836</v>
      </c>
      <c r="C8">
        <v>12471</v>
      </c>
      <c r="D8" t="e">
        <f>AVERAGE(#REF!)</f>
        <v>#REF!</v>
      </c>
    </row>
    <row r="9" spans="2:9" x14ac:dyDescent="0.3">
      <c r="B9" s="1">
        <v>43837</v>
      </c>
      <c r="C9">
        <v>48783</v>
      </c>
      <c r="D9" t="e">
        <f>AVERAGE(#REF!)</f>
        <v>#REF!</v>
      </c>
    </row>
    <row r="10" spans="2:9" x14ac:dyDescent="0.3">
      <c r="B10" s="1">
        <v>43838</v>
      </c>
      <c r="C10">
        <v>19757</v>
      </c>
      <c r="D10" t="e">
        <f>AVERAGE(#REF!)</f>
        <v>#REF!</v>
      </c>
    </row>
    <row r="11" spans="2:9" x14ac:dyDescent="0.3">
      <c r="B11" s="1">
        <v>43839</v>
      </c>
      <c r="C11">
        <v>11887</v>
      </c>
      <c r="D11" t="e">
        <f>AVERAGE(#REF!)</f>
        <v>#REF!</v>
      </c>
    </row>
    <row r="12" spans="2:9" x14ac:dyDescent="0.3">
      <c r="B12" s="1">
        <v>43840</v>
      </c>
      <c r="C12">
        <v>31417</v>
      </c>
      <c r="D12" t="e">
        <f>AVERAGE(#REF!)</f>
        <v>#REF!</v>
      </c>
      <c r="H12" t="s">
        <v>73</v>
      </c>
      <c r="I12" t="s">
        <v>74</v>
      </c>
    </row>
    <row r="13" spans="2:9" x14ac:dyDescent="0.3">
      <c r="B13" s="1">
        <v>43841</v>
      </c>
      <c r="C13">
        <v>16791</v>
      </c>
      <c r="D13" t="e">
        <f>AVERAGE(#REF!)</f>
        <v>#REF!</v>
      </c>
      <c r="H13" t="s">
        <v>75</v>
      </c>
      <c r="I13" t="s">
        <v>76</v>
      </c>
    </row>
    <row r="14" spans="2:9" x14ac:dyDescent="0.3">
      <c r="B14" s="1">
        <v>43842</v>
      </c>
      <c r="C14">
        <v>27354</v>
      </c>
      <c r="D14" t="e">
        <f>AVERAGE(#REF!)</f>
        <v>#REF!</v>
      </c>
      <c r="H14" t="s">
        <v>77</v>
      </c>
      <c r="I14" t="s">
        <v>78</v>
      </c>
    </row>
    <row r="15" spans="2:9" x14ac:dyDescent="0.3">
      <c r="B15" s="1">
        <v>43843</v>
      </c>
      <c r="C15">
        <v>48194</v>
      </c>
      <c r="D15" t="e">
        <f>AVERAGE(#REF!)</f>
        <v>#REF!</v>
      </c>
    </row>
    <row r="16" spans="2:9" x14ac:dyDescent="0.3">
      <c r="B16" s="1">
        <v>43844</v>
      </c>
      <c r="C16">
        <v>202</v>
      </c>
      <c r="D16" t="e">
        <f>AVERAGE(#REF!)</f>
        <v>#REF!</v>
      </c>
    </row>
    <row r="17" spans="2:4" x14ac:dyDescent="0.3">
      <c r="B17" s="1">
        <v>43845</v>
      </c>
      <c r="C17">
        <v>8472</v>
      </c>
      <c r="D17" t="e">
        <f>AVERAGE(#REF!)</f>
        <v>#REF!</v>
      </c>
    </row>
    <row r="18" spans="2:4" x14ac:dyDescent="0.3">
      <c r="B18" s="1">
        <v>43846</v>
      </c>
      <c r="C18">
        <v>12330</v>
      </c>
      <c r="D18" t="e">
        <f>AVERAGE(#REF!)</f>
        <v>#REF!</v>
      </c>
    </row>
    <row r="19" spans="2:4" x14ac:dyDescent="0.3">
      <c r="B19" s="1">
        <v>43847</v>
      </c>
      <c r="C19">
        <v>3057</v>
      </c>
      <c r="D19" t="e">
        <f>AVERAGE(#REF!)</f>
        <v>#REF!</v>
      </c>
    </row>
    <row r="20" spans="2:4" x14ac:dyDescent="0.3">
      <c r="B20" s="1">
        <v>43848</v>
      </c>
      <c r="C20">
        <v>17712</v>
      </c>
      <c r="D20" t="e">
        <f>AVERAGE(#REF!)</f>
        <v>#REF!</v>
      </c>
    </row>
    <row r="21" spans="2:4" x14ac:dyDescent="0.3">
      <c r="B21" s="1">
        <v>43849</v>
      </c>
      <c r="C21">
        <v>19561</v>
      </c>
      <c r="D21" t="e">
        <f>AVERAGE(#REF!)</f>
        <v>#REF!</v>
      </c>
    </row>
    <row r="22" spans="2:4" x14ac:dyDescent="0.3">
      <c r="B22" s="1">
        <v>43850</v>
      </c>
      <c r="C22">
        <v>25953</v>
      </c>
      <c r="D22" t="e">
        <f>AVERAGE(#REF!)</f>
        <v>#REF!</v>
      </c>
    </row>
    <row r="23" spans="2:4" x14ac:dyDescent="0.3">
      <c r="B23" s="1">
        <v>43851</v>
      </c>
      <c r="C23">
        <v>17084</v>
      </c>
      <c r="D23" t="e">
        <f>AVERAGE(#REF!)</f>
        <v>#REF!</v>
      </c>
    </row>
    <row r="24" spans="2:4" x14ac:dyDescent="0.3">
      <c r="B24" s="1">
        <v>43852</v>
      </c>
      <c r="C24">
        <v>7406</v>
      </c>
      <c r="D24" t="e">
        <f>AVERAGE(#REF!)</f>
        <v>#REF!</v>
      </c>
    </row>
    <row r="25" spans="2:4" x14ac:dyDescent="0.3">
      <c r="B25" s="1">
        <v>43853</v>
      </c>
      <c r="C25">
        <v>49775</v>
      </c>
      <c r="D25" t="e">
        <f>AVERAGE(#REF!)</f>
        <v>#REF!</v>
      </c>
    </row>
    <row r="26" spans="2:4" x14ac:dyDescent="0.3">
      <c r="B26" s="1">
        <v>43854</v>
      </c>
      <c r="C26">
        <v>25025</v>
      </c>
      <c r="D26" t="e">
        <f>AVERAGE(#REF!)</f>
        <v>#REF!</v>
      </c>
    </row>
    <row r="27" spans="2:4" x14ac:dyDescent="0.3">
      <c r="B27" s="1">
        <v>43855</v>
      </c>
      <c r="C27">
        <v>7695</v>
      </c>
      <c r="D27" t="e">
        <f>AVERAGE(#REF!)</f>
        <v>#REF!</v>
      </c>
    </row>
    <row r="28" spans="2:4" x14ac:dyDescent="0.3">
      <c r="B28" s="1">
        <v>43856</v>
      </c>
      <c r="C28">
        <v>29706</v>
      </c>
      <c r="D28" t="e">
        <f>AVERAGE(#REF!)</f>
        <v>#REF!</v>
      </c>
    </row>
    <row r="29" spans="2:4" x14ac:dyDescent="0.3">
      <c r="B29" s="1">
        <v>43857</v>
      </c>
      <c r="C29">
        <v>16731</v>
      </c>
      <c r="D29" t="e">
        <f>AVERAGE(#REF!)</f>
        <v>#REF!</v>
      </c>
    </row>
    <row r="30" spans="2:4" x14ac:dyDescent="0.3">
      <c r="B30" s="1">
        <v>43858</v>
      </c>
      <c r="C30">
        <v>24137</v>
      </c>
      <c r="D30" t="e">
        <f>AVERAGE(#REF!)</f>
        <v>#REF!</v>
      </c>
    </row>
    <row r="31" spans="2:4" x14ac:dyDescent="0.3">
      <c r="B31" s="1">
        <v>43859</v>
      </c>
      <c r="C31">
        <v>30712</v>
      </c>
      <c r="D31">
        <f t="shared" ref="D31:D94" si="0">AVERAGE(C1:C31)</f>
        <v>22064.931034482757</v>
      </c>
    </row>
    <row r="32" spans="2:4" x14ac:dyDescent="0.3">
      <c r="B32" s="1">
        <v>43860</v>
      </c>
      <c r="C32">
        <v>26087</v>
      </c>
      <c r="D32">
        <f t="shared" si="0"/>
        <v>22199</v>
      </c>
    </row>
    <row r="33" spans="2:4" x14ac:dyDescent="0.3">
      <c r="B33" s="1">
        <v>43861</v>
      </c>
      <c r="C33">
        <v>8508</v>
      </c>
      <c r="D33">
        <f t="shared" si="0"/>
        <v>21757.354838709678</v>
      </c>
    </row>
    <row r="34" spans="2:4" x14ac:dyDescent="0.3">
      <c r="B34" s="1">
        <v>43862</v>
      </c>
      <c r="C34">
        <v>14174</v>
      </c>
      <c r="D34">
        <f t="shared" si="0"/>
        <v>21596.935483870966</v>
      </c>
    </row>
    <row r="35" spans="2:4" x14ac:dyDescent="0.3">
      <c r="B35" s="1">
        <v>43863</v>
      </c>
      <c r="C35">
        <v>1575</v>
      </c>
      <c r="D35">
        <f t="shared" si="0"/>
        <v>21562.064516129034</v>
      </c>
    </row>
    <row r="36" spans="2:4" x14ac:dyDescent="0.3">
      <c r="B36" s="1">
        <v>43864</v>
      </c>
      <c r="C36">
        <v>33890</v>
      </c>
      <c r="D36">
        <f t="shared" si="0"/>
        <v>21723.096774193549</v>
      </c>
    </row>
    <row r="37" spans="2:4" x14ac:dyDescent="0.3">
      <c r="B37" s="1">
        <v>43865</v>
      </c>
      <c r="C37">
        <v>33375</v>
      </c>
      <c r="D37">
        <f t="shared" si="0"/>
        <v>21604.387096774193</v>
      </c>
    </row>
    <row r="38" spans="2:4" x14ac:dyDescent="0.3">
      <c r="B38" s="1">
        <v>43866</v>
      </c>
      <c r="C38">
        <v>10519</v>
      </c>
      <c r="D38">
        <f t="shared" si="0"/>
        <v>20656.129032258064</v>
      </c>
    </row>
    <row r="39" spans="2:4" x14ac:dyDescent="0.3">
      <c r="B39" s="1">
        <v>43867</v>
      </c>
      <c r="C39">
        <v>37076</v>
      </c>
      <c r="D39">
        <f t="shared" si="0"/>
        <v>21449.83870967742</v>
      </c>
    </row>
    <row r="40" spans="2:4" x14ac:dyDescent="0.3">
      <c r="B40" s="1">
        <v>43868</v>
      </c>
      <c r="C40">
        <v>3834</v>
      </c>
      <c r="D40">
        <f t="shared" si="0"/>
        <v>19999.870967741936</v>
      </c>
    </row>
    <row r="41" spans="2:4" x14ac:dyDescent="0.3">
      <c r="B41" s="1">
        <v>43869</v>
      </c>
      <c r="C41">
        <v>44723</v>
      </c>
      <c r="D41">
        <f t="shared" si="0"/>
        <v>20805.225806451614</v>
      </c>
    </row>
    <row r="42" spans="2:4" x14ac:dyDescent="0.3">
      <c r="B42" s="1">
        <v>43870</v>
      </c>
      <c r="C42">
        <v>30171</v>
      </c>
      <c r="D42">
        <f t="shared" si="0"/>
        <v>21395.032258064515</v>
      </c>
    </row>
    <row r="43" spans="2:4" x14ac:dyDescent="0.3">
      <c r="B43" s="1">
        <v>43871</v>
      </c>
      <c r="C43">
        <v>38210</v>
      </c>
      <c r="D43">
        <f t="shared" si="0"/>
        <v>21614.16129032258</v>
      </c>
    </row>
    <row r="44" spans="2:4" x14ac:dyDescent="0.3">
      <c r="B44" s="1">
        <v>43872</v>
      </c>
      <c r="C44">
        <v>37787</v>
      </c>
      <c r="D44">
        <f t="shared" si="0"/>
        <v>22291.451612903227</v>
      </c>
    </row>
    <row r="45" spans="2:4" x14ac:dyDescent="0.3">
      <c r="B45" s="1">
        <v>43873</v>
      </c>
      <c r="C45">
        <v>33225</v>
      </c>
      <c r="D45">
        <f t="shared" si="0"/>
        <v>22480.83870967742</v>
      </c>
    </row>
    <row r="46" spans="2:4" x14ac:dyDescent="0.3">
      <c r="B46" s="1">
        <v>43874</v>
      </c>
      <c r="C46">
        <v>15194</v>
      </c>
      <c r="D46">
        <f t="shared" si="0"/>
        <v>21416.322580645163</v>
      </c>
    </row>
    <row r="47" spans="2:4" x14ac:dyDescent="0.3">
      <c r="B47" s="1">
        <v>43875</v>
      </c>
      <c r="C47">
        <v>19047</v>
      </c>
      <c r="D47">
        <f t="shared" si="0"/>
        <v>22024.225806451614</v>
      </c>
    </row>
    <row r="48" spans="2:4" x14ac:dyDescent="0.3">
      <c r="B48" s="1">
        <v>43876</v>
      </c>
      <c r="C48">
        <v>17603</v>
      </c>
      <c r="D48">
        <f t="shared" si="0"/>
        <v>22318.774193548386</v>
      </c>
    </row>
    <row r="49" spans="2:4" x14ac:dyDescent="0.3">
      <c r="B49" s="1">
        <v>43877</v>
      </c>
      <c r="C49">
        <v>36689</v>
      </c>
      <c r="D49">
        <f t="shared" si="0"/>
        <v>23104.548387096773</v>
      </c>
    </row>
    <row r="50" spans="2:4" x14ac:dyDescent="0.3">
      <c r="B50" s="1">
        <v>43878</v>
      </c>
      <c r="C50">
        <v>1811</v>
      </c>
      <c r="D50">
        <f t="shared" si="0"/>
        <v>23064.354838709678</v>
      </c>
    </row>
    <row r="51" spans="2:4" x14ac:dyDescent="0.3">
      <c r="B51" s="1">
        <v>43879</v>
      </c>
      <c r="C51">
        <v>4068</v>
      </c>
      <c r="D51">
        <f t="shared" si="0"/>
        <v>22624.225806451614</v>
      </c>
    </row>
    <row r="52" spans="2:4" x14ac:dyDescent="0.3">
      <c r="B52" s="1">
        <v>43880</v>
      </c>
      <c r="C52">
        <v>18185</v>
      </c>
      <c r="D52">
        <f t="shared" si="0"/>
        <v>22579.83870967742</v>
      </c>
    </row>
    <row r="53" spans="2:4" x14ac:dyDescent="0.3">
      <c r="B53" s="1">
        <v>43881</v>
      </c>
      <c r="C53">
        <v>39220</v>
      </c>
      <c r="D53">
        <f t="shared" si="0"/>
        <v>23007.806451612902</v>
      </c>
    </row>
    <row r="54" spans="2:4" x14ac:dyDescent="0.3">
      <c r="B54" s="1">
        <v>43882</v>
      </c>
      <c r="C54">
        <v>7499</v>
      </c>
      <c r="D54">
        <f t="shared" si="0"/>
        <v>22698.612903225807</v>
      </c>
    </row>
    <row r="55" spans="2:4" x14ac:dyDescent="0.3">
      <c r="B55" s="1">
        <v>43883</v>
      </c>
      <c r="C55">
        <v>15850</v>
      </c>
      <c r="D55">
        <f t="shared" si="0"/>
        <v>22971</v>
      </c>
    </row>
    <row r="56" spans="2:4" x14ac:dyDescent="0.3">
      <c r="B56" s="1">
        <v>43884</v>
      </c>
      <c r="C56">
        <v>44062</v>
      </c>
      <c r="D56">
        <f t="shared" si="0"/>
        <v>22786.709677419356</v>
      </c>
    </row>
    <row r="57" spans="2:4" x14ac:dyDescent="0.3">
      <c r="B57" s="1">
        <v>43885</v>
      </c>
      <c r="C57">
        <v>28817</v>
      </c>
      <c r="D57">
        <f t="shared" si="0"/>
        <v>22909.032258064515</v>
      </c>
    </row>
    <row r="58" spans="2:4" x14ac:dyDescent="0.3">
      <c r="B58" s="1">
        <v>43886</v>
      </c>
      <c r="C58">
        <v>21954</v>
      </c>
      <c r="D58">
        <f t="shared" si="0"/>
        <v>23369</v>
      </c>
    </row>
    <row r="59" spans="2:4" x14ac:dyDescent="0.3">
      <c r="B59" s="1">
        <v>43887</v>
      </c>
      <c r="C59">
        <v>44900</v>
      </c>
      <c r="D59">
        <f t="shared" si="0"/>
        <v>23859.129032258064</v>
      </c>
    </row>
    <row r="60" spans="2:4" x14ac:dyDescent="0.3">
      <c r="B60" s="1">
        <v>43888</v>
      </c>
      <c r="C60">
        <v>45410</v>
      </c>
      <c r="D60">
        <f t="shared" si="0"/>
        <v>24784.258064516129</v>
      </c>
    </row>
    <row r="61" spans="2:4" x14ac:dyDescent="0.3">
      <c r="B61" s="1">
        <v>43889</v>
      </c>
      <c r="C61">
        <v>34848</v>
      </c>
      <c r="D61">
        <f t="shared" si="0"/>
        <v>25129.774193548386</v>
      </c>
    </row>
    <row r="62" spans="2:4" x14ac:dyDescent="0.3">
      <c r="B62" s="1">
        <v>43890</v>
      </c>
      <c r="C62">
        <v>28363</v>
      </c>
      <c r="D62">
        <f t="shared" si="0"/>
        <v>25054</v>
      </c>
    </row>
    <row r="63" spans="2:4" x14ac:dyDescent="0.3">
      <c r="B63" s="1">
        <v>43891</v>
      </c>
      <c r="C63">
        <v>32672</v>
      </c>
      <c r="D63">
        <f t="shared" si="0"/>
        <v>25266.419354838708</v>
      </c>
    </row>
    <row r="64" spans="2:4" x14ac:dyDescent="0.3">
      <c r="B64" s="1">
        <v>43892</v>
      </c>
      <c r="C64">
        <v>29811</v>
      </c>
      <c r="D64">
        <f t="shared" si="0"/>
        <v>25953.612903225807</v>
      </c>
    </row>
    <row r="65" spans="2:4" x14ac:dyDescent="0.3">
      <c r="B65" s="1">
        <v>43893</v>
      </c>
      <c r="C65">
        <v>27889</v>
      </c>
      <c r="D65">
        <f t="shared" si="0"/>
        <v>26396.032258064515</v>
      </c>
    </row>
    <row r="66" spans="2:4" x14ac:dyDescent="0.3">
      <c r="B66" s="1">
        <v>43894</v>
      </c>
      <c r="C66">
        <v>41385</v>
      </c>
      <c r="D66">
        <f t="shared" si="0"/>
        <v>27680.225806451614</v>
      </c>
    </row>
    <row r="67" spans="2:4" x14ac:dyDescent="0.3">
      <c r="B67" s="1">
        <v>43895</v>
      </c>
      <c r="C67">
        <v>40377</v>
      </c>
      <c r="D67">
        <f t="shared" si="0"/>
        <v>27889.483870967742</v>
      </c>
    </row>
    <row r="68" spans="2:4" x14ac:dyDescent="0.3">
      <c r="B68" s="1">
        <v>43896</v>
      </c>
      <c r="C68">
        <v>9917</v>
      </c>
      <c r="D68">
        <f t="shared" si="0"/>
        <v>27132.774193548386</v>
      </c>
    </row>
    <row r="69" spans="2:4" x14ac:dyDescent="0.3">
      <c r="B69" s="1">
        <v>43897</v>
      </c>
      <c r="C69">
        <v>18793</v>
      </c>
      <c r="D69">
        <f t="shared" si="0"/>
        <v>27399.677419354837</v>
      </c>
    </row>
    <row r="70" spans="2:4" x14ac:dyDescent="0.3">
      <c r="B70" s="1">
        <v>43898</v>
      </c>
      <c r="C70">
        <v>23067</v>
      </c>
      <c r="D70">
        <f t="shared" si="0"/>
        <v>26947.774193548386</v>
      </c>
    </row>
    <row r="71" spans="2:4" x14ac:dyDescent="0.3">
      <c r="B71" s="1">
        <v>43899</v>
      </c>
      <c r="C71">
        <v>7927</v>
      </c>
      <c r="D71">
        <f t="shared" si="0"/>
        <v>27079.806451612902</v>
      </c>
    </row>
    <row r="72" spans="2:4" x14ac:dyDescent="0.3">
      <c r="B72" s="1">
        <v>43900</v>
      </c>
      <c r="C72">
        <v>23983</v>
      </c>
      <c r="D72">
        <f t="shared" si="0"/>
        <v>26410.774193548386</v>
      </c>
    </row>
    <row r="73" spans="2:4" x14ac:dyDescent="0.3">
      <c r="B73" s="1">
        <v>43901</v>
      </c>
      <c r="C73">
        <v>37824</v>
      </c>
      <c r="D73">
        <f t="shared" si="0"/>
        <v>26657.645161290322</v>
      </c>
    </row>
    <row r="74" spans="2:4" x14ac:dyDescent="0.3">
      <c r="B74" s="1">
        <v>43902</v>
      </c>
      <c r="C74">
        <v>1950</v>
      </c>
      <c r="D74">
        <f t="shared" si="0"/>
        <v>25487.967741935485</v>
      </c>
    </row>
    <row r="75" spans="2:4" x14ac:dyDescent="0.3">
      <c r="B75" s="1">
        <v>43903</v>
      </c>
      <c r="C75">
        <v>20547</v>
      </c>
      <c r="D75">
        <f t="shared" si="0"/>
        <v>24931.83870967742</v>
      </c>
    </row>
    <row r="76" spans="2:4" x14ac:dyDescent="0.3">
      <c r="B76" s="1">
        <v>43904</v>
      </c>
      <c r="C76">
        <v>29538</v>
      </c>
      <c r="D76">
        <f t="shared" si="0"/>
        <v>24812.903225806451</v>
      </c>
    </row>
    <row r="77" spans="2:4" x14ac:dyDescent="0.3">
      <c r="B77" s="1">
        <v>43905</v>
      </c>
      <c r="C77">
        <v>4143</v>
      </c>
      <c r="D77">
        <f t="shared" si="0"/>
        <v>24456.419354838708</v>
      </c>
    </row>
    <row r="78" spans="2:4" x14ac:dyDescent="0.3">
      <c r="B78" s="1">
        <v>43906</v>
      </c>
      <c r="C78">
        <v>46328</v>
      </c>
      <c r="D78">
        <f t="shared" si="0"/>
        <v>25336.451612903227</v>
      </c>
    </row>
    <row r="79" spans="2:4" x14ac:dyDescent="0.3">
      <c r="B79" s="1">
        <v>43907</v>
      </c>
      <c r="C79">
        <v>38955</v>
      </c>
      <c r="D79">
        <f t="shared" si="0"/>
        <v>26025.225806451614</v>
      </c>
    </row>
    <row r="80" spans="2:4" x14ac:dyDescent="0.3">
      <c r="B80" s="1">
        <v>43908</v>
      </c>
      <c r="C80">
        <v>35825</v>
      </c>
      <c r="D80">
        <f t="shared" si="0"/>
        <v>25997.354838709678</v>
      </c>
    </row>
    <row r="81" spans="2:4" x14ac:dyDescent="0.3">
      <c r="B81" s="1">
        <v>43909</v>
      </c>
      <c r="C81">
        <v>659</v>
      </c>
      <c r="D81">
        <f t="shared" si="0"/>
        <v>25960.193548387098</v>
      </c>
    </row>
    <row r="82" spans="2:4" x14ac:dyDescent="0.3">
      <c r="B82" s="1">
        <v>43910</v>
      </c>
      <c r="C82">
        <v>29422</v>
      </c>
      <c r="D82">
        <f t="shared" si="0"/>
        <v>26778.064516129034</v>
      </c>
    </row>
    <row r="83" spans="2:4" x14ac:dyDescent="0.3">
      <c r="B83" s="1">
        <v>43911</v>
      </c>
      <c r="C83">
        <v>38088</v>
      </c>
      <c r="D83">
        <f t="shared" si="0"/>
        <v>27420.096774193549</v>
      </c>
    </row>
    <row r="84" spans="2:4" x14ac:dyDescent="0.3">
      <c r="B84" s="1">
        <v>43912</v>
      </c>
      <c r="C84">
        <v>19745</v>
      </c>
      <c r="D84">
        <f t="shared" si="0"/>
        <v>26791.870967741936</v>
      </c>
    </row>
    <row r="85" spans="2:4" x14ac:dyDescent="0.3">
      <c r="B85" s="1">
        <v>43913</v>
      </c>
      <c r="C85">
        <v>21771</v>
      </c>
      <c r="D85">
        <f t="shared" si="0"/>
        <v>27252.258064516129</v>
      </c>
    </row>
    <row r="86" spans="2:4" x14ac:dyDescent="0.3">
      <c r="B86" s="1">
        <v>43914</v>
      </c>
      <c r="C86">
        <v>3908</v>
      </c>
      <c r="D86">
        <f t="shared" si="0"/>
        <v>26867.032258064515</v>
      </c>
    </row>
    <row r="87" spans="2:4" x14ac:dyDescent="0.3">
      <c r="B87" s="1">
        <v>43915</v>
      </c>
      <c r="C87">
        <v>42599</v>
      </c>
      <c r="D87">
        <f t="shared" si="0"/>
        <v>26819.83870967742</v>
      </c>
    </row>
    <row r="88" spans="2:4" x14ac:dyDescent="0.3">
      <c r="B88" s="1">
        <v>43916</v>
      </c>
      <c r="C88">
        <v>36613</v>
      </c>
      <c r="D88">
        <f t="shared" si="0"/>
        <v>27071.322580645163</v>
      </c>
    </row>
    <row r="89" spans="2:4" x14ac:dyDescent="0.3">
      <c r="B89" s="1">
        <v>43917</v>
      </c>
      <c r="C89">
        <v>34231</v>
      </c>
      <c r="D89">
        <f t="shared" si="0"/>
        <v>27467.354838709678</v>
      </c>
    </row>
    <row r="90" spans="2:4" x14ac:dyDescent="0.3">
      <c r="B90" s="1">
        <v>43918</v>
      </c>
      <c r="C90">
        <v>7188</v>
      </c>
      <c r="D90">
        <f t="shared" si="0"/>
        <v>26250.83870967742</v>
      </c>
    </row>
    <row r="91" spans="2:4" x14ac:dyDescent="0.3">
      <c r="B91" s="1">
        <v>43919</v>
      </c>
      <c r="C91">
        <v>6499</v>
      </c>
      <c r="D91">
        <f t="shared" si="0"/>
        <v>24995.645161290322</v>
      </c>
    </row>
    <row r="92" spans="2:4" x14ac:dyDescent="0.3">
      <c r="B92" s="1">
        <v>43920</v>
      </c>
      <c r="C92">
        <v>41136</v>
      </c>
      <c r="D92">
        <f t="shared" si="0"/>
        <v>25198.483870967742</v>
      </c>
    </row>
    <row r="93" spans="2:4" x14ac:dyDescent="0.3">
      <c r="B93" s="1">
        <v>43921</v>
      </c>
      <c r="C93">
        <v>405</v>
      </c>
      <c r="D93">
        <f t="shared" si="0"/>
        <v>24296.612903225807</v>
      </c>
    </row>
    <row r="94" spans="2:4" x14ac:dyDescent="0.3">
      <c r="B94" s="1">
        <v>43922</v>
      </c>
      <c r="C94">
        <v>29385</v>
      </c>
      <c r="D94">
        <f t="shared" si="0"/>
        <v>24190.580645161292</v>
      </c>
    </row>
    <row r="95" spans="2:4" x14ac:dyDescent="0.3">
      <c r="B95" s="1">
        <v>43923</v>
      </c>
      <c r="C95">
        <v>2144</v>
      </c>
      <c r="D95">
        <f t="shared" ref="D95:D158" si="1">AVERAGE(C65:C95)</f>
        <v>23298.096774193549</v>
      </c>
    </row>
    <row r="96" spans="2:4" x14ac:dyDescent="0.3">
      <c r="B96" s="1">
        <v>43924</v>
      </c>
      <c r="C96">
        <v>6672</v>
      </c>
      <c r="D96">
        <f t="shared" si="1"/>
        <v>22613.677419354837</v>
      </c>
    </row>
    <row r="97" spans="2:4" x14ac:dyDescent="0.3">
      <c r="B97" s="1">
        <v>43925</v>
      </c>
      <c r="C97">
        <v>43251</v>
      </c>
      <c r="D97">
        <f t="shared" si="1"/>
        <v>22673.870967741936</v>
      </c>
    </row>
    <row r="98" spans="2:4" x14ac:dyDescent="0.3">
      <c r="B98" s="1">
        <v>43926</v>
      </c>
      <c r="C98">
        <v>32490</v>
      </c>
      <c r="D98">
        <f t="shared" si="1"/>
        <v>22419.451612903227</v>
      </c>
    </row>
    <row r="99" spans="2:4" x14ac:dyDescent="0.3">
      <c r="B99" s="1">
        <v>43927</v>
      </c>
      <c r="C99">
        <v>30061</v>
      </c>
      <c r="D99">
        <f t="shared" si="1"/>
        <v>23069.258064516129</v>
      </c>
    </row>
    <row r="100" spans="2:4" x14ac:dyDescent="0.3">
      <c r="B100" s="1">
        <v>43928</v>
      </c>
      <c r="C100">
        <v>23353</v>
      </c>
      <c r="D100">
        <f t="shared" si="1"/>
        <v>23216.354838709678</v>
      </c>
    </row>
    <row r="101" spans="2:4" x14ac:dyDescent="0.3">
      <c r="B101" s="1">
        <v>43929</v>
      </c>
      <c r="C101">
        <v>22041</v>
      </c>
      <c r="D101">
        <f t="shared" si="1"/>
        <v>23183.258064516129</v>
      </c>
    </row>
    <row r="102" spans="2:4" x14ac:dyDescent="0.3">
      <c r="B102" s="1">
        <v>43930</v>
      </c>
      <c r="C102">
        <v>23101</v>
      </c>
      <c r="D102">
        <f t="shared" si="1"/>
        <v>23672.741935483871</v>
      </c>
    </row>
    <row r="103" spans="2:4" x14ac:dyDescent="0.3">
      <c r="B103" s="1">
        <v>43931</v>
      </c>
      <c r="C103">
        <v>30400</v>
      </c>
      <c r="D103">
        <f t="shared" si="1"/>
        <v>23879.741935483871</v>
      </c>
    </row>
    <row r="104" spans="2:4" x14ac:dyDescent="0.3">
      <c r="B104" s="1">
        <v>43932</v>
      </c>
      <c r="C104">
        <v>20133</v>
      </c>
      <c r="D104">
        <f t="shared" si="1"/>
        <v>23309.064516129034</v>
      </c>
    </row>
    <row r="105" spans="2:4" x14ac:dyDescent="0.3">
      <c r="B105" s="1">
        <v>43933</v>
      </c>
      <c r="C105">
        <v>47570</v>
      </c>
      <c r="D105">
        <f t="shared" si="1"/>
        <v>24780.677419354837</v>
      </c>
    </row>
    <row r="106" spans="2:4" x14ac:dyDescent="0.3">
      <c r="B106" s="1">
        <v>43934</v>
      </c>
      <c r="C106">
        <v>26165</v>
      </c>
      <c r="D106">
        <f t="shared" si="1"/>
        <v>24961.903225806451</v>
      </c>
    </row>
    <row r="107" spans="2:4" x14ac:dyDescent="0.3">
      <c r="B107" s="1">
        <v>43935</v>
      </c>
      <c r="C107">
        <v>2726</v>
      </c>
      <c r="D107">
        <f t="shared" si="1"/>
        <v>24097</v>
      </c>
    </row>
    <row r="108" spans="2:4" x14ac:dyDescent="0.3">
      <c r="B108" s="1">
        <v>43936</v>
      </c>
      <c r="C108">
        <v>33342</v>
      </c>
      <c r="D108">
        <f t="shared" si="1"/>
        <v>25038.903225806451</v>
      </c>
    </row>
    <row r="109" spans="2:4" x14ac:dyDescent="0.3">
      <c r="B109" s="1">
        <v>43937</v>
      </c>
      <c r="C109">
        <v>45102</v>
      </c>
      <c r="D109">
        <f t="shared" si="1"/>
        <v>24999.354838709678</v>
      </c>
    </row>
    <row r="110" spans="2:4" x14ac:dyDescent="0.3">
      <c r="B110" s="1">
        <v>43938</v>
      </c>
      <c r="C110">
        <v>45367</v>
      </c>
      <c r="D110">
        <f t="shared" si="1"/>
        <v>25206.193548387098</v>
      </c>
    </row>
    <row r="111" spans="2:4" x14ac:dyDescent="0.3">
      <c r="B111" s="1">
        <v>43939</v>
      </c>
      <c r="C111">
        <v>32567</v>
      </c>
      <c r="D111">
        <f t="shared" si="1"/>
        <v>25101.096774193549</v>
      </c>
    </row>
    <row r="112" spans="2:4" x14ac:dyDescent="0.3">
      <c r="B112" s="1">
        <v>43940</v>
      </c>
      <c r="C112">
        <v>21110</v>
      </c>
      <c r="D112">
        <f t="shared" si="1"/>
        <v>25760.806451612902</v>
      </c>
    </row>
    <row r="113" spans="2:4" x14ac:dyDescent="0.3">
      <c r="B113" s="1">
        <v>43941</v>
      </c>
      <c r="C113">
        <v>4365</v>
      </c>
      <c r="D113">
        <f t="shared" si="1"/>
        <v>24952.516129032258</v>
      </c>
    </row>
    <row r="114" spans="2:4" x14ac:dyDescent="0.3">
      <c r="B114" s="1">
        <v>43942</v>
      </c>
      <c r="C114">
        <v>34793</v>
      </c>
      <c r="D114">
        <f t="shared" si="1"/>
        <v>24846.225806451614</v>
      </c>
    </row>
    <row r="115" spans="2:4" x14ac:dyDescent="0.3">
      <c r="B115" s="1">
        <v>43943</v>
      </c>
      <c r="C115">
        <v>30018</v>
      </c>
      <c r="D115">
        <f t="shared" si="1"/>
        <v>25177.612903225807</v>
      </c>
    </row>
    <row r="116" spans="2:4" x14ac:dyDescent="0.3">
      <c r="B116" s="1">
        <v>43944</v>
      </c>
      <c r="C116">
        <v>21998</v>
      </c>
      <c r="D116">
        <f t="shared" si="1"/>
        <v>25184.935483870966</v>
      </c>
    </row>
    <row r="117" spans="2:4" x14ac:dyDescent="0.3">
      <c r="B117" s="1">
        <v>43945</v>
      </c>
      <c r="C117">
        <v>33218</v>
      </c>
      <c r="D117">
        <f t="shared" si="1"/>
        <v>26130.419354838708</v>
      </c>
    </row>
    <row r="118" spans="2:4" x14ac:dyDescent="0.3">
      <c r="B118" s="1">
        <v>43946</v>
      </c>
      <c r="C118">
        <v>2728</v>
      </c>
      <c r="D118">
        <f t="shared" si="1"/>
        <v>24844.258064516129</v>
      </c>
    </row>
    <row r="119" spans="2:4" x14ac:dyDescent="0.3">
      <c r="B119" s="1">
        <v>43947</v>
      </c>
      <c r="C119">
        <v>21225</v>
      </c>
      <c r="D119">
        <f t="shared" si="1"/>
        <v>24347.870967741936</v>
      </c>
    </row>
    <row r="120" spans="2:4" x14ac:dyDescent="0.3">
      <c r="B120" s="1">
        <v>43948</v>
      </c>
      <c r="C120">
        <v>316</v>
      </c>
      <c r="D120">
        <f t="shared" si="1"/>
        <v>23253.83870967742</v>
      </c>
    </row>
    <row r="121" spans="2:4" x14ac:dyDescent="0.3">
      <c r="B121" s="1">
        <v>43949</v>
      </c>
      <c r="C121">
        <v>20309</v>
      </c>
      <c r="D121">
        <f t="shared" si="1"/>
        <v>23677.096774193549</v>
      </c>
    </row>
    <row r="122" spans="2:4" x14ac:dyDescent="0.3">
      <c r="B122" s="1">
        <v>43950</v>
      </c>
      <c r="C122">
        <v>1231</v>
      </c>
      <c r="D122">
        <f t="shared" si="1"/>
        <v>23507.16129032258</v>
      </c>
    </row>
    <row r="123" spans="2:4" x14ac:dyDescent="0.3">
      <c r="B123" s="1">
        <v>43951</v>
      </c>
      <c r="C123">
        <v>29201</v>
      </c>
      <c r="D123">
        <f t="shared" si="1"/>
        <v>23122.16129032258</v>
      </c>
    </row>
    <row r="124" spans="2:4" x14ac:dyDescent="0.3">
      <c r="B124" s="1">
        <v>43952</v>
      </c>
      <c r="C124">
        <v>10846</v>
      </c>
      <c r="D124">
        <f t="shared" si="1"/>
        <v>23458.967741935485</v>
      </c>
    </row>
    <row r="125" spans="2:4" x14ac:dyDescent="0.3">
      <c r="B125" s="1">
        <v>43953</v>
      </c>
      <c r="C125">
        <v>15292</v>
      </c>
      <c r="D125">
        <f t="shared" si="1"/>
        <v>23004.354838709678</v>
      </c>
    </row>
    <row r="126" spans="2:4" x14ac:dyDescent="0.3">
      <c r="B126" s="1">
        <v>43954</v>
      </c>
      <c r="C126">
        <v>39265</v>
      </c>
      <c r="D126">
        <f t="shared" si="1"/>
        <v>24201.806451612902</v>
      </c>
    </row>
    <row r="127" spans="2:4" x14ac:dyDescent="0.3">
      <c r="B127" s="1">
        <v>43955</v>
      </c>
      <c r="C127">
        <v>31500</v>
      </c>
      <c r="D127">
        <f t="shared" si="1"/>
        <v>25002.709677419356</v>
      </c>
    </row>
    <row r="128" spans="2:4" x14ac:dyDescent="0.3">
      <c r="B128" s="1">
        <v>43956</v>
      </c>
      <c r="C128">
        <v>21834</v>
      </c>
      <c r="D128">
        <f t="shared" si="1"/>
        <v>24311.83870967742</v>
      </c>
    </row>
    <row r="129" spans="2:4" x14ac:dyDescent="0.3">
      <c r="B129" s="1">
        <v>43957</v>
      </c>
      <c r="C129">
        <v>47983</v>
      </c>
      <c r="D129">
        <f t="shared" si="1"/>
        <v>24811.612903225807</v>
      </c>
    </row>
    <row r="130" spans="2:4" x14ac:dyDescent="0.3">
      <c r="B130" s="1">
        <v>43958</v>
      </c>
      <c r="C130">
        <v>8082</v>
      </c>
      <c r="D130">
        <f t="shared" si="1"/>
        <v>24102.612903225807</v>
      </c>
    </row>
    <row r="131" spans="2:4" x14ac:dyDescent="0.3">
      <c r="B131" s="1">
        <v>43959</v>
      </c>
      <c r="C131">
        <v>47390</v>
      </c>
      <c r="D131">
        <f t="shared" si="1"/>
        <v>24878</v>
      </c>
    </row>
    <row r="132" spans="2:4" x14ac:dyDescent="0.3">
      <c r="B132" s="1">
        <v>43960</v>
      </c>
      <c r="C132">
        <v>17190</v>
      </c>
      <c r="D132">
        <f t="shared" si="1"/>
        <v>24721.516129032258</v>
      </c>
    </row>
    <row r="133" spans="2:4" x14ac:dyDescent="0.3">
      <c r="B133" s="1">
        <v>43961</v>
      </c>
      <c r="C133">
        <v>210</v>
      </c>
      <c r="D133">
        <f t="shared" si="1"/>
        <v>23983.096774193549</v>
      </c>
    </row>
    <row r="134" spans="2:4" x14ac:dyDescent="0.3">
      <c r="B134" s="1">
        <v>43962</v>
      </c>
      <c r="C134">
        <v>27750</v>
      </c>
      <c r="D134">
        <f t="shared" si="1"/>
        <v>23897.612903225807</v>
      </c>
    </row>
    <row r="135" spans="2:4" x14ac:dyDescent="0.3">
      <c r="B135" s="1">
        <v>43963</v>
      </c>
      <c r="C135">
        <v>24831</v>
      </c>
      <c r="D135">
        <f t="shared" si="1"/>
        <v>24049.16129032258</v>
      </c>
    </row>
    <row r="136" spans="2:4" x14ac:dyDescent="0.3">
      <c r="B136" s="1">
        <v>43964</v>
      </c>
      <c r="C136">
        <v>15519</v>
      </c>
      <c r="D136">
        <f t="shared" si="1"/>
        <v>23015.258064516129</v>
      </c>
    </row>
    <row r="137" spans="2:4" x14ac:dyDescent="0.3">
      <c r="B137" s="1">
        <v>43965</v>
      </c>
      <c r="C137">
        <v>44898</v>
      </c>
      <c r="D137">
        <f t="shared" si="1"/>
        <v>23619.548387096773</v>
      </c>
    </row>
    <row r="138" spans="2:4" x14ac:dyDescent="0.3">
      <c r="B138" s="1">
        <v>43966</v>
      </c>
      <c r="C138">
        <v>12440</v>
      </c>
      <c r="D138">
        <f t="shared" si="1"/>
        <v>23932.903225806451</v>
      </c>
    </row>
    <row r="139" spans="2:4" x14ac:dyDescent="0.3">
      <c r="B139" s="1">
        <v>43967</v>
      </c>
      <c r="C139">
        <v>19148</v>
      </c>
      <c r="D139">
        <f t="shared" si="1"/>
        <v>23475.032258064515</v>
      </c>
    </row>
    <row r="140" spans="2:4" x14ac:dyDescent="0.3">
      <c r="B140" s="1">
        <v>43968</v>
      </c>
      <c r="C140">
        <v>2191</v>
      </c>
      <c r="D140">
        <f t="shared" si="1"/>
        <v>22090.806451612902</v>
      </c>
    </row>
    <row r="141" spans="2:4" x14ac:dyDescent="0.3">
      <c r="B141" s="1">
        <v>43969</v>
      </c>
      <c r="C141">
        <v>2841</v>
      </c>
      <c r="D141">
        <f t="shared" si="1"/>
        <v>20719</v>
      </c>
    </row>
    <row r="142" spans="2:4" x14ac:dyDescent="0.3">
      <c r="B142" s="1">
        <v>43970</v>
      </c>
      <c r="C142">
        <v>12158</v>
      </c>
      <c r="D142">
        <f t="shared" si="1"/>
        <v>20060.645161290322</v>
      </c>
    </row>
    <row r="143" spans="2:4" x14ac:dyDescent="0.3">
      <c r="B143" s="1">
        <v>43971</v>
      </c>
      <c r="C143">
        <v>24449</v>
      </c>
      <c r="D143">
        <f t="shared" si="1"/>
        <v>20168.354838709678</v>
      </c>
    </row>
    <row r="144" spans="2:4" x14ac:dyDescent="0.3">
      <c r="B144" s="1">
        <v>43972</v>
      </c>
      <c r="C144">
        <v>10927</v>
      </c>
      <c r="D144">
        <f t="shared" si="1"/>
        <v>20380.032258064515</v>
      </c>
    </row>
    <row r="145" spans="2:4" x14ac:dyDescent="0.3">
      <c r="B145" s="1">
        <v>43973</v>
      </c>
      <c r="C145">
        <v>18457</v>
      </c>
      <c r="D145">
        <f t="shared" si="1"/>
        <v>19853.064516129034</v>
      </c>
    </row>
    <row r="146" spans="2:4" x14ac:dyDescent="0.3">
      <c r="B146" s="1">
        <v>43974</v>
      </c>
      <c r="C146">
        <v>23854</v>
      </c>
      <c r="D146">
        <f t="shared" si="1"/>
        <v>19654.225806451614</v>
      </c>
    </row>
    <row r="147" spans="2:4" x14ac:dyDescent="0.3">
      <c r="B147" s="1">
        <v>43975</v>
      </c>
      <c r="C147">
        <v>31030</v>
      </c>
      <c r="D147">
        <f t="shared" si="1"/>
        <v>19945.580645161292</v>
      </c>
    </row>
    <row r="148" spans="2:4" x14ac:dyDescent="0.3">
      <c r="B148" s="1">
        <v>43976</v>
      </c>
      <c r="C148">
        <v>32572</v>
      </c>
      <c r="D148">
        <f t="shared" si="1"/>
        <v>19924.741935483871</v>
      </c>
    </row>
    <row r="149" spans="2:4" x14ac:dyDescent="0.3">
      <c r="B149" s="1">
        <v>43977</v>
      </c>
      <c r="C149">
        <v>18855</v>
      </c>
      <c r="D149">
        <f t="shared" si="1"/>
        <v>20444.967741935485</v>
      </c>
    </row>
    <row r="150" spans="2:4" x14ac:dyDescent="0.3">
      <c r="B150" s="1">
        <v>43978</v>
      </c>
      <c r="C150">
        <v>46118</v>
      </c>
      <c r="D150">
        <f t="shared" si="1"/>
        <v>21247.967741935485</v>
      </c>
    </row>
    <row r="151" spans="2:4" x14ac:dyDescent="0.3">
      <c r="B151" s="1">
        <v>43979</v>
      </c>
      <c r="C151">
        <v>47662</v>
      </c>
      <c r="D151">
        <f t="shared" si="1"/>
        <v>22775.258064516129</v>
      </c>
    </row>
    <row r="152" spans="2:4" x14ac:dyDescent="0.3">
      <c r="B152" s="1">
        <v>43980</v>
      </c>
      <c r="C152">
        <v>17464</v>
      </c>
      <c r="D152">
        <f t="shared" si="1"/>
        <v>22683.483870967742</v>
      </c>
    </row>
    <row r="153" spans="2:4" x14ac:dyDescent="0.3">
      <c r="B153" s="1">
        <v>43981</v>
      </c>
      <c r="C153">
        <v>28953</v>
      </c>
      <c r="D153">
        <f t="shared" si="1"/>
        <v>23577.741935483871</v>
      </c>
    </row>
    <row r="154" spans="2:4" x14ac:dyDescent="0.3">
      <c r="B154" s="1">
        <v>43982</v>
      </c>
      <c r="C154">
        <v>18473</v>
      </c>
      <c r="D154">
        <f t="shared" si="1"/>
        <v>23231.677419354837</v>
      </c>
    </row>
    <row r="155" spans="2:4" x14ac:dyDescent="0.3">
      <c r="B155" s="1">
        <v>43983</v>
      </c>
      <c r="C155">
        <v>44909</v>
      </c>
      <c r="D155">
        <f t="shared" si="1"/>
        <v>24330.483870967742</v>
      </c>
    </row>
    <row r="156" spans="2:4" x14ac:dyDescent="0.3">
      <c r="B156" s="1">
        <v>43984</v>
      </c>
      <c r="C156">
        <v>17314</v>
      </c>
      <c r="D156">
        <f t="shared" si="1"/>
        <v>24395.709677419356</v>
      </c>
    </row>
    <row r="157" spans="2:4" x14ac:dyDescent="0.3">
      <c r="B157" s="1">
        <v>43985</v>
      </c>
      <c r="C157">
        <v>6968</v>
      </c>
      <c r="D157">
        <f t="shared" si="1"/>
        <v>23353.870967741936</v>
      </c>
    </row>
    <row r="158" spans="2:4" x14ac:dyDescent="0.3">
      <c r="B158" s="1">
        <v>43986</v>
      </c>
      <c r="C158">
        <v>32921</v>
      </c>
      <c r="D158">
        <f t="shared" si="1"/>
        <v>23399.709677419356</v>
      </c>
    </row>
    <row r="159" spans="2:4" x14ac:dyDescent="0.3">
      <c r="B159" s="1">
        <v>43987</v>
      </c>
      <c r="C159">
        <v>40747</v>
      </c>
      <c r="D159">
        <f t="shared" ref="D159:D222" si="2">AVERAGE(C129:C159)</f>
        <v>24009.806451612902</v>
      </c>
    </row>
    <row r="160" spans="2:4" x14ac:dyDescent="0.3">
      <c r="B160" s="1">
        <v>43988</v>
      </c>
      <c r="C160">
        <v>46643</v>
      </c>
      <c r="D160">
        <f t="shared" si="2"/>
        <v>23966.580645161292</v>
      </c>
    </row>
    <row r="161" spans="2:4" x14ac:dyDescent="0.3">
      <c r="B161" s="1">
        <v>43989</v>
      </c>
      <c r="C161">
        <v>25597</v>
      </c>
      <c r="D161">
        <f t="shared" si="2"/>
        <v>24531.580645161292</v>
      </c>
    </row>
    <row r="162" spans="2:4" x14ac:dyDescent="0.3">
      <c r="B162" s="1">
        <v>43990</v>
      </c>
      <c r="C162">
        <v>29826</v>
      </c>
      <c r="D162">
        <f t="shared" si="2"/>
        <v>23965</v>
      </c>
    </row>
    <row r="163" spans="2:4" x14ac:dyDescent="0.3">
      <c r="B163" s="1">
        <v>43991</v>
      </c>
      <c r="C163">
        <v>23671</v>
      </c>
      <c r="D163">
        <f t="shared" si="2"/>
        <v>24174.064516129034</v>
      </c>
    </row>
    <row r="164" spans="2:4" x14ac:dyDescent="0.3">
      <c r="B164" s="1">
        <v>43992</v>
      </c>
      <c r="C164">
        <v>49937</v>
      </c>
      <c r="D164">
        <f t="shared" si="2"/>
        <v>25778.16129032258</v>
      </c>
    </row>
    <row r="165" spans="2:4" x14ac:dyDescent="0.3">
      <c r="B165" s="1">
        <v>43993</v>
      </c>
      <c r="C165">
        <v>37697</v>
      </c>
      <c r="D165">
        <f t="shared" si="2"/>
        <v>26099.032258064515</v>
      </c>
    </row>
    <row r="166" spans="2:4" x14ac:dyDescent="0.3">
      <c r="B166" s="1">
        <v>43994</v>
      </c>
      <c r="C166">
        <v>49934</v>
      </c>
      <c r="D166">
        <f t="shared" si="2"/>
        <v>26908.806451612902</v>
      </c>
    </row>
    <row r="167" spans="2:4" x14ac:dyDescent="0.3">
      <c r="B167" s="1">
        <v>43995</v>
      </c>
      <c r="C167">
        <v>41009</v>
      </c>
      <c r="D167">
        <f t="shared" si="2"/>
        <v>27731.064516129034</v>
      </c>
    </row>
    <row r="168" spans="2:4" x14ac:dyDescent="0.3">
      <c r="B168" s="1">
        <v>43996</v>
      </c>
      <c r="C168">
        <v>6038</v>
      </c>
      <c r="D168">
        <f t="shared" si="2"/>
        <v>26477.516129032258</v>
      </c>
    </row>
    <row r="169" spans="2:4" x14ac:dyDescent="0.3">
      <c r="B169" s="1">
        <v>43997</v>
      </c>
      <c r="C169">
        <v>12942</v>
      </c>
      <c r="D169">
        <f t="shared" si="2"/>
        <v>26493.709677419356</v>
      </c>
    </row>
    <row r="170" spans="2:4" x14ac:dyDescent="0.3">
      <c r="B170" s="1">
        <v>43998</v>
      </c>
      <c r="C170">
        <v>15404</v>
      </c>
      <c r="D170">
        <f t="shared" si="2"/>
        <v>26372.935483870966</v>
      </c>
    </row>
    <row r="171" spans="2:4" x14ac:dyDescent="0.3">
      <c r="B171" s="1">
        <v>43999</v>
      </c>
      <c r="C171">
        <v>31450</v>
      </c>
      <c r="D171">
        <f t="shared" si="2"/>
        <v>27316.774193548386</v>
      </c>
    </row>
    <row r="172" spans="2:4" x14ac:dyDescent="0.3">
      <c r="B172" s="1">
        <v>44000</v>
      </c>
      <c r="C172">
        <v>16972</v>
      </c>
      <c r="D172">
        <f t="shared" si="2"/>
        <v>27772.612903225807</v>
      </c>
    </row>
    <row r="173" spans="2:4" x14ac:dyDescent="0.3">
      <c r="B173" s="1">
        <v>44001</v>
      </c>
      <c r="C173">
        <v>1321</v>
      </c>
      <c r="D173">
        <f t="shared" si="2"/>
        <v>27423.032258064515</v>
      </c>
    </row>
    <row r="174" spans="2:4" x14ac:dyDescent="0.3">
      <c r="B174" s="1">
        <v>44002</v>
      </c>
      <c r="C174">
        <v>49182</v>
      </c>
      <c r="D174">
        <f t="shared" si="2"/>
        <v>28220.870967741936</v>
      </c>
    </row>
    <row r="175" spans="2:4" x14ac:dyDescent="0.3">
      <c r="B175" s="1">
        <v>44003</v>
      </c>
      <c r="C175">
        <v>26640</v>
      </c>
      <c r="D175">
        <f t="shared" si="2"/>
        <v>28727.741935483871</v>
      </c>
    </row>
    <row r="176" spans="2:4" x14ac:dyDescent="0.3">
      <c r="B176" s="1">
        <v>44004</v>
      </c>
      <c r="C176">
        <v>36981</v>
      </c>
      <c r="D176">
        <f t="shared" si="2"/>
        <v>29325.290322580644</v>
      </c>
    </row>
    <row r="177" spans="2:4" x14ac:dyDescent="0.3">
      <c r="B177" s="1">
        <v>44005</v>
      </c>
      <c r="C177">
        <v>38854</v>
      </c>
      <c r="D177">
        <f t="shared" si="2"/>
        <v>29809.16129032258</v>
      </c>
    </row>
    <row r="178" spans="2:4" x14ac:dyDescent="0.3">
      <c r="B178" s="1">
        <v>44006</v>
      </c>
      <c r="C178">
        <v>7548</v>
      </c>
      <c r="D178">
        <f t="shared" si="2"/>
        <v>29051.677419354837</v>
      </c>
    </row>
    <row r="179" spans="2:4" x14ac:dyDescent="0.3">
      <c r="B179" s="1">
        <v>44007</v>
      </c>
      <c r="C179">
        <v>5603</v>
      </c>
      <c r="D179">
        <f t="shared" si="2"/>
        <v>28181.709677419356</v>
      </c>
    </row>
    <row r="180" spans="2:4" x14ac:dyDescent="0.3">
      <c r="B180" s="1">
        <v>44008</v>
      </c>
      <c r="C180">
        <v>34963</v>
      </c>
      <c r="D180">
        <f t="shared" si="2"/>
        <v>28701.322580645163</v>
      </c>
    </row>
    <row r="181" spans="2:4" x14ac:dyDescent="0.3">
      <c r="B181" s="1">
        <v>44009</v>
      </c>
      <c r="C181">
        <v>4722</v>
      </c>
      <c r="D181">
        <f t="shared" si="2"/>
        <v>27365.967741935485</v>
      </c>
    </row>
    <row r="182" spans="2:4" x14ac:dyDescent="0.3">
      <c r="B182" s="1">
        <v>44010</v>
      </c>
      <c r="C182">
        <v>13607</v>
      </c>
      <c r="D182">
        <f t="shared" si="2"/>
        <v>26267.419354838708</v>
      </c>
    </row>
    <row r="183" spans="2:4" x14ac:dyDescent="0.3">
      <c r="B183" s="1">
        <v>44011</v>
      </c>
      <c r="C183">
        <v>32347</v>
      </c>
      <c r="D183">
        <f t="shared" si="2"/>
        <v>26747.516129032258</v>
      </c>
    </row>
    <row r="184" spans="2:4" x14ac:dyDescent="0.3">
      <c r="B184" s="1">
        <v>44012</v>
      </c>
      <c r="C184">
        <v>26490</v>
      </c>
      <c r="D184">
        <f t="shared" si="2"/>
        <v>26668.064516129034</v>
      </c>
    </row>
    <row r="185" spans="2:4" x14ac:dyDescent="0.3">
      <c r="B185" s="1">
        <v>44013</v>
      </c>
      <c r="C185">
        <v>11081</v>
      </c>
      <c r="D185">
        <f t="shared" si="2"/>
        <v>26429.612903225807</v>
      </c>
    </row>
    <row r="186" spans="2:4" x14ac:dyDescent="0.3">
      <c r="B186" s="1">
        <v>44014</v>
      </c>
      <c r="C186">
        <v>12040</v>
      </c>
      <c r="D186">
        <f t="shared" si="2"/>
        <v>25369.322580645163</v>
      </c>
    </row>
    <row r="187" spans="2:4" x14ac:dyDescent="0.3">
      <c r="B187" s="1">
        <v>44015</v>
      </c>
      <c r="C187">
        <v>42165</v>
      </c>
      <c r="D187">
        <f t="shared" si="2"/>
        <v>26170.967741935485</v>
      </c>
    </row>
    <row r="188" spans="2:4" x14ac:dyDescent="0.3">
      <c r="B188" s="1">
        <v>44016</v>
      </c>
      <c r="C188">
        <v>5861</v>
      </c>
      <c r="D188">
        <f t="shared" si="2"/>
        <v>26135.258064516129</v>
      </c>
    </row>
    <row r="189" spans="2:4" x14ac:dyDescent="0.3">
      <c r="B189" s="1">
        <v>44017</v>
      </c>
      <c r="C189">
        <v>46230</v>
      </c>
      <c r="D189">
        <f t="shared" si="2"/>
        <v>26564.580645161292</v>
      </c>
    </row>
    <row r="190" spans="2:4" x14ac:dyDescent="0.3">
      <c r="B190" s="1">
        <v>44018</v>
      </c>
      <c r="C190">
        <v>4684</v>
      </c>
      <c r="D190">
        <f t="shared" si="2"/>
        <v>25401.258064516129</v>
      </c>
    </row>
    <row r="191" spans="2:4" x14ac:dyDescent="0.3">
      <c r="B191" s="1">
        <v>44019</v>
      </c>
      <c r="C191">
        <v>15771</v>
      </c>
      <c r="D191">
        <f t="shared" si="2"/>
        <v>24405.387096774193</v>
      </c>
    </row>
    <row r="192" spans="2:4" x14ac:dyDescent="0.3">
      <c r="B192" s="1">
        <v>44020</v>
      </c>
      <c r="C192">
        <v>15263</v>
      </c>
      <c r="D192">
        <f t="shared" si="2"/>
        <v>24072.032258064515</v>
      </c>
    </row>
    <row r="193" spans="2:4" x14ac:dyDescent="0.3">
      <c r="B193" s="1">
        <v>44021</v>
      </c>
      <c r="C193">
        <v>41202</v>
      </c>
      <c r="D193">
        <f t="shared" si="2"/>
        <v>24439</v>
      </c>
    </row>
    <row r="194" spans="2:4" x14ac:dyDescent="0.3">
      <c r="B194" s="1">
        <v>44022</v>
      </c>
      <c r="C194">
        <v>7572</v>
      </c>
      <c r="D194">
        <f t="shared" si="2"/>
        <v>23919.677419354837</v>
      </c>
    </row>
    <row r="195" spans="2:4" x14ac:dyDescent="0.3">
      <c r="B195" s="1">
        <v>44023</v>
      </c>
      <c r="C195">
        <v>49867</v>
      </c>
      <c r="D195">
        <f t="shared" si="2"/>
        <v>23917.419354838708</v>
      </c>
    </row>
    <row r="196" spans="2:4" x14ac:dyDescent="0.3">
      <c r="B196" s="1">
        <v>44024</v>
      </c>
      <c r="C196">
        <v>41311</v>
      </c>
      <c r="D196">
        <f t="shared" si="2"/>
        <v>24034</v>
      </c>
    </row>
    <row r="197" spans="2:4" x14ac:dyDescent="0.3">
      <c r="B197" s="1">
        <v>44025</v>
      </c>
      <c r="C197">
        <v>44478</v>
      </c>
      <c r="D197">
        <f t="shared" si="2"/>
        <v>23858</v>
      </c>
    </row>
    <row r="198" spans="2:4" x14ac:dyDescent="0.3">
      <c r="B198" s="1">
        <v>44026</v>
      </c>
      <c r="C198">
        <v>7310</v>
      </c>
      <c r="D198">
        <f t="shared" si="2"/>
        <v>22770.935483870966</v>
      </c>
    </row>
    <row r="199" spans="2:4" x14ac:dyDescent="0.3">
      <c r="B199" s="1">
        <v>44027</v>
      </c>
      <c r="C199">
        <v>3567</v>
      </c>
      <c r="D199">
        <f t="shared" si="2"/>
        <v>22691.225806451614</v>
      </c>
    </row>
    <row r="200" spans="2:4" x14ac:dyDescent="0.3">
      <c r="B200" s="1">
        <v>44028</v>
      </c>
      <c r="C200">
        <v>7950</v>
      </c>
      <c r="D200">
        <f t="shared" si="2"/>
        <v>22530.193548387098</v>
      </c>
    </row>
    <row r="201" spans="2:4" x14ac:dyDescent="0.3">
      <c r="B201" s="1">
        <v>44029</v>
      </c>
      <c r="C201">
        <v>41670</v>
      </c>
      <c r="D201">
        <f t="shared" si="2"/>
        <v>23377.483870967742</v>
      </c>
    </row>
    <row r="202" spans="2:4" x14ac:dyDescent="0.3">
      <c r="B202" s="1">
        <v>44030</v>
      </c>
      <c r="C202">
        <v>7999</v>
      </c>
      <c r="D202">
        <f t="shared" si="2"/>
        <v>22621</v>
      </c>
    </row>
    <row r="203" spans="2:4" x14ac:dyDescent="0.3">
      <c r="B203" s="1">
        <v>44031</v>
      </c>
      <c r="C203">
        <v>40927</v>
      </c>
      <c r="D203">
        <f t="shared" si="2"/>
        <v>23393.741935483871</v>
      </c>
    </row>
    <row r="204" spans="2:4" x14ac:dyDescent="0.3">
      <c r="B204" s="1">
        <v>44032</v>
      </c>
      <c r="C204">
        <v>35352</v>
      </c>
      <c r="D204">
        <f t="shared" si="2"/>
        <v>24491.516129032258</v>
      </c>
    </row>
    <row r="205" spans="2:4" x14ac:dyDescent="0.3">
      <c r="B205" s="1">
        <v>44033</v>
      </c>
      <c r="C205">
        <v>1885</v>
      </c>
      <c r="D205">
        <f t="shared" si="2"/>
        <v>22965.806451612902</v>
      </c>
    </row>
    <row r="206" spans="2:4" x14ac:dyDescent="0.3">
      <c r="B206" s="1">
        <v>44034</v>
      </c>
      <c r="C206">
        <v>5885</v>
      </c>
      <c r="D206">
        <f t="shared" si="2"/>
        <v>22296.290322580644</v>
      </c>
    </row>
    <row r="207" spans="2:4" x14ac:dyDescent="0.3">
      <c r="B207" s="1">
        <v>44035</v>
      </c>
      <c r="C207">
        <v>29480</v>
      </c>
      <c r="D207">
        <f t="shared" si="2"/>
        <v>22054.322580645163</v>
      </c>
    </row>
    <row r="208" spans="2:4" x14ac:dyDescent="0.3">
      <c r="B208" s="1">
        <v>44036</v>
      </c>
      <c r="C208">
        <v>4280</v>
      </c>
      <c r="D208">
        <f t="shared" si="2"/>
        <v>20939.032258064515</v>
      </c>
    </row>
    <row r="209" spans="2:4" x14ac:dyDescent="0.3">
      <c r="B209" s="1">
        <v>44037</v>
      </c>
      <c r="C209">
        <v>4344</v>
      </c>
      <c r="D209">
        <f t="shared" si="2"/>
        <v>20835.677419354837</v>
      </c>
    </row>
    <row r="210" spans="2:4" x14ac:dyDescent="0.3">
      <c r="B210" s="1">
        <v>44038</v>
      </c>
      <c r="C210">
        <v>4145</v>
      </c>
      <c r="D210">
        <f t="shared" si="2"/>
        <v>20788.645161290322</v>
      </c>
    </row>
    <row r="211" spans="2:4" x14ac:dyDescent="0.3">
      <c r="B211" s="1">
        <v>44039</v>
      </c>
      <c r="C211">
        <v>30451</v>
      </c>
      <c r="D211">
        <f t="shared" si="2"/>
        <v>20643.096774193549</v>
      </c>
    </row>
    <row r="212" spans="2:4" x14ac:dyDescent="0.3">
      <c r="B212" s="1">
        <v>44040</v>
      </c>
      <c r="C212">
        <v>8674</v>
      </c>
      <c r="D212">
        <f t="shared" si="2"/>
        <v>20770.580645161292</v>
      </c>
    </row>
    <row r="213" spans="2:4" x14ac:dyDescent="0.3">
      <c r="B213" s="1">
        <v>44041</v>
      </c>
      <c r="C213">
        <v>30749</v>
      </c>
      <c r="D213">
        <f t="shared" si="2"/>
        <v>21323.548387096773</v>
      </c>
    </row>
    <row r="214" spans="2:4" x14ac:dyDescent="0.3">
      <c r="B214" s="1">
        <v>44042</v>
      </c>
      <c r="C214">
        <v>36276</v>
      </c>
      <c r="D214">
        <f t="shared" si="2"/>
        <v>21450.290322580644</v>
      </c>
    </row>
    <row r="215" spans="2:4" x14ac:dyDescent="0.3">
      <c r="B215" s="1">
        <v>44043</v>
      </c>
      <c r="C215">
        <v>42571</v>
      </c>
      <c r="D215">
        <f t="shared" si="2"/>
        <v>21969.032258064515</v>
      </c>
    </row>
    <row r="216" spans="2:4" x14ac:dyDescent="0.3">
      <c r="B216" s="1">
        <v>44044</v>
      </c>
      <c r="C216">
        <v>39688</v>
      </c>
      <c r="D216">
        <f t="shared" si="2"/>
        <v>22891.83870967742</v>
      </c>
    </row>
    <row r="217" spans="2:4" x14ac:dyDescent="0.3">
      <c r="B217" s="1">
        <v>44045</v>
      </c>
      <c r="C217">
        <v>1072</v>
      </c>
      <c r="D217">
        <f t="shared" si="2"/>
        <v>22538.032258064515</v>
      </c>
    </row>
    <row r="218" spans="2:4" x14ac:dyDescent="0.3">
      <c r="B218" s="1">
        <v>44046</v>
      </c>
      <c r="C218">
        <v>32621</v>
      </c>
      <c r="D218">
        <f t="shared" si="2"/>
        <v>22230.16129032258</v>
      </c>
    </row>
    <row r="219" spans="2:4" x14ac:dyDescent="0.3">
      <c r="B219" s="1">
        <v>44047</v>
      </c>
      <c r="C219">
        <v>27318</v>
      </c>
      <c r="D219">
        <f t="shared" si="2"/>
        <v>22922.322580645163</v>
      </c>
    </row>
    <row r="220" spans="2:4" x14ac:dyDescent="0.3">
      <c r="B220" s="1">
        <v>44048</v>
      </c>
      <c r="C220">
        <v>17835</v>
      </c>
      <c r="D220">
        <f t="shared" si="2"/>
        <v>22006.354838709678</v>
      </c>
    </row>
    <row r="221" spans="2:4" x14ac:dyDescent="0.3">
      <c r="B221" s="1">
        <v>44049</v>
      </c>
      <c r="C221">
        <v>44567</v>
      </c>
      <c r="D221">
        <f t="shared" si="2"/>
        <v>23292.903225806451</v>
      </c>
    </row>
    <row r="222" spans="2:4" x14ac:dyDescent="0.3">
      <c r="B222" s="1">
        <v>44050</v>
      </c>
      <c r="C222">
        <v>38468</v>
      </c>
      <c r="D222">
        <f t="shared" si="2"/>
        <v>24025.064516129034</v>
      </c>
    </row>
    <row r="223" spans="2:4" x14ac:dyDescent="0.3">
      <c r="B223" s="1">
        <v>44051</v>
      </c>
      <c r="C223">
        <v>43643</v>
      </c>
      <c r="D223">
        <f t="shared" ref="D223:D286" si="3">AVERAGE(C193:C223)</f>
        <v>24940.548387096773</v>
      </c>
    </row>
    <row r="224" spans="2:4" x14ac:dyDescent="0.3">
      <c r="B224" s="1">
        <v>44052</v>
      </c>
      <c r="C224">
        <v>30226</v>
      </c>
      <c r="D224">
        <f t="shared" si="3"/>
        <v>24586.483870967742</v>
      </c>
    </row>
    <row r="225" spans="2:4" x14ac:dyDescent="0.3">
      <c r="B225" s="1">
        <v>44053</v>
      </c>
      <c r="C225">
        <v>33980</v>
      </c>
      <c r="D225">
        <f t="shared" si="3"/>
        <v>25438.354838709678</v>
      </c>
    </row>
    <row r="226" spans="2:4" x14ac:dyDescent="0.3">
      <c r="B226" s="1">
        <v>44054</v>
      </c>
      <c r="C226">
        <v>13888</v>
      </c>
      <c r="D226">
        <f t="shared" si="3"/>
        <v>24277.741935483871</v>
      </c>
    </row>
    <row r="227" spans="2:4" x14ac:dyDescent="0.3">
      <c r="B227" s="1">
        <v>44055</v>
      </c>
      <c r="C227">
        <v>35814</v>
      </c>
      <c r="D227">
        <f t="shared" si="3"/>
        <v>24100.419354838708</v>
      </c>
    </row>
    <row r="228" spans="2:4" x14ac:dyDescent="0.3">
      <c r="B228" s="1">
        <v>44056</v>
      </c>
      <c r="C228">
        <v>10502</v>
      </c>
      <c r="D228">
        <f t="shared" si="3"/>
        <v>23004.419354838708</v>
      </c>
    </row>
    <row r="229" spans="2:4" x14ac:dyDescent="0.3">
      <c r="B229" s="1">
        <v>44057</v>
      </c>
      <c r="C229">
        <v>46074</v>
      </c>
      <c r="D229">
        <f t="shared" si="3"/>
        <v>24254.870967741936</v>
      </c>
    </row>
    <row r="230" spans="2:4" x14ac:dyDescent="0.3">
      <c r="B230" s="1">
        <v>44058</v>
      </c>
      <c r="C230">
        <v>39489</v>
      </c>
      <c r="D230">
        <f t="shared" si="3"/>
        <v>25413.645161290322</v>
      </c>
    </row>
    <row r="231" spans="2:4" x14ac:dyDescent="0.3">
      <c r="B231" s="1">
        <v>44059</v>
      </c>
      <c r="C231">
        <v>13618</v>
      </c>
      <c r="D231">
        <f t="shared" si="3"/>
        <v>25596.483870967742</v>
      </c>
    </row>
    <row r="232" spans="2:4" x14ac:dyDescent="0.3">
      <c r="B232" s="1">
        <v>44060</v>
      </c>
      <c r="C232">
        <v>42192</v>
      </c>
      <c r="D232">
        <f t="shared" si="3"/>
        <v>25613.322580645163</v>
      </c>
    </row>
    <row r="233" spans="2:4" x14ac:dyDescent="0.3">
      <c r="B233" s="1">
        <v>44061</v>
      </c>
      <c r="C233">
        <v>4243</v>
      </c>
      <c r="D233">
        <f t="shared" si="3"/>
        <v>25492.16129032258</v>
      </c>
    </row>
    <row r="234" spans="2:4" x14ac:dyDescent="0.3">
      <c r="B234" s="1">
        <v>44062</v>
      </c>
      <c r="C234">
        <v>26989</v>
      </c>
      <c r="D234">
        <f t="shared" si="3"/>
        <v>25042.548387096773</v>
      </c>
    </row>
    <row r="235" spans="2:4" x14ac:dyDescent="0.3">
      <c r="B235" s="1">
        <v>44063</v>
      </c>
      <c r="C235">
        <v>7271</v>
      </c>
      <c r="D235">
        <f t="shared" si="3"/>
        <v>24136.709677419356</v>
      </c>
    </row>
    <row r="236" spans="2:4" x14ac:dyDescent="0.3">
      <c r="B236" s="1">
        <v>44064</v>
      </c>
      <c r="C236">
        <v>46427</v>
      </c>
      <c r="D236">
        <f t="shared" si="3"/>
        <v>25573.548387096773</v>
      </c>
    </row>
    <row r="237" spans="2:4" x14ac:dyDescent="0.3">
      <c r="B237" s="1">
        <v>44065</v>
      </c>
      <c r="C237">
        <v>2773</v>
      </c>
      <c r="D237">
        <f t="shared" si="3"/>
        <v>25473.16129032258</v>
      </c>
    </row>
    <row r="238" spans="2:4" x14ac:dyDescent="0.3">
      <c r="B238" s="1">
        <v>44066</v>
      </c>
      <c r="C238">
        <v>43771</v>
      </c>
      <c r="D238">
        <f t="shared" si="3"/>
        <v>25934.16129032258</v>
      </c>
    </row>
    <row r="239" spans="2:4" x14ac:dyDescent="0.3">
      <c r="B239" s="1">
        <v>44067</v>
      </c>
      <c r="C239">
        <v>42665</v>
      </c>
      <c r="D239">
        <f t="shared" si="3"/>
        <v>27172.387096774193</v>
      </c>
    </row>
    <row r="240" spans="2:4" x14ac:dyDescent="0.3">
      <c r="B240" s="1">
        <v>44068</v>
      </c>
      <c r="C240">
        <v>9576</v>
      </c>
      <c r="D240">
        <f t="shared" si="3"/>
        <v>27341.16129032258</v>
      </c>
    </row>
    <row r="241" spans="2:4" x14ac:dyDescent="0.3">
      <c r="B241" s="1">
        <v>44069</v>
      </c>
      <c r="C241">
        <v>26110</v>
      </c>
      <c r="D241">
        <f t="shared" si="3"/>
        <v>28049.709677419356</v>
      </c>
    </row>
    <row r="242" spans="2:4" x14ac:dyDescent="0.3">
      <c r="B242" s="1">
        <v>44070</v>
      </c>
      <c r="C242">
        <v>40725</v>
      </c>
      <c r="D242">
        <f t="shared" si="3"/>
        <v>28381.129032258064</v>
      </c>
    </row>
    <row r="243" spans="2:4" x14ac:dyDescent="0.3">
      <c r="B243" s="1">
        <v>44071</v>
      </c>
      <c r="C243">
        <v>26314</v>
      </c>
      <c r="D243">
        <f t="shared" si="3"/>
        <v>28950.16129032258</v>
      </c>
    </row>
    <row r="244" spans="2:4" x14ac:dyDescent="0.3">
      <c r="B244" s="1">
        <v>44072</v>
      </c>
      <c r="C244">
        <v>21211</v>
      </c>
      <c r="D244">
        <f t="shared" si="3"/>
        <v>28642.483870967742</v>
      </c>
    </row>
    <row r="245" spans="2:4" x14ac:dyDescent="0.3">
      <c r="B245" s="1">
        <v>44073</v>
      </c>
      <c r="C245">
        <v>43186</v>
      </c>
      <c r="D245">
        <f t="shared" si="3"/>
        <v>28865.387096774193</v>
      </c>
    </row>
    <row r="246" spans="2:4" x14ac:dyDescent="0.3">
      <c r="B246" s="1">
        <v>44074</v>
      </c>
      <c r="C246">
        <v>23688</v>
      </c>
      <c r="D246">
        <f t="shared" si="3"/>
        <v>28256.258064516129</v>
      </c>
    </row>
    <row r="247" spans="2:4" x14ac:dyDescent="0.3">
      <c r="B247" s="1">
        <v>44075</v>
      </c>
      <c r="C247">
        <v>22854</v>
      </c>
      <c r="D247">
        <f t="shared" si="3"/>
        <v>27713.225806451614</v>
      </c>
    </row>
    <row r="248" spans="2:4" x14ac:dyDescent="0.3">
      <c r="B248" s="1">
        <v>44076</v>
      </c>
      <c r="C248">
        <v>16519</v>
      </c>
      <c r="D248">
        <f t="shared" si="3"/>
        <v>28211.516129032258</v>
      </c>
    </row>
    <row r="249" spans="2:4" x14ac:dyDescent="0.3">
      <c r="B249" s="1">
        <v>44077</v>
      </c>
      <c r="C249">
        <v>35966</v>
      </c>
      <c r="D249">
        <f t="shared" si="3"/>
        <v>28319.419354838708</v>
      </c>
    </row>
    <row r="250" spans="2:4" x14ac:dyDescent="0.3">
      <c r="B250" s="1">
        <v>44078</v>
      </c>
      <c r="C250">
        <v>33113</v>
      </c>
      <c r="D250">
        <f t="shared" si="3"/>
        <v>28506.354838709678</v>
      </c>
    </row>
    <row r="251" spans="2:4" x14ac:dyDescent="0.3">
      <c r="B251" s="1">
        <v>44079</v>
      </c>
      <c r="C251">
        <v>34279</v>
      </c>
      <c r="D251">
        <f t="shared" si="3"/>
        <v>29036.806451612902</v>
      </c>
    </row>
    <row r="252" spans="2:4" x14ac:dyDescent="0.3">
      <c r="B252" s="1">
        <v>44080</v>
      </c>
      <c r="C252">
        <v>11379</v>
      </c>
      <c r="D252">
        <f t="shared" si="3"/>
        <v>27966.225806451614</v>
      </c>
    </row>
    <row r="253" spans="2:4" x14ac:dyDescent="0.3">
      <c r="B253" s="1">
        <v>44081</v>
      </c>
      <c r="C253">
        <v>34391</v>
      </c>
      <c r="D253">
        <f t="shared" si="3"/>
        <v>27834.709677419356</v>
      </c>
    </row>
    <row r="254" spans="2:4" x14ac:dyDescent="0.3">
      <c r="B254" s="1">
        <v>44082</v>
      </c>
      <c r="C254">
        <v>18869</v>
      </c>
      <c r="D254">
        <f t="shared" si="3"/>
        <v>27035.548387096773</v>
      </c>
    </row>
    <row r="255" spans="2:4" x14ac:dyDescent="0.3">
      <c r="B255" s="1">
        <v>44083</v>
      </c>
      <c r="C255">
        <v>23950</v>
      </c>
      <c r="D255">
        <f t="shared" si="3"/>
        <v>26833.096774193549</v>
      </c>
    </row>
    <row r="256" spans="2:4" x14ac:dyDescent="0.3">
      <c r="B256" s="1">
        <v>44084</v>
      </c>
      <c r="C256">
        <v>34525</v>
      </c>
      <c r="D256">
        <f t="shared" si="3"/>
        <v>26850.677419354837</v>
      </c>
    </row>
    <row r="257" spans="2:4" x14ac:dyDescent="0.3">
      <c r="B257" s="1">
        <v>44085</v>
      </c>
      <c r="C257">
        <v>15611</v>
      </c>
      <c r="D257">
        <f t="shared" si="3"/>
        <v>26906.258064516129</v>
      </c>
    </row>
    <row r="258" spans="2:4" x14ac:dyDescent="0.3">
      <c r="B258" s="1">
        <v>44086</v>
      </c>
      <c r="C258">
        <v>24633</v>
      </c>
      <c r="D258">
        <f t="shared" si="3"/>
        <v>26545.580645161292</v>
      </c>
    </row>
    <row r="259" spans="2:4" x14ac:dyDescent="0.3">
      <c r="B259" s="1">
        <v>44087</v>
      </c>
      <c r="C259">
        <v>11197</v>
      </c>
      <c r="D259">
        <f t="shared" si="3"/>
        <v>26568</v>
      </c>
    </row>
    <row r="260" spans="2:4" x14ac:dyDescent="0.3">
      <c r="B260" s="1">
        <v>44088</v>
      </c>
      <c r="C260">
        <v>33172</v>
      </c>
      <c r="D260">
        <f t="shared" si="3"/>
        <v>26151.806451612902</v>
      </c>
    </row>
    <row r="261" spans="2:4" x14ac:dyDescent="0.3">
      <c r="B261" s="1">
        <v>44089</v>
      </c>
      <c r="C261">
        <v>33809</v>
      </c>
      <c r="D261">
        <f t="shared" si="3"/>
        <v>25968.580645161292</v>
      </c>
    </row>
    <row r="262" spans="2:4" x14ac:dyDescent="0.3">
      <c r="B262" s="1">
        <v>44090</v>
      </c>
      <c r="C262">
        <v>19100</v>
      </c>
      <c r="D262">
        <f t="shared" si="3"/>
        <v>26145.419354838708</v>
      </c>
    </row>
    <row r="263" spans="2:4" x14ac:dyDescent="0.3">
      <c r="B263" s="1">
        <v>44091</v>
      </c>
      <c r="C263">
        <v>3208</v>
      </c>
      <c r="D263">
        <f t="shared" si="3"/>
        <v>24887.870967741936</v>
      </c>
    </row>
    <row r="264" spans="2:4" x14ac:dyDescent="0.3">
      <c r="B264" s="1">
        <v>44092</v>
      </c>
      <c r="C264">
        <v>33940</v>
      </c>
      <c r="D264">
        <f t="shared" si="3"/>
        <v>25845.83870967742</v>
      </c>
    </row>
    <row r="265" spans="2:4" x14ac:dyDescent="0.3">
      <c r="B265" s="1">
        <v>44093</v>
      </c>
      <c r="C265">
        <v>43768</v>
      </c>
      <c r="D265">
        <f t="shared" si="3"/>
        <v>26387.096774193549</v>
      </c>
    </row>
    <row r="266" spans="2:4" x14ac:dyDescent="0.3">
      <c r="B266" s="1">
        <v>44094</v>
      </c>
      <c r="C266">
        <v>41826</v>
      </c>
      <c r="D266">
        <f t="shared" si="3"/>
        <v>27501.774193548386</v>
      </c>
    </row>
    <row r="267" spans="2:4" x14ac:dyDescent="0.3">
      <c r="B267" s="1">
        <v>44095</v>
      </c>
      <c r="C267">
        <v>33100</v>
      </c>
      <c r="D267">
        <f t="shared" si="3"/>
        <v>27071.870967741936</v>
      </c>
    </row>
    <row r="268" spans="2:4" x14ac:dyDescent="0.3">
      <c r="B268" s="1">
        <v>44096</v>
      </c>
      <c r="C268">
        <v>48647</v>
      </c>
      <c r="D268">
        <f t="shared" si="3"/>
        <v>28551.677419354837</v>
      </c>
    </row>
    <row r="269" spans="2:4" x14ac:dyDescent="0.3">
      <c r="B269" s="1">
        <v>44097</v>
      </c>
      <c r="C269">
        <v>47926</v>
      </c>
      <c r="D269">
        <f t="shared" si="3"/>
        <v>28685.709677419356</v>
      </c>
    </row>
    <row r="270" spans="2:4" x14ac:dyDescent="0.3">
      <c r="B270" s="1">
        <v>44098</v>
      </c>
      <c r="C270">
        <v>35110</v>
      </c>
      <c r="D270">
        <f t="shared" si="3"/>
        <v>28442</v>
      </c>
    </row>
    <row r="271" spans="2:4" x14ac:dyDescent="0.3">
      <c r="B271" s="1">
        <v>44099</v>
      </c>
      <c r="C271">
        <v>43872</v>
      </c>
      <c r="D271">
        <f t="shared" si="3"/>
        <v>29548.322580645163</v>
      </c>
    </row>
    <row r="272" spans="2:4" x14ac:dyDescent="0.3">
      <c r="B272" s="1">
        <v>44100</v>
      </c>
      <c r="C272">
        <v>19993</v>
      </c>
      <c r="D272">
        <f t="shared" si="3"/>
        <v>29351</v>
      </c>
    </row>
    <row r="273" spans="2:4" x14ac:dyDescent="0.3">
      <c r="B273" s="1">
        <v>44101</v>
      </c>
      <c r="C273">
        <v>40790</v>
      </c>
      <c r="D273">
        <f t="shared" si="3"/>
        <v>29353.096774193549</v>
      </c>
    </row>
    <row r="274" spans="2:4" x14ac:dyDescent="0.3">
      <c r="B274" s="1">
        <v>44102</v>
      </c>
      <c r="C274">
        <v>29759</v>
      </c>
      <c r="D274">
        <f t="shared" si="3"/>
        <v>29464.225806451614</v>
      </c>
    </row>
    <row r="275" spans="2:4" x14ac:dyDescent="0.3">
      <c r="B275" s="1">
        <v>44103</v>
      </c>
      <c r="C275">
        <v>675</v>
      </c>
      <c r="D275">
        <f t="shared" si="3"/>
        <v>28801.774193548386</v>
      </c>
    </row>
    <row r="276" spans="2:4" x14ac:dyDescent="0.3">
      <c r="B276" s="1">
        <v>44104</v>
      </c>
      <c r="C276">
        <v>27724</v>
      </c>
      <c r="D276">
        <f t="shared" si="3"/>
        <v>28303</v>
      </c>
    </row>
    <row r="277" spans="2:4" x14ac:dyDescent="0.3">
      <c r="B277" s="1">
        <v>44105</v>
      </c>
      <c r="C277">
        <v>12111</v>
      </c>
      <c r="D277">
        <f t="shared" si="3"/>
        <v>27929.548387096773</v>
      </c>
    </row>
    <row r="278" spans="2:4" x14ac:dyDescent="0.3">
      <c r="B278" s="1">
        <v>44106</v>
      </c>
      <c r="C278">
        <v>20633</v>
      </c>
      <c r="D278">
        <f t="shared" si="3"/>
        <v>27857.903225806451</v>
      </c>
    </row>
    <row r="279" spans="2:4" x14ac:dyDescent="0.3">
      <c r="B279" s="1">
        <v>44107</v>
      </c>
      <c r="C279">
        <v>21769</v>
      </c>
      <c r="D279">
        <f t="shared" si="3"/>
        <v>28027.258064516129</v>
      </c>
    </row>
    <row r="280" spans="2:4" x14ac:dyDescent="0.3">
      <c r="B280" s="1">
        <v>44108</v>
      </c>
      <c r="C280">
        <v>3916</v>
      </c>
      <c r="D280">
        <f t="shared" si="3"/>
        <v>26993.387096774193</v>
      </c>
    </row>
    <row r="281" spans="2:4" x14ac:dyDescent="0.3">
      <c r="B281" s="1">
        <v>44109</v>
      </c>
      <c r="C281">
        <v>36008</v>
      </c>
      <c r="D281">
        <f t="shared" si="3"/>
        <v>27086.774193548386</v>
      </c>
    </row>
    <row r="282" spans="2:4" x14ac:dyDescent="0.3">
      <c r="B282" s="1">
        <v>44110</v>
      </c>
      <c r="C282">
        <v>20503</v>
      </c>
      <c r="D282">
        <f t="shared" si="3"/>
        <v>26642.387096774193</v>
      </c>
    </row>
    <row r="283" spans="2:4" x14ac:dyDescent="0.3">
      <c r="B283" s="1">
        <v>44111</v>
      </c>
      <c r="C283">
        <v>17997</v>
      </c>
      <c r="D283">
        <f t="shared" si="3"/>
        <v>26855.870967741936</v>
      </c>
    </row>
    <row r="284" spans="2:4" x14ac:dyDescent="0.3">
      <c r="B284" s="1">
        <v>44112</v>
      </c>
      <c r="C284">
        <v>15157</v>
      </c>
      <c r="D284">
        <f t="shared" si="3"/>
        <v>26235.419354838708</v>
      </c>
    </row>
    <row r="285" spans="2:4" x14ac:dyDescent="0.3">
      <c r="B285" s="1">
        <v>44113</v>
      </c>
      <c r="C285">
        <v>27016</v>
      </c>
      <c r="D285">
        <f t="shared" si="3"/>
        <v>26498.225806451614</v>
      </c>
    </row>
    <row r="286" spans="2:4" x14ac:dyDescent="0.3">
      <c r="B286" s="1">
        <v>44114</v>
      </c>
      <c r="C286">
        <v>13809</v>
      </c>
      <c r="D286">
        <f t="shared" si="3"/>
        <v>26171.096774193549</v>
      </c>
    </row>
    <row r="287" spans="2:4" x14ac:dyDescent="0.3">
      <c r="B287" s="1">
        <v>44115</v>
      </c>
      <c r="C287">
        <v>11769</v>
      </c>
      <c r="D287">
        <f t="shared" ref="D287:D350" si="4">AVERAGE(C257:C287)</f>
        <v>25437.032258064515</v>
      </c>
    </row>
    <row r="288" spans="2:4" x14ac:dyDescent="0.3">
      <c r="B288" s="1">
        <v>44116</v>
      </c>
      <c r="C288">
        <v>4200</v>
      </c>
      <c r="D288">
        <f t="shared" si="4"/>
        <v>25068.935483870966</v>
      </c>
    </row>
    <row r="289" spans="2:4" x14ac:dyDescent="0.3">
      <c r="B289" s="1">
        <v>44117</v>
      </c>
      <c r="C289">
        <v>8947</v>
      </c>
      <c r="D289">
        <f t="shared" si="4"/>
        <v>24562.935483870966</v>
      </c>
    </row>
    <row r="290" spans="2:4" x14ac:dyDescent="0.3">
      <c r="B290" s="1">
        <v>44118</v>
      </c>
      <c r="C290">
        <v>36083</v>
      </c>
      <c r="D290">
        <f t="shared" si="4"/>
        <v>25365.709677419356</v>
      </c>
    </row>
    <row r="291" spans="2:4" x14ac:dyDescent="0.3">
      <c r="B291" s="1">
        <v>44119</v>
      </c>
      <c r="C291">
        <v>4735</v>
      </c>
      <c r="D291">
        <f t="shared" si="4"/>
        <v>24448.387096774193</v>
      </c>
    </row>
    <row r="292" spans="2:4" x14ac:dyDescent="0.3">
      <c r="B292" s="1">
        <v>44120</v>
      </c>
      <c r="C292">
        <v>25515</v>
      </c>
      <c r="D292">
        <f t="shared" si="4"/>
        <v>24180.83870967742</v>
      </c>
    </row>
    <row r="293" spans="2:4" x14ac:dyDescent="0.3">
      <c r="B293" s="1">
        <v>44121</v>
      </c>
      <c r="C293">
        <v>27733</v>
      </c>
      <c r="D293">
        <f t="shared" si="4"/>
        <v>24459.322580645163</v>
      </c>
    </row>
    <row r="294" spans="2:4" x14ac:dyDescent="0.3">
      <c r="B294" s="1">
        <v>44122</v>
      </c>
      <c r="C294">
        <v>22997</v>
      </c>
      <c r="D294">
        <f t="shared" si="4"/>
        <v>25097.677419354837</v>
      </c>
    </row>
    <row r="295" spans="2:4" x14ac:dyDescent="0.3">
      <c r="B295" s="1">
        <v>44123</v>
      </c>
      <c r="C295">
        <v>38724</v>
      </c>
      <c r="D295">
        <f t="shared" si="4"/>
        <v>25252</v>
      </c>
    </row>
    <row r="296" spans="2:4" x14ac:dyDescent="0.3">
      <c r="B296" s="1">
        <v>44124</v>
      </c>
      <c r="C296">
        <v>10005</v>
      </c>
      <c r="D296">
        <f t="shared" si="4"/>
        <v>24162.870967741936</v>
      </c>
    </row>
    <row r="297" spans="2:4" x14ac:dyDescent="0.3">
      <c r="B297" s="1">
        <v>44125</v>
      </c>
      <c r="C297">
        <v>35903</v>
      </c>
      <c r="D297">
        <f t="shared" si="4"/>
        <v>23971.806451612902</v>
      </c>
    </row>
    <row r="298" spans="2:4" x14ac:dyDescent="0.3">
      <c r="B298" s="1">
        <v>44126</v>
      </c>
      <c r="C298">
        <v>31096</v>
      </c>
      <c r="D298">
        <f t="shared" si="4"/>
        <v>23907.16129032258</v>
      </c>
    </row>
    <row r="299" spans="2:4" x14ac:dyDescent="0.3">
      <c r="B299" s="1">
        <v>44127</v>
      </c>
      <c r="C299">
        <v>19604</v>
      </c>
      <c r="D299">
        <f t="shared" si="4"/>
        <v>22970.290322580644</v>
      </c>
    </row>
    <row r="300" spans="2:4" x14ac:dyDescent="0.3">
      <c r="B300" s="1">
        <v>44128</v>
      </c>
      <c r="C300">
        <v>19689</v>
      </c>
      <c r="D300">
        <f t="shared" si="4"/>
        <v>22059.419354838708</v>
      </c>
    </row>
    <row r="301" spans="2:4" x14ac:dyDescent="0.3">
      <c r="B301" s="1">
        <v>44129</v>
      </c>
      <c r="C301">
        <v>44892</v>
      </c>
      <c r="D301">
        <f t="shared" si="4"/>
        <v>22374.967741935485</v>
      </c>
    </row>
    <row r="302" spans="2:4" x14ac:dyDescent="0.3">
      <c r="B302" s="1">
        <v>44130</v>
      </c>
      <c r="C302">
        <v>12470</v>
      </c>
      <c r="D302">
        <f t="shared" si="4"/>
        <v>21362</v>
      </c>
    </row>
    <row r="303" spans="2:4" x14ac:dyDescent="0.3">
      <c r="B303" s="1">
        <v>44131</v>
      </c>
      <c r="C303">
        <v>23971</v>
      </c>
      <c r="D303">
        <f t="shared" si="4"/>
        <v>21490.322580645163</v>
      </c>
    </row>
    <row r="304" spans="2:4" x14ac:dyDescent="0.3">
      <c r="B304" s="1">
        <v>44132</v>
      </c>
      <c r="C304">
        <v>36328</v>
      </c>
      <c r="D304">
        <f t="shared" si="4"/>
        <v>21346.387096774193</v>
      </c>
    </row>
    <row r="305" spans="2:4" x14ac:dyDescent="0.3">
      <c r="B305" s="1">
        <v>44133</v>
      </c>
      <c r="C305">
        <v>5464</v>
      </c>
      <c r="D305">
        <f t="shared" si="4"/>
        <v>20562.677419354837</v>
      </c>
    </row>
    <row r="306" spans="2:4" x14ac:dyDescent="0.3">
      <c r="B306" s="1">
        <v>44134</v>
      </c>
      <c r="C306">
        <v>14950</v>
      </c>
      <c r="D306">
        <f t="shared" si="4"/>
        <v>21023.16129032258</v>
      </c>
    </row>
    <row r="307" spans="2:4" x14ac:dyDescent="0.3">
      <c r="B307" s="1">
        <v>44135</v>
      </c>
      <c r="C307">
        <v>45137</v>
      </c>
      <c r="D307">
        <f t="shared" si="4"/>
        <v>21584.870967741936</v>
      </c>
    </row>
    <row r="308" spans="2:4" x14ac:dyDescent="0.3">
      <c r="B308" s="1">
        <v>44136</v>
      </c>
      <c r="C308">
        <v>34114</v>
      </c>
      <c r="D308">
        <f t="shared" si="4"/>
        <v>22294.645161290322</v>
      </c>
    </row>
    <row r="309" spans="2:4" x14ac:dyDescent="0.3">
      <c r="B309" s="1">
        <v>44137</v>
      </c>
      <c r="C309">
        <v>42776</v>
      </c>
      <c r="D309">
        <f t="shared" si="4"/>
        <v>23008.935483870966</v>
      </c>
    </row>
    <row r="310" spans="2:4" x14ac:dyDescent="0.3">
      <c r="B310" s="1">
        <v>44138</v>
      </c>
      <c r="C310">
        <v>40286</v>
      </c>
      <c r="D310">
        <f t="shared" si="4"/>
        <v>23606.258064516129</v>
      </c>
    </row>
    <row r="311" spans="2:4" x14ac:dyDescent="0.3">
      <c r="B311" s="1">
        <v>44139</v>
      </c>
      <c r="C311">
        <v>12246</v>
      </c>
      <c r="D311">
        <f t="shared" si="4"/>
        <v>23874.967741935485</v>
      </c>
    </row>
    <row r="312" spans="2:4" x14ac:dyDescent="0.3">
      <c r="B312" s="1">
        <v>44140</v>
      </c>
      <c r="C312">
        <v>5415</v>
      </c>
      <c r="D312">
        <f t="shared" si="4"/>
        <v>22888.096774193549</v>
      </c>
    </row>
    <row r="313" spans="2:4" x14ac:dyDescent="0.3">
      <c r="B313" s="1">
        <v>44141</v>
      </c>
      <c r="C313">
        <v>10712</v>
      </c>
      <c r="D313">
        <f t="shared" si="4"/>
        <v>22572.258064516129</v>
      </c>
    </row>
    <row r="314" spans="2:4" x14ac:dyDescent="0.3">
      <c r="B314" s="1">
        <v>44142</v>
      </c>
      <c r="C314">
        <v>9696</v>
      </c>
      <c r="D314">
        <f t="shared" si="4"/>
        <v>22304.483870967742</v>
      </c>
    </row>
    <row r="315" spans="2:4" x14ac:dyDescent="0.3">
      <c r="B315" s="1">
        <v>44143</v>
      </c>
      <c r="C315">
        <v>10455</v>
      </c>
      <c r="D315">
        <f t="shared" si="4"/>
        <v>22152.806451612902</v>
      </c>
    </row>
    <row r="316" spans="2:4" x14ac:dyDescent="0.3">
      <c r="B316" s="1">
        <v>44144</v>
      </c>
      <c r="C316">
        <v>44652</v>
      </c>
      <c r="D316">
        <f t="shared" si="4"/>
        <v>22721.709677419356</v>
      </c>
    </row>
    <row r="317" spans="2:4" x14ac:dyDescent="0.3">
      <c r="B317" s="1">
        <v>44145</v>
      </c>
      <c r="C317">
        <v>46513</v>
      </c>
      <c r="D317">
        <f t="shared" si="4"/>
        <v>23776.677419354837</v>
      </c>
    </row>
    <row r="318" spans="2:4" x14ac:dyDescent="0.3">
      <c r="B318" s="1">
        <v>44146</v>
      </c>
      <c r="C318">
        <v>16647</v>
      </c>
      <c r="D318">
        <f t="shared" si="4"/>
        <v>23934.032258064515</v>
      </c>
    </row>
    <row r="319" spans="2:4" x14ac:dyDescent="0.3">
      <c r="B319" s="1">
        <v>44147</v>
      </c>
      <c r="C319">
        <v>41974</v>
      </c>
      <c r="D319">
        <f t="shared" si="4"/>
        <v>25152.548387096773</v>
      </c>
    </row>
    <row r="320" spans="2:4" x14ac:dyDescent="0.3">
      <c r="B320" s="1">
        <v>44148</v>
      </c>
      <c r="C320">
        <v>25544</v>
      </c>
      <c r="D320">
        <f t="shared" si="4"/>
        <v>25687.935483870966</v>
      </c>
    </row>
    <row r="321" spans="2:4" x14ac:dyDescent="0.3">
      <c r="B321" s="1">
        <v>44149</v>
      </c>
      <c r="C321">
        <v>17448</v>
      </c>
      <c r="D321">
        <f t="shared" si="4"/>
        <v>25086.806451612902</v>
      </c>
    </row>
    <row r="322" spans="2:4" x14ac:dyDescent="0.3">
      <c r="B322" s="1">
        <v>44150</v>
      </c>
      <c r="C322">
        <v>10611</v>
      </c>
      <c r="D322">
        <f t="shared" si="4"/>
        <v>25276.354838709678</v>
      </c>
    </row>
    <row r="323" spans="2:4" x14ac:dyDescent="0.3">
      <c r="B323" s="1">
        <v>44151</v>
      </c>
      <c r="C323">
        <v>35816</v>
      </c>
      <c r="D323">
        <f t="shared" si="4"/>
        <v>25608.645161290322</v>
      </c>
    </row>
    <row r="324" spans="2:4" x14ac:dyDescent="0.3">
      <c r="B324" s="1">
        <v>44152</v>
      </c>
      <c r="C324">
        <v>22882</v>
      </c>
      <c r="D324">
        <f t="shared" si="4"/>
        <v>25452.16129032258</v>
      </c>
    </row>
    <row r="325" spans="2:4" x14ac:dyDescent="0.3">
      <c r="B325" s="1">
        <v>44153</v>
      </c>
      <c r="C325">
        <v>18901</v>
      </c>
      <c r="D325">
        <f t="shared" si="4"/>
        <v>25320.032258064515</v>
      </c>
    </row>
    <row r="326" spans="2:4" x14ac:dyDescent="0.3">
      <c r="B326" s="1">
        <v>44154</v>
      </c>
      <c r="C326">
        <v>4991</v>
      </c>
      <c r="D326">
        <f t="shared" si="4"/>
        <v>24231.870967741936</v>
      </c>
    </row>
    <row r="327" spans="2:4" x14ac:dyDescent="0.3">
      <c r="B327" s="1">
        <v>44155</v>
      </c>
      <c r="C327">
        <v>19181</v>
      </c>
      <c r="D327">
        <f t="shared" si="4"/>
        <v>24527.870967741936</v>
      </c>
    </row>
    <row r="328" spans="2:4" x14ac:dyDescent="0.3">
      <c r="B328" s="1">
        <v>44156</v>
      </c>
      <c r="C328">
        <v>45767</v>
      </c>
      <c r="D328">
        <f t="shared" si="4"/>
        <v>24846.064516129034</v>
      </c>
    </row>
    <row r="329" spans="2:4" x14ac:dyDescent="0.3">
      <c r="B329" s="1">
        <v>44157</v>
      </c>
      <c r="C329">
        <v>41647</v>
      </c>
      <c r="D329">
        <f t="shared" si="4"/>
        <v>25186.419354838708</v>
      </c>
    </row>
    <row r="330" spans="2:4" x14ac:dyDescent="0.3">
      <c r="B330" s="1">
        <v>44158</v>
      </c>
      <c r="C330">
        <v>14172</v>
      </c>
      <c r="D330">
        <f t="shared" si="4"/>
        <v>25011.193548387098</v>
      </c>
    </row>
    <row r="331" spans="2:4" x14ac:dyDescent="0.3">
      <c r="B331" s="1">
        <v>44159</v>
      </c>
      <c r="C331">
        <v>37894</v>
      </c>
      <c r="D331">
        <f t="shared" si="4"/>
        <v>25598.451612903227</v>
      </c>
    </row>
    <row r="332" spans="2:4" x14ac:dyDescent="0.3">
      <c r="B332" s="1">
        <v>44160</v>
      </c>
      <c r="C332">
        <v>6705</v>
      </c>
      <c r="D332">
        <f t="shared" si="4"/>
        <v>24366.612903225807</v>
      </c>
    </row>
    <row r="333" spans="2:4" x14ac:dyDescent="0.3">
      <c r="B333" s="1">
        <v>44161</v>
      </c>
      <c r="C333">
        <v>14106</v>
      </c>
      <c r="D333">
        <f t="shared" si="4"/>
        <v>24419.387096774193</v>
      </c>
    </row>
    <row r="334" spans="2:4" x14ac:dyDescent="0.3">
      <c r="B334" s="1">
        <v>44162</v>
      </c>
      <c r="C334">
        <v>1522</v>
      </c>
      <c r="D334">
        <f t="shared" si="4"/>
        <v>23695.225806451614</v>
      </c>
    </row>
    <row r="335" spans="2:4" x14ac:dyDescent="0.3">
      <c r="B335" s="1">
        <v>44163</v>
      </c>
      <c r="C335">
        <v>29610</v>
      </c>
      <c r="D335">
        <f t="shared" si="4"/>
        <v>23478.516129032258</v>
      </c>
    </row>
    <row r="336" spans="2:4" x14ac:dyDescent="0.3">
      <c r="B336" s="1">
        <v>44164</v>
      </c>
      <c r="C336">
        <v>22932</v>
      </c>
      <c r="D336">
        <f t="shared" si="4"/>
        <v>24042</v>
      </c>
    </row>
    <row r="337" spans="2:4" x14ac:dyDescent="0.3">
      <c r="B337" s="1">
        <v>44165</v>
      </c>
      <c r="C337">
        <v>29727</v>
      </c>
      <c r="D337">
        <f t="shared" si="4"/>
        <v>24518.677419354837</v>
      </c>
    </row>
    <row r="338" spans="2:4" x14ac:dyDescent="0.3">
      <c r="B338" s="1">
        <v>44166</v>
      </c>
      <c r="C338">
        <v>33585</v>
      </c>
      <c r="D338">
        <f t="shared" si="4"/>
        <v>24146.032258064515</v>
      </c>
    </row>
    <row r="339" spans="2:4" x14ac:dyDescent="0.3">
      <c r="B339" s="1">
        <v>44167</v>
      </c>
      <c r="C339">
        <v>4979</v>
      </c>
      <c r="D339">
        <f t="shared" si="4"/>
        <v>23206.193548387098</v>
      </c>
    </row>
    <row r="340" spans="2:4" x14ac:dyDescent="0.3">
      <c r="B340" s="1">
        <v>44168</v>
      </c>
      <c r="C340">
        <v>26721</v>
      </c>
      <c r="D340">
        <f t="shared" si="4"/>
        <v>22688.290322580644</v>
      </c>
    </row>
    <row r="341" spans="2:4" x14ac:dyDescent="0.3">
      <c r="B341" s="1">
        <v>44169</v>
      </c>
      <c r="C341">
        <v>16513</v>
      </c>
      <c r="D341">
        <f t="shared" si="4"/>
        <v>21921.419354838708</v>
      </c>
    </row>
    <row r="342" spans="2:4" x14ac:dyDescent="0.3">
      <c r="B342" s="1">
        <v>44170</v>
      </c>
      <c r="C342">
        <v>46260</v>
      </c>
      <c r="D342">
        <f t="shared" si="4"/>
        <v>23018.645161290322</v>
      </c>
    </row>
    <row r="343" spans="2:4" x14ac:dyDescent="0.3">
      <c r="B343" s="1">
        <v>44171</v>
      </c>
      <c r="C343">
        <v>6242</v>
      </c>
      <c r="D343">
        <f t="shared" si="4"/>
        <v>23045.322580645163</v>
      </c>
    </row>
    <row r="344" spans="2:4" x14ac:dyDescent="0.3">
      <c r="B344" s="1">
        <v>44172</v>
      </c>
      <c r="C344">
        <v>45125</v>
      </c>
      <c r="D344">
        <f t="shared" si="4"/>
        <v>24155.419354838708</v>
      </c>
    </row>
    <row r="345" spans="2:4" x14ac:dyDescent="0.3">
      <c r="B345" s="1">
        <v>44173</v>
      </c>
      <c r="C345">
        <v>35750</v>
      </c>
      <c r="D345">
        <f t="shared" si="4"/>
        <v>24995.870967741936</v>
      </c>
    </row>
    <row r="346" spans="2:4" x14ac:dyDescent="0.3">
      <c r="B346" s="1">
        <v>44174</v>
      </c>
      <c r="C346">
        <v>26562</v>
      </c>
      <c r="D346">
        <f t="shared" si="4"/>
        <v>25515.451612903227</v>
      </c>
    </row>
    <row r="347" spans="2:4" x14ac:dyDescent="0.3">
      <c r="B347" s="1">
        <v>44175</v>
      </c>
      <c r="C347">
        <v>14187</v>
      </c>
      <c r="D347">
        <f t="shared" si="4"/>
        <v>24532.709677419356</v>
      </c>
    </row>
    <row r="348" spans="2:4" x14ac:dyDescent="0.3">
      <c r="B348" s="1">
        <v>44176</v>
      </c>
      <c r="C348">
        <v>13364</v>
      </c>
      <c r="D348">
        <f t="shared" si="4"/>
        <v>23463.387096774193</v>
      </c>
    </row>
    <row r="349" spans="2:4" x14ac:dyDescent="0.3">
      <c r="B349" s="1">
        <v>44177</v>
      </c>
      <c r="C349">
        <v>48535</v>
      </c>
      <c r="D349">
        <f t="shared" si="4"/>
        <v>24492.032258064515</v>
      </c>
    </row>
    <row r="350" spans="2:4" x14ac:dyDescent="0.3">
      <c r="B350" s="1">
        <v>44178</v>
      </c>
      <c r="C350">
        <v>21894</v>
      </c>
      <c r="D350">
        <f t="shared" si="4"/>
        <v>23844.290322580644</v>
      </c>
    </row>
    <row r="351" spans="2:4" x14ac:dyDescent="0.3">
      <c r="B351" s="1">
        <v>44179</v>
      </c>
      <c r="C351">
        <v>27158</v>
      </c>
      <c r="D351">
        <f t="shared" ref="D351:D367" si="5">AVERAGE(C321:C351)</f>
        <v>23896.354838709678</v>
      </c>
    </row>
    <row r="352" spans="2:4" x14ac:dyDescent="0.3">
      <c r="B352" s="1">
        <v>44180</v>
      </c>
      <c r="C352">
        <v>4243</v>
      </c>
      <c r="D352">
        <f t="shared" si="5"/>
        <v>23470.387096774193</v>
      </c>
    </row>
    <row r="353" spans="2:4" x14ac:dyDescent="0.3">
      <c r="B353" s="1">
        <v>44181</v>
      </c>
      <c r="C353">
        <v>34694</v>
      </c>
      <c r="D353">
        <f t="shared" si="5"/>
        <v>24247.258064516129</v>
      </c>
    </row>
    <row r="354" spans="2:4" x14ac:dyDescent="0.3">
      <c r="B354" s="1">
        <v>44182</v>
      </c>
      <c r="C354">
        <v>47197</v>
      </c>
      <c r="D354">
        <f t="shared" si="5"/>
        <v>24614.387096774193</v>
      </c>
    </row>
    <row r="355" spans="2:4" x14ac:dyDescent="0.3">
      <c r="B355" s="1">
        <v>44183</v>
      </c>
      <c r="C355">
        <v>25507</v>
      </c>
      <c r="D355">
        <f t="shared" si="5"/>
        <v>24699.064516129034</v>
      </c>
    </row>
    <row r="356" spans="2:4" x14ac:dyDescent="0.3">
      <c r="B356" s="1">
        <v>44184</v>
      </c>
      <c r="C356">
        <v>36398</v>
      </c>
      <c r="D356">
        <f t="shared" si="5"/>
        <v>25263.483870967742</v>
      </c>
    </row>
    <row r="357" spans="2:4" x14ac:dyDescent="0.3">
      <c r="B357" s="1">
        <v>44185</v>
      </c>
      <c r="C357">
        <v>38996</v>
      </c>
      <c r="D357">
        <f t="shared" si="5"/>
        <v>26360.419354838708</v>
      </c>
    </row>
    <row r="358" spans="2:4" x14ac:dyDescent="0.3">
      <c r="B358" s="1">
        <v>44186</v>
      </c>
      <c r="C358">
        <v>22650</v>
      </c>
      <c r="D358">
        <f t="shared" si="5"/>
        <v>26472.322580645163</v>
      </c>
    </row>
    <row r="359" spans="2:4" x14ac:dyDescent="0.3">
      <c r="B359" s="1">
        <v>44187</v>
      </c>
      <c r="C359">
        <v>23207</v>
      </c>
      <c r="D359">
        <f t="shared" si="5"/>
        <v>25744.580645161292</v>
      </c>
    </row>
    <row r="360" spans="2:4" x14ac:dyDescent="0.3">
      <c r="B360" s="1">
        <v>44188</v>
      </c>
      <c r="C360">
        <v>43075</v>
      </c>
      <c r="D360">
        <f t="shared" si="5"/>
        <v>25790.645161290322</v>
      </c>
    </row>
    <row r="361" spans="2:4" x14ac:dyDescent="0.3">
      <c r="B361" s="1">
        <v>44189</v>
      </c>
      <c r="C361">
        <v>6868</v>
      </c>
      <c r="D361">
        <f t="shared" si="5"/>
        <v>25555.032258064515</v>
      </c>
    </row>
    <row r="362" spans="2:4" x14ac:dyDescent="0.3">
      <c r="B362" s="1">
        <v>44190</v>
      </c>
      <c r="C362">
        <v>9104</v>
      </c>
      <c r="D362">
        <f t="shared" si="5"/>
        <v>24626.322580645163</v>
      </c>
    </row>
    <row r="363" spans="2:4" x14ac:dyDescent="0.3">
      <c r="B363" s="1">
        <v>44191</v>
      </c>
      <c r="C363">
        <v>17950</v>
      </c>
      <c r="D363">
        <f t="shared" si="5"/>
        <v>24989.064516129034</v>
      </c>
    </row>
    <row r="364" spans="2:4" x14ac:dyDescent="0.3">
      <c r="B364" s="1">
        <v>44192</v>
      </c>
      <c r="C364">
        <v>13705</v>
      </c>
      <c r="D364">
        <f t="shared" si="5"/>
        <v>24976.129032258064</v>
      </c>
    </row>
    <row r="365" spans="2:4" x14ac:dyDescent="0.3">
      <c r="B365" s="1">
        <v>44193</v>
      </c>
      <c r="C365">
        <v>35464</v>
      </c>
      <c r="D365">
        <f t="shared" si="5"/>
        <v>26071.032258064515</v>
      </c>
    </row>
    <row r="366" spans="2:4" x14ac:dyDescent="0.3">
      <c r="B366" s="1">
        <v>44194</v>
      </c>
      <c r="C366">
        <v>33639</v>
      </c>
      <c r="D366">
        <f t="shared" si="5"/>
        <v>26201</v>
      </c>
    </row>
    <row r="367" spans="2:4" x14ac:dyDescent="0.3">
      <c r="B367" s="1">
        <v>44195</v>
      </c>
      <c r="C367">
        <v>27464</v>
      </c>
      <c r="D367">
        <f t="shared" si="5"/>
        <v>26347.193548387098</v>
      </c>
    </row>
    <row r="368" spans="2:4" x14ac:dyDescent="0.3">
      <c r="B368" s="1">
        <v>44196</v>
      </c>
      <c r="C368">
        <v>42456</v>
      </c>
      <c r="D368">
        <f>AVERAGE(C338:C368)</f>
        <v>26757.806451612902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bignumber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Perepa</dc:creator>
  <cp:lastModifiedBy>Vijay Perepa</cp:lastModifiedBy>
  <dcterms:created xsi:type="dcterms:W3CDTF">2023-03-03T04:21:07Z</dcterms:created>
  <dcterms:modified xsi:type="dcterms:W3CDTF">2023-03-03T07:37:50Z</dcterms:modified>
</cp:coreProperties>
</file>