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Задание 1 и 2" r:id="rId1" sheetId="1" state="visible"/>
    <sheet name="Задание 3" r:id="rId2" sheetId="2" state="visible"/>
    <sheet name="Задание 4" r:id="rId3" sheetId="3" state="visible"/>
    <sheet name="Задание 5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<sst xmlns="http://schemas.openxmlformats.org/spreadsheetml/2006/main" xmlns:a="http://schemas.openxmlformats.org/drawingml/2006/main" xmlns:a15="http://schemas.microsoft.com/office/drawing/2012/main" xmlns:asvg="http://schemas.microsoft.com/office/drawing/2016/SVG/main" xmlns:c="http://schemas.openxmlformats.org/drawingml/2006/chart" xmlns:co="http://ncloudtech.com" xmlns:co-ooxml="http://ncloudtech.com/ooxml" xmlns:m="http://schemas.openxmlformats.org/officeDocument/2006/math" xmlns:mc="http://schemas.openxmlformats.org/markup-compatibility/2006" xmlns:o="urn:schemas-microsoft-com:office:office" xmlns:p="http://schemas.openxmlformats.org/presentationml/2006/main" xmlns:pic="http://schemas.openxmlformats.org/drawingml/2006/picture" xmlns:r="http://schemas.openxmlformats.org/officeDocument/2006/relationships" xmlns:s="http://schemas.openxmlformats.org/officeDocument/2006/sharedTypes" xmlns:sl="http://schemas.openxmlformats.org/schemaLibrary/2006/main" xmlns:v="urn:schemas-microsoft-com:vml" xmlns:w="http://schemas.openxmlformats.org/wordprocessingml/2006/main" xmlns:w10="urn:schemas-microsoft-com:office:word" xmlns:w14="http://schemas.microsoft.com/office/word/2010/wordml" xmlns:w15="http://schemas.microsoft.com/office/word/2012/wordml" xmlns:wp="http://schemas.openxmlformats.org/drawingml/2006/wordprocessingDrawing" xmlns:wpg="http://schemas.microsoft.com/office/word/2010/wordprocessingGroup" xmlns:wps="http://schemas.microsoft.com/office/word/2010/wordprocessingShape" xmlns:x="urn:schemas-microsoft-com:office:excel" xmlns:x12ac="http://schemas.microsoft.com/office/spreadsheetml/2011/1/ac" xmlns:x14="http://schemas.microsoft.com/office/spreadsheetml/2009/9/main" xmlns:xdr="http://schemas.openxmlformats.org/drawingml/2006/spreadsheetDrawing" xmlns:xm="http://schemas.microsoft.com/office/excel/2006/main" mc:Ignorable="co co-ooxml w14 x14 w15">
  <si>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Применение статистических функций</t>
  </si>
  <si>
    <t>№ п/п</t>
  </si>
  <si>
    <t>Название продукта</t>
  </si>
  <si>
    <t>Магазин "Бонус"</t>
  </si>
  <si>
    <t>Магазин "Рублик"</t>
  </si>
  <si>
    <t>Ранг</t>
  </si>
  <si>
    <t>Количество обновлений ассортимента в месяц</t>
  </si>
  <si>
    <t>Йогурт Услада, 0,25</t>
  </si>
  <si>
    <t>Молоко концентрированное</t>
  </si>
  <si>
    <t>Молоко сгущеное</t>
  </si>
  <si>
    <t>Мука</t>
  </si>
  <si>
    <t>Сахар-песок</t>
  </si>
  <si>
    <t>Сахар-рафинад</t>
  </si>
  <si>
    <t>Крупа манная</t>
  </si>
  <si>
    <t>Крупа гречневая</t>
  </si>
  <si>
    <t>Крупа рисовая</t>
  </si>
  <si>
    <t>Кисель</t>
  </si>
  <si>
    <t>Минимальное значение</t>
  </si>
  <si>
    <t>Максимальное значение</t>
  </si>
  <si>
    <t>Среднее значение</t>
  </si>
  <si>
    <t>Количество продуктов, начинающихся на букву "м"</t>
  </si>
  <si>
    <t>Количество продуктов, начинающихся на букву "к"</t>
  </si>
  <si>
    <t>Количество продуктов дороже 25 руб.</t>
  </si>
  <si>
    <t>Количество продуктов дешевле 25 руб.</t>
  </si>
  <si>
    <t>Количество продуктов, ассортимент которых обновлялся</t>
  </si>
  <si>
    <t>Название услуг парикхмахерских</t>
  </si>
  <si>
    <t>Аванта</t>
  </si>
  <si>
    <t>Люкс</t>
  </si>
  <si>
    <t>Прелесть</t>
  </si>
  <si>
    <t>Скидки ветеранам (%)</t>
  </si>
  <si>
    <t>Стрижка Люкс</t>
  </si>
  <si>
    <t>Стрижка Полубокс</t>
  </si>
  <si>
    <t>Стрижка Канадка</t>
  </si>
  <si>
    <t>Стрижка Теннис</t>
  </si>
  <si>
    <t>Стрижка Модельная</t>
  </si>
  <si>
    <t>Стрижка Молодежная</t>
  </si>
  <si>
    <t>Мытье головы</t>
  </si>
  <si>
    <t>Мелирование</t>
  </si>
  <si>
    <t>Покраска бровей</t>
  </si>
  <si>
    <t>Завивка</t>
  </si>
  <si>
    <t>Количество услуг со стоимость &lt; 200</t>
  </si>
  <si>
    <t>Количество услуг со стоимость &gt;= 200</t>
  </si>
  <si>
    <t>Среднее значение стоимости стрижек</t>
  </si>
  <si>
    <t>Среднее значение стоимость других услуг</t>
  </si>
  <si>
    <t>Количество скидок</t>
  </si>
  <si>
    <t>Название услуг сотовой связи</t>
  </si>
  <si>
    <t>Мегафон</t>
  </si>
  <si>
    <t>МТС</t>
  </si>
  <si>
    <t>Билайн</t>
  </si>
  <si>
    <t>Скидки именинникам (%)</t>
  </si>
  <si>
    <t>Звонок внутри сети</t>
  </si>
  <si>
    <t>Звонок внутри тарифа</t>
  </si>
  <si>
    <t>Звонок на номер другой сотовой сети</t>
  </si>
  <si>
    <t>Звонок на любимый номер</t>
  </si>
  <si>
    <t>Звонок на гопродской номер</t>
  </si>
  <si>
    <t>Межгород</t>
  </si>
  <si>
    <t>SMS</t>
  </si>
  <si>
    <t>MMS</t>
  </si>
  <si>
    <t>Internet</t>
  </si>
  <si>
    <t>Мелодии</t>
  </si>
  <si>
    <t>Количество услуг со стоимость &lt; 2</t>
  </si>
  <si>
    <t>Количество услуг со стоимость &gt;= 2</t>
  </si>
  <si>
    <t>Среднее значение стоимости звонков</t>
  </si>
  <si>
    <t>Количество скидок именинникам</t>
  </si>
  <si>
    <t>Река</t>
  </si>
  <si>
    <t>Длина, км</t>
  </si>
  <si>
    <r>
      <t>Площадь бассейна, тыс. км</t>
    </r>
    <r>
      <rPr>
        <rFont val="Calibri"/>
        <color theme="1" tint="0"/>
        <sz val="11"/>
      </rPr>
      <t>²</t>
    </r>
    <r>
      <rPr>
        <color theme="1" tint="0"/>
        <sz val="11"/>
        <scheme val="minor"/>
      </rPr>
      <t>.</t>
    </r>
  </si>
  <si>
    <t>Крупные города</t>
  </si>
  <si>
    <t>Количество стран</t>
  </si>
  <si>
    <t>Амур</t>
  </si>
  <si>
    <t>Янцзы</t>
  </si>
  <si>
    <t>Хуанхэ</t>
  </si>
  <si>
    <t>Меконг</t>
  </si>
  <si>
    <t>Инд</t>
  </si>
  <si>
    <t>Ганг</t>
  </si>
  <si>
    <t>Тигр</t>
  </si>
  <si>
    <t>Обь</t>
  </si>
  <si>
    <t>Енисей</t>
  </si>
  <si>
    <t>Ангара</t>
  </si>
  <si>
    <t>Количество рек &lt;5000 км</t>
  </si>
  <si>
    <t>Количество рек &gt;=5000 км</t>
  </si>
  <si>
    <t>Количество рек с площадью бассейна &gt;1000 тыс. км².</t>
  </si>
  <si>
    <t>Количество рек с площадью бассейна &lt;=1000 тыс. км².</t>
  </si>
  <si>
    <t>Количество стран с указанными реками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</si>
</sst>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i val="true"/>
      <color theme="1" tint="0"/>
      <sz val="1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92D050" tint="0"/>
      </patternFill>
    </fill>
    <fill>
      <patternFill patternType="solid">
        <fgColor rgb="00B0F0" tint="0"/>
      </patternFill>
    </fill>
    <fill>
      <patternFill patternType="solid">
        <fgColor theme="5" tint="0.399975585192419"/>
      </patternFill>
    </fill>
    <fill>
      <patternFill patternType="solid">
        <fgColor theme="0" tint="0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</border>
    <border>
      <left style="thin">
        <color rgb="000000" tint="0"/>
      </left>
      <bottom style="thin">
        <color rgb="000000" tint="0"/>
      </bottom>
    </border>
    <border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21">
    <xf applyFont="true" applyNumberFormat="true" borderId="0" fillId="0" fontId="1" numFmtId="1000" quotePrefix="false"/>
    <xf applyAlignment="true" applyBorder="true" applyFont="true" applyNumberFormat="true" borderId="1" fillId="0" fontId="1" numFmtId="1000" quotePrefix="false">
      <alignment horizontal="center" vertical="center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3" fillId="0" fontId="1" numFmtId="1000" quotePrefix="false">
      <alignment horizontal="center" vertical="center"/>
    </xf>
    <xf applyAlignment="true" applyBorder="true" applyFont="true" applyNumberFormat="true" borderId="4" fillId="0" fontId="1" numFmtId="1000" quotePrefix="false">
      <alignment horizontal="center" vertical="center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center" vertical="center" wrapText="true"/>
    </xf>
    <xf applyAlignment="true" applyBorder="true" applyFont="true" applyNumberFormat="true" borderId="1" fillId="0" fontId="1" numFmtId="1000" quotePrefix="false">
      <alignment horizontal="left" vertical="center"/>
    </xf>
    <xf applyAlignment="true" applyBorder="true" applyFill="true" applyFont="true" applyNumberFormat="true" borderId="1" fillId="2" fontId="1" numFmtId="1000" quotePrefix="false">
      <alignment horizontal="center" vertical="center"/>
    </xf>
    <xf applyAlignment="true" applyFont="true" applyNumberFormat="true" borderId="0" fillId="0" fontId="1" numFmtId="1000" quotePrefix="false">
      <alignment horizontal="left" vertical="center"/>
    </xf>
    <xf applyAlignment="true" applyFont="true" applyNumberFormat="true" borderId="0" fillId="0" fontId="2" numFmtId="1000" quotePrefix="false">
      <alignment horizontal="left" vertical="center"/>
    </xf>
    <xf applyBorder="true" applyFill="true" applyFont="true" applyNumberFormat="true" borderId="1" fillId="2" fontId="1" numFmtId="1000" quotePrefix="false"/>
    <xf applyAlignment="true" applyFont="true" applyNumberFormat="true" borderId="0" fillId="0" fontId="2" numFmtId="1000" quotePrefix="false">
      <alignment horizontal="left" vertical="center" wrapText="true"/>
    </xf>
    <xf applyBorder="true" applyFont="true" applyNumberFormat="true" borderId="1" fillId="0" fontId="1" numFmtId="1000" quotePrefix="false"/>
    <xf applyBorder="true" applyFill="true" applyFont="true" applyNumberFormat="true" borderId="1" fillId="3" fontId="1" numFmtId="1000" quotePrefix="false"/>
    <xf applyBorder="true" applyFill="true" applyFont="true" applyNumberFormat="true" borderId="1" fillId="4" fontId="1" numFmtId="1000" quotePrefix="false"/>
    <xf applyBorder="true" applyFill="true" applyFont="true" applyNumberFormat="true" borderId="1" fillId="5" fontId="1" numFmtId="1000" quotePrefix="false"/>
    <xf applyBorder="true" applyFill="true" applyFont="true" applyNumberFormat="true" borderId="1" fillId="6" fontId="1" numFmtId="1000" quotePrefix="false"/>
    <xf applyFont="true" applyNumberFormat="true" borderId="0" fillId="0" fontId="1" numFmtId="1000" quotePrefix="false"/>
    <xf applyAlignment="true" applyBorder="true" applyFont="true" applyNumberFormat="true" borderId="1" fillId="0" fontId="1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22"/>
  <sheetViews>
    <sheetView showZeros="true" workbookViewId="0"/>
  </sheetViews>
  <sheetFormatPr baseColWidth="8" customHeight="false" defaultColWidth="9.14062530925693" defaultRowHeight="15" zeroHeight="false"/>
  <cols>
    <col bestFit="true" customWidth="true" max="2" min="2" outlineLevel="0" width="27.9999993233353"/>
    <col bestFit="true" customWidth="true" max="4" min="3" outlineLevel="0" width="8.57031265462846"/>
    <col bestFit="true" customWidth="true" max="5" min="5" outlineLevel="0" width="9.28515615814805"/>
    <col bestFit="true" customWidth="true" max="6" min="6" outlineLevel="0" width="5.00000016916618"/>
    <col customWidth="true" max="7" min="7" outlineLevel="0" width="15.1406249709246"/>
    <col customWidth="true" max="8" min="8" outlineLevel="0" width="9.14062530925693"/>
  </cols>
  <sheetData>
    <row outlineLevel="0" r="1">
      <c r="A1" s="1" t="s">
        <v>0</v>
      </c>
      <c r="B1" s="2" t="s"/>
      <c r="C1" s="2" t="s"/>
      <c r="D1" s="2" t="s"/>
      <c r="E1" s="2" t="s"/>
      <c r="F1" s="2" t="s"/>
      <c r="G1" s="3" t="s"/>
    </row>
    <row outlineLevel="0" r="2">
      <c r="A2" s="4" t="s"/>
      <c r="B2" s="5" t="s"/>
      <c r="C2" s="5" t="s"/>
      <c r="D2" s="5" t="s"/>
      <c r="E2" s="5" t="s"/>
      <c r="F2" s="5" t="s"/>
      <c r="G2" s="6" t="s"/>
    </row>
    <row customHeight="true" ht="63.75" outlineLevel="0" r="3">
      <c r="A3" s="1" t="s">
        <v>1</v>
      </c>
      <c r="B3" s="1" t="s">
        <v>2</v>
      </c>
      <c r="C3" s="7" t="s">
        <v>3</v>
      </c>
      <c r="D3" s="7" t="s">
        <v>3</v>
      </c>
      <c r="E3" s="7" t="s">
        <v>4</v>
      </c>
      <c r="F3" s="1" t="s">
        <v>5</v>
      </c>
      <c r="G3" s="7" t="s">
        <v>6</v>
      </c>
    </row>
    <row outlineLevel="0" r="4">
      <c r="A4" s="1" t="n">
        <v>1</v>
      </c>
      <c r="B4" s="8" t="s">
        <v>7</v>
      </c>
      <c r="C4" s="1" t="n">
        <v>12.5</v>
      </c>
      <c r="D4" s="1" t="n">
        <v>12.7</v>
      </c>
      <c r="E4" s="1" t="n">
        <v>12.7</v>
      </c>
      <c r="F4" s="9" t="n">
        <f aca="false" ca="false" dt2D="false" dtr="false" t="normal">_XLFN.RANK.EQ(E4, C4:E4, 1)</f>
        <v>2</v>
      </c>
      <c r="G4" s="1" t="n">
        <v>12</v>
      </c>
    </row>
    <row outlineLevel="0" r="5">
      <c r="A5" s="1" t="n">
        <v>2</v>
      </c>
      <c r="B5" s="8" t="s">
        <v>8</v>
      </c>
      <c r="C5" s="1" t="n">
        <v>27.9</v>
      </c>
      <c r="D5" s="1" t="n">
        <v>27</v>
      </c>
      <c r="E5" s="1" t="n">
        <v>25</v>
      </c>
      <c r="F5" s="9" t="n">
        <f aca="false" ca="false" dt2D="false" dtr="false" t="normal">_XLFN.RANK.EQ(E5, C5:E5, 1)</f>
        <v>1</v>
      </c>
      <c r="G5" s="1" t="n">
        <v>1</v>
      </c>
    </row>
    <row outlineLevel="0" r="6">
      <c r="A6" s="1" t="n">
        <v>3</v>
      </c>
      <c r="B6" s="8" t="s">
        <v>9</v>
      </c>
      <c r="C6" s="1" t="n">
        <v>35.7</v>
      </c>
      <c r="D6" s="1" t="n">
        <v>38</v>
      </c>
      <c r="E6" s="1" t="n">
        <v>36.5</v>
      </c>
      <c r="F6" s="9" t="n">
        <f aca="false" ca="false" dt2D="false" dtr="false" t="normal">_XLFN.RANK.EQ(E6, C6:E6, 1)</f>
        <v>2</v>
      </c>
      <c r="G6" s="1" t="n">
        <v>2</v>
      </c>
    </row>
    <row outlineLevel="0" r="7">
      <c r="A7" s="1" t="n">
        <v>4</v>
      </c>
      <c r="B7" s="8" t="s">
        <v>10</v>
      </c>
      <c r="C7" s="1" t="n">
        <v>12.5</v>
      </c>
      <c r="D7" s="1" t="n">
        <v>14.7</v>
      </c>
      <c r="E7" s="1" t="n">
        <v>13</v>
      </c>
      <c r="F7" s="9" t="n">
        <f aca="false" ca="false" dt2D="false" dtr="false" t="normal">_XLFN.RANK.EQ(E7, C7:E7, 1)</f>
        <v>2</v>
      </c>
      <c r="G7" s="1" t="n"/>
    </row>
    <row outlineLevel="0" r="8">
      <c r="A8" s="1" t="n">
        <v>5</v>
      </c>
      <c r="B8" s="8" t="s">
        <v>11</v>
      </c>
      <c r="C8" s="1" t="n">
        <v>36</v>
      </c>
      <c r="D8" s="1" t="n">
        <v>35.5</v>
      </c>
      <c r="E8" s="1" t="n">
        <v>38</v>
      </c>
      <c r="F8" s="9" t="n">
        <f aca="false" ca="false" dt2D="false" dtr="false" t="normal">_XLFN.RANK.EQ(E8, C8:E8, 1)</f>
        <v>3</v>
      </c>
      <c r="G8" s="1" t="n">
        <v>1</v>
      </c>
    </row>
    <row outlineLevel="0" r="9">
      <c r="A9" s="1" t="n">
        <v>6</v>
      </c>
      <c r="B9" s="8" t="s">
        <v>12</v>
      </c>
      <c r="C9" s="1" t="n">
        <v>38</v>
      </c>
      <c r="D9" s="1" t="n">
        <v>37.9</v>
      </c>
      <c r="E9" s="1" t="n">
        <v>39</v>
      </c>
      <c r="F9" s="9" t="n">
        <f aca="false" ca="false" dt2D="false" dtr="false" t="normal">_XLFN.RANK.EQ(E9, C9:E9, 1)</f>
        <v>3</v>
      </c>
      <c r="G9" s="1" t="n"/>
    </row>
    <row outlineLevel="0" r="10">
      <c r="A10" s="1" t="n">
        <v>7</v>
      </c>
      <c r="B10" s="8" t="s">
        <v>13</v>
      </c>
      <c r="C10" s="1" t="n">
        <v>18</v>
      </c>
      <c r="D10" s="1" t="n">
        <v>19</v>
      </c>
      <c r="E10" s="1" t="n">
        <v>21</v>
      </c>
      <c r="F10" s="9" t="n">
        <f aca="false" ca="false" dt2D="false" dtr="false" t="normal">_XLFN.RANK.EQ(E10, C10:E10, 1)</f>
        <v>3</v>
      </c>
      <c r="G10" s="1" t="n">
        <v>1</v>
      </c>
    </row>
    <row outlineLevel="0" r="11">
      <c r="A11" s="1" t="n">
        <v>8</v>
      </c>
      <c r="B11" s="8" t="s">
        <v>14</v>
      </c>
      <c r="C11" s="1" t="n">
        <v>22</v>
      </c>
      <c r="D11" s="1" t="n">
        <v>23</v>
      </c>
      <c r="E11" s="1" t="n">
        <v>25</v>
      </c>
      <c r="F11" s="9" t="n">
        <f aca="false" ca="false" dt2D="false" dtr="false" t="normal">_XLFN.RANK.EQ(E11, C11:E11, 1)</f>
        <v>3</v>
      </c>
      <c r="G11" s="1" t="n">
        <v>1</v>
      </c>
    </row>
    <row outlineLevel="0" r="12">
      <c r="A12" s="1" t="n">
        <v>9</v>
      </c>
      <c r="B12" s="8" t="s">
        <v>15</v>
      </c>
      <c r="C12" s="1" t="n">
        <v>45</v>
      </c>
      <c r="D12" s="1" t="n">
        <v>44</v>
      </c>
      <c r="E12" s="1" t="n">
        <v>46</v>
      </c>
      <c r="F12" s="9" t="n">
        <f aca="false" ca="false" dt2D="false" dtr="false" t="normal">_XLFN.RANK.EQ(E12, C12:E12, 1)</f>
        <v>3</v>
      </c>
      <c r="G12" s="1" t="n">
        <v>1</v>
      </c>
    </row>
    <row outlineLevel="0" r="13">
      <c r="A13" s="1" t="n">
        <v>10</v>
      </c>
      <c r="B13" s="8" t="s">
        <v>16</v>
      </c>
      <c r="C13" s="1" t="n">
        <v>14</v>
      </c>
      <c r="D13" s="1" t="n">
        <v>12.5</v>
      </c>
      <c r="E13" s="1" t="n">
        <v>13</v>
      </c>
      <c r="F13" s="9" t="n">
        <f aca="false" ca="false" dt2D="false" dtr="false" t="normal">_XLFN.RANK.EQ(E13, C13:E13, 1)</f>
        <v>2</v>
      </c>
      <c r="G13" s="1" t="n">
        <v>1</v>
      </c>
    </row>
    <row outlineLevel="0" r="14">
      <c r="B14" s="10" t="n"/>
    </row>
    <row outlineLevel="0" r="15">
      <c r="B15" s="11" t="s">
        <v>17</v>
      </c>
      <c r="C15" s="12" t="n">
        <f aca="false" ca="false" dt2D="false" dtr="false" t="normal">MIN(C4:C13)</f>
        <v>12.5</v>
      </c>
      <c r="D15" s="12" t="n">
        <f aca="false" ca="false" dt2D="false" dtr="false" t="normal">MIN(D4:D13)</f>
        <v>12.5</v>
      </c>
      <c r="E15" s="12" t="n">
        <f aca="false" ca="false" dt2D="false" dtr="false" t="normal">MIN(E4:E13)</f>
        <v>12.7</v>
      </c>
    </row>
    <row outlineLevel="0" r="16">
      <c r="B16" s="11" t="s">
        <v>18</v>
      </c>
      <c r="C16" s="12" t="n">
        <f aca="false" ca="false" dt2D="false" dtr="false" t="normal">MAX(C4:C13)</f>
        <v>45</v>
      </c>
      <c r="D16" s="12" t="n">
        <f aca="false" ca="false" dt2D="false" dtr="false" t="normal">MAX(D4:D13)</f>
        <v>44</v>
      </c>
      <c r="E16" s="12" t="n">
        <f aca="false" ca="false" dt2D="false" dtr="false" t="normal">MAX(E4:E13)</f>
        <v>46</v>
      </c>
    </row>
    <row outlineLevel="0" r="17">
      <c r="B17" s="11" t="s">
        <v>19</v>
      </c>
      <c r="C17" s="12" t="n">
        <f aca="false" ca="false" dt2D="false" dtr="false" t="normal">AVERAGE(C4:C13)</f>
        <v>26.160000000000004</v>
      </c>
      <c r="D17" s="12" t="n">
        <f aca="false" ca="false" dt2D="false" dtr="false" t="normal">AVERAGE(D4:D13)</f>
        <v>26.43</v>
      </c>
      <c r="E17" s="12" t="n">
        <f aca="false" ca="false" dt2D="false" dtr="false" t="normal">AVERAGE(E4:E13)</f>
        <v>26.919999999999998</v>
      </c>
    </row>
    <row ht="30" outlineLevel="0" r="18">
      <c r="B18" s="13" t="s">
        <v>20</v>
      </c>
      <c r="C18" s="12" t="n">
        <f aca="false" ca="false" dt2D="false" dtr="false" t="normal">COUNTIF(B4:B13, "М*")</f>
        <v>3</v>
      </c>
      <c r="D18" s="14" t="n"/>
      <c r="E18" s="14" t="n"/>
    </row>
    <row ht="30" outlineLevel="0" r="19">
      <c r="B19" s="13" t="s">
        <v>21</v>
      </c>
      <c r="C19" s="12" t="n">
        <f aca="false" ca="false" dt2D="false" dtr="false" t="normal">COUNTIF(B4:B13, "К*")</f>
        <v>4</v>
      </c>
      <c r="D19" s="14" t="n"/>
      <c r="E19" s="14" t="n"/>
    </row>
    <row ht="30" outlineLevel="0" r="20">
      <c r="B20" s="13" t="s">
        <v>22</v>
      </c>
      <c r="C20" s="12" t="n">
        <f aca="false" ca="false" dt2D="false" dtr="false" t="normal">COUNTIF(C4:C13, "&gt;25")</f>
        <v>5</v>
      </c>
      <c r="D20" s="12" t="n">
        <f aca="false" ca="false" dt2D="false" dtr="false" t="normal">COUNTIF(D4:D13, "&gt;25")</f>
        <v>5</v>
      </c>
      <c r="E20" s="12" t="n">
        <f aca="false" ca="false" dt2D="false" dtr="false" t="normal">COUNTIF(E4:E13, "&gt;25")</f>
        <v>4</v>
      </c>
    </row>
    <row ht="30" outlineLevel="0" r="21">
      <c r="B21" s="13" t="s">
        <v>23</v>
      </c>
      <c r="C21" s="12" t="n">
        <f aca="false" ca="false" dt2D="false" dtr="false" t="normal">COUNTIF(C4:C13, "&lt;25")</f>
        <v>5</v>
      </c>
      <c r="D21" s="12" t="n">
        <f aca="false" ca="false" dt2D="false" dtr="false" t="normal">COUNTIF(D4:D13, "&lt;25")</f>
        <v>5</v>
      </c>
      <c r="E21" s="12" t="n">
        <f aca="false" ca="false" dt2D="false" dtr="false" t="normal">COUNTIF(E4:E13, "&lt;25")</f>
        <v>4</v>
      </c>
    </row>
    <row ht="45" outlineLevel="0" r="22">
      <c r="B22" s="13" t="s">
        <v>24</v>
      </c>
      <c r="G22" s="12" t="n">
        <f aca="false" ca="false" dt2D="false" dtr="false" t="normal">COUNTIF(G4:G13, "&gt;0")</f>
        <v>8</v>
      </c>
    </row>
  </sheetData>
  <mergeCells count="1">
    <mergeCell ref="A1:G2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23"/>
  <sheetViews>
    <sheetView showZeros="true" workbookViewId="0"/>
  </sheetViews>
  <sheetFormatPr baseColWidth="8" customHeight="false" defaultColWidth="9.14062530925693" defaultRowHeight="15" zeroHeight="false"/>
  <cols>
    <col bestFit="true" customWidth="true" max="2" min="2" outlineLevel="0" width="27.9999993233353"/>
    <col bestFit="true" customWidth="true" max="5" min="5" outlineLevel="0" width="9.28515615814805"/>
    <col bestFit="true" customWidth="true" max="6" min="6" outlineLevel="0" width="5.00000016916618"/>
    <col bestFit="true" customWidth="true" max="7" min="7" outlineLevel="0" width="14.425781467405"/>
  </cols>
  <sheetData>
    <row outlineLevel="0" r="1">
      <c r="A1" s="1" t="s">
        <v>0</v>
      </c>
      <c r="B1" s="2" t="s"/>
      <c r="C1" s="2" t="s"/>
      <c r="D1" s="2" t="s"/>
      <c r="E1" s="2" t="s"/>
      <c r="F1" s="2" t="s"/>
      <c r="G1" s="3" t="s"/>
    </row>
    <row outlineLevel="0" r="2">
      <c r="A2" s="4" t="s"/>
      <c r="B2" s="5" t="s"/>
      <c r="C2" s="5" t="s"/>
      <c r="D2" s="5" t="s"/>
      <c r="E2" s="5" t="s"/>
      <c r="F2" s="5" t="s"/>
      <c r="G2" s="6" t="s"/>
    </row>
    <row ht="30" outlineLevel="0" r="3">
      <c r="A3" s="1" t="s">
        <v>1</v>
      </c>
      <c r="B3" s="7" t="s">
        <v>25</v>
      </c>
      <c r="C3" s="7" t="s">
        <v>26</v>
      </c>
      <c r="D3" s="7" t="s">
        <v>27</v>
      </c>
      <c r="E3" s="7" t="s">
        <v>28</v>
      </c>
      <c r="F3" s="1" t="s">
        <v>5</v>
      </c>
      <c r="G3" s="7" t="s">
        <v>29</v>
      </c>
    </row>
    <row outlineLevel="0" r="4">
      <c r="A4" s="1" t="n">
        <v>1</v>
      </c>
      <c r="B4" s="8" t="s">
        <v>30</v>
      </c>
      <c r="C4" s="1" t="n">
        <v>180</v>
      </c>
      <c r="D4" s="1" t="n">
        <v>180</v>
      </c>
      <c r="E4" s="1" t="n">
        <v>170</v>
      </c>
      <c r="F4" s="9" t="n">
        <f aca="false" ca="false" dt2D="false" dtr="false" t="normal">_XLFN.RANK.EQ(C4, C4:E4, 1)</f>
        <v>2</v>
      </c>
      <c r="G4" s="1" t="n">
        <v>20</v>
      </c>
    </row>
    <row outlineLevel="0" r="5">
      <c r="A5" s="1" t="n">
        <v>2</v>
      </c>
      <c r="B5" s="8" t="s">
        <v>31</v>
      </c>
      <c r="C5" s="1" t="n">
        <v>150</v>
      </c>
      <c r="D5" s="1" t="n">
        <v>160</v>
      </c>
      <c r="E5" s="1" t="n">
        <v>150</v>
      </c>
      <c r="F5" s="9" t="n">
        <f aca="false" ca="false" dt2D="false" dtr="false" t="normal">_XLFN.RANK.EQ(C5, C5:E5, 1)</f>
        <v>1</v>
      </c>
      <c r="G5" s="1" t="n">
        <v>10</v>
      </c>
    </row>
    <row outlineLevel="0" r="6">
      <c r="A6" s="1" t="n">
        <v>3</v>
      </c>
      <c r="B6" s="8" t="s">
        <v>32</v>
      </c>
      <c r="C6" s="1" t="n">
        <v>200</v>
      </c>
      <c r="D6" s="1" t="n">
        <v>190</v>
      </c>
      <c r="E6" s="1" t="n">
        <v>200</v>
      </c>
      <c r="F6" s="9" t="n">
        <f aca="false" ca="false" dt2D="false" dtr="false" t="normal">_XLFN.RANK.EQ(C6, C6:E6, 1)</f>
        <v>2</v>
      </c>
      <c r="G6" s="1" t="n">
        <v>5</v>
      </c>
    </row>
    <row outlineLevel="0" r="7">
      <c r="A7" s="1" t="n">
        <v>4</v>
      </c>
      <c r="B7" s="8" t="s">
        <v>33</v>
      </c>
      <c r="C7" s="1" t="n">
        <v>210</v>
      </c>
      <c r="D7" s="1" t="n">
        <v>200</v>
      </c>
      <c r="E7" s="1" t="n">
        <v>210</v>
      </c>
      <c r="F7" s="9" t="n">
        <f aca="false" ca="false" dt2D="false" dtr="false" t="normal">_XLFN.RANK.EQ(C7, C7:E7, 1)</f>
        <v>2</v>
      </c>
      <c r="G7" s="1" t="n">
        <v>10</v>
      </c>
    </row>
    <row outlineLevel="0" r="8">
      <c r="A8" s="1" t="n">
        <v>5</v>
      </c>
      <c r="B8" s="8" t="s">
        <v>34</v>
      </c>
      <c r="C8" s="1" t="n">
        <v>195</v>
      </c>
      <c r="D8" s="1" t="n">
        <v>200</v>
      </c>
      <c r="E8" s="1" t="n">
        <v>195</v>
      </c>
      <c r="F8" s="9" t="n">
        <f aca="false" ca="false" dt2D="false" dtr="false" t="normal">_XLFN.RANK.EQ(C8, C8:E8, 1)</f>
        <v>1</v>
      </c>
      <c r="G8" s="1" t="n">
        <v>10</v>
      </c>
    </row>
    <row outlineLevel="0" r="9">
      <c r="A9" s="1" t="n">
        <v>6</v>
      </c>
      <c r="B9" s="8" t="s">
        <v>35</v>
      </c>
      <c r="C9" s="1" t="n">
        <v>180</v>
      </c>
      <c r="D9" s="1" t="n">
        <v>180</v>
      </c>
      <c r="E9" s="1" t="n">
        <v>180</v>
      </c>
      <c r="F9" s="9" t="n">
        <f aca="false" ca="false" dt2D="false" dtr="false" t="normal">_XLFN.RANK.EQ(C9, C9:E9, 1)</f>
        <v>1</v>
      </c>
      <c r="G9" s="1" t="n">
        <v>10</v>
      </c>
    </row>
    <row outlineLevel="0" r="10">
      <c r="A10" s="1" t="n">
        <v>7</v>
      </c>
      <c r="B10" s="8" t="s">
        <v>36</v>
      </c>
      <c r="C10" s="1" t="n">
        <v>20</v>
      </c>
      <c r="D10" s="1" t="n">
        <v>25</v>
      </c>
      <c r="E10" s="1" t="n">
        <v>20</v>
      </c>
      <c r="F10" s="9" t="n">
        <f aca="false" ca="false" dt2D="false" dtr="false" t="normal">_XLFN.RANK.EQ(C10, C10:E10, 1)</f>
        <v>1</v>
      </c>
      <c r="G10" s="1" t="n"/>
    </row>
    <row outlineLevel="0" r="11">
      <c r="A11" s="1" t="n">
        <v>8</v>
      </c>
      <c r="B11" s="8" t="s">
        <v>37</v>
      </c>
      <c r="C11" s="1" t="n">
        <v>190</v>
      </c>
      <c r="D11" s="1" t="n">
        <v>185</v>
      </c>
      <c r="E11" s="1" t="n">
        <v>190</v>
      </c>
      <c r="F11" s="9" t="n">
        <f aca="false" ca="false" dt2D="false" dtr="false" t="normal">_XLFN.RANK.EQ(C11, C11:E11, 1)</f>
        <v>2</v>
      </c>
      <c r="G11" s="1" t="n"/>
    </row>
    <row outlineLevel="0" r="12">
      <c r="A12" s="1" t="n">
        <v>9</v>
      </c>
      <c r="B12" s="8" t="s">
        <v>38</v>
      </c>
      <c r="C12" s="1" t="n">
        <v>75</v>
      </c>
      <c r="D12" s="1" t="n">
        <v>50</v>
      </c>
      <c r="E12" s="1" t="n">
        <v>75</v>
      </c>
      <c r="F12" s="9" t="n">
        <f aca="false" ca="false" dt2D="false" dtr="false" t="normal">_XLFN.RANK.EQ(C12, C12:E12, 1)</f>
        <v>2</v>
      </c>
      <c r="G12" s="1" t="n"/>
    </row>
    <row outlineLevel="0" r="13">
      <c r="A13" s="1" t="n">
        <v>10</v>
      </c>
      <c r="B13" s="8" t="s">
        <v>39</v>
      </c>
      <c r="C13" s="1" t="n">
        <v>120</v>
      </c>
      <c r="D13" s="1" t="n">
        <v>150</v>
      </c>
      <c r="E13" s="1" t="n">
        <v>120</v>
      </c>
      <c r="F13" s="9" t="n">
        <f aca="false" ca="false" dt2D="false" dtr="false" t="normal">_XLFN.RANK.EQ(C13, C13:E13, 1)</f>
        <v>1</v>
      </c>
      <c r="G13" s="1" t="n"/>
    </row>
    <row outlineLevel="0" r="15">
      <c r="B15" s="11" t="s">
        <v>17</v>
      </c>
      <c r="C15" s="12" t="n">
        <f aca="false" ca="false" dt2D="false" dtr="false" t="normal">MIN(C4:C13)</f>
        <v>20</v>
      </c>
      <c r="D15" s="12" t="n">
        <f aca="false" ca="false" dt2D="false" dtr="false" t="normal">MIN(D4:D13)</f>
        <v>25</v>
      </c>
      <c r="E15" s="12" t="n">
        <f aca="false" ca="false" dt2D="false" dtr="false" t="normal">MIN(E4:E13)</f>
        <v>20</v>
      </c>
    </row>
    <row outlineLevel="0" r="16">
      <c r="B16" s="11" t="s">
        <v>18</v>
      </c>
      <c r="C16" s="15" t="n">
        <f aca="false" ca="false" dt2D="false" dtr="false" t="normal">MAX(C4:C13)</f>
        <v>210</v>
      </c>
      <c r="D16" s="15" t="n">
        <f aca="false" ca="false" dt2D="false" dtr="false" t="normal">MAX(D4:D13)</f>
        <v>200</v>
      </c>
      <c r="E16" s="15" t="n">
        <f aca="false" ca="false" dt2D="false" dtr="false" t="normal">MAX(E4:E13)</f>
        <v>210</v>
      </c>
    </row>
    <row outlineLevel="0" r="17">
      <c r="B17" s="11" t="s">
        <v>19</v>
      </c>
      <c r="C17" s="16" t="n">
        <f aca="false" ca="false" dt2D="false" dtr="false" t="normal">AVERAGE(C4:C13)</f>
        <v>152</v>
      </c>
      <c r="D17" s="16" t="n">
        <f aca="false" ca="false" dt2D="false" dtr="false" t="normal">AVERAGE(D4:D13)</f>
        <v>152</v>
      </c>
      <c r="E17" s="16" t="n">
        <f aca="false" ca="false" dt2D="false" dtr="false" t="normal">AVERAGE(E4:E13)</f>
        <v>151</v>
      </c>
    </row>
    <row ht="30" outlineLevel="0" r="18">
      <c r="B18" s="13" t="s">
        <v>40</v>
      </c>
      <c r="C18" s="17" t="n">
        <f aca="false" ca="false" dt2D="false" dtr="false" t="normal">COUNTIF(C4:C13, "&lt;200")</f>
        <v>8</v>
      </c>
      <c r="D18" s="17" t="n">
        <f aca="false" ca="false" dt2D="false" dtr="false" t="normal">COUNTIF(D4:D13, "&lt;200")</f>
        <v>8</v>
      </c>
      <c r="E18" s="17" t="n">
        <f aca="false" ca="false" dt2D="false" dtr="false" t="normal">COUNTIF(E4:E13, "&lt;200")</f>
        <v>8</v>
      </c>
    </row>
    <row ht="30" outlineLevel="0" r="19">
      <c r="B19" s="13" t="s">
        <v>41</v>
      </c>
      <c r="C19" s="18" t="n">
        <f aca="false" ca="false" dt2D="false" dtr="false" t="normal">COUNTIF(C4:C13, "&gt;=200")</f>
        <v>2</v>
      </c>
      <c r="D19" s="18" t="n">
        <f aca="false" ca="false" dt2D="false" dtr="false" t="normal">COUNTIF(D4:D13, "&gt;=200")</f>
        <v>2</v>
      </c>
      <c r="E19" s="18" t="n">
        <f aca="false" ca="false" dt2D="false" dtr="false" t="normal">COUNTIF(E4:E13, "&gt;=200")</f>
        <v>2</v>
      </c>
    </row>
    <row ht="30" outlineLevel="0" r="20">
      <c r="B20" s="13" t="s">
        <v>42</v>
      </c>
      <c r="C20" s="19" t="n"/>
      <c r="D20" s="12" t="n">
        <f aca="false" ca="false" dt2D="false" dtr="false" t="normal">AVERAGE(D4:D9)</f>
        <v>185</v>
      </c>
      <c r="E20" s="19" t="n"/>
    </row>
    <row ht="30" outlineLevel="0" r="21">
      <c r="B21" s="13" t="s">
        <v>43</v>
      </c>
      <c r="C21" s="19" t="n"/>
      <c r="D21" s="12" t="n">
        <f aca="false" ca="false" dt2D="false" dtr="false" t="normal">AVERAGE(D10:D13)</f>
        <v>102.5</v>
      </c>
      <c r="E21" s="19" t="n"/>
    </row>
    <row outlineLevel="0" r="22">
      <c r="B22" s="13" t="s">
        <v>44</v>
      </c>
      <c r="C22" s="13" t="n"/>
      <c r="E22" s="19" t="n"/>
      <c r="G22" s="12" t="n">
        <f aca="false" ca="false" dt2D="false" dtr="false" t="normal">COUNTIF(G4:G13, "&gt;0")</f>
        <v>6</v>
      </c>
    </row>
    <row outlineLevel="0" r="23">
      <c r="C23" s="19" t="n"/>
    </row>
  </sheetData>
  <mergeCells count="1">
    <mergeCell ref="A1:G2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22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6.71093745638684"/>
    <col bestFit="true" customWidth="true" max="2" min="2" outlineLevel="0" width="27.9999993233353"/>
    <col bestFit="true" customWidth="true" max="5" min="5" outlineLevel="0" width="7.71093762555303"/>
    <col bestFit="true" customWidth="true" max="6" min="6" outlineLevel="0" width="5.00000016916618"/>
    <col bestFit="true" customWidth="true" max="7" min="7" outlineLevel="0" width="17.5703128237946"/>
  </cols>
  <sheetData>
    <row outlineLevel="0" r="1">
      <c r="A1" s="1" t="s">
        <v>0</v>
      </c>
      <c r="B1" s="2" t="s"/>
      <c r="C1" s="2" t="s"/>
      <c r="D1" s="2" t="s"/>
      <c r="E1" s="2" t="s"/>
      <c r="F1" s="2" t="s"/>
      <c r="G1" s="3" t="s"/>
    </row>
    <row outlineLevel="0" r="2">
      <c r="A2" s="4" t="s"/>
      <c r="B2" s="5" t="s"/>
      <c r="C2" s="5" t="s"/>
      <c r="D2" s="5" t="s"/>
      <c r="E2" s="5" t="s"/>
      <c r="F2" s="5" t="s"/>
      <c r="G2" s="6" t="s"/>
    </row>
    <row ht="60" outlineLevel="0" r="3">
      <c r="A3" s="1" t="s">
        <v>1</v>
      </c>
      <c r="B3" s="7" t="s">
        <v>45</v>
      </c>
      <c r="C3" s="7" t="s">
        <v>46</v>
      </c>
      <c r="D3" s="7" t="s">
        <v>47</v>
      </c>
      <c r="E3" s="7" t="s">
        <v>48</v>
      </c>
      <c r="F3" s="1" t="s">
        <v>5</v>
      </c>
      <c r="G3" s="7" t="s">
        <v>49</v>
      </c>
    </row>
    <row outlineLevel="0" r="4">
      <c r="A4" s="1" t="n">
        <v>1</v>
      </c>
      <c r="B4" s="8" t="s">
        <v>50</v>
      </c>
      <c r="C4" s="1" t="n">
        <v>0.25</v>
      </c>
      <c r="D4" s="1" t="n">
        <v>0.1</v>
      </c>
      <c r="E4" s="1" t="n">
        <v>0.2</v>
      </c>
      <c r="F4" s="9" t="n">
        <f aca="false" ca="false" dt2D="false" dtr="false" t="normal">_XLFN.RANK.EQ(D4, C4:E4, 1)</f>
        <v>1</v>
      </c>
      <c r="G4" s="1" t="n">
        <v>10</v>
      </c>
    </row>
    <row outlineLevel="0" r="5">
      <c r="A5" s="1" t="n">
        <v>2</v>
      </c>
      <c r="B5" s="8" t="s">
        <v>51</v>
      </c>
      <c r="C5" s="1" t="n">
        <v>0</v>
      </c>
      <c r="D5" s="1" t="n">
        <v>0</v>
      </c>
      <c r="E5" s="1" t="n">
        <v>0</v>
      </c>
      <c r="F5" s="9" t="n">
        <f aca="false" ca="false" dt2D="false" dtr="false" t="normal">_XLFN.RANK.EQ(D5, C5:E5, 1)</f>
        <v>1</v>
      </c>
      <c r="G5" s="1" t="n">
        <v>10</v>
      </c>
    </row>
    <row ht="30" outlineLevel="0" r="6">
      <c r="A6" s="1" t="n">
        <v>3</v>
      </c>
      <c r="B6" s="20" t="s">
        <v>52</v>
      </c>
      <c r="C6" s="1" t="n">
        <v>0.5</v>
      </c>
      <c r="D6" s="1" t="n">
        <v>0.75</v>
      </c>
      <c r="E6" s="1" t="n">
        <v>0.25</v>
      </c>
      <c r="F6" s="9" t="n">
        <f aca="false" ca="false" dt2D="false" dtr="false" t="normal">_XLFN.RANK.EQ(D6, C6:E6, 1)</f>
        <v>3</v>
      </c>
      <c r="G6" s="1" t="n">
        <v>10</v>
      </c>
    </row>
    <row outlineLevel="0" r="7">
      <c r="A7" s="1" t="n">
        <v>4</v>
      </c>
      <c r="B7" s="8" t="s">
        <v>53</v>
      </c>
      <c r="C7" s="1" t="n">
        <v>0.1</v>
      </c>
      <c r="D7" s="1" t="n">
        <v>0.25</v>
      </c>
      <c r="E7" s="1" t="n">
        <v>0.15</v>
      </c>
      <c r="F7" s="9" t="n">
        <f aca="false" ca="false" dt2D="false" dtr="false" t="normal">_XLFN.RANK.EQ(D7, C7:E7, 1)</f>
        <v>3</v>
      </c>
      <c r="G7" s="1" t="n">
        <v>10</v>
      </c>
    </row>
    <row outlineLevel="0" r="8">
      <c r="A8" s="1" t="n">
        <v>5</v>
      </c>
      <c r="B8" s="8" t="s">
        <v>54</v>
      </c>
      <c r="C8" s="1" t="n">
        <v>0.75</v>
      </c>
      <c r="D8" s="1" t="n">
        <v>0.8</v>
      </c>
      <c r="E8" s="1" t="n">
        <v>0.9</v>
      </c>
      <c r="F8" s="9" t="n">
        <f aca="false" ca="false" dt2D="false" dtr="false" t="normal">_XLFN.RANK.EQ(D8, C8:E8, 1)</f>
        <v>2</v>
      </c>
      <c r="G8" s="1" t="n">
        <v>10</v>
      </c>
    </row>
    <row outlineLevel="0" r="9">
      <c r="A9" s="1" t="n">
        <v>6</v>
      </c>
      <c r="B9" s="8" t="s">
        <v>55</v>
      </c>
      <c r="C9" s="1" t="n">
        <v>2.5</v>
      </c>
      <c r="D9" s="1" t="n">
        <v>0.9</v>
      </c>
      <c r="E9" s="1" t="n">
        <v>1.2</v>
      </c>
      <c r="F9" s="9" t="n">
        <f aca="false" ca="false" dt2D="false" dtr="false" t="normal">_XLFN.RANK.EQ(D9, C9:E9, 1)</f>
        <v>1</v>
      </c>
      <c r="G9" s="1" t="n"/>
    </row>
    <row outlineLevel="0" r="10">
      <c r="A10" s="1" t="n">
        <v>7</v>
      </c>
      <c r="B10" s="8" t="s">
        <v>56</v>
      </c>
      <c r="C10" s="1" t="n">
        <v>0.25</v>
      </c>
      <c r="D10" s="1" t="n">
        <v>0.5</v>
      </c>
      <c r="E10" s="1" t="n">
        <v>0.12</v>
      </c>
      <c r="F10" s="9" t="n">
        <f aca="false" ca="false" dt2D="false" dtr="false" t="normal">_XLFN.RANK.EQ(D10, C10:E10, 1)</f>
        <v>3</v>
      </c>
      <c r="G10" s="1" t="n"/>
    </row>
    <row outlineLevel="0" r="11">
      <c r="A11" s="1" t="n">
        <v>8</v>
      </c>
      <c r="B11" s="8" t="s">
        <v>57</v>
      </c>
      <c r="C11" s="1" t="n">
        <v>1.2</v>
      </c>
      <c r="D11" s="1" t="n">
        <v>1.25</v>
      </c>
      <c r="E11" s="1" t="n">
        <v>1.5</v>
      </c>
      <c r="F11" s="9" t="n">
        <f aca="false" ca="false" dt2D="false" dtr="false" t="normal">_XLFN.RANK.EQ(D11, C11:E11, 1)</f>
        <v>2</v>
      </c>
      <c r="G11" s="1" t="n"/>
    </row>
    <row outlineLevel="0" r="12">
      <c r="A12" s="1" t="n">
        <v>9</v>
      </c>
      <c r="B12" s="8" t="s">
        <v>58</v>
      </c>
      <c r="C12" s="1" t="n">
        <v>2.5</v>
      </c>
      <c r="D12" s="1" t="n">
        <v>3.1</v>
      </c>
      <c r="E12" s="1" t="n">
        <v>2</v>
      </c>
      <c r="F12" s="9" t="n">
        <f aca="false" ca="false" dt2D="false" dtr="false" t="normal">_XLFN.RANK.EQ(D12, C12:E12, 1)</f>
        <v>3</v>
      </c>
      <c r="G12" s="1" t="n"/>
    </row>
    <row outlineLevel="0" r="13">
      <c r="A13" s="1" t="n">
        <v>10</v>
      </c>
      <c r="B13" s="8" t="s">
        <v>59</v>
      </c>
      <c r="C13" s="1" t="n">
        <v>2</v>
      </c>
      <c r="D13" s="1" t="n">
        <v>2.5</v>
      </c>
      <c r="E13" s="1" t="n">
        <v>2.2</v>
      </c>
      <c r="F13" s="9" t="n">
        <f aca="false" ca="false" dt2D="false" dtr="false" t="normal">_XLFN.RANK.EQ(D13, C13:E13, 1)</f>
        <v>3</v>
      </c>
      <c r="G13" s="1" t="n"/>
    </row>
    <row outlineLevel="0" r="15">
      <c r="B15" s="11" t="s">
        <v>17</v>
      </c>
      <c r="C15" s="12" t="n">
        <f aca="false" ca="false" dt2D="false" dtr="false" t="normal">MIN(C4:C13)</f>
        <v>0</v>
      </c>
      <c r="D15" s="12" t="n">
        <f aca="false" ca="false" dt2D="false" dtr="false" t="normal">MIN(D4:D13)</f>
        <v>0</v>
      </c>
      <c r="E15" s="12" t="n">
        <f aca="false" ca="false" dt2D="false" dtr="false" t="normal">MIN(E4:E13)</f>
        <v>0</v>
      </c>
    </row>
    <row outlineLevel="0" r="16">
      <c r="B16" s="11" t="s">
        <v>18</v>
      </c>
      <c r="C16" s="15" t="n">
        <f aca="false" ca="false" dt2D="false" dtr="false" t="normal">MAX(C4:C13)</f>
        <v>2.5</v>
      </c>
      <c r="D16" s="15" t="n">
        <f aca="false" ca="false" dt2D="false" dtr="false" t="normal">MAX(D4:D13)</f>
        <v>3.1</v>
      </c>
      <c r="E16" s="15" t="n">
        <f aca="false" ca="false" dt2D="false" dtr="false" t="normal">MAX(E4:E13)</f>
        <v>2.2</v>
      </c>
    </row>
    <row outlineLevel="0" r="17">
      <c r="B17" s="11" t="s">
        <v>19</v>
      </c>
      <c r="C17" s="16" t="n">
        <f aca="false" ca="false" dt2D="false" dtr="false" t="normal">AVERAGE(C4:C13)</f>
        <v>1.0050000000000001</v>
      </c>
      <c r="D17" s="16" t="n">
        <f aca="false" ca="false" dt2D="false" dtr="false" t="normal">AVERAGE(D4:D13)</f>
        <v>1.0150000000000001</v>
      </c>
      <c r="E17" s="16" t="n">
        <f aca="false" ca="false" dt2D="false" dtr="false" t="normal">AVERAGE(E4:E13)</f>
        <v>0.852</v>
      </c>
    </row>
    <row ht="30" outlineLevel="0" r="18">
      <c r="B18" s="13" t="s">
        <v>60</v>
      </c>
      <c r="C18" s="17" t="n">
        <f aca="false" ca="false" dt2D="false" dtr="false" t="normal">COUNTIF(C4:C13, "&lt;200")</f>
        <v>10</v>
      </c>
      <c r="D18" s="17" t="n">
        <f aca="false" ca="false" dt2D="false" dtr="false" t="normal">COUNTIF(D4:D13, "&lt;200")</f>
        <v>10</v>
      </c>
      <c r="E18" s="17" t="n">
        <f aca="false" ca="false" dt2D="false" dtr="false" t="normal">COUNTIF(E4:E13, "&lt;200")</f>
        <v>10</v>
      </c>
    </row>
    <row ht="30" outlineLevel="0" r="19">
      <c r="B19" s="13" t="s">
        <v>61</v>
      </c>
      <c r="C19" s="18" t="n">
        <f aca="false" ca="false" dt2D="false" dtr="false" t="normal">COUNTIF(C4:C13, "&gt;=2")</f>
        <v>3</v>
      </c>
      <c r="D19" s="18" t="n">
        <f aca="false" ca="false" dt2D="false" dtr="false" t="normal">COUNTIF(D4:D13, "&gt;=2")</f>
        <v>2</v>
      </c>
      <c r="E19" s="18" t="n">
        <f aca="false" ca="false" dt2D="false" dtr="false" t="normal">COUNTIF(E4:E13, "&gt;=2")</f>
        <v>2</v>
      </c>
    </row>
    <row ht="30" outlineLevel="0" r="20">
      <c r="B20" s="13" t="s">
        <v>62</v>
      </c>
      <c r="C20" s="19" t="n"/>
      <c r="D20" s="12" t="n">
        <f aca="false" ca="false" dt2D="false" dtr="false" t="normal">AVERAGE(D4:D9)</f>
        <v>0.46666666666666673</v>
      </c>
      <c r="E20" s="19" t="n"/>
    </row>
    <row ht="30" outlineLevel="0" r="21">
      <c r="B21" s="13" t="s">
        <v>43</v>
      </c>
      <c r="C21" s="19" t="n"/>
      <c r="D21" s="12" t="n">
        <f aca="false" ca="false" dt2D="false" dtr="false" t="normal">AVERAGE(D10:D13)</f>
        <v>1.8375</v>
      </c>
      <c r="E21" s="19" t="n"/>
    </row>
    <row ht="30" outlineLevel="0" r="22">
      <c r="B22" s="13" t="s">
        <v>63</v>
      </c>
      <c r="C22" s="13" t="n"/>
      <c r="E22" s="19" t="n"/>
      <c r="G22" s="12" t="n">
        <f aca="false" ca="false" dt2D="false" dtr="false" t="normal">COUNTIF(G4:G13, "&gt;0")</f>
        <v>5</v>
      </c>
    </row>
  </sheetData>
  <mergeCells count="1">
    <mergeCell ref="A1:G2"/>
  </mergeCells>
  <pageMargins bottom="0.75" footer="0.300000011920929" header="0.300000011920929" left="0.700000047683716" right="0.700000047683716" top="0.75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22"/>
  <sheetViews>
    <sheetView showZeros="true" workbookViewId="0"/>
  </sheetViews>
  <sheetFormatPr baseColWidth="8" customHeight="false" defaultColWidth="9.14062530925693" defaultRowHeight="15" zeroHeight="false"/>
  <cols>
    <col bestFit="true" customWidth="true" max="2" min="2" outlineLevel="0" width="24.8554679669456"/>
    <col bestFit="true" customWidth="true" max="4" min="4" outlineLevel="0" width="11.9999993233353"/>
    <col bestFit="true" customWidth="true" max="7" min="7" outlineLevel="0" width="11.570313162127"/>
  </cols>
  <sheetData>
    <row outlineLevel="0" r="1">
      <c r="A1" s="1" t="s">
        <v>0</v>
      </c>
      <c r="B1" s="2" t="s"/>
      <c r="C1" s="2" t="s"/>
      <c r="D1" s="2" t="s"/>
      <c r="E1" s="2" t="s"/>
      <c r="F1" s="2" t="s"/>
      <c r="G1" s="3" t="s"/>
    </row>
    <row outlineLevel="0" r="2">
      <c r="A2" s="4" t="s"/>
      <c r="B2" s="5" t="s"/>
      <c r="C2" s="5" t="s"/>
      <c r="D2" s="5" t="s"/>
      <c r="E2" s="5" t="s"/>
      <c r="F2" s="5" t="s"/>
      <c r="G2" s="6" t="s"/>
    </row>
    <row ht="45" outlineLevel="0" r="3">
      <c r="A3" s="1" t="s">
        <v>1</v>
      </c>
      <c r="B3" s="7" t="s">
        <v>64</v>
      </c>
      <c r="C3" s="7" t="s">
        <v>65</v>
      </c>
      <c r="D3" s="7" t="s">
        <v>66</v>
      </c>
      <c r="E3" s="7" t="s">
        <v>67</v>
      </c>
      <c r="F3" s="1" t="s">
        <v>5</v>
      </c>
      <c r="G3" s="7" t="s">
        <v>68</v>
      </c>
    </row>
    <row outlineLevel="0" r="4">
      <c r="A4" s="1" t="n">
        <v>1</v>
      </c>
      <c r="B4" s="8" t="s">
        <v>69</v>
      </c>
      <c r="C4" s="1" t="n">
        <v>2824</v>
      </c>
      <c r="D4" s="1" t="n">
        <v>1855</v>
      </c>
      <c r="E4" s="1" t="n">
        <v>3</v>
      </c>
      <c r="F4" s="9" t="n">
        <f aca="false" ca="false" dt2D="false" dtr="false" t="normal">_XLFN.RANK.EQ(C4, $C$4:$C$13, 0)</f>
        <v>7</v>
      </c>
      <c r="G4" s="7" t="n">
        <v>2</v>
      </c>
    </row>
    <row outlineLevel="0" r="5">
      <c r="A5" s="1" t="n">
        <v>2</v>
      </c>
      <c r="B5" s="8" t="s">
        <v>70</v>
      </c>
      <c r="C5" s="1" t="n">
        <v>5800</v>
      </c>
      <c r="D5" s="1" t="n">
        <v>1808</v>
      </c>
      <c r="E5" s="1" t="n">
        <v>4</v>
      </c>
      <c r="F5" s="9" t="n">
        <f aca="false" ca="false" dt2D="false" dtr="false" t="normal">_XLFN.RANK.EQ(C5, $C$4:$C$13, 0)</f>
        <v>1</v>
      </c>
      <c r="G5" s="1" t="n">
        <v>1</v>
      </c>
    </row>
    <row outlineLevel="0" r="6">
      <c r="A6" s="1" t="n">
        <v>3</v>
      </c>
      <c r="B6" s="20" t="s">
        <v>71</v>
      </c>
      <c r="C6" s="1" t="n">
        <v>4845</v>
      </c>
      <c r="D6" s="1" t="n">
        <v>771</v>
      </c>
      <c r="E6" s="1" t="n">
        <v>4</v>
      </c>
      <c r="F6" s="9" t="n">
        <f aca="false" ca="false" dt2D="false" dtr="false" t="normal">_XLFN.RANK.EQ(C6, $C$4:$C$13, 0)</f>
        <v>3</v>
      </c>
      <c r="G6" s="1" t="n">
        <v>1</v>
      </c>
    </row>
    <row outlineLevel="0" r="7">
      <c r="A7" s="1" t="n">
        <v>4</v>
      </c>
      <c r="B7" s="8" t="s">
        <v>72</v>
      </c>
      <c r="C7" s="1" t="n">
        <v>4500</v>
      </c>
      <c r="D7" s="1" t="n">
        <v>820</v>
      </c>
      <c r="E7" s="1" t="n">
        <v>1</v>
      </c>
      <c r="F7" s="9" t="n">
        <f aca="false" ca="false" dt2D="false" dtr="false" t="normal">_XLFN.RANK.EQ(C7, $C$4:$C$13, 0)</f>
        <v>4</v>
      </c>
      <c r="G7" s="1" t="n">
        <v>6</v>
      </c>
    </row>
    <row outlineLevel="0" r="8">
      <c r="A8" s="1" t="n">
        <v>5</v>
      </c>
      <c r="B8" s="8" t="s">
        <v>73</v>
      </c>
      <c r="C8" s="1" t="n">
        <v>3180</v>
      </c>
      <c r="D8" s="1" t="n">
        <v>980</v>
      </c>
      <c r="E8" s="1" t="n">
        <v>2</v>
      </c>
      <c r="F8" s="9" t="n">
        <f aca="false" ca="false" dt2D="false" dtr="false" t="normal">_XLFN.RANK.EQ(C8, $C$4:$C$13, 0)</f>
        <v>6</v>
      </c>
      <c r="G8" s="1" t="n">
        <v>3</v>
      </c>
    </row>
    <row outlineLevel="0" r="9">
      <c r="A9" s="1" t="n">
        <v>6</v>
      </c>
      <c r="B9" s="8" t="s">
        <v>74</v>
      </c>
      <c r="C9" s="1" t="n">
        <v>2700</v>
      </c>
      <c r="D9" s="1" t="n">
        <v>1120</v>
      </c>
      <c r="E9" s="1" t="n">
        <v>4</v>
      </c>
      <c r="F9" s="9" t="n">
        <f aca="false" ca="false" dt2D="false" dtr="false" t="normal">_XLFN.RANK.EQ(C9, $C$4:$C$13, 0)</f>
        <v>8</v>
      </c>
      <c r="G9" s="1" t="n">
        <v>2</v>
      </c>
    </row>
    <row outlineLevel="0" r="10">
      <c r="A10" s="1" t="n">
        <v>7</v>
      </c>
      <c r="B10" s="8" t="s">
        <v>75</v>
      </c>
      <c r="C10" s="1" t="n">
        <v>1850</v>
      </c>
      <c r="D10" s="1" t="n">
        <v>375</v>
      </c>
      <c r="E10" s="1" t="n">
        <v>1</v>
      </c>
      <c r="F10" s="9" t="n">
        <f aca="false" ca="false" dt2D="false" dtr="false" t="normal">_XLFN.RANK.EQ(C10, $C$4:$C$13, 0)</f>
        <v>9</v>
      </c>
      <c r="G10" s="1" t="n">
        <v>3</v>
      </c>
    </row>
    <row outlineLevel="0" r="11">
      <c r="A11" s="1" t="n">
        <v>8</v>
      </c>
      <c r="B11" s="8" t="s">
        <v>76</v>
      </c>
      <c r="C11" s="1" t="n">
        <v>5410</v>
      </c>
      <c r="D11" s="1" t="n">
        <v>2990</v>
      </c>
      <c r="E11" s="1" t="n">
        <v>5</v>
      </c>
      <c r="F11" s="9" t="n">
        <f aca="false" ca="false" dt2D="false" dtr="false" t="normal">_XLFN.RANK.EQ(C11, $C$4:$C$13, 0)</f>
        <v>2</v>
      </c>
      <c r="G11" s="1" t="n">
        <v>1</v>
      </c>
    </row>
    <row outlineLevel="0" r="12">
      <c r="A12" s="1" t="n">
        <v>9</v>
      </c>
      <c r="B12" s="8" t="s">
        <v>77</v>
      </c>
      <c r="C12" s="1" t="n">
        <v>4102</v>
      </c>
      <c r="D12" s="1" t="n">
        <v>2580</v>
      </c>
      <c r="E12" s="1" t="n">
        <v>5</v>
      </c>
      <c r="F12" s="9" t="n">
        <f aca="false" ca="false" dt2D="false" dtr="false" t="normal">_XLFN.RANK.EQ(C12, $C$4:$C$13, 0)</f>
        <v>5</v>
      </c>
      <c r="G12" s="1" t="n">
        <v>1</v>
      </c>
    </row>
    <row outlineLevel="0" r="13">
      <c r="A13" s="1" t="n">
        <v>10</v>
      </c>
      <c r="B13" s="8" t="s">
        <v>78</v>
      </c>
      <c r="C13" s="1" t="n">
        <v>1779</v>
      </c>
      <c r="D13" s="1" t="n">
        <v>1040</v>
      </c>
      <c r="E13" s="1" t="n">
        <v>4</v>
      </c>
      <c r="F13" s="9" t="n">
        <f aca="false" ca="false" dt2D="false" dtr="false" t="normal">_XLFN.RANK.EQ(C13, $C$4:$C$13, 0)</f>
        <v>10</v>
      </c>
      <c r="G13" s="1" t="n">
        <v>1</v>
      </c>
    </row>
    <row outlineLevel="0" r="15">
      <c r="B15" s="11" t="s">
        <v>17</v>
      </c>
      <c r="C15" s="12" t="n">
        <f aca="false" ca="false" dt2D="false" dtr="false" t="normal">MIN(C4:C13)</f>
        <v>1779</v>
      </c>
      <c r="D15" s="12" t="n">
        <f aca="false" ca="false" dt2D="false" dtr="false" t="normal">MIN(D4:D13)</f>
        <v>375</v>
      </c>
      <c r="E15" s="12" t="n">
        <f aca="false" ca="false" dt2D="false" dtr="false" t="normal">MIN(E4:E13)</f>
        <v>1</v>
      </c>
    </row>
    <row outlineLevel="0" r="16">
      <c r="B16" s="11" t="s">
        <v>18</v>
      </c>
      <c r="C16" s="15" t="n">
        <f aca="false" ca="false" dt2D="false" dtr="false" t="normal">MAX(C4:C13)</f>
        <v>5800</v>
      </c>
      <c r="D16" s="15" t="n">
        <f aca="false" ca="false" dt2D="false" dtr="false" t="normal">MAX(D4:D13)</f>
        <v>2990</v>
      </c>
      <c r="E16" s="15" t="n">
        <f aca="false" ca="false" dt2D="false" dtr="false" t="normal">MAX(E4:E13)</f>
        <v>5</v>
      </c>
    </row>
    <row outlineLevel="0" r="17">
      <c r="B17" s="11" t="s">
        <v>19</v>
      </c>
      <c r="C17" s="16" t="n">
        <f aca="false" ca="false" dt2D="false" dtr="false" t="normal">AVERAGE(C4:C13)</f>
        <v>3699</v>
      </c>
      <c r="D17" s="16" t="n">
        <f aca="false" ca="false" dt2D="false" dtr="false" t="normal">AVERAGE(D4:D13)</f>
        <v>1433.9</v>
      </c>
      <c r="E17" s="16" t="n">
        <f aca="false" ca="false" dt2D="false" dtr="false" t="normal">AVERAGE(E4:E13)</f>
        <v>3.3</v>
      </c>
    </row>
    <row outlineLevel="0" r="18">
      <c r="B18" s="13" t="s">
        <v>79</v>
      </c>
      <c r="C18" s="17" t="n">
        <f aca="false" ca="false" dt2D="false" dtr="false" t="normal">COUNTIF(C4:C13, "&lt;5000")</f>
        <v>8</v>
      </c>
      <c r="D18" s="17" t="n"/>
      <c r="E18" s="17" t="n"/>
    </row>
    <row ht="30" outlineLevel="0" r="19">
      <c r="B19" s="13" t="s">
        <v>80</v>
      </c>
      <c r="C19" s="18" t="n">
        <f aca="false" ca="false" dt2D="false" dtr="false" t="normal">COUNTIF(C4:C13, "&gt;=5000")</f>
        <v>2</v>
      </c>
      <c r="D19" s="18" t="n"/>
      <c r="E19" s="18" t="n"/>
    </row>
    <row ht="45" outlineLevel="0" r="20">
      <c r="B20" s="13" t="s">
        <v>81</v>
      </c>
      <c r="C20" s="19" t="n"/>
      <c r="D20" s="12" t="n">
        <f aca="false" ca="false" dt2D="false" dtr="false" t="normal">COUNTIF(D4:D13, "&gt;1000")</f>
        <v>6</v>
      </c>
      <c r="E20" s="19" t="n"/>
    </row>
    <row ht="45" outlineLevel="0" r="21">
      <c r="B21" s="13" t="s">
        <v>82</v>
      </c>
      <c r="C21" s="19" t="n"/>
      <c r="D21" s="12" t="n">
        <f aca="false" ca="false" dt2D="false" dtr="false" t="normal">COUNTIF(D4:D13, "&lt;=1000")</f>
        <v>4</v>
      </c>
      <c r="E21" s="19" t="n"/>
    </row>
    <row ht="30" outlineLevel="0" r="22">
      <c r="B22" s="13" t="s">
        <v>83</v>
      </c>
      <c r="C22" s="13" t="n"/>
      <c r="E22" s="19" t="n"/>
      <c r="G22" s="12" t="n">
        <f aca="false" ca="false" dt2D="false" dtr="false" t="normal">SUM(G4:G13)</f>
        <v>21</v>
      </c>
    </row>
  </sheetData>
  <mergeCells count="1">
    <mergeCell ref="A1:G2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MyOffice-CoreFramework-Android/32-1208.815.9166.836.1@e219c1f5f8b37096339e1b5349806f7128392a05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2024-05-19T06:50:08Z</dcterms:modified>
</cp:coreProperties>
</file>