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nswers. a) to d)" sheetId="2" r:id="rId5"/>
    <sheet state="visible" name="Answer. e)" sheetId="3" r:id="rId6"/>
  </sheets>
  <definedNames/>
  <calcPr/>
  <extLst>
    <ext uri="GoogleSheetsCustomDataVersion1">
      <go:sheetsCustomData xmlns:go="http://customooxmlschemas.google.com/" r:id="rId7" roundtripDataSignature="AMtx7mhZtBVxBi9fg4AcfbQq00NSlCof/A=="/>
    </ext>
  </extLst>
</workbook>
</file>

<file path=xl/sharedStrings.xml><?xml version="1.0" encoding="utf-8"?>
<sst xmlns="http://schemas.openxmlformats.org/spreadsheetml/2006/main" count="488" uniqueCount="19">
  <si>
    <t>Cust ID</t>
  </si>
  <si>
    <t>Gender</t>
  </si>
  <si>
    <t>Income</t>
  </si>
  <si>
    <t>Age</t>
  </si>
  <si>
    <t>Rentals</t>
  </si>
  <si>
    <t>Avg Per Visit</t>
  </si>
  <si>
    <t>Incidentals</t>
  </si>
  <si>
    <t>Genre</t>
  </si>
  <si>
    <t>M</t>
  </si>
  <si>
    <t>Yes</t>
  </si>
  <si>
    <t>Action</t>
  </si>
  <si>
    <t>F</t>
  </si>
  <si>
    <t>No</t>
  </si>
  <si>
    <t>Drama</t>
  </si>
  <si>
    <t>Comedy</t>
  </si>
  <si>
    <t>(a) Rentals_BinMeans</t>
  </si>
  <si>
    <t>(b) Income_Min-max</t>
  </si>
  <si>
    <t>(c) Age_z-score</t>
  </si>
  <si>
    <t>(d) Age_discretization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</si>
</sst>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theme="4"/>
      <name val="Arial"/>
    </font>
    <font>
      <color theme="4"/>
      <name val="Arial"/>
      <scheme val="minor"/>
    </font>
    <font>
      <color theme="1"/>
      <name val="Arial"/>
      <scheme val="minor"/>
    </font>
    <font>
      <sz val="11.0"/>
      <color rgb="FF11A9CC"/>
      <name val="Arial"/>
      <scheme val="minor"/>
    </font>
    <font/>
    <font>
      <sz val="11.0"/>
      <color rgb="FFF7981D"/>
      <name val="Arial"/>
      <scheme val="minor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6" fillId="0" fontId="2" numFmtId="164" xfId="0" applyBorder="1" applyFont="1" applyNumberFormat="1"/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1" fillId="0" fontId="2" numFmtId="164" xfId="0" applyBorder="1" applyFont="1" applyNumberFormat="1"/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4" fillId="0" fontId="2" numFmtId="164" xfId="0" applyBorder="1" applyFont="1" applyNumberFormat="1"/>
    <xf borderId="15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18" fillId="0" fontId="2" numFmtId="164" xfId="0" applyBorder="1" applyFont="1" applyNumberFormat="1"/>
    <xf borderId="19" fillId="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21" fillId="0" fontId="3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5" fillId="0" fontId="7" numFmtId="0" xfId="0" applyBorder="1" applyFont="1"/>
    <xf borderId="6" fillId="0" fontId="5" numFmtId="0" xfId="0" applyBorder="1" applyFont="1"/>
    <xf borderId="8" fillId="0" fontId="5" numFmtId="0" xfId="0" applyBorder="1" applyFont="1"/>
    <xf borderId="22" fillId="0" fontId="5" numFmtId="0" xfId="0" applyAlignment="1" applyBorder="1" applyFont="1">
      <alignment readingOrder="0"/>
    </xf>
    <xf borderId="26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1" fillId="0" fontId="5" numFmtId="0" xfId="0" applyBorder="1" applyFont="1"/>
    <xf borderId="11" fillId="0" fontId="5" numFmtId="164" xfId="0" applyBorder="1" applyFont="1" applyNumberFormat="1"/>
    <xf borderId="6" fillId="0" fontId="8" numFmtId="0" xfId="0" applyBorder="1" applyFont="1"/>
    <xf borderId="1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7" width="13.0"/>
    <col customWidth="1" min="8" max="8" width="11.38"/>
    <col customWidth="1" min="9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12.75" customHeight="1">
      <c r="A2" s="5">
        <v>1.0</v>
      </c>
      <c r="B2" s="6" t="s">
        <v>8</v>
      </c>
      <c r="C2" s="7">
        <v>45000.0</v>
      </c>
      <c r="D2" s="6">
        <v>25.0</v>
      </c>
      <c r="E2" s="6">
        <v>27.0</v>
      </c>
      <c r="F2" s="8">
        <v>2.5</v>
      </c>
      <c r="G2" s="9" t="s">
        <v>9</v>
      </c>
      <c r="H2" s="10" t="s">
        <v>10</v>
      </c>
    </row>
    <row r="3" ht="12.75" customHeight="1">
      <c r="A3" s="11">
        <v>2.0</v>
      </c>
      <c r="B3" s="12" t="s">
        <v>11</v>
      </c>
      <c r="C3" s="13">
        <v>54000.0</v>
      </c>
      <c r="D3" s="12">
        <v>33.0</v>
      </c>
      <c r="E3" s="12">
        <v>12.0</v>
      </c>
      <c r="F3" s="12">
        <v>3.4</v>
      </c>
      <c r="G3" s="14" t="s">
        <v>12</v>
      </c>
      <c r="H3" s="15" t="s">
        <v>13</v>
      </c>
    </row>
    <row r="4" ht="12.75" customHeight="1">
      <c r="A4" s="5">
        <v>3.0</v>
      </c>
      <c r="B4" s="12" t="s">
        <v>11</v>
      </c>
      <c r="C4" s="13">
        <v>32000.0</v>
      </c>
      <c r="D4" s="12">
        <v>20.0</v>
      </c>
      <c r="E4" s="12">
        <v>42.0</v>
      </c>
      <c r="F4" s="12">
        <v>1.6</v>
      </c>
      <c r="G4" s="14" t="s">
        <v>12</v>
      </c>
      <c r="H4" s="15" t="s">
        <v>14</v>
      </c>
    </row>
    <row r="5" ht="12.75" customHeight="1">
      <c r="A5" s="11">
        <v>4.0</v>
      </c>
      <c r="B5" s="12" t="s">
        <v>11</v>
      </c>
      <c r="C5" s="13">
        <v>59000.0</v>
      </c>
      <c r="D5" s="12">
        <v>70.0</v>
      </c>
      <c r="E5" s="12">
        <v>16.0</v>
      </c>
      <c r="F5" s="12">
        <v>4.2</v>
      </c>
      <c r="G5" s="14" t="s">
        <v>9</v>
      </c>
      <c r="H5" s="15" t="s">
        <v>13</v>
      </c>
    </row>
    <row r="6" ht="12.75" customHeight="1">
      <c r="A6" s="5">
        <v>5.0</v>
      </c>
      <c r="B6" s="12" t="s">
        <v>8</v>
      </c>
      <c r="C6" s="13">
        <v>37000.0</v>
      </c>
      <c r="D6" s="12">
        <v>35.0</v>
      </c>
      <c r="E6" s="12">
        <v>25.0</v>
      </c>
      <c r="F6" s="12">
        <v>3.2</v>
      </c>
      <c r="G6" s="14" t="s">
        <v>9</v>
      </c>
      <c r="H6" s="15" t="s">
        <v>10</v>
      </c>
    </row>
    <row r="7" ht="12.75" customHeight="1">
      <c r="A7" s="11">
        <v>6.0</v>
      </c>
      <c r="B7" s="12" t="s">
        <v>8</v>
      </c>
      <c r="C7" s="13">
        <v>18000.0</v>
      </c>
      <c r="D7" s="12">
        <v>20.0</v>
      </c>
      <c r="E7" s="12">
        <v>33.0</v>
      </c>
      <c r="F7" s="12">
        <v>1.7</v>
      </c>
      <c r="G7" s="14" t="s">
        <v>12</v>
      </c>
      <c r="H7" s="15" t="s">
        <v>10</v>
      </c>
    </row>
    <row r="8" ht="12.75" customHeight="1">
      <c r="A8" s="5">
        <v>7.0</v>
      </c>
      <c r="B8" s="12" t="s">
        <v>11</v>
      </c>
      <c r="C8" s="13">
        <v>29000.0</v>
      </c>
      <c r="D8" s="12">
        <v>45.0</v>
      </c>
      <c r="E8" s="12">
        <v>19.0</v>
      </c>
      <c r="F8" s="12">
        <v>3.8</v>
      </c>
      <c r="G8" s="14" t="s">
        <v>12</v>
      </c>
      <c r="H8" s="15" t="s">
        <v>13</v>
      </c>
    </row>
    <row r="9" ht="12.75" customHeight="1">
      <c r="A9" s="11">
        <v>8.0</v>
      </c>
      <c r="B9" s="12" t="s">
        <v>8</v>
      </c>
      <c r="C9" s="13">
        <v>74000.0</v>
      </c>
      <c r="D9" s="12">
        <v>25.0</v>
      </c>
      <c r="E9" s="12">
        <v>31.0</v>
      </c>
      <c r="F9" s="12">
        <v>2.4</v>
      </c>
      <c r="G9" s="14" t="s">
        <v>9</v>
      </c>
      <c r="H9" s="15" t="s">
        <v>10</v>
      </c>
    </row>
    <row r="10" ht="12.75" customHeight="1">
      <c r="A10" s="5">
        <v>9.0</v>
      </c>
      <c r="B10" s="12" t="s">
        <v>8</v>
      </c>
      <c r="C10" s="13">
        <v>38000.0</v>
      </c>
      <c r="D10" s="12">
        <v>21.0</v>
      </c>
      <c r="E10" s="12">
        <v>18.0</v>
      </c>
      <c r="F10" s="12">
        <v>2.1</v>
      </c>
      <c r="G10" s="14" t="s">
        <v>12</v>
      </c>
      <c r="H10" s="15" t="s">
        <v>14</v>
      </c>
    </row>
    <row r="11" ht="12.75" customHeight="1">
      <c r="A11" s="11">
        <v>10.0</v>
      </c>
      <c r="B11" s="12" t="s">
        <v>11</v>
      </c>
      <c r="C11" s="13">
        <v>65000.0</v>
      </c>
      <c r="D11" s="12">
        <v>40.0</v>
      </c>
      <c r="E11" s="12">
        <v>21.0</v>
      </c>
      <c r="F11" s="12">
        <v>3.3</v>
      </c>
      <c r="G11" s="14" t="s">
        <v>12</v>
      </c>
      <c r="H11" s="15" t="s">
        <v>13</v>
      </c>
    </row>
    <row r="12" ht="12.75" customHeight="1">
      <c r="A12" s="5">
        <v>11.0</v>
      </c>
      <c r="B12" s="12" t="s">
        <v>11</v>
      </c>
      <c r="C12" s="13">
        <v>41000.0</v>
      </c>
      <c r="D12" s="12">
        <v>22.0</v>
      </c>
      <c r="E12" s="12">
        <v>48.0</v>
      </c>
      <c r="F12" s="12">
        <v>2.3</v>
      </c>
      <c r="G12" s="14" t="s">
        <v>9</v>
      </c>
      <c r="H12" s="15" t="s">
        <v>13</v>
      </c>
    </row>
    <row r="13" ht="12.75" customHeight="1">
      <c r="A13" s="11">
        <v>12.0</v>
      </c>
      <c r="B13" s="12" t="s">
        <v>11</v>
      </c>
      <c r="C13" s="13">
        <v>26000.0</v>
      </c>
      <c r="D13" s="12">
        <v>22.0</v>
      </c>
      <c r="E13" s="12">
        <v>29.0</v>
      </c>
      <c r="F13" s="12">
        <v>2.9</v>
      </c>
      <c r="G13" s="14" t="s">
        <v>9</v>
      </c>
      <c r="H13" s="15" t="s">
        <v>10</v>
      </c>
    </row>
    <row r="14" ht="12.75" customHeight="1">
      <c r="A14" s="5">
        <v>13.0</v>
      </c>
      <c r="B14" s="12" t="s">
        <v>8</v>
      </c>
      <c r="C14" s="13">
        <v>83000.0</v>
      </c>
      <c r="D14" s="12">
        <v>46.0</v>
      </c>
      <c r="E14" s="12">
        <v>14.0</v>
      </c>
      <c r="F14" s="12">
        <v>3.6</v>
      </c>
      <c r="G14" s="14" t="s">
        <v>12</v>
      </c>
      <c r="H14" s="15" t="s">
        <v>14</v>
      </c>
    </row>
    <row r="15" ht="12.75" customHeight="1">
      <c r="A15" s="11">
        <v>14.0</v>
      </c>
      <c r="B15" s="12" t="s">
        <v>8</v>
      </c>
      <c r="C15" s="13">
        <v>45000.0</v>
      </c>
      <c r="D15" s="12">
        <v>36.0</v>
      </c>
      <c r="E15" s="12">
        <v>24.0</v>
      </c>
      <c r="F15" s="12">
        <v>2.7</v>
      </c>
      <c r="G15" s="14" t="s">
        <v>12</v>
      </c>
      <c r="H15" s="15" t="s">
        <v>13</v>
      </c>
    </row>
    <row r="16" ht="12.75" customHeight="1">
      <c r="A16" s="5">
        <v>15.0</v>
      </c>
      <c r="B16" s="12" t="s">
        <v>8</v>
      </c>
      <c r="C16" s="13">
        <v>68000.0</v>
      </c>
      <c r="D16" s="12">
        <v>30.0</v>
      </c>
      <c r="E16" s="12">
        <v>36.0</v>
      </c>
      <c r="F16" s="12">
        <v>2.7</v>
      </c>
      <c r="G16" s="14" t="s">
        <v>9</v>
      </c>
      <c r="H16" s="15" t="s">
        <v>14</v>
      </c>
    </row>
    <row r="17" ht="12.75" customHeight="1">
      <c r="A17" s="11">
        <v>16.0</v>
      </c>
      <c r="B17" s="12" t="s">
        <v>8</v>
      </c>
      <c r="C17" s="13">
        <v>17000.0</v>
      </c>
      <c r="D17" s="12">
        <v>19.0</v>
      </c>
      <c r="E17" s="12">
        <v>26.0</v>
      </c>
      <c r="F17" s="12">
        <v>2.2</v>
      </c>
      <c r="G17" s="14" t="s">
        <v>9</v>
      </c>
      <c r="H17" s="15" t="s">
        <v>10</v>
      </c>
    </row>
    <row r="18" ht="12.75" customHeight="1">
      <c r="A18" s="5">
        <v>17.0</v>
      </c>
      <c r="B18" s="12" t="s">
        <v>8</v>
      </c>
      <c r="C18" s="13">
        <v>36000.0</v>
      </c>
      <c r="D18" s="12">
        <v>35.0</v>
      </c>
      <c r="E18" s="12">
        <v>28.0</v>
      </c>
      <c r="F18" s="12">
        <v>3.5</v>
      </c>
      <c r="G18" s="14" t="s">
        <v>9</v>
      </c>
      <c r="H18" s="15" t="s">
        <v>13</v>
      </c>
    </row>
    <row r="19" ht="12.75" customHeight="1">
      <c r="A19" s="11">
        <v>18.0</v>
      </c>
      <c r="B19" s="12" t="s">
        <v>11</v>
      </c>
      <c r="C19" s="13">
        <v>6000.0</v>
      </c>
      <c r="D19" s="12">
        <v>16.0</v>
      </c>
      <c r="E19" s="12">
        <v>39.0</v>
      </c>
      <c r="F19" s="12">
        <v>1.8</v>
      </c>
      <c r="G19" s="14" t="s">
        <v>9</v>
      </c>
      <c r="H19" s="15" t="s">
        <v>10</v>
      </c>
    </row>
    <row r="20" ht="12.75" customHeight="1">
      <c r="A20" s="5">
        <v>19.0</v>
      </c>
      <c r="B20" s="12" t="s">
        <v>11</v>
      </c>
      <c r="C20" s="13">
        <v>24000.0</v>
      </c>
      <c r="D20" s="12">
        <v>25.0</v>
      </c>
      <c r="E20" s="12">
        <v>41.0</v>
      </c>
      <c r="F20" s="12">
        <v>3.1</v>
      </c>
      <c r="G20" s="14" t="s">
        <v>12</v>
      </c>
      <c r="H20" s="15" t="s">
        <v>14</v>
      </c>
    </row>
    <row r="21" ht="12.75" customHeight="1">
      <c r="A21" s="11">
        <v>20.0</v>
      </c>
      <c r="B21" s="12" t="s">
        <v>8</v>
      </c>
      <c r="C21" s="13">
        <v>12000.0</v>
      </c>
      <c r="D21" s="12">
        <v>16.0</v>
      </c>
      <c r="E21" s="12">
        <v>23.0</v>
      </c>
      <c r="F21" s="12">
        <v>2.2</v>
      </c>
      <c r="G21" s="14" t="s">
        <v>9</v>
      </c>
      <c r="H21" s="15" t="s">
        <v>10</v>
      </c>
    </row>
    <row r="22" ht="12.75" customHeight="1">
      <c r="A22" s="5">
        <v>21.0</v>
      </c>
      <c r="B22" s="12" t="s">
        <v>11</v>
      </c>
      <c r="C22" s="13">
        <v>47000.0</v>
      </c>
      <c r="D22" s="12">
        <v>52.0</v>
      </c>
      <c r="E22" s="12">
        <v>11.0</v>
      </c>
      <c r="F22" s="12">
        <v>3.1</v>
      </c>
      <c r="G22" s="14" t="s">
        <v>12</v>
      </c>
      <c r="H22" s="15" t="s">
        <v>13</v>
      </c>
    </row>
    <row r="23" ht="12.75" customHeight="1">
      <c r="A23" s="11">
        <v>22.0</v>
      </c>
      <c r="B23" s="12" t="s">
        <v>8</v>
      </c>
      <c r="C23" s="13">
        <v>25000.0</v>
      </c>
      <c r="D23" s="12">
        <v>33.0</v>
      </c>
      <c r="E23" s="12">
        <v>16.0</v>
      </c>
      <c r="F23" s="12">
        <v>2.9</v>
      </c>
      <c r="G23" s="14" t="s">
        <v>9</v>
      </c>
      <c r="H23" s="15" t="s">
        <v>13</v>
      </c>
    </row>
    <row r="24" ht="12.75" customHeight="1">
      <c r="A24" s="5">
        <v>23.0</v>
      </c>
      <c r="B24" s="12" t="s">
        <v>11</v>
      </c>
      <c r="C24" s="13">
        <v>2000.0</v>
      </c>
      <c r="D24" s="12">
        <v>15.0</v>
      </c>
      <c r="E24" s="12">
        <v>30.0</v>
      </c>
      <c r="F24" s="12">
        <v>2.5</v>
      </c>
      <c r="G24" s="14" t="s">
        <v>12</v>
      </c>
      <c r="H24" s="15" t="s">
        <v>14</v>
      </c>
    </row>
    <row r="25" ht="12.75" customHeight="1">
      <c r="A25" s="11">
        <v>24.0</v>
      </c>
      <c r="B25" s="12" t="s">
        <v>11</v>
      </c>
      <c r="C25" s="13">
        <v>79000.0</v>
      </c>
      <c r="D25" s="12">
        <v>35.0</v>
      </c>
      <c r="E25" s="12">
        <v>22.0</v>
      </c>
      <c r="F25" s="12">
        <v>3.8</v>
      </c>
      <c r="G25" s="14" t="s">
        <v>9</v>
      </c>
      <c r="H25" s="15" t="s">
        <v>13</v>
      </c>
    </row>
    <row r="26" ht="12.75" customHeight="1">
      <c r="A26" s="5">
        <v>25.0</v>
      </c>
      <c r="B26" s="12" t="s">
        <v>8</v>
      </c>
      <c r="C26" s="13">
        <v>1000.0</v>
      </c>
      <c r="D26" s="12">
        <v>16.0</v>
      </c>
      <c r="E26" s="12">
        <v>25.0</v>
      </c>
      <c r="F26" s="12">
        <v>1.4</v>
      </c>
      <c r="G26" s="14" t="s">
        <v>9</v>
      </c>
      <c r="H26" s="15" t="s">
        <v>14</v>
      </c>
    </row>
    <row r="27" ht="12.75" customHeight="1">
      <c r="A27" s="11">
        <v>26.0</v>
      </c>
      <c r="B27" s="12" t="s">
        <v>11</v>
      </c>
      <c r="C27" s="13">
        <v>56000.0</v>
      </c>
      <c r="D27" s="12">
        <v>35.0</v>
      </c>
      <c r="E27" s="12">
        <v>40.0</v>
      </c>
      <c r="F27" s="12">
        <v>2.6</v>
      </c>
      <c r="G27" s="14" t="s">
        <v>9</v>
      </c>
      <c r="H27" s="15" t="s">
        <v>10</v>
      </c>
    </row>
    <row r="28" ht="12.75" customHeight="1">
      <c r="A28" s="5">
        <v>27.0</v>
      </c>
      <c r="B28" s="16" t="s">
        <v>11</v>
      </c>
      <c r="C28" s="17">
        <v>62000.0</v>
      </c>
      <c r="D28" s="16">
        <v>47.0</v>
      </c>
      <c r="E28" s="16">
        <v>32.0</v>
      </c>
      <c r="F28" s="12">
        <v>3.6</v>
      </c>
      <c r="G28" s="18" t="s">
        <v>12</v>
      </c>
      <c r="H28" s="19" t="s">
        <v>13</v>
      </c>
    </row>
    <row r="29" ht="12.75" customHeight="1">
      <c r="A29" s="11">
        <v>28.0</v>
      </c>
      <c r="B29" s="16" t="s">
        <v>8</v>
      </c>
      <c r="C29" s="17">
        <v>57000.0</v>
      </c>
      <c r="D29" s="16">
        <v>52.0</v>
      </c>
      <c r="E29" s="16">
        <v>22.0</v>
      </c>
      <c r="F29" s="12">
        <v>4.1</v>
      </c>
      <c r="G29" s="18" t="s">
        <v>12</v>
      </c>
      <c r="H29" s="19" t="s">
        <v>14</v>
      </c>
    </row>
    <row r="30" ht="12.75" customHeight="1">
      <c r="A30" s="5">
        <v>29.0</v>
      </c>
      <c r="B30" s="16" t="s">
        <v>11</v>
      </c>
      <c r="C30" s="17">
        <v>15000.0</v>
      </c>
      <c r="D30" s="16">
        <v>18.0</v>
      </c>
      <c r="E30" s="16">
        <v>37.0</v>
      </c>
      <c r="F30" s="12">
        <v>2.1</v>
      </c>
      <c r="G30" s="18" t="s">
        <v>9</v>
      </c>
      <c r="H30" s="19" t="s">
        <v>10</v>
      </c>
    </row>
    <row r="31" ht="12.75" customHeight="1">
      <c r="A31" s="11">
        <v>30.0</v>
      </c>
      <c r="B31" s="12" t="s">
        <v>8</v>
      </c>
      <c r="C31" s="13">
        <v>41000.0</v>
      </c>
      <c r="D31" s="12">
        <v>25.0</v>
      </c>
      <c r="E31" s="12">
        <v>17.0</v>
      </c>
      <c r="F31" s="12">
        <v>1.4</v>
      </c>
      <c r="G31" s="14" t="s">
        <v>9</v>
      </c>
      <c r="H31" s="15" t="s">
        <v>10</v>
      </c>
    </row>
    <row r="32" ht="12.75" customHeight="1">
      <c r="A32" s="5">
        <v>31.0</v>
      </c>
      <c r="B32" s="6" t="s">
        <v>11</v>
      </c>
      <c r="C32" s="7">
        <v>49000.0</v>
      </c>
      <c r="D32" s="6">
        <v>56.0</v>
      </c>
      <c r="E32" s="6">
        <v>15.0</v>
      </c>
      <c r="F32" s="12">
        <v>3.2</v>
      </c>
      <c r="G32" s="9" t="s">
        <v>12</v>
      </c>
      <c r="H32" s="10" t="s">
        <v>14</v>
      </c>
    </row>
    <row r="33" ht="12.75" customHeight="1">
      <c r="A33" s="11">
        <v>32.0</v>
      </c>
      <c r="B33" s="12" t="s">
        <v>8</v>
      </c>
      <c r="C33" s="13">
        <v>47000.0</v>
      </c>
      <c r="D33" s="12">
        <v>30.0</v>
      </c>
      <c r="E33" s="12">
        <v>21.0</v>
      </c>
      <c r="F33" s="12">
        <v>3.1</v>
      </c>
      <c r="G33" s="14" t="s">
        <v>9</v>
      </c>
      <c r="H33" s="15" t="s">
        <v>13</v>
      </c>
    </row>
    <row r="34" ht="12.75" customHeight="1">
      <c r="A34" s="5">
        <v>33.0</v>
      </c>
      <c r="B34" s="12" t="s">
        <v>8</v>
      </c>
      <c r="C34" s="13">
        <v>23000.0</v>
      </c>
      <c r="D34" s="12">
        <v>25.0</v>
      </c>
      <c r="E34" s="12">
        <v>28.0</v>
      </c>
      <c r="F34" s="12">
        <v>2.7</v>
      </c>
      <c r="G34" s="14" t="s">
        <v>12</v>
      </c>
      <c r="H34" s="15" t="s">
        <v>10</v>
      </c>
    </row>
    <row r="35" ht="12.75" customHeight="1">
      <c r="A35" s="11">
        <v>34.0</v>
      </c>
      <c r="B35" s="12" t="s">
        <v>11</v>
      </c>
      <c r="C35" s="13">
        <v>29000.0</v>
      </c>
      <c r="D35" s="12">
        <v>32.0</v>
      </c>
      <c r="E35" s="12">
        <v>19.0</v>
      </c>
      <c r="F35" s="12">
        <v>2.9</v>
      </c>
      <c r="G35" s="14" t="s">
        <v>9</v>
      </c>
      <c r="H35" s="15" t="s">
        <v>10</v>
      </c>
    </row>
    <row r="36" ht="12.75" customHeight="1">
      <c r="A36" s="5">
        <v>35.0</v>
      </c>
      <c r="B36" s="12" t="s">
        <v>8</v>
      </c>
      <c r="C36" s="13">
        <v>74000.0</v>
      </c>
      <c r="D36" s="12">
        <v>29.0</v>
      </c>
      <c r="E36" s="12">
        <v>43.0</v>
      </c>
      <c r="F36" s="12">
        <v>4.6</v>
      </c>
      <c r="G36" s="14" t="s">
        <v>9</v>
      </c>
      <c r="H36" s="15" t="s">
        <v>10</v>
      </c>
    </row>
    <row r="37" ht="12.75" customHeight="1">
      <c r="A37" s="11">
        <v>36.0</v>
      </c>
      <c r="B37" s="12" t="s">
        <v>11</v>
      </c>
      <c r="C37" s="13">
        <v>29000.0</v>
      </c>
      <c r="D37" s="12">
        <v>21.0</v>
      </c>
      <c r="E37" s="12">
        <v>34.0</v>
      </c>
      <c r="F37" s="12">
        <v>2.3</v>
      </c>
      <c r="G37" s="14" t="s">
        <v>12</v>
      </c>
      <c r="H37" s="15" t="s">
        <v>14</v>
      </c>
    </row>
    <row r="38" ht="12.75" customHeight="1">
      <c r="A38" s="5">
        <v>37.0</v>
      </c>
      <c r="B38" s="12" t="s">
        <v>8</v>
      </c>
      <c r="C38" s="13">
        <v>89000.0</v>
      </c>
      <c r="D38" s="12">
        <v>46.0</v>
      </c>
      <c r="E38" s="12">
        <v>12.0</v>
      </c>
      <c r="F38" s="12">
        <v>1.2</v>
      </c>
      <c r="G38" s="14" t="s">
        <v>12</v>
      </c>
      <c r="H38" s="15" t="s">
        <v>14</v>
      </c>
    </row>
    <row r="39" ht="12.75" customHeight="1">
      <c r="A39" s="11">
        <v>38.0</v>
      </c>
      <c r="B39" s="12" t="s">
        <v>8</v>
      </c>
      <c r="C39" s="13">
        <v>41000.0</v>
      </c>
      <c r="D39" s="12">
        <v>38.0</v>
      </c>
      <c r="E39" s="12">
        <v>20.0</v>
      </c>
      <c r="F39" s="12">
        <v>3.3</v>
      </c>
      <c r="G39" s="14" t="s">
        <v>9</v>
      </c>
      <c r="H39" s="15" t="s">
        <v>13</v>
      </c>
    </row>
    <row r="40" ht="12.75" customHeight="1">
      <c r="A40" s="5">
        <v>39.0</v>
      </c>
      <c r="B40" s="12" t="s">
        <v>11</v>
      </c>
      <c r="C40" s="13">
        <v>68000.0</v>
      </c>
      <c r="D40" s="12">
        <v>35.0</v>
      </c>
      <c r="E40" s="12">
        <v>19.0</v>
      </c>
      <c r="F40" s="12">
        <v>3.9</v>
      </c>
      <c r="G40" s="14" t="s">
        <v>12</v>
      </c>
      <c r="H40" s="15" t="s">
        <v>14</v>
      </c>
    </row>
    <row r="41" ht="12.75" customHeight="1">
      <c r="A41" s="11">
        <v>40.0</v>
      </c>
      <c r="B41" s="12" t="s">
        <v>8</v>
      </c>
      <c r="C41" s="13">
        <v>17000.0</v>
      </c>
      <c r="D41" s="12">
        <v>19.0</v>
      </c>
      <c r="E41" s="12">
        <v>32.0</v>
      </c>
      <c r="F41" s="12">
        <v>1.8</v>
      </c>
      <c r="G41" s="14" t="s">
        <v>12</v>
      </c>
      <c r="H41" s="15" t="s">
        <v>10</v>
      </c>
    </row>
    <row r="42" ht="12.75" customHeight="1">
      <c r="A42" s="5">
        <v>41.0</v>
      </c>
      <c r="B42" s="6" t="s">
        <v>11</v>
      </c>
      <c r="C42" s="7">
        <v>50000.0</v>
      </c>
      <c r="D42" s="6">
        <v>33.0</v>
      </c>
      <c r="E42" s="6">
        <v>17.0</v>
      </c>
      <c r="F42" s="6">
        <v>1.4</v>
      </c>
      <c r="G42" s="9" t="s">
        <v>12</v>
      </c>
      <c r="H42" s="10" t="s">
        <v>13</v>
      </c>
    </row>
    <row r="43" ht="12.75" customHeight="1">
      <c r="A43" s="5">
        <v>42.0</v>
      </c>
      <c r="B43" s="12" t="s">
        <v>8</v>
      </c>
      <c r="C43" s="13">
        <v>32000.0</v>
      </c>
      <c r="D43" s="12">
        <v>25.0</v>
      </c>
      <c r="E43" s="12">
        <v>26.0</v>
      </c>
      <c r="F43" s="12">
        <v>2.2</v>
      </c>
      <c r="G43" s="14" t="s">
        <v>9</v>
      </c>
      <c r="H43" s="15" t="s">
        <v>10</v>
      </c>
    </row>
    <row r="44" ht="12.75" customHeight="1">
      <c r="A44" s="5">
        <v>43.0</v>
      </c>
      <c r="B44" s="12" t="s">
        <v>11</v>
      </c>
      <c r="C44" s="13">
        <v>49000.0</v>
      </c>
      <c r="D44" s="12">
        <v>28.0</v>
      </c>
      <c r="E44" s="12">
        <v>48.0</v>
      </c>
      <c r="F44" s="12">
        <v>3.3</v>
      </c>
      <c r="G44" s="14" t="s">
        <v>9</v>
      </c>
      <c r="H44" s="15" t="s">
        <v>13</v>
      </c>
    </row>
    <row r="45" ht="12.75" customHeight="1">
      <c r="A45" s="11">
        <v>44.0</v>
      </c>
      <c r="B45" s="12" t="s">
        <v>8</v>
      </c>
      <c r="C45" s="13">
        <v>35000.0</v>
      </c>
      <c r="D45" s="12">
        <v>24.0</v>
      </c>
      <c r="E45" s="12">
        <v>24.0</v>
      </c>
      <c r="F45" s="12">
        <v>1.7</v>
      </c>
      <c r="G45" s="14" t="s">
        <v>12</v>
      </c>
      <c r="H45" s="15" t="s">
        <v>13</v>
      </c>
    </row>
    <row r="46" ht="12.75" customHeight="1">
      <c r="A46" s="5">
        <v>45.0</v>
      </c>
      <c r="B46" s="12" t="s">
        <v>8</v>
      </c>
      <c r="C46" s="13">
        <v>56000.0</v>
      </c>
      <c r="D46" s="12">
        <v>38.0</v>
      </c>
      <c r="E46" s="12">
        <v>30.0</v>
      </c>
      <c r="F46" s="12">
        <v>3.5</v>
      </c>
      <c r="G46" s="14" t="s">
        <v>9</v>
      </c>
      <c r="H46" s="15" t="s">
        <v>13</v>
      </c>
    </row>
    <row r="47" ht="12.75" customHeight="1">
      <c r="A47" s="5">
        <v>46.0</v>
      </c>
      <c r="B47" s="12" t="s">
        <v>11</v>
      </c>
      <c r="C47" s="13">
        <v>57000.0</v>
      </c>
      <c r="D47" s="12">
        <v>43.0</v>
      </c>
      <c r="E47" s="12">
        <v>9.0</v>
      </c>
      <c r="F47" s="12">
        <v>1.1</v>
      </c>
      <c r="G47" s="14" t="s">
        <v>12</v>
      </c>
      <c r="H47" s="15" t="s">
        <v>13</v>
      </c>
    </row>
    <row r="48" ht="12.75" customHeight="1">
      <c r="A48" s="11">
        <v>47.0</v>
      </c>
      <c r="B48" s="12" t="s">
        <v>11</v>
      </c>
      <c r="C48" s="13">
        <v>69000.0</v>
      </c>
      <c r="D48" s="12">
        <v>35.0</v>
      </c>
      <c r="E48" s="12">
        <v>22.0</v>
      </c>
      <c r="F48" s="12">
        <v>2.8</v>
      </c>
      <c r="G48" s="14" t="s">
        <v>9</v>
      </c>
      <c r="H48" s="15" t="s">
        <v>13</v>
      </c>
    </row>
    <row r="49" ht="12.75" customHeight="1">
      <c r="A49" s="5">
        <v>48.0</v>
      </c>
      <c r="B49" s="16" t="s">
        <v>11</v>
      </c>
      <c r="C49" s="17">
        <v>52000.0</v>
      </c>
      <c r="D49" s="16">
        <v>47.0</v>
      </c>
      <c r="E49" s="16">
        <v>14.0</v>
      </c>
      <c r="F49" s="12">
        <v>1.6</v>
      </c>
      <c r="G49" s="18" t="s">
        <v>12</v>
      </c>
      <c r="H49" s="19" t="s">
        <v>13</v>
      </c>
    </row>
    <row r="50" ht="12.75" customHeight="1">
      <c r="A50" s="11">
        <v>49.0</v>
      </c>
      <c r="B50" s="12" t="s">
        <v>8</v>
      </c>
      <c r="C50" s="13">
        <v>31000.0</v>
      </c>
      <c r="D50" s="12">
        <v>25.0</v>
      </c>
      <c r="E50" s="12">
        <v>42.0</v>
      </c>
      <c r="F50" s="12">
        <v>3.4</v>
      </c>
      <c r="G50" s="14" t="s">
        <v>9</v>
      </c>
      <c r="H50" s="15" t="s">
        <v>10</v>
      </c>
    </row>
    <row r="51" ht="12.75" customHeight="1">
      <c r="A51" s="20">
        <v>50.0</v>
      </c>
      <c r="B51" s="21" t="s">
        <v>8</v>
      </c>
      <c r="C51" s="22">
        <v>24000.0</v>
      </c>
      <c r="D51" s="21">
        <v>20.0</v>
      </c>
      <c r="E51" s="21">
        <v>33.0</v>
      </c>
      <c r="F51" s="21">
        <v>4.7</v>
      </c>
      <c r="G51" s="23" t="s">
        <v>12</v>
      </c>
      <c r="H51" s="24" t="s">
        <v>10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7" width="13.0"/>
    <col customWidth="1" min="8" max="8" width="11.38"/>
    <col customWidth="1" min="9" max="9" width="2.75"/>
    <col customWidth="1" min="10" max="10" width="18.0"/>
    <col customWidth="1" min="11" max="11" width="13.5"/>
    <col customWidth="1" min="12" max="12" width="17.13"/>
    <col customWidth="1" min="13" max="13" width="13.0"/>
    <col customWidth="1" min="14" max="14" width="18.13"/>
    <col customWidth="1" min="15" max="28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5"/>
      <c r="J1" s="26" t="s">
        <v>15</v>
      </c>
      <c r="K1" s="27"/>
      <c r="L1" s="27" t="s">
        <v>16</v>
      </c>
      <c r="M1" s="27" t="s">
        <v>17</v>
      </c>
      <c r="N1" s="27" t="s">
        <v>18</v>
      </c>
    </row>
    <row r="2" ht="12.75" customHeight="1">
      <c r="A2" s="5">
        <v>1.0</v>
      </c>
      <c r="B2" s="6" t="s">
        <v>8</v>
      </c>
      <c r="C2" s="7">
        <v>45000.0</v>
      </c>
      <c r="D2" s="6">
        <v>25.0</v>
      </c>
      <c r="E2" s="6">
        <v>27.0</v>
      </c>
      <c r="F2" s="8">
        <v>2.5</v>
      </c>
      <c r="G2" s="9" t="s">
        <v>9</v>
      </c>
      <c r="H2" s="10" t="s">
        <v>10</v>
      </c>
      <c r="I2" s="28">
        <f t="array" ref="I2:I51">SORT(E2:E51, 1, True)</f>
        <v>9</v>
      </c>
      <c r="J2" s="29">
        <f t="shared" ref="J2:J51" si="1">ROUND(AVERAGE(I2:I5),2)</f>
        <v>11</v>
      </c>
      <c r="K2" s="30">
        <f>(C2-MIN(C2:C51))/(MAX(C2:C51)-MIN(C2:C51))</f>
        <v>0.5</v>
      </c>
      <c r="L2" s="29">
        <f>ROUND(((C2-MIN(C2:C51))/(MAX(C2:C51)-MIN(C2:C51))*(MAX(K2:K51)-MIN(K2:K51)))+MIN(K2:K51),2)</f>
        <v>0.5</v>
      </c>
      <c r="M2" s="29">
        <f>ROUND((D2-AVERAGE(D2:D51))/STDEV(D2:D51),2)</f>
        <v>-0.55</v>
      </c>
      <c r="N2" s="29" t="str">
        <f t="shared" ref="N2:N51" si="2">IFS(D2 &lt; 21,"Young" ,D2&lt;41,"MidAge",D2&gt;40,"Old")</f>
        <v>MidAge</v>
      </c>
    </row>
    <row r="3" ht="12.75" customHeight="1">
      <c r="A3" s="11">
        <v>2.0</v>
      </c>
      <c r="B3" s="12" t="s">
        <v>11</v>
      </c>
      <c r="C3" s="13">
        <v>54000.0</v>
      </c>
      <c r="D3" s="12">
        <v>33.0</v>
      </c>
      <c r="E3" s="12">
        <v>12.0</v>
      </c>
      <c r="F3" s="12">
        <v>3.4</v>
      </c>
      <c r="G3" s="14" t="s">
        <v>12</v>
      </c>
      <c r="H3" s="15" t="s">
        <v>13</v>
      </c>
      <c r="I3" s="28">
        <v>11.0</v>
      </c>
      <c r="J3" s="29">
        <f t="shared" si="1"/>
        <v>12.25</v>
      </c>
      <c r="K3" s="30">
        <f>(C3-MIN(C2:C51))/(MAX(C2:C51)-MIN(C2:C51))</f>
        <v>0.6022727273</v>
      </c>
      <c r="L3" s="29">
        <f>ROUND(((C3-MIN(C2:C51))/(MAX(C2:C51)-MIN(C2:C51))*(MAX(K2:K51)-MIN(K2:K51)))+MIN(K2:K51),2)</f>
        <v>0.6</v>
      </c>
      <c r="M3" s="29">
        <f>ROUND((D3-AVERAGE(D2:D51))/STDEV(D2:D51),2)</f>
        <v>0.12</v>
      </c>
      <c r="N3" s="29" t="str">
        <f t="shared" si="2"/>
        <v>MidAge</v>
      </c>
    </row>
    <row r="4" ht="12.75" customHeight="1">
      <c r="A4" s="5">
        <v>3.0</v>
      </c>
      <c r="B4" s="12" t="s">
        <v>11</v>
      </c>
      <c r="C4" s="13">
        <v>32000.0</v>
      </c>
      <c r="D4" s="12">
        <v>20.0</v>
      </c>
      <c r="E4" s="12">
        <v>42.0</v>
      </c>
      <c r="F4" s="12">
        <v>1.6</v>
      </c>
      <c r="G4" s="14" t="s">
        <v>12</v>
      </c>
      <c r="H4" s="15" t="s">
        <v>14</v>
      </c>
      <c r="I4" s="28">
        <v>12.0</v>
      </c>
      <c r="J4" s="29">
        <f t="shared" si="1"/>
        <v>13</v>
      </c>
      <c r="K4" s="30">
        <f>(C4-MIN(C2:C51))/(MAX(C2:C51)-MIN(C2:C51))</f>
        <v>0.3522727273</v>
      </c>
      <c r="L4" s="29">
        <f>ROUND(((C4-MIN(C2:C51))/(MAX(C2:C51)-MIN(C2:C51))*(MAX(K2:K51)-MIN(K2:K51)))+MIN(K2:K51),2)</f>
        <v>0.35</v>
      </c>
      <c r="M4" s="29">
        <f>ROUND((D4-AVERAGE(D2:D51))/STDEV(D2:D51),2)</f>
        <v>-0.96</v>
      </c>
      <c r="N4" s="29" t="str">
        <f t="shared" si="2"/>
        <v>Young</v>
      </c>
    </row>
    <row r="5" ht="12.75" customHeight="1">
      <c r="A5" s="11">
        <v>4.0</v>
      </c>
      <c r="B5" s="12" t="s">
        <v>11</v>
      </c>
      <c r="C5" s="13">
        <v>59000.0</v>
      </c>
      <c r="D5" s="12">
        <v>70.0</v>
      </c>
      <c r="E5" s="12">
        <v>16.0</v>
      </c>
      <c r="F5" s="12">
        <v>4.2</v>
      </c>
      <c r="G5" s="14" t="s">
        <v>9</v>
      </c>
      <c r="H5" s="15" t="s">
        <v>13</v>
      </c>
      <c r="I5" s="28">
        <v>12.0</v>
      </c>
      <c r="J5" s="29">
        <f t="shared" si="1"/>
        <v>13.75</v>
      </c>
      <c r="K5" s="30">
        <f>(C5-MIN(C2:C51))/(MAX(C2:C51)-MIN(C2:C51))</f>
        <v>0.6590909091</v>
      </c>
      <c r="L5" s="29">
        <f>ROUND(((C5-MIN(C2:C51))/(MAX(C2:C51)-MIN(C2:C51))*(MAX(K2:K51)-MIN(K2:K51)))+MIN(K2:K51),2)</f>
        <v>0.66</v>
      </c>
      <c r="M5" s="29">
        <f>ROUND((D5-AVERAGE(D2:D51))/STDEV(D2:D51),2)</f>
        <v>3.2</v>
      </c>
      <c r="N5" s="29" t="str">
        <f t="shared" si="2"/>
        <v>Old</v>
      </c>
    </row>
    <row r="6" ht="12.75" customHeight="1">
      <c r="A6" s="5">
        <v>5.0</v>
      </c>
      <c r="B6" s="12" t="s">
        <v>8</v>
      </c>
      <c r="C6" s="13">
        <v>37000.0</v>
      </c>
      <c r="D6" s="12">
        <v>35.0</v>
      </c>
      <c r="E6" s="12">
        <v>25.0</v>
      </c>
      <c r="F6" s="12">
        <v>3.2</v>
      </c>
      <c r="G6" s="14" t="s">
        <v>9</v>
      </c>
      <c r="H6" s="15" t="s">
        <v>10</v>
      </c>
      <c r="I6" s="28">
        <v>14.0</v>
      </c>
      <c r="J6" s="29">
        <f t="shared" si="1"/>
        <v>14.75</v>
      </c>
      <c r="K6" s="30">
        <f>(C6-MIN(C2:C51))/(MAX(C2:C51)-MIN(C2:C51))</f>
        <v>0.4090909091</v>
      </c>
      <c r="L6" s="29">
        <f>ROUND(((C6-MIN(C2:C51))/(MAX(C2:C51)-MIN(C2:C51))*(MAX(K2:K51)-MIN(K2:K51)))+MIN(K2:K51),2)</f>
        <v>0.41</v>
      </c>
      <c r="M6" s="29">
        <f>ROUND((D6-AVERAGE(D2:D51))/STDEV(D2:D51),2)</f>
        <v>0.29</v>
      </c>
      <c r="N6" s="29" t="str">
        <f t="shared" si="2"/>
        <v>MidAge</v>
      </c>
    </row>
    <row r="7" ht="12.75" customHeight="1">
      <c r="A7" s="11">
        <v>6.0</v>
      </c>
      <c r="B7" s="12" t="s">
        <v>8</v>
      </c>
      <c r="C7" s="13">
        <v>18000.0</v>
      </c>
      <c r="D7" s="12">
        <v>20.0</v>
      </c>
      <c r="E7" s="12">
        <v>33.0</v>
      </c>
      <c r="F7" s="12">
        <v>1.7</v>
      </c>
      <c r="G7" s="14" t="s">
        <v>12</v>
      </c>
      <c r="H7" s="15" t="s">
        <v>10</v>
      </c>
      <c r="I7" s="28">
        <v>14.0</v>
      </c>
      <c r="J7" s="29">
        <f t="shared" si="1"/>
        <v>15.25</v>
      </c>
      <c r="K7" s="30">
        <f>(C7-MIN(C2:C51))/(MAX(C2:C51)-MIN(C2:C51))</f>
        <v>0.1931818182</v>
      </c>
      <c r="L7" s="29">
        <f>ROUND(((C7-MIN(C2:C51))/(MAX(C2:C51)-MIN(C2:C51))*(MAX(K2:K51)-MIN(K2:K51)))+MIN(K2:K51),2)</f>
        <v>0.19</v>
      </c>
      <c r="M7" s="29">
        <f>ROUND((D7-AVERAGE(D2:D51))/STDEV(D2:D51),2)</f>
        <v>-0.96</v>
      </c>
      <c r="N7" s="29" t="str">
        <f t="shared" si="2"/>
        <v>Young</v>
      </c>
    </row>
    <row r="8" ht="12.75" customHeight="1">
      <c r="A8" s="5">
        <v>7.0</v>
      </c>
      <c r="B8" s="12" t="s">
        <v>11</v>
      </c>
      <c r="C8" s="13">
        <v>29000.0</v>
      </c>
      <c r="D8" s="12">
        <v>45.0</v>
      </c>
      <c r="E8" s="12">
        <v>19.0</v>
      </c>
      <c r="F8" s="12">
        <v>3.8</v>
      </c>
      <c r="G8" s="14" t="s">
        <v>12</v>
      </c>
      <c r="H8" s="15" t="s">
        <v>13</v>
      </c>
      <c r="I8" s="28">
        <v>15.0</v>
      </c>
      <c r="J8" s="29">
        <f t="shared" si="1"/>
        <v>16</v>
      </c>
      <c r="K8" s="30">
        <f>(C8-MIN(C2:C51))/(MAX(C2:C51)-MIN(C2:C51))</f>
        <v>0.3181818182</v>
      </c>
      <c r="L8" s="29">
        <f>ROUND(((C8-MIN(C2:C51))/(MAX(C2:C51)-MIN(C2:C51))*(MAX(K2:K51)-MIN(K2:K51)))+MIN(K2:K51),2)</f>
        <v>0.32</v>
      </c>
      <c r="M8" s="29">
        <f>ROUND((D8-AVERAGE(D2:D51))/STDEV(D2:D51),2)</f>
        <v>1.12</v>
      </c>
      <c r="N8" s="29" t="str">
        <f t="shared" si="2"/>
        <v>Old</v>
      </c>
    </row>
    <row r="9" ht="12.75" customHeight="1">
      <c r="A9" s="11">
        <v>8.0</v>
      </c>
      <c r="B9" s="12" t="s">
        <v>8</v>
      </c>
      <c r="C9" s="13">
        <v>74000.0</v>
      </c>
      <c r="D9" s="12">
        <v>25.0</v>
      </c>
      <c r="E9" s="12">
        <v>31.0</v>
      </c>
      <c r="F9" s="12">
        <v>2.4</v>
      </c>
      <c r="G9" s="14" t="s">
        <v>9</v>
      </c>
      <c r="H9" s="15" t="s">
        <v>10</v>
      </c>
      <c r="I9" s="28">
        <v>16.0</v>
      </c>
      <c r="J9" s="29">
        <f t="shared" si="1"/>
        <v>16.5</v>
      </c>
      <c r="K9" s="30">
        <f>(C9-MIN(C2:C51))/(MAX(C2:C51)-MIN(C2:C51))</f>
        <v>0.8295454545</v>
      </c>
      <c r="L9" s="29">
        <f>ROUND(((C9-MIN(C2:C51))/(MAX(C2:C51)-MIN(C2:C51))*(MAX(K2:K51)-MIN(K2:K51)))+MIN(K2:K51),2)</f>
        <v>0.83</v>
      </c>
      <c r="M9" s="29">
        <f>ROUND((D9-AVERAGE(D2:D51))/STDEV(D2:D51),2)</f>
        <v>-0.55</v>
      </c>
      <c r="N9" s="29" t="str">
        <f t="shared" si="2"/>
        <v>MidAge</v>
      </c>
    </row>
    <row r="10" ht="12.75" customHeight="1">
      <c r="A10" s="5">
        <v>9.0</v>
      </c>
      <c r="B10" s="12" t="s">
        <v>8</v>
      </c>
      <c r="C10" s="13">
        <v>38000.0</v>
      </c>
      <c r="D10" s="12">
        <v>21.0</v>
      </c>
      <c r="E10" s="12">
        <v>18.0</v>
      </c>
      <c r="F10" s="12">
        <v>2.1</v>
      </c>
      <c r="G10" s="14" t="s">
        <v>12</v>
      </c>
      <c r="H10" s="15" t="s">
        <v>14</v>
      </c>
      <c r="I10" s="28">
        <v>16.0</v>
      </c>
      <c r="J10" s="29">
        <f t="shared" si="1"/>
        <v>17</v>
      </c>
      <c r="K10" s="30">
        <f>(C10-MIN(C2:C51))/(MAX(C2:C51)-MIN(C2:C51))</f>
        <v>0.4204545455</v>
      </c>
      <c r="L10" s="29">
        <f>ROUND(((C10-MIN(C2:C51))/(MAX(C2:C51)-MIN(C2:C51))*(MAX(K2:K51)-MIN(K2:K51)))+MIN(K2:K51),2)</f>
        <v>0.42</v>
      </c>
      <c r="M10" s="29">
        <f>ROUND((D10-AVERAGE(D2:D51))/STDEV(D2:D51),2)</f>
        <v>-0.88</v>
      </c>
      <c r="N10" s="29" t="str">
        <f t="shared" si="2"/>
        <v>MidAge</v>
      </c>
    </row>
    <row r="11" ht="12.75" customHeight="1">
      <c r="A11" s="11">
        <v>10.0</v>
      </c>
      <c r="B11" s="12" t="s">
        <v>11</v>
      </c>
      <c r="C11" s="13">
        <v>65000.0</v>
      </c>
      <c r="D11" s="12">
        <v>40.0</v>
      </c>
      <c r="E11" s="12">
        <v>21.0</v>
      </c>
      <c r="F11" s="12">
        <v>3.3</v>
      </c>
      <c r="G11" s="14" t="s">
        <v>12</v>
      </c>
      <c r="H11" s="15" t="s">
        <v>13</v>
      </c>
      <c r="I11" s="28">
        <v>17.0</v>
      </c>
      <c r="J11" s="29">
        <f t="shared" si="1"/>
        <v>17.75</v>
      </c>
      <c r="K11" s="30">
        <f>(C11-MIN(C2:C51))/(MAX(C2:C51)-MIN(C2:C51))</f>
        <v>0.7272727273</v>
      </c>
      <c r="L11" s="29">
        <f>ROUND(((C11-MIN(C2:C51))/(MAX(C2:C51)-MIN(C2:C51))*(MAX(K2:K51)-MIN(K2:K51)))+MIN(K2:K51),2)</f>
        <v>0.73</v>
      </c>
      <c r="M11" s="29">
        <f>ROUND((D11-AVERAGE(D2:D51))/STDEV(D2:D51),2)</f>
        <v>0.7</v>
      </c>
      <c r="N11" s="29" t="str">
        <f t="shared" si="2"/>
        <v>MidAge</v>
      </c>
    </row>
    <row r="12" ht="12.75" customHeight="1">
      <c r="A12" s="5">
        <v>11.0</v>
      </c>
      <c r="B12" s="12" t="s">
        <v>11</v>
      </c>
      <c r="C12" s="13">
        <v>41000.0</v>
      </c>
      <c r="D12" s="12">
        <v>22.0</v>
      </c>
      <c r="E12" s="12">
        <v>48.0</v>
      </c>
      <c r="F12" s="12">
        <v>2.3</v>
      </c>
      <c r="G12" s="14" t="s">
        <v>9</v>
      </c>
      <c r="H12" s="15" t="s">
        <v>13</v>
      </c>
      <c r="I12" s="28">
        <v>17.0</v>
      </c>
      <c r="J12" s="29">
        <f t="shared" si="1"/>
        <v>18.25</v>
      </c>
      <c r="K12" s="30">
        <f>(C12-MIN(C2:C51))/(MAX(C2:C51)-MIN(C2:C51))</f>
        <v>0.4545454545</v>
      </c>
      <c r="L12" s="29">
        <f>ROUND(((C12-MIN(C2:C51))/(MAX(C2:C51)-MIN(C2:C51))*(MAX(K2:K51)-MIN(K2:K51)))+MIN(K2:K51),2)</f>
        <v>0.45</v>
      </c>
      <c r="M12" s="29">
        <f>ROUND((D12-AVERAGE(D2:D51))/STDEV(D2:D51),2)</f>
        <v>-0.8</v>
      </c>
      <c r="N12" s="29" t="str">
        <f t="shared" si="2"/>
        <v>MidAge</v>
      </c>
    </row>
    <row r="13" ht="12.75" customHeight="1">
      <c r="A13" s="11">
        <v>12.0</v>
      </c>
      <c r="B13" s="12" t="s">
        <v>11</v>
      </c>
      <c r="C13" s="13">
        <v>26000.0</v>
      </c>
      <c r="D13" s="12">
        <v>22.0</v>
      </c>
      <c r="E13" s="12">
        <v>29.0</v>
      </c>
      <c r="F13" s="12">
        <v>2.9</v>
      </c>
      <c r="G13" s="14" t="s">
        <v>9</v>
      </c>
      <c r="H13" s="15" t="s">
        <v>10</v>
      </c>
      <c r="I13" s="28">
        <v>18.0</v>
      </c>
      <c r="J13" s="29">
        <f t="shared" si="1"/>
        <v>18.75</v>
      </c>
      <c r="K13" s="30">
        <f>(C13-MIN(C2:C51))/(MAX(C2:C51)-MIN(C2:C51))</f>
        <v>0.2840909091</v>
      </c>
      <c r="L13" s="29">
        <f>ROUND(((C13-MIN(C2:C51))/(MAX(C2:C51)-MIN(C2:C51))*(MAX(K2:K51)-MIN(K2:K51)))+MIN(K2:K51),2)</f>
        <v>0.28</v>
      </c>
      <c r="M13" s="29">
        <f>ROUND((D13-AVERAGE(D2:D51))/STDEV(D2:D51),2)</f>
        <v>-0.8</v>
      </c>
      <c r="N13" s="29" t="str">
        <f t="shared" si="2"/>
        <v>MidAge</v>
      </c>
    </row>
    <row r="14" ht="12.75" customHeight="1">
      <c r="A14" s="5">
        <v>13.0</v>
      </c>
      <c r="B14" s="12" t="s">
        <v>8</v>
      </c>
      <c r="C14" s="13">
        <v>83000.0</v>
      </c>
      <c r="D14" s="12">
        <v>46.0</v>
      </c>
      <c r="E14" s="12">
        <v>14.0</v>
      </c>
      <c r="F14" s="12">
        <v>3.6</v>
      </c>
      <c r="G14" s="14" t="s">
        <v>12</v>
      </c>
      <c r="H14" s="15" t="s">
        <v>14</v>
      </c>
      <c r="I14" s="28">
        <v>19.0</v>
      </c>
      <c r="J14" s="29">
        <f t="shared" si="1"/>
        <v>19.25</v>
      </c>
      <c r="K14" s="30">
        <f>(C14-MIN(C2:C51))/(MAX(C2:C51)-MIN(C2:C51))</f>
        <v>0.9318181818</v>
      </c>
      <c r="L14" s="29">
        <f>ROUND(((C14-MIN(C2:C51))/(MAX(C2:C51)-MIN(C2:C51))*(MAX(K2:K51)-MIN(K2:K51)))+MIN(K2:K51),2)</f>
        <v>0.93</v>
      </c>
      <c r="M14" s="29">
        <f>ROUND((D14-AVERAGE(D2:D51))/STDEV(D2:D51),2)</f>
        <v>1.2</v>
      </c>
      <c r="N14" s="29" t="str">
        <f t="shared" si="2"/>
        <v>Old</v>
      </c>
    </row>
    <row r="15" ht="12.75" customHeight="1">
      <c r="A15" s="11">
        <v>14.0</v>
      </c>
      <c r="B15" s="12" t="s">
        <v>8</v>
      </c>
      <c r="C15" s="13">
        <v>45000.0</v>
      </c>
      <c r="D15" s="12">
        <v>36.0</v>
      </c>
      <c r="E15" s="12">
        <v>24.0</v>
      </c>
      <c r="F15" s="12">
        <v>2.7</v>
      </c>
      <c r="G15" s="14" t="s">
        <v>12</v>
      </c>
      <c r="H15" s="15" t="s">
        <v>13</v>
      </c>
      <c r="I15" s="28">
        <v>19.0</v>
      </c>
      <c r="J15" s="29">
        <f t="shared" si="1"/>
        <v>19.75</v>
      </c>
      <c r="K15" s="30">
        <f>(C15-MIN(C2:C51))/(MAX(C2:C51)-MIN(C2:C51))</f>
        <v>0.5</v>
      </c>
      <c r="L15" s="29">
        <f>ROUND(((C15-MIN(C2:C51))/(MAX(C2:C51)-MIN(C2:C51))*(MAX(K2:K51)-MIN(K2:K51)))+MIN(K2:K51),2)</f>
        <v>0.5</v>
      </c>
      <c r="M15" s="29">
        <f>ROUND((D15-AVERAGE(D2:D51))/STDEV(D2:D51),2)</f>
        <v>0.37</v>
      </c>
      <c r="N15" s="29" t="str">
        <f t="shared" si="2"/>
        <v>MidAge</v>
      </c>
    </row>
    <row r="16" ht="12.75" customHeight="1">
      <c r="A16" s="5">
        <v>15.0</v>
      </c>
      <c r="B16" s="12" t="s">
        <v>8</v>
      </c>
      <c r="C16" s="13">
        <v>68000.0</v>
      </c>
      <c r="D16" s="12">
        <v>30.0</v>
      </c>
      <c r="E16" s="12">
        <v>36.0</v>
      </c>
      <c r="F16" s="12">
        <v>2.7</v>
      </c>
      <c r="G16" s="14" t="s">
        <v>9</v>
      </c>
      <c r="H16" s="15" t="s">
        <v>14</v>
      </c>
      <c r="I16" s="28">
        <v>19.0</v>
      </c>
      <c r="J16" s="29">
        <f t="shared" si="1"/>
        <v>20.25</v>
      </c>
      <c r="K16" s="30">
        <f>(C16-MIN(C2:C51))/(MAX(C2:C51)-MIN(C2:C51))</f>
        <v>0.7613636364</v>
      </c>
      <c r="L16" s="29">
        <f>ROUND(((C16-MIN(C2:C51))/(MAX(C2:C51)-MIN(C2:C51))*(MAX(K2:K51)-MIN(K2:K51)))+MIN(K2:K51),2)</f>
        <v>0.76</v>
      </c>
      <c r="M16" s="29">
        <f>ROUND((D16-AVERAGE(D2:D51))/STDEV(D2:D51),2)</f>
        <v>-0.13</v>
      </c>
      <c r="N16" s="29" t="str">
        <f t="shared" si="2"/>
        <v>MidAge</v>
      </c>
    </row>
    <row r="17" ht="12.75" customHeight="1">
      <c r="A17" s="11">
        <v>16.0</v>
      </c>
      <c r="B17" s="12" t="s">
        <v>8</v>
      </c>
      <c r="C17" s="13">
        <v>17000.0</v>
      </c>
      <c r="D17" s="12">
        <v>19.0</v>
      </c>
      <c r="E17" s="12">
        <v>26.0</v>
      </c>
      <c r="F17" s="12">
        <v>2.2</v>
      </c>
      <c r="G17" s="14" t="s">
        <v>9</v>
      </c>
      <c r="H17" s="15" t="s">
        <v>10</v>
      </c>
      <c r="I17" s="28">
        <v>20.0</v>
      </c>
      <c r="J17" s="29">
        <f t="shared" si="1"/>
        <v>21</v>
      </c>
      <c r="K17" s="30">
        <f>(C17-MIN(C2:C51))/(MAX(C2:C51)-MIN(C2:C51))</f>
        <v>0.1818181818</v>
      </c>
      <c r="L17" s="29">
        <f>ROUND(((C17-MIN(C2:C51))/(MAX(C2:C51)-MIN(C2:C51))*(MAX(K2:K51)-MIN(K2:K51)))+MIN(K2:K51),2)</f>
        <v>0.18</v>
      </c>
      <c r="M17" s="29">
        <f>ROUND((D17-AVERAGE(D2:D51))/STDEV(D2:D51),2)</f>
        <v>-1.05</v>
      </c>
      <c r="N17" s="29" t="str">
        <f t="shared" si="2"/>
        <v>Young</v>
      </c>
    </row>
    <row r="18" ht="12.75" customHeight="1">
      <c r="A18" s="5">
        <v>17.0</v>
      </c>
      <c r="B18" s="12" t="s">
        <v>8</v>
      </c>
      <c r="C18" s="13">
        <v>36000.0</v>
      </c>
      <c r="D18" s="12">
        <v>35.0</v>
      </c>
      <c r="E18" s="12">
        <v>28.0</v>
      </c>
      <c r="F18" s="12">
        <v>3.5</v>
      </c>
      <c r="G18" s="14" t="s">
        <v>9</v>
      </c>
      <c r="H18" s="15" t="s">
        <v>13</v>
      </c>
      <c r="I18" s="28">
        <v>21.0</v>
      </c>
      <c r="J18" s="29">
        <f t="shared" si="1"/>
        <v>21.5</v>
      </c>
      <c r="K18" s="30">
        <f>(C18-MIN(C2:C51))/(MAX(C2:C51)-MIN(C2:C51))</f>
        <v>0.3977272727</v>
      </c>
      <c r="L18" s="29">
        <f>ROUND(((C18-MIN(C2:C51))/(MAX(C2:C51)-MIN(C2:C51))*(MAX(K2:K51)-MIN(K2:K51)))+MIN(K2:K51),2)</f>
        <v>0.4</v>
      </c>
      <c r="M18" s="29">
        <f>ROUND((D18-AVERAGE(D2:D51))/STDEV(D2:D51),2)</f>
        <v>0.29</v>
      </c>
      <c r="N18" s="29" t="str">
        <f t="shared" si="2"/>
        <v>MidAge</v>
      </c>
    </row>
    <row r="19" ht="12.75" customHeight="1">
      <c r="A19" s="11">
        <v>18.0</v>
      </c>
      <c r="B19" s="12" t="s">
        <v>11</v>
      </c>
      <c r="C19" s="13">
        <v>6000.0</v>
      </c>
      <c r="D19" s="12">
        <v>16.0</v>
      </c>
      <c r="E19" s="12">
        <v>39.0</v>
      </c>
      <c r="F19" s="12">
        <v>1.8</v>
      </c>
      <c r="G19" s="14" t="s">
        <v>9</v>
      </c>
      <c r="H19" s="15" t="s">
        <v>10</v>
      </c>
      <c r="I19" s="28">
        <v>21.0</v>
      </c>
      <c r="J19" s="29">
        <f t="shared" si="1"/>
        <v>21.75</v>
      </c>
      <c r="K19" s="30">
        <f>(C19-MIN(C2:C51))/(MAX(C2:C51)-MIN(C2:C51))</f>
        <v>0.05681818182</v>
      </c>
      <c r="L19" s="29">
        <f>ROUND(((C19-MIN(C2:C51))/(MAX(C2:C51)-MIN(C2:C51))*(MAX(K2:K51)-MIN(K2:K51)))+MIN(K2:K51),2)</f>
        <v>0.06</v>
      </c>
      <c r="M19" s="29">
        <f>ROUND((D19-AVERAGE(D2:D51))/STDEV(D2:D51),2)</f>
        <v>-1.3</v>
      </c>
      <c r="N19" s="29" t="str">
        <f t="shared" si="2"/>
        <v>Young</v>
      </c>
    </row>
    <row r="20" ht="12.75" customHeight="1">
      <c r="A20" s="5">
        <v>19.0</v>
      </c>
      <c r="B20" s="12" t="s">
        <v>11</v>
      </c>
      <c r="C20" s="13">
        <v>24000.0</v>
      </c>
      <c r="D20" s="12">
        <v>25.0</v>
      </c>
      <c r="E20" s="12">
        <v>41.0</v>
      </c>
      <c r="F20" s="12">
        <v>3.1</v>
      </c>
      <c r="G20" s="14" t="s">
        <v>12</v>
      </c>
      <c r="H20" s="15" t="s">
        <v>14</v>
      </c>
      <c r="I20" s="28">
        <v>22.0</v>
      </c>
      <c r="J20" s="29">
        <f t="shared" si="1"/>
        <v>22.25</v>
      </c>
      <c r="K20" s="30">
        <f>(C20-MIN(C2:C51))/(MAX(C2:C51)-MIN(C2:C51))</f>
        <v>0.2613636364</v>
      </c>
      <c r="L20" s="29">
        <f>ROUND(((C20-MIN(C2:C51))/(MAX(C2:C51)-MIN(C2:C51))*(MAX(K2:K51)-MIN(K2:K51)))+MIN(K2:K51),2)</f>
        <v>0.26</v>
      </c>
      <c r="M20" s="29">
        <f>ROUND((D20-AVERAGE(D2:D51))/STDEV(D2:D51),2)</f>
        <v>-0.55</v>
      </c>
      <c r="N20" s="29" t="str">
        <f t="shared" si="2"/>
        <v>MidAge</v>
      </c>
    </row>
    <row r="21" ht="12.75" customHeight="1">
      <c r="A21" s="11">
        <v>20.0</v>
      </c>
      <c r="B21" s="12" t="s">
        <v>8</v>
      </c>
      <c r="C21" s="13">
        <v>12000.0</v>
      </c>
      <c r="D21" s="12">
        <v>16.0</v>
      </c>
      <c r="E21" s="12">
        <v>23.0</v>
      </c>
      <c r="F21" s="12">
        <v>2.2</v>
      </c>
      <c r="G21" s="14" t="s">
        <v>9</v>
      </c>
      <c r="H21" s="15" t="s">
        <v>10</v>
      </c>
      <c r="I21" s="28">
        <v>22.0</v>
      </c>
      <c r="J21" s="29">
        <f t="shared" si="1"/>
        <v>22.75</v>
      </c>
      <c r="K21" s="30">
        <f>(C21-MIN(C2:C51))/(MAX(C2:C51)-MIN(C2:C51))</f>
        <v>0.125</v>
      </c>
      <c r="L21" s="29">
        <f>ROUND(((C21-MIN(C2:C51))/(MAX(C2:C51)-MIN(C2:C51))*(MAX(K2:K51)-MIN(K2:K51)))+MIN(K2:K51),2)</f>
        <v>0.13</v>
      </c>
      <c r="M21" s="29">
        <f>ROUND((D21-AVERAGE(D2:D51))/STDEV(D2:D51),2)</f>
        <v>-1.3</v>
      </c>
      <c r="N21" s="29" t="str">
        <f t="shared" si="2"/>
        <v>Young</v>
      </c>
    </row>
    <row r="22" ht="12.75" customHeight="1">
      <c r="A22" s="5">
        <v>21.0</v>
      </c>
      <c r="B22" s="12" t="s">
        <v>11</v>
      </c>
      <c r="C22" s="13">
        <v>47000.0</v>
      </c>
      <c r="D22" s="12">
        <v>52.0</v>
      </c>
      <c r="E22" s="12">
        <v>11.0</v>
      </c>
      <c r="F22" s="12">
        <v>3.1</v>
      </c>
      <c r="G22" s="14" t="s">
        <v>12</v>
      </c>
      <c r="H22" s="15" t="s">
        <v>13</v>
      </c>
      <c r="I22" s="28">
        <v>22.0</v>
      </c>
      <c r="J22" s="29">
        <f t="shared" si="1"/>
        <v>23.25</v>
      </c>
      <c r="K22" s="30">
        <f>(C22-MIN(C2:C51))/(MAX(C2:C51)-MIN(C2:C51))</f>
        <v>0.5227272727</v>
      </c>
      <c r="L22" s="29">
        <f>ROUND(((C22-MIN(C2:C51))/(MAX(C2:C51)-MIN(C2:C51))*(MAX(K2:K51)-MIN(K2:K51)))+MIN(K2:K51),2)</f>
        <v>0.52</v>
      </c>
      <c r="M22" s="29">
        <f>ROUND((D22-AVERAGE(D2:D51))/STDEV(D2:D51),2)</f>
        <v>1.7</v>
      </c>
      <c r="N22" s="29" t="str">
        <f t="shared" si="2"/>
        <v>Old</v>
      </c>
    </row>
    <row r="23" ht="12.75" customHeight="1">
      <c r="A23" s="11">
        <v>22.0</v>
      </c>
      <c r="B23" s="12" t="s">
        <v>8</v>
      </c>
      <c r="C23" s="13">
        <v>25000.0</v>
      </c>
      <c r="D23" s="12">
        <v>33.0</v>
      </c>
      <c r="E23" s="12">
        <v>16.0</v>
      </c>
      <c r="F23" s="12">
        <v>2.9</v>
      </c>
      <c r="G23" s="14" t="s">
        <v>9</v>
      </c>
      <c r="H23" s="15" t="s">
        <v>13</v>
      </c>
      <c r="I23" s="28">
        <v>23.0</v>
      </c>
      <c r="J23" s="29">
        <f t="shared" si="1"/>
        <v>24</v>
      </c>
      <c r="K23" s="30">
        <f>(C23-MIN(C2:C51))/(MAX(C2:C51)-MIN(C2:C51))</f>
        <v>0.2727272727</v>
      </c>
      <c r="L23" s="29">
        <f>ROUND(((C23-MIN(C2:C51))/(MAX(C2:C51)-MIN(C2:C51))*(MAX(K2:K51)-MIN(K2:K51)))+MIN(K2:K51),2)</f>
        <v>0.27</v>
      </c>
      <c r="M23" s="29">
        <f>ROUND((D23-AVERAGE(D2:D51))/STDEV(D2:D51),2)</f>
        <v>0.12</v>
      </c>
      <c r="N23" s="29" t="str">
        <f t="shared" si="2"/>
        <v>MidAge</v>
      </c>
    </row>
    <row r="24" ht="12.75" customHeight="1">
      <c r="A24" s="5">
        <v>23.0</v>
      </c>
      <c r="B24" s="12" t="s">
        <v>11</v>
      </c>
      <c r="C24" s="13">
        <v>2000.0</v>
      </c>
      <c r="D24" s="12">
        <v>15.0</v>
      </c>
      <c r="E24" s="12">
        <v>30.0</v>
      </c>
      <c r="F24" s="12">
        <v>2.5</v>
      </c>
      <c r="G24" s="14" t="s">
        <v>12</v>
      </c>
      <c r="H24" s="15" t="s">
        <v>14</v>
      </c>
      <c r="I24" s="28">
        <v>24.0</v>
      </c>
      <c r="J24" s="29">
        <f t="shared" si="1"/>
        <v>24.5</v>
      </c>
      <c r="K24" s="30">
        <f>(C24-MIN(C2:C51))/(MAX(C2:C51)-MIN(C2:C51))</f>
        <v>0.01136363636</v>
      </c>
      <c r="L24" s="29">
        <f>ROUND(((C24-MIN(C2:C51))/(MAX(C2:C51)-MIN(C2:C51))*(MAX(K2:K51)-MIN(K2:K51)))+MIN(K2:K51),2)</f>
        <v>0.01</v>
      </c>
      <c r="M24" s="29">
        <f>ROUND((D24-AVERAGE(D2:D51))/STDEV(D2:D51),2)</f>
        <v>-1.38</v>
      </c>
      <c r="N24" s="29" t="str">
        <f t="shared" si="2"/>
        <v>Young</v>
      </c>
    </row>
    <row r="25" ht="12.75" customHeight="1">
      <c r="A25" s="11">
        <v>24.0</v>
      </c>
      <c r="B25" s="12" t="s">
        <v>11</v>
      </c>
      <c r="C25" s="13">
        <v>79000.0</v>
      </c>
      <c r="D25" s="12">
        <v>35.0</v>
      </c>
      <c r="E25" s="12">
        <v>22.0</v>
      </c>
      <c r="F25" s="12">
        <v>3.8</v>
      </c>
      <c r="G25" s="14" t="s">
        <v>9</v>
      </c>
      <c r="H25" s="15" t="s">
        <v>13</v>
      </c>
      <c r="I25" s="28">
        <v>24.0</v>
      </c>
      <c r="J25" s="29">
        <f t="shared" si="1"/>
        <v>25</v>
      </c>
      <c r="K25" s="30">
        <f>(C25-MIN(C2:C51))/(MAX(C2:C51)-MIN(C2:C51))</f>
        <v>0.8863636364</v>
      </c>
      <c r="L25" s="29">
        <f>ROUND(((C25-MIN(C2:C51))/(MAX(C2:C51)-MIN(C2:C51))*(MAX(K2:K51)-MIN(K2:K51)))+MIN(K2:K51),2)</f>
        <v>0.89</v>
      </c>
      <c r="M25" s="29">
        <f>ROUND((D25-AVERAGE(D2:D51))/STDEV(D2:D51),2)</f>
        <v>0.29</v>
      </c>
      <c r="N25" s="29" t="str">
        <f t="shared" si="2"/>
        <v>MidAge</v>
      </c>
    </row>
    <row r="26" ht="12.75" customHeight="1">
      <c r="A26" s="5">
        <v>25.0</v>
      </c>
      <c r="B26" s="12" t="s">
        <v>8</v>
      </c>
      <c r="C26" s="13">
        <v>1000.0</v>
      </c>
      <c r="D26" s="12">
        <v>16.0</v>
      </c>
      <c r="E26" s="12">
        <v>25.0</v>
      </c>
      <c r="F26" s="12">
        <v>1.4</v>
      </c>
      <c r="G26" s="14" t="s">
        <v>9</v>
      </c>
      <c r="H26" s="15" t="s">
        <v>14</v>
      </c>
      <c r="I26" s="28">
        <v>25.0</v>
      </c>
      <c r="J26" s="29">
        <f t="shared" si="1"/>
        <v>25.5</v>
      </c>
      <c r="K26" s="30">
        <f>(C26-MIN(C2:C51))/(MAX(C2:C51)-MIN(C2:C51))</f>
        <v>0</v>
      </c>
      <c r="L26" s="29">
        <f>ROUND(((C26-MIN(C2:C51))/(MAX(C2:C51)-MIN(C2:C51))*(MAX(K2:K51)-MIN(K2:K51)))+MIN(K2:K51),2)</f>
        <v>0</v>
      </c>
      <c r="M26" s="29">
        <f>ROUND((D26-AVERAGE(D2:D51))/STDEV(D2:D51),2)</f>
        <v>-1.3</v>
      </c>
      <c r="N26" s="29" t="str">
        <f t="shared" si="2"/>
        <v>Young</v>
      </c>
    </row>
    <row r="27" ht="12.75" customHeight="1">
      <c r="A27" s="11">
        <v>26.0</v>
      </c>
      <c r="B27" s="12" t="s">
        <v>11</v>
      </c>
      <c r="C27" s="13">
        <v>56000.0</v>
      </c>
      <c r="D27" s="12">
        <v>35.0</v>
      </c>
      <c r="E27" s="12">
        <v>40.0</v>
      </c>
      <c r="F27" s="12">
        <v>2.6</v>
      </c>
      <c r="G27" s="14" t="s">
        <v>9</v>
      </c>
      <c r="H27" s="15" t="s">
        <v>10</v>
      </c>
      <c r="I27" s="28">
        <v>25.0</v>
      </c>
      <c r="J27" s="29">
        <f t="shared" si="1"/>
        <v>26</v>
      </c>
      <c r="K27" s="30">
        <f>(C27-MIN(C2:C51))/(MAX(C2:C51)-MIN(C2:C51))</f>
        <v>0.625</v>
      </c>
      <c r="L27" s="29">
        <f>ROUND(((C27-MIN(C2:C51))/(MAX(C2:C51)-MIN(C2:C51))*(MAX(K2:K51)-MIN(K2:K51)))+MIN(K2:K51),2)</f>
        <v>0.63</v>
      </c>
      <c r="M27" s="29">
        <f>ROUND((D27-AVERAGE(D2:D51))/STDEV(D2:D51),2)</f>
        <v>0.29</v>
      </c>
      <c r="N27" s="29" t="str">
        <f t="shared" si="2"/>
        <v>MidAge</v>
      </c>
    </row>
    <row r="28" ht="12.75" customHeight="1">
      <c r="A28" s="5">
        <v>27.0</v>
      </c>
      <c r="B28" s="16" t="s">
        <v>11</v>
      </c>
      <c r="C28" s="17">
        <v>62000.0</v>
      </c>
      <c r="D28" s="16">
        <v>47.0</v>
      </c>
      <c r="E28" s="16">
        <v>32.0</v>
      </c>
      <c r="F28" s="12">
        <v>3.6</v>
      </c>
      <c r="G28" s="18" t="s">
        <v>12</v>
      </c>
      <c r="H28" s="19" t="s">
        <v>13</v>
      </c>
      <c r="I28" s="28">
        <v>26.0</v>
      </c>
      <c r="J28" s="29">
        <f t="shared" si="1"/>
        <v>26.75</v>
      </c>
      <c r="K28" s="30">
        <f>(C28-MIN(C2:C51))/(MAX(C2:C51)-MIN(C2:C51))</f>
        <v>0.6931818182</v>
      </c>
      <c r="L28" s="29">
        <f>ROUND(((C28-MIN(C2:C51))/(MAX(C2:C51)-MIN(C2:C51))*(MAX(K2:K51)-MIN(K2:K51)))+MIN(K2:K51),2)</f>
        <v>0.69</v>
      </c>
      <c r="M28" s="29">
        <f>ROUND((D28-AVERAGE(D2:D51))/STDEV(D2:D51),2)</f>
        <v>1.29</v>
      </c>
      <c r="N28" s="29" t="str">
        <f t="shared" si="2"/>
        <v>Old</v>
      </c>
    </row>
    <row r="29" ht="12.75" customHeight="1">
      <c r="A29" s="11">
        <v>28.0</v>
      </c>
      <c r="B29" s="16" t="s">
        <v>8</v>
      </c>
      <c r="C29" s="17">
        <v>57000.0</v>
      </c>
      <c r="D29" s="16">
        <v>52.0</v>
      </c>
      <c r="E29" s="16">
        <v>22.0</v>
      </c>
      <c r="F29" s="12">
        <v>4.1</v>
      </c>
      <c r="G29" s="18" t="s">
        <v>12</v>
      </c>
      <c r="H29" s="19" t="s">
        <v>14</v>
      </c>
      <c r="I29" s="28">
        <v>26.0</v>
      </c>
      <c r="J29" s="29">
        <f t="shared" si="1"/>
        <v>27.25</v>
      </c>
      <c r="K29" s="30">
        <f>(C29-MIN(C2:C51))/(MAX(C2:C51)-MIN(C2:C51))</f>
        <v>0.6363636364</v>
      </c>
      <c r="L29" s="29">
        <f>ROUND(((C29-MIN(C2:C51))/(MAX(C2:C51)-MIN(C2:C51))*(MAX(K2:K51)-MIN(K2:K51)))+MIN(K2:K51),2)</f>
        <v>0.64</v>
      </c>
      <c r="M29" s="29">
        <f>ROUND((D29-AVERAGE(D2:D51))/STDEV(D2:D51),2)</f>
        <v>1.7</v>
      </c>
      <c r="N29" s="29" t="str">
        <f t="shared" si="2"/>
        <v>Old</v>
      </c>
    </row>
    <row r="30" ht="12.75" customHeight="1">
      <c r="A30" s="5">
        <v>29.0</v>
      </c>
      <c r="B30" s="16" t="s">
        <v>11</v>
      </c>
      <c r="C30" s="17">
        <v>15000.0</v>
      </c>
      <c r="D30" s="16">
        <v>18.0</v>
      </c>
      <c r="E30" s="16">
        <v>37.0</v>
      </c>
      <c r="F30" s="12">
        <v>2.1</v>
      </c>
      <c r="G30" s="18" t="s">
        <v>9</v>
      </c>
      <c r="H30" s="19" t="s">
        <v>10</v>
      </c>
      <c r="I30" s="28">
        <v>27.0</v>
      </c>
      <c r="J30" s="29">
        <f t="shared" si="1"/>
        <v>28</v>
      </c>
      <c r="K30" s="30">
        <f>(C30-MIN(C2:C51))/(MAX(C2:C51)-MIN(C2:C51))</f>
        <v>0.1590909091</v>
      </c>
      <c r="L30" s="29">
        <f>ROUND(((C30-MIN(C2:C51))/(MAX(C2:C51)-MIN(C2:C51))*(MAX(K2:K51)-MIN(K2:K51)))+MIN(K2:K51),2)</f>
        <v>0.16</v>
      </c>
      <c r="M30" s="29">
        <f>ROUND((D30-AVERAGE(D2:D51))/STDEV(D2:D51),2)</f>
        <v>-1.13</v>
      </c>
      <c r="N30" s="29" t="str">
        <f t="shared" si="2"/>
        <v>Young</v>
      </c>
    </row>
    <row r="31" ht="12.75" customHeight="1">
      <c r="A31" s="11">
        <v>30.0</v>
      </c>
      <c r="B31" s="12" t="s">
        <v>8</v>
      </c>
      <c r="C31" s="13">
        <v>41000.0</v>
      </c>
      <c r="D31" s="12">
        <v>25.0</v>
      </c>
      <c r="E31" s="12">
        <v>17.0</v>
      </c>
      <c r="F31" s="12">
        <v>1.4</v>
      </c>
      <c r="G31" s="14" t="s">
        <v>9</v>
      </c>
      <c r="H31" s="15" t="s">
        <v>10</v>
      </c>
      <c r="I31" s="28">
        <v>28.0</v>
      </c>
      <c r="J31" s="29">
        <f t="shared" si="1"/>
        <v>28.75</v>
      </c>
      <c r="K31" s="30">
        <f>(C31-MIN(C2:C51))/(MAX(C2:C51)-MIN(C2:C51))</f>
        <v>0.4545454545</v>
      </c>
      <c r="L31" s="29">
        <f>ROUND(((C31-MIN(C2:C51))/(MAX(C2:C51)-MIN(C2:C51))*(MAX(K2:K51)-MIN(K2:K51)))+MIN(K2:K51),2)</f>
        <v>0.45</v>
      </c>
      <c r="M31" s="29">
        <f>ROUND((D31-AVERAGE(D2:D51))/STDEV(D2:D51),2)</f>
        <v>-0.55</v>
      </c>
      <c r="N31" s="29" t="str">
        <f t="shared" si="2"/>
        <v>MidAge</v>
      </c>
    </row>
    <row r="32" ht="12.75" customHeight="1">
      <c r="A32" s="5">
        <v>31.0</v>
      </c>
      <c r="B32" s="6" t="s">
        <v>11</v>
      </c>
      <c r="C32" s="7">
        <v>49000.0</v>
      </c>
      <c r="D32" s="6">
        <v>56.0</v>
      </c>
      <c r="E32" s="6">
        <v>15.0</v>
      </c>
      <c r="F32" s="12">
        <v>3.2</v>
      </c>
      <c r="G32" s="9" t="s">
        <v>12</v>
      </c>
      <c r="H32" s="10" t="s">
        <v>14</v>
      </c>
      <c r="I32" s="28">
        <v>28.0</v>
      </c>
      <c r="J32" s="29">
        <f t="shared" si="1"/>
        <v>29.25</v>
      </c>
      <c r="K32" s="30">
        <f>(C32-MIN(C2:C51))/(MAX(C2:C51)-MIN(C2:C51))</f>
        <v>0.5454545455</v>
      </c>
      <c r="L32" s="29">
        <f>ROUND(((C32-MIN(C2:C51))/(MAX(C2:C51)-MIN(C2:C51))*(MAX(K2:K51)-MIN(K2:K51)))+MIN(K2:K51),2)</f>
        <v>0.55</v>
      </c>
      <c r="M32" s="29">
        <f>ROUND((D32-AVERAGE(D2:D51))/STDEV(D2:D51),2)</f>
        <v>2.04</v>
      </c>
      <c r="N32" s="29" t="str">
        <f t="shared" si="2"/>
        <v>Old</v>
      </c>
    </row>
    <row r="33" ht="12.75" customHeight="1">
      <c r="A33" s="11">
        <v>32.0</v>
      </c>
      <c r="B33" s="12" t="s">
        <v>8</v>
      </c>
      <c r="C33" s="13">
        <v>47000.0</v>
      </c>
      <c r="D33" s="12">
        <v>30.0</v>
      </c>
      <c r="E33" s="12">
        <v>21.0</v>
      </c>
      <c r="F33" s="12">
        <v>3.1</v>
      </c>
      <c r="G33" s="14" t="s">
        <v>9</v>
      </c>
      <c r="H33" s="15" t="s">
        <v>13</v>
      </c>
      <c r="I33" s="28">
        <v>29.0</v>
      </c>
      <c r="J33" s="29">
        <f t="shared" si="1"/>
        <v>30</v>
      </c>
      <c r="K33" s="30">
        <f>(C33-MIN(C2:C51))/(MAX(C2:C51)-MIN(C2:C51))</f>
        <v>0.5227272727</v>
      </c>
      <c r="L33" s="29">
        <f>ROUND(((C33-MIN(C2:C51))/(MAX(C2:C51)-MIN(C2:C51))*(MAX(K2:K51)-MIN(K2:K51)))+MIN(K2:K51),2)</f>
        <v>0.52</v>
      </c>
      <c r="M33" s="29">
        <f>ROUND((D33-AVERAGE(D2:D51))/STDEV(D2:D51),2)</f>
        <v>-0.13</v>
      </c>
      <c r="N33" s="29" t="str">
        <f t="shared" si="2"/>
        <v>MidAge</v>
      </c>
    </row>
    <row r="34" ht="12.75" customHeight="1">
      <c r="A34" s="5">
        <v>33.0</v>
      </c>
      <c r="B34" s="12" t="s">
        <v>8</v>
      </c>
      <c r="C34" s="13">
        <v>23000.0</v>
      </c>
      <c r="D34" s="12">
        <v>25.0</v>
      </c>
      <c r="E34" s="12">
        <v>28.0</v>
      </c>
      <c r="F34" s="12">
        <v>2.7</v>
      </c>
      <c r="G34" s="14" t="s">
        <v>12</v>
      </c>
      <c r="H34" s="15" t="s">
        <v>10</v>
      </c>
      <c r="I34" s="28">
        <v>30.0</v>
      </c>
      <c r="J34" s="29">
        <f t="shared" si="1"/>
        <v>30.75</v>
      </c>
      <c r="K34" s="30">
        <f>(C34-MIN(C2:C51))/(MAX(C2:C51)-MIN(C2:C51))</f>
        <v>0.25</v>
      </c>
      <c r="L34" s="29">
        <f>ROUND(((C34-MIN(C2:C51))/(MAX(C2:C51)-MIN(C2:C51))*(MAX(K2:K51)-MIN(K2:K51)))+MIN(K2:K51),2)</f>
        <v>0.25</v>
      </c>
      <c r="M34" s="29">
        <f>ROUND((D34-AVERAGE(D2:D51))/STDEV(D2:D51),2)</f>
        <v>-0.55</v>
      </c>
      <c r="N34" s="29" t="str">
        <f t="shared" si="2"/>
        <v>MidAge</v>
      </c>
    </row>
    <row r="35" ht="12.75" customHeight="1">
      <c r="A35" s="11">
        <v>34.0</v>
      </c>
      <c r="B35" s="12" t="s">
        <v>11</v>
      </c>
      <c r="C35" s="13">
        <v>29000.0</v>
      </c>
      <c r="D35" s="12">
        <v>32.0</v>
      </c>
      <c r="E35" s="12">
        <v>19.0</v>
      </c>
      <c r="F35" s="12">
        <v>2.9</v>
      </c>
      <c r="G35" s="14" t="s">
        <v>9</v>
      </c>
      <c r="H35" s="15" t="s">
        <v>10</v>
      </c>
      <c r="I35" s="28">
        <v>30.0</v>
      </c>
      <c r="J35" s="29">
        <f t="shared" si="1"/>
        <v>31.25</v>
      </c>
      <c r="K35" s="30">
        <f>(C35-MIN(C2:C51))/(MAX(C2:C51)-MIN(C2:C51))</f>
        <v>0.3181818182</v>
      </c>
      <c r="L35" s="29">
        <f>ROUND(((C35-MIN(C2:C51))/(MAX(C2:C51)-MIN(C2:C51))*(MAX(K2:K51)-MIN(K2:K51)))+MIN(K2:K51),2)</f>
        <v>0.32</v>
      </c>
      <c r="M35" s="29">
        <f>ROUND((D35-AVERAGE(D2:D51))/STDEV(D2:D51),2)</f>
        <v>0.04</v>
      </c>
      <c r="N35" s="29" t="str">
        <f t="shared" si="2"/>
        <v>MidAge</v>
      </c>
    </row>
    <row r="36" ht="12.75" customHeight="1">
      <c r="A36" s="5">
        <v>35.0</v>
      </c>
      <c r="B36" s="12" t="s">
        <v>8</v>
      </c>
      <c r="C36" s="13">
        <v>74000.0</v>
      </c>
      <c r="D36" s="12">
        <v>29.0</v>
      </c>
      <c r="E36" s="12">
        <v>43.0</v>
      </c>
      <c r="F36" s="12">
        <v>4.6</v>
      </c>
      <c r="G36" s="14" t="s">
        <v>9</v>
      </c>
      <c r="H36" s="15" t="s">
        <v>10</v>
      </c>
      <c r="I36" s="28">
        <v>31.0</v>
      </c>
      <c r="J36" s="29">
        <f t="shared" si="1"/>
        <v>32</v>
      </c>
      <c r="K36" s="30">
        <f>(C36-MIN(C2:C51))/(MAX(C2:C51)-MIN(C2:C51))</f>
        <v>0.8295454545</v>
      </c>
      <c r="L36" s="29">
        <f>ROUND(((C36-MIN(C2:C51))/(MAX(C2:C51)-MIN(C2:C51))*(MAX(K2:K51)-MIN(K2:K51)))+MIN(K2:K51),2)</f>
        <v>0.83</v>
      </c>
      <c r="M36" s="29">
        <f>ROUND((D36-AVERAGE(D2:D51))/STDEV(D2:D51),2)</f>
        <v>-0.21</v>
      </c>
      <c r="N36" s="29" t="str">
        <f t="shared" si="2"/>
        <v>MidAge</v>
      </c>
    </row>
    <row r="37" ht="12.75" customHeight="1">
      <c r="A37" s="11">
        <v>36.0</v>
      </c>
      <c r="B37" s="12" t="s">
        <v>11</v>
      </c>
      <c r="C37" s="13">
        <v>29000.0</v>
      </c>
      <c r="D37" s="12">
        <v>21.0</v>
      </c>
      <c r="E37" s="12">
        <v>34.0</v>
      </c>
      <c r="F37" s="12">
        <v>2.3</v>
      </c>
      <c r="G37" s="14" t="s">
        <v>12</v>
      </c>
      <c r="H37" s="15" t="s">
        <v>14</v>
      </c>
      <c r="I37" s="28">
        <v>32.0</v>
      </c>
      <c r="J37" s="29">
        <f t="shared" si="1"/>
        <v>32.5</v>
      </c>
      <c r="K37" s="30">
        <f>(C37-MIN(C2:C51))/(MAX(C2:C51)-MIN(C2:C51))</f>
        <v>0.3181818182</v>
      </c>
      <c r="L37" s="29">
        <f>ROUND(((C37-MIN(C2:C51))/(MAX(C2:C51)-MIN(C2:C51))*(MAX(K2:K51)-MIN(K2:K51)))+MIN(K2:K51),2)</f>
        <v>0.32</v>
      </c>
      <c r="M37" s="29">
        <f>ROUND((D37-AVERAGE(D2:D51))/STDEV(D2:D51),2)</f>
        <v>-0.88</v>
      </c>
      <c r="N37" s="29" t="str">
        <f t="shared" si="2"/>
        <v>MidAge</v>
      </c>
    </row>
    <row r="38" ht="12.75" customHeight="1">
      <c r="A38" s="5">
        <v>37.0</v>
      </c>
      <c r="B38" s="12" t="s">
        <v>8</v>
      </c>
      <c r="C38" s="13">
        <v>89000.0</v>
      </c>
      <c r="D38" s="12">
        <v>46.0</v>
      </c>
      <c r="E38" s="12">
        <v>12.0</v>
      </c>
      <c r="F38" s="12">
        <v>1.2</v>
      </c>
      <c r="G38" s="14" t="s">
        <v>12</v>
      </c>
      <c r="H38" s="15" t="s">
        <v>14</v>
      </c>
      <c r="I38" s="28">
        <v>32.0</v>
      </c>
      <c r="J38" s="29">
        <f t="shared" si="1"/>
        <v>33</v>
      </c>
      <c r="K38" s="30">
        <f>(C38-MIN(C2:C51))/(MAX(C2:C51)-MIN(C2:C51))</f>
        <v>1</v>
      </c>
      <c r="L38" s="29">
        <f>ROUND(((C38-MIN(C2:C51))/(MAX(C2:C51)-MIN(C2:C51))*(MAX(K2:K51)-MIN(K2:K51)))+MIN(K2:K51),2)</f>
        <v>1</v>
      </c>
      <c r="M38" s="29">
        <f>ROUND((D38-AVERAGE(D2:D51))/STDEV(D2:D51),2)</f>
        <v>1.2</v>
      </c>
      <c r="N38" s="29" t="str">
        <f t="shared" si="2"/>
        <v>Old</v>
      </c>
    </row>
    <row r="39" ht="12.75" customHeight="1">
      <c r="A39" s="11">
        <v>38.0</v>
      </c>
      <c r="B39" s="12" t="s">
        <v>8</v>
      </c>
      <c r="C39" s="13">
        <v>41000.0</v>
      </c>
      <c r="D39" s="12">
        <v>38.0</v>
      </c>
      <c r="E39" s="12">
        <v>20.0</v>
      </c>
      <c r="F39" s="12">
        <v>3.3</v>
      </c>
      <c r="G39" s="14" t="s">
        <v>9</v>
      </c>
      <c r="H39" s="15" t="s">
        <v>13</v>
      </c>
      <c r="I39" s="28">
        <v>33.0</v>
      </c>
      <c r="J39" s="29">
        <f t="shared" si="1"/>
        <v>34</v>
      </c>
      <c r="K39" s="30">
        <f>(C39-MIN(C2:C51))/(MAX(C2:C51)-MIN(C2:C51))</f>
        <v>0.4545454545</v>
      </c>
      <c r="L39" s="29">
        <f>ROUND(((C39-MIN(C2:C51))/(MAX(C2:C51)-MIN(C2:C51))*(MAX(K2:K51)-MIN(K2:K51)))+MIN(K2:K51),2)</f>
        <v>0.45</v>
      </c>
      <c r="M39" s="29">
        <f>ROUND((D39-AVERAGE(D2:D51))/STDEV(D2:D51),2)</f>
        <v>0.54</v>
      </c>
      <c r="N39" s="29" t="str">
        <f t="shared" si="2"/>
        <v>MidAge</v>
      </c>
    </row>
    <row r="40" ht="12.75" customHeight="1">
      <c r="A40" s="5">
        <v>39.0</v>
      </c>
      <c r="B40" s="12" t="s">
        <v>11</v>
      </c>
      <c r="C40" s="13">
        <v>68000.0</v>
      </c>
      <c r="D40" s="12">
        <v>35.0</v>
      </c>
      <c r="E40" s="12">
        <v>19.0</v>
      </c>
      <c r="F40" s="12">
        <v>3.9</v>
      </c>
      <c r="G40" s="14" t="s">
        <v>12</v>
      </c>
      <c r="H40" s="15" t="s">
        <v>14</v>
      </c>
      <c r="I40" s="28">
        <v>33.0</v>
      </c>
      <c r="J40" s="29">
        <f t="shared" si="1"/>
        <v>35</v>
      </c>
      <c r="K40" s="30">
        <f>(C40-MIN(C2:C51))/(MAX(C2:C51)-MIN(C2:C51))</f>
        <v>0.7613636364</v>
      </c>
      <c r="L40" s="29">
        <f>ROUND(((C40-MIN(C2:C51))/(MAX(C2:C51)-MIN(C2:C51))*(MAX(K2:K51)-MIN(K2:K51)))+MIN(K2:K51),2)</f>
        <v>0.76</v>
      </c>
      <c r="M40" s="29">
        <f>ROUND((D40-AVERAGE(D2:D51))/STDEV(D2:D51),2)</f>
        <v>0.29</v>
      </c>
      <c r="N40" s="29" t="str">
        <f t="shared" si="2"/>
        <v>MidAge</v>
      </c>
    </row>
    <row r="41" ht="12.75" customHeight="1">
      <c r="A41" s="11">
        <v>40.0</v>
      </c>
      <c r="B41" s="12" t="s">
        <v>8</v>
      </c>
      <c r="C41" s="13">
        <v>17000.0</v>
      </c>
      <c r="D41" s="12">
        <v>19.0</v>
      </c>
      <c r="E41" s="12">
        <v>32.0</v>
      </c>
      <c r="F41" s="12">
        <v>1.8</v>
      </c>
      <c r="G41" s="14" t="s">
        <v>12</v>
      </c>
      <c r="H41" s="15" t="s">
        <v>10</v>
      </c>
      <c r="I41" s="28">
        <v>34.0</v>
      </c>
      <c r="J41" s="29">
        <f t="shared" si="1"/>
        <v>36.5</v>
      </c>
      <c r="K41" s="30">
        <f>(C41-MIN(C2:C51))/(MAX(C2:C51)-MIN(C2:C51))</f>
        <v>0.1818181818</v>
      </c>
      <c r="L41" s="29">
        <f>ROUND(((C41-MIN(C2:C51))/(MAX(C2:C51)-MIN(C2:C51))*(MAX(K2:K51)-MIN(K2:K51)))+MIN(K2:K51),2)</f>
        <v>0.18</v>
      </c>
      <c r="M41" s="29">
        <f>ROUND((D41-AVERAGE(D2:D51))/STDEV(D2:D51),2)</f>
        <v>-1.05</v>
      </c>
      <c r="N41" s="29" t="str">
        <f t="shared" si="2"/>
        <v>Young</v>
      </c>
    </row>
    <row r="42" ht="12.75" customHeight="1">
      <c r="A42" s="5">
        <v>41.0</v>
      </c>
      <c r="B42" s="6" t="s">
        <v>11</v>
      </c>
      <c r="C42" s="7">
        <v>50000.0</v>
      </c>
      <c r="D42" s="6">
        <v>33.0</v>
      </c>
      <c r="E42" s="6">
        <v>17.0</v>
      </c>
      <c r="F42" s="6">
        <v>1.4</v>
      </c>
      <c r="G42" s="9" t="s">
        <v>12</v>
      </c>
      <c r="H42" s="10" t="s">
        <v>13</v>
      </c>
      <c r="I42" s="28">
        <v>36.0</v>
      </c>
      <c r="J42" s="29">
        <f t="shared" si="1"/>
        <v>38</v>
      </c>
      <c r="K42" s="30">
        <f>(C42-MIN(C2:C51))/(MAX(C2:C51)-MIN(C2:C51))</f>
        <v>0.5568181818</v>
      </c>
      <c r="L42" s="29">
        <f>ROUND(((C42-MIN(C2:C51))/(MAX(C2:C51)-MIN(C2:C51))*(MAX(K2:K51)-MIN(K2:K51)))+MIN(K2:K51),2)</f>
        <v>0.56</v>
      </c>
      <c r="M42" s="29">
        <f>ROUND((D42-AVERAGE(D2:D51))/STDEV(D2:D51),2)</f>
        <v>0.12</v>
      </c>
      <c r="N42" s="29" t="str">
        <f t="shared" si="2"/>
        <v>MidAge</v>
      </c>
    </row>
    <row r="43" ht="12.75" customHeight="1">
      <c r="A43" s="5">
        <v>42.0</v>
      </c>
      <c r="B43" s="12" t="s">
        <v>8</v>
      </c>
      <c r="C43" s="13">
        <v>32000.0</v>
      </c>
      <c r="D43" s="12">
        <v>25.0</v>
      </c>
      <c r="E43" s="12">
        <v>26.0</v>
      </c>
      <c r="F43" s="12">
        <v>2.2</v>
      </c>
      <c r="G43" s="14" t="s">
        <v>9</v>
      </c>
      <c r="H43" s="15" t="s">
        <v>10</v>
      </c>
      <c r="I43" s="28">
        <v>37.0</v>
      </c>
      <c r="J43" s="29">
        <f t="shared" si="1"/>
        <v>39.25</v>
      </c>
      <c r="K43" s="30">
        <f>(C43-MIN(C2:C51))/(MAX(C2:C51)-MIN(C2:C51))</f>
        <v>0.3522727273</v>
      </c>
      <c r="L43" s="29">
        <f>ROUND(((C43-MIN(C2:C51))/(MAX(C2:C51)-MIN(C2:C51))*(MAX(K2:K51)-MIN(K2:K51)))+MIN(K2:K51),2)</f>
        <v>0.35</v>
      </c>
      <c r="M43" s="29">
        <f>ROUND((D43-AVERAGE(D2:D51))/STDEV(D2:D51),2)</f>
        <v>-0.55</v>
      </c>
      <c r="N43" s="29" t="str">
        <f t="shared" si="2"/>
        <v>MidAge</v>
      </c>
    </row>
    <row r="44" ht="12.75" customHeight="1">
      <c r="A44" s="5">
        <v>43.0</v>
      </c>
      <c r="B44" s="12" t="s">
        <v>11</v>
      </c>
      <c r="C44" s="13">
        <v>49000.0</v>
      </c>
      <c r="D44" s="12">
        <v>28.0</v>
      </c>
      <c r="E44" s="12">
        <v>48.0</v>
      </c>
      <c r="F44" s="12">
        <v>3.3</v>
      </c>
      <c r="G44" s="14" t="s">
        <v>9</v>
      </c>
      <c r="H44" s="15" t="s">
        <v>13</v>
      </c>
      <c r="I44" s="28">
        <v>39.0</v>
      </c>
      <c r="J44" s="29">
        <f t="shared" si="1"/>
        <v>40.5</v>
      </c>
      <c r="K44" s="30">
        <f>(C44-MIN(C2:C51))/(MAX(C2:C51)-MIN(C2:C51))</f>
        <v>0.5454545455</v>
      </c>
      <c r="L44" s="29">
        <f>ROUND(((C44-MIN(C2:C51))/(MAX(C2:C51)-MIN(C2:C51))*(MAX(K2:K51)-MIN(K2:K51)))+MIN(K2:K51),2)</f>
        <v>0.55</v>
      </c>
      <c r="M44" s="29">
        <f>ROUND((D44-AVERAGE(D2:D51))/STDEV(D2:D51),2)</f>
        <v>-0.3</v>
      </c>
      <c r="N44" s="29" t="str">
        <f t="shared" si="2"/>
        <v>MidAge</v>
      </c>
    </row>
    <row r="45" ht="12.75" customHeight="1">
      <c r="A45" s="11">
        <v>44.0</v>
      </c>
      <c r="B45" s="12" t="s">
        <v>8</v>
      </c>
      <c r="C45" s="13">
        <v>35000.0</v>
      </c>
      <c r="D45" s="12">
        <v>24.0</v>
      </c>
      <c r="E45" s="12">
        <v>24.0</v>
      </c>
      <c r="F45" s="12">
        <v>1.7</v>
      </c>
      <c r="G45" s="14" t="s">
        <v>12</v>
      </c>
      <c r="H45" s="15" t="s">
        <v>13</v>
      </c>
      <c r="I45" s="28">
        <v>40.0</v>
      </c>
      <c r="J45" s="29">
        <f t="shared" si="1"/>
        <v>41.25</v>
      </c>
      <c r="K45" s="30">
        <f>(C45-MIN(C2:C51))/(MAX(C2:C51)-MIN(C2:C51))</f>
        <v>0.3863636364</v>
      </c>
      <c r="L45" s="29">
        <f>ROUND(((C45-MIN(C2:C51))/(MAX(C2:C51)-MIN(C2:C51))*(MAX(K2:K51)-MIN(K2:K51)))+MIN(K2:K51),2)</f>
        <v>0.39</v>
      </c>
      <c r="M45" s="29">
        <f>ROUND((D45-AVERAGE(D2:D51))/STDEV(D2:D51),2)</f>
        <v>-0.63</v>
      </c>
      <c r="N45" s="29" t="str">
        <f t="shared" si="2"/>
        <v>MidAge</v>
      </c>
    </row>
    <row r="46" ht="12.75" customHeight="1">
      <c r="A46" s="5">
        <v>45.0</v>
      </c>
      <c r="B46" s="12" t="s">
        <v>8</v>
      </c>
      <c r="C46" s="13">
        <v>56000.0</v>
      </c>
      <c r="D46" s="12">
        <v>38.0</v>
      </c>
      <c r="E46" s="12">
        <v>30.0</v>
      </c>
      <c r="F46" s="12">
        <v>3.5</v>
      </c>
      <c r="G46" s="14" t="s">
        <v>9</v>
      </c>
      <c r="H46" s="15" t="s">
        <v>13</v>
      </c>
      <c r="I46" s="28">
        <v>41.0</v>
      </c>
      <c r="J46" s="29">
        <f t="shared" si="1"/>
        <v>42</v>
      </c>
      <c r="K46" s="30">
        <f>(C46-MIN(C2:C51))/(MAX(C2:C51)-MIN(C2:C51))</f>
        <v>0.625</v>
      </c>
      <c r="L46" s="29">
        <f>ROUND(((C46-MIN(C2:C51))/(MAX(C2:C51)-MIN(C2:C51))*(MAX(K2:K51)-MIN(K2:K51)))+MIN(K2:K51),2)</f>
        <v>0.63</v>
      </c>
      <c r="M46" s="29">
        <f>ROUND((D46-AVERAGE(D2:D51))/STDEV(D2:D51),2)</f>
        <v>0.54</v>
      </c>
      <c r="N46" s="29" t="str">
        <f t="shared" si="2"/>
        <v>MidAge</v>
      </c>
    </row>
    <row r="47" ht="12.75" customHeight="1">
      <c r="A47" s="5">
        <v>46.0</v>
      </c>
      <c r="B47" s="12" t="s">
        <v>11</v>
      </c>
      <c r="C47" s="13">
        <v>57000.0</v>
      </c>
      <c r="D47" s="12">
        <v>43.0</v>
      </c>
      <c r="E47" s="12">
        <v>9.0</v>
      </c>
      <c r="F47" s="12">
        <v>1.1</v>
      </c>
      <c r="G47" s="14" t="s">
        <v>12</v>
      </c>
      <c r="H47" s="15" t="s">
        <v>13</v>
      </c>
      <c r="I47" s="28">
        <v>42.0</v>
      </c>
      <c r="J47" s="29">
        <f t="shared" si="1"/>
        <v>43.75</v>
      </c>
      <c r="K47" s="30">
        <f>(C47-MIN(C2:C51))/(MAX(C2:C51)-MIN(C2:C51))</f>
        <v>0.6363636364</v>
      </c>
      <c r="L47" s="29">
        <f>ROUND(((C47-MIN(C2:C51))/(MAX(C2:C51)-MIN(C2:C51))*(MAX(K2:K51)-MIN(K2:K51)))+MIN(K2:K51),2)</f>
        <v>0.64</v>
      </c>
      <c r="M47" s="29">
        <f>ROUND((D47-AVERAGE(D2:D51))/STDEV(D2:D51),2)</f>
        <v>0.95</v>
      </c>
      <c r="N47" s="29" t="str">
        <f t="shared" si="2"/>
        <v>Old</v>
      </c>
    </row>
    <row r="48" ht="12.75" customHeight="1">
      <c r="A48" s="11">
        <v>47.0</v>
      </c>
      <c r="B48" s="12" t="s">
        <v>11</v>
      </c>
      <c r="C48" s="13">
        <v>69000.0</v>
      </c>
      <c r="D48" s="12">
        <v>35.0</v>
      </c>
      <c r="E48" s="12">
        <v>22.0</v>
      </c>
      <c r="F48" s="12">
        <v>2.8</v>
      </c>
      <c r="G48" s="14" t="s">
        <v>9</v>
      </c>
      <c r="H48" s="15" t="s">
        <v>13</v>
      </c>
      <c r="I48" s="28">
        <v>42.0</v>
      </c>
      <c r="J48" s="29">
        <f t="shared" si="1"/>
        <v>45.25</v>
      </c>
      <c r="K48" s="30">
        <f>(C48-MIN(C2:C51))/(MAX(C2:C51)-MIN(C2:C51))</f>
        <v>0.7727272727</v>
      </c>
      <c r="L48" s="29">
        <f>ROUND(((C48-MIN(C2:C51))/(MAX(C2:C51)-MIN(C2:C51))*(MAX(K2:K51)-MIN(K2:K51)))+MIN(K2:K51),2)</f>
        <v>0.77</v>
      </c>
      <c r="M48" s="29">
        <f>ROUND((D48-AVERAGE(D2:D51))/STDEV(D2:D51),2)</f>
        <v>0.29</v>
      </c>
      <c r="N48" s="29" t="str">
        <f t="shared" si="2"/>
        <v>MidAge</v>
      </c>
    </row>
    <row r="49" ht="12.75" customHeight="1">
      <c r="A49" s="5">
        <v>48.0</v>
      </c>
      <c r="B49" s="16" t="s">
        <v>11</v>
      </c>
      <c r="C49" s="17">
        <v>52000.0</v>
      </c>
      <c r="D49" s="16">
        <v>47.0</v>
      </c>
      <c r="E49" s="16">
        <v>14.0</v>
      </c>
      <c r="F49" s="12">
        <v>1.6</v>
      </c>
      <c r="G49" s="18" t="s">
        <v>12</v>
      </c>
      <c r="H49" s="19" t="s">
        <v>13</v>
      </c>
      <c r="I49" s="28">
        <v>43.0</v>
      </c>
      <c r="J49" s="29">
        <f t="shared" si="1"/>
        <v>46.33</v>
      </c>
      <c r="K49" s="30">
        <f>(C49-MIN(C2:C51))/(MAX(C2:C51)-MIN(C2:C51))</f>
        <v>0.5795454545</v>
      </c>
      <c r="L49" s="29">
        <f>ROUND(((C49-MIN(C2:C51))/(MAX(C2:C51)-MIN(C2:C51))*(MAX(K2:K51)-MIN(K2:K51)))+MIN(K2:K51),2)</f>
        <v>0.58</v>
      </c>
      <c r="M49" s="29">
        <f>ROUND((D49-AVERAGE(D2:D51))/STDEV(D2:D51),2)</f>
        <v>1.29</v>
      </c>
      <c r="N49" s="29" t="str">
        <f t="shared" si="2"/>
        <v>Old</v>
      </c>
    </row>
    <row r="50" ht="12.75" customHeight="1">
      <c r="A50" s="11">
        <v>49.0</v>
      </c>
      <c r="B50" s="12" t="s">
        <v>8</v>
      </c>
      <c r="C50" s="13">
        <v>31000.0</v>
      </c>
      <c r="D50" s="12">
        <v>25.0</v>
      </c>
      <c r="E50" s="12">
        <v>42.0</v>
      </c>
      <c r="F50" s="12">
        <v>3.4</v>
      </c>
      <c r="G50" s="14" t="s">
        <v>9</v>
      </c>
      <c r="H50" s="15" t="s">
        <v>10</v>
      </c>
      <c r="I50" s="28">
        <v>48.0</v>
      </c>
      <c r="J50" s="29">
        <f t="shared" si="1"/>
        <v>48</v>
      </c>
      <c r="K50" s="30">
        <f>(C50-MIN(C2:C51))/(MAX(C2:C51)-MIN(C2:C51))</f>
        <v>0.3409090909</v>
      </c>
      <c r="L50" s="29">
        <f>ROUND(((C50-MIN(C2:C51))/(MAX(C2:C51)-MIN(C2:C51))*(MAX(K2:K51)-MIN(K2:K51)))+MIN(K2:K51),2)</f>
        <v>0.34</v>
      </c>
      <c r="M50" s="29">
        <f>ROUND((D50-AVERAGE(D2:D51))/STDEV(D2:D51),2)</f>
        <v>-0.55</v>
      </c>
      <c r="N50" s="29" t="str">
        <f t="shared" si="2"/>
        <v>MidAge</v>
      </c>
    </row>
    <row r="51" ht="12.75" customHeight="1">
      <c r="A51" s="20">
        <v>50.0</v>
      </c>
      <c r="B51" s="21" t="s">
        <v>8</v>
      </c>
      <c r="C51" s="22">
        <v>24000.0</v>
      </c>
      <c r="D51" s="21">
        <v>20.0</v>
      </c>
      <c r="E51" s="21">
        <v>33.0</v>
      </c>
      <c r="F51" s="21">
        <v>4.7</v>
      </c>
      <c r="G51" s="23" t="s">
        <v>12</v>
      </c>
      <c r="H51" s="24" t="s">
        <v>10</v>
      </c>
      <c r="I51" s="28">
        <v>48.0</v>
      </c>
      <c r="J51" s="29">
        <f t="shared" si="1"/>
        <v>48</v>
      </c>
      <c r="K51" s="30">
        <f>(C51-MIN(C2:C51))/(MAX(C2:C51)-MIN(C2:C51))</f>
        <v>0.2613636364</v>
      </c>
      <c r="L51" s="29">
        <f>ROUND(((C51-MIN(C2:C51))/(MAX(C2:C51)-MIN(C2:C51))*(MAX(K2:K51)-MIN(K2:K51)))+MIN(K2:K51),2)</f>
        <v>0.26</v>
      </c>
      <c r="M51" s="29">
        <f>ROUND((D51-AVERAGE(D2:D51))/STDEV(D2:D51),2)</f>
        <v>-0.96</v>
      </c>
      <c r="N51" s="29" t="str">
        <f t="shared" si="2"/>
        <v>Young</v>
      </c>
    </row>
    <row r="52" ht="12.75" customHeight="1">
      <c r="I52" s="28"/>
    </row>
    <row r="53" ht="12.75" customHeight="1">
      <c r="I53" s="28"/>
    </row>
    <row r="54" ht="12.75" customHeight="1">
      <c r="I54" s="28"/>
    </row>
    <row r="55" ht="12.75" customHeight="1">
      <c r="I55" s="28"/>
    </row>
    <row r="56" ht="12.75" customHeight="1">
      <c r="I56" s="28"/>
    </row>
    <row r="57" ht="12.75" customHeight="1">
      <c r="I57" s="28"/>
    </row>
    <row r="58" ht="12.75" customHeight="1">
      <c r="I58" s="28"/>
    </row>
    <row r="59" ht="12.75" customHeight="1">
      <c r="I59" s="28"/>
    </row>
    <row r="60" ht="12.75" customHeight="1">
      <c r="I60" s="28"/>
    </row>
    <row r="61" ht="12.75" customHeight="1">
      <c r="I61" s="28"/>
    </row>
    <row r="62" ht="12.75" customHeight="1">
      <c r="I62" s="28"/>
    </row>
    <row r="63" ht="12.75" customHeight="1">
      <c r="I63" s="28"/>
    </row>
    <row r="64" ht="12.75" customHeight="1">
      <c r="I64" s="28"/>
    </row>
    <row r="65" ht="12.75" customHeight="1">
      <c r="I65" s="28"/>
    </row>
    <row r="66" ht="12.75" customHeight="1">
      <c r="I66" s="28"/>
    </row>
    <row r="67" ht="12.75" customHeight="1">
      <c r="I67" s="28"/>
    </row>
    <row r="68" ht="12.75" customHeight="1">
      <c r="I68" s="28"/>
    </row>
    <row r="69" ht="12.75" customHeight="1">
      <c r="I69" s="28"/>
    </row>
    <row r="70" ht="12.75" customHeight="1">
      <c r="I70" s="28"/>
    </row>
    <row r="71" ht="12.75" customHeight="1">
      <c r="I71" s="28"/>
    </row>
    <row r="72" ht="12.75" customHeight="1">
      <c r="I72" s="28"/>
    </row>
    <row r="73" ht="12.75" customHeight="1">
      <c r="I73" s="28"/>
    </row>
    <row r="74" ht="12.75" customHeight="1">
      <c r="I74" s="28"/>
    </row>
    <row r="75" ht="12.75" customHeight="1">
      <c r="I75" s="28"/>
    </row>
    <row r="76" ht="12.75" customHeight="1">
      <c r="I76" s="28"/>
    </row>
    <row r="77" ht="12.75" customHeight="1">
      <c r="I77" s="28"/>
    </row>
    <row r="78" ht="12.75" customHeight="1">
      <c r="I78" s="28"/>
    </row>
    <row r="79" ht="12.75" customHeight="1">
      <c r="I79" s="28"/>
    </row>
    <row r="80" ht="12.75" customHeight="1">
      <c r="I80" s="28"/>
    </row>
    <row r="81" ht="12.75" customHeight="1">
      <c r="I81" s="28"/>
    </row>
    <row r="82" ht="12.75" customHeight="1">
      <c r="I82" s="28"/>
    </row>
    <row r="83" ht="12.75" customHeight="1">
      <c r="I83" s="28"/>
    </row>
    <row r="84" ht="12.75" customHeight="1">
      <c r="I84" s="28"/>
    </row>
    <row r="85" ht="12.75" customHeight="1">
      <c r="I85" s="28"/>
    </row>
    <row r="86" ht="12.75" customHeight="1">
      <c r="I86" s="28"/>
    </row>
    <row r="87" ht="12.75" customHeight="1">
      <c r="I87" s="28"/>
    </row>
    <row r="88" ht="12.75" customHeight="1">
      <c r="I88" s="28"/>
    </row>
    <row r="89" ht="12.75" customHeight="1">
      <c r="I89" s="28"/>
    </row>
    <row r="90" ht="12.75" customHeight="1">
      <c r="I90" s="28"/>
    </row>
    <row r="91" ht="12.75" customHeight="1">
      <c r="I91" s="28"/>
    </row>
    <row r="92" ht="12.75" customHeight="1">
      <c r="I92" s="28"/>
    </row>
    <row r="93" ht="12.75" customHeight="1">
      <c r="I93" s="28"/>
    </row>
    <row r="94" ht="12.75" customHeight="1">
      <c r="I94" s="28"/>
    </row>
    <row r="95" ht="12.75" customHeight="1">
      <c r="I95" s="28"/>
    </row>
    <row r="96" ht="12.75" customHeight="1">
      <c r="I96" s="28"/>
    </row>
    <row r="97" ht="12.75" customHeight="1">
      <c r="I97" s="28"/>
    </row>
    <row r="98" ht="12.75" customHeight="1">
      <c r="I98" s="28"/>
    </row>
    <row r="99" ht="12.75" customHeight="1">
      <c r="I99" s="28"/>
    </row>
    <row r="100" ht="12.75" customHeight="1">
      <c r="I100" s="28"/>
    </row>
    <row r="101" ht="12.75" customHeight="1">
      <c r="I101" s="28"/>
    </row>
    <row r="102" ht="12.75" customHeight="1">
      <c r="I102" s="28"/>
    </row>
    <row r="103" ht="12.75" customHeight="1">
      <c r="I103" s="28"/>
    </row>
    <row r="104" ht="12.75" customHeight="1">
      <c r="I104" s="28"/>
    </row>
    <row r="105" ht="12.75" customHeight="1">
      <c r="I105" s="28"/>
    </row>
    <row r="106" ht="12.75" customHeight="1">
      <c r="I106" s="28"/>
    </row>
    <row r="107" ht="12.75" customHeight="1">
      <c r="I107" s="28"/>
    </row>
    <row r="108" ht="12.75" customHeight="1">
      <c r="I108" s="28"/>
    </row>
    <row r="109" ht="12.75" customHeight="1">
      <c r="I109" s="28"/>
    </row>
    <row r="110" ht="12.75" customHeight="1">
      <c r="I110" s="28"/>
    </row>
    <row r="111" ht="12.75" customHeight="1">
      <c r="I111" s="28"/>
    </row>
    <row r="112" ht="12.75" customHeight="1">
      <c r="I112" s="28"/>
    </row>
    <row r="113" ht="12.75" customHeight="1">
      <c r="I113" s="28"/>
    </row>
    <row r="114" ht="12.75" customHeight="1">
      <c r="I114" s="28"/>
    </row>
    <row r="115" ht="12.75" customHeight="1">
      <c r="I115" s="28"/>
    </row>
    <row r="116" ht="12.75" customHeight="1">
      <c r="I116" s="28"/>
    </row>
    <row r="117" ht="12.75" customHeight="1">
      <c r="I117" s="28"/>
    </row>
    <row r="118" ht="12.75" customHeight="1">
      <c r="I118" s="28"/>
    </row>
    <row r="119" ht="12.75" customHeight="1">
      <c r="I119" s="28"/>
    </row>
    <row r="120" ht="12.75" customHeight="1">
      <c r="I120" s="28"/>
    </row>
    <row r="121" ht="12.75" customHeight="1">
      <c r="I121" s="28"/>
    </row>
    <row r="122" ht="12.75" customHeight="1">
      <c r="I122" s="28"/>
    </row>
    <row r="123" ht="12.75" customHeight="1">
      <c r="I123" s="28"/>
    </row>
    <row r="124" ht="12.75" customHeight="1">
      <c r="I124" s="28"/>
    </row>
    <row r="125" ht="12.75" customHeight="1">
      <c r="I125" s="28"/>
    </row>
    <row r="126" ht="12.75" customHeight="1">
      <c r="I126" s="28"/>
    </row>
    <row r="127" ht="12.75" customHeight="1">
      <c r="I127" s="28"/>
    </row>
    <row r="128" ht="12.75" customHeight="1">
      <c r="I128" s="28"/>
    </row>
    <row r="129" ht="12.75" customHeight="1">
      <c r="I129" s="28"/>
    </row>
    <row r="130" ht="12.75" customHeight="1">
      <c r="I130" s="28"/>
    </row>
    <row r="131" ht="12.75" customHeight="1">
      <c r="I131" s="28"/>
    </row>
    <row r="132" ht="12.75" customHeight="1">
      <c r="I132" s="28"/>
    </row>
    <row r="133" ht="12.75" customHeight="1">
      <c r="I133" s="28"/>
    </row>
    <row r="134" ht="12.75" customHeight="1">
      <c r="I134" s="28"/>
    </row>
    <row r="135" ht="12.75" customHeight="1">
      <c r="I135" s="28"/>
    </row>
    <row r="136" ht="12.75" customHeight="1">
      <c r="I136" s="28"/>
    </row>
    <row r="137" ht="12.75" customHeight="1">
      <c r="I137" s="28"/>
    </row>
    <row r="138" ht="12.75" customHeight="1">
      <c r="I138" s="28"/>
    </row>
    <row r="139" ht="12.75" customHeight="1">
      <c r="I139" s="28"/>
    </row>
    <row r="140" ht="12.75" customHeight="1">
      <c r="I140" s="28"/>
    </row>
    <row r="141" ht="12.75" customHeight="1">
      <c r="I141" s="28"/>
    </row>
    <row r="142" ht="12.75" customHeight="1">
      <c r="I142" s="28"/>
    </row>
    <row r="143" ht="12.75" customHeight="1">
      <c r="I143" s="28"/>
    </row>
    <row r="144" ht="12.75" customHeight="1">
      <c r="I144" s="28"/>
    </row>
    <row r="145" ht="12.75" customHeight="1">
      <c r="I145" s="28"/>
    </row>
    <row r="146" ht="12.75" customHeight="1">
      <c r="I146" s="28"/>
    </row>
    <row r="147" ht="12.75" customHeight="1">
      <c r="I147" s="28"/>
    </row>
    <row r="148" ht="12.75" customHeight="1">
      <c r="I148" s="28"/>
    </row>
    <row r="149" ht="12.75" customHeight="1">
      <c r="I149" s="28"/>
    </row>
    <row r="150" ht="12.75" customHeight="1">
      <c r="I150" s="28"/>
    </row>
    <row r="151" ht="12.75" customHeight="1">
      <c r="I151" s="28"/>
    </row>
    <row r="152" ht="12.75" customHeight="1">
      <c r="I152" s="28"/>
    </row>
    <row r="153" ht="12.75" customHeight="1">
      <c r="I153" s="28"/>
    </row>
    <row r="154" ht="12.75" customHeight="1">
      <c r="I154" s="28"/>
    </row>
    <row r="155" ht="12.75" customHeight="1">
      <c r="I155" s="28"/>
    </row>
    <row r="156" ht="12.75" customHeight="1">
      <c r="I156" s="28"/>
    </row>
    <row r="157" ht="12.75" customHeight="1">
      <c r="I157" s="28"/>
    </row>
    <row r="158" ht="12.75" customHeight="1">
      <c r="I158" s="28"/>
    </row>
    <row r="159" ht="12.75" customHeight="1">
      <c r="I159" s="28"/>
    </row>
    <row r="160" ht="12.75" customHeight="1">
      <c r="I160" s="28"/>
    </row>
    <row r="161" ht="12.75" customHeight="1">
      <c r="I161" s="28"/>
    </row>
    <row r="162" ht="12.75" customHeight="1">
      <c r="I162" s="28"/>
    </row>
    <row r="163" ht="12.75" customHeight="1">
      <c r="I163" s="28"/>
    </row>
    <row r="164" ht="12.75" customHeight="1">
      <c r="I164" s="28"/>
    </row>
    <row r="165" ht="12.75" customHeight="1">
      <c r="I165" s="28"/>
    </row>
    <row r="166" ht="12.75" customHeight="1">
      <c r="I166" s="28"/>
    </row>
    <row r="167" ht="12.75" customHeight="1">
      <c r="I167" s="28"/>
    </row>
    <row r="168" ht="12.75" customHeight="1">
      <c r="I168" s="28"/>
    </row>
    <row r="169" ht="12.75" customHeight="1">
      <c r="I169" s="28"/>
    </row>
    <row r="170" ht="12.75" customHeight="1">
      <c r="I170" s="28"/>
    </row>
    <row r="171" ht="12.75" customHeight="1">
      <c r="I171" s="28"/>
    </row>
    <row r="172" ht="12.75" customHeight="1">
      <c r="I172" s="28"/>
    </row>
    <row r="173" ht="12.75" customHeight="1">
      <c r="I173" s="28"/>
    </row>
    <row r="174" ht="12.75" customHeight="1">
      <c r="I174" s="28"/>
    </row>
    <row r="175" ht="12.75" customHeight="1">
      <c r="I175" s="28"/>
    </row>
    <row r="176" ht="12.75" customHeight="1">
      <c r="I176" s="28"/>
    </row>
    <row r="177" ht="12.75" customHeight="1">
      <c r="I177" s="28"/>
    </row>
    <row r="178" ht="12.75" customHeight="1">
      <c r="I178" s="28"/>
    </row>
    <row r="179" ht="12.75" customHeight="1">
      <c r="I179" s="28"/>
    </row>
    <row r="180" ht="12.75" customHeight="1">
      <c r="I180" s="28"/>
    </row>
    <row r="181" ht="12.75" customHeight="1">
      <c r="I181" s="28"/>
    </row>
    <row r="182" ht="12.75" customHeight="1">
      <c r="I182" s="28"/>
    </row>
    <row r="183" ht="12.75" customHeight="1">
      <c r="I183" s="28"/>
    </row>
    <row r="184" ht="12.75" customHeight="1">
      <c r="I184" s="28"/>
    </row>
    <row r="185" ht="12.75" customHeight="1">
      <c r="I185" s="28"/>
    </row>
    <row r="186" ht="12.75" customHeight="1">
      <c r="I186" s="28"/>
    </row>
    <row r="187" ht="12.75" customHeight="1">
      <c r="I187" s="28"/>
    </row>
    <row r="188" ht="12.75" customHeight="1">
      <c r="I188" s="28"/>
    </row>
    <row r="189" ht="12.75" customHeight="1">
      <c r="I189" s="28"/>
    </row>
    <row r="190" ht="12.75" customHeight="1">
      <c r="I190" s="28"/>
    </row>
    <row r="191" ht="12.75" customHeight="1">
      <c r="I191" s="28"/>
    </row>
    <row r="192" ht="12.75" customHeight="1">
      <c r="I192" s="28"/>
    </row>
    <row r="193" ht="12.75" customHeight="1">
      <c r="I193" s="28"/>
    </row>
    <row r="194" ht="12.75" customHeight="1">
      <c r="I194" s="28"/>
    </row>
    <row r="195" ht="12.75" customHeight="1">
      <c r="I195" s="28"/>
    </row>
    <row r="196" ht="12.75" customHeight="1">
      <c r="I196" s="28"/>
    </row>
    <row r="197" ht="12.75" customHeight="1">
      <c r="I197" s="28"/>
    </row>
    <row r="198" ht="12.75" customHeight="1">
      <c r="I198" s="28"/>
    </row>
    <row r="199" ht="12.75" customHeight="1">
      <c r="I199" s="28"/>
    </row>
    <row r="200" ht="12.75" customHeight="1">
      <c r="I200" s="28"/>
    </row>
    <row r="201" ht="12.75" customHeight="1">
      <c r="I201" s="28"/>
    </row>
    <row r="202" ht="12.75" customHeight="1">
      <c r="I202" s="28"/>
    </row>
    <row r="203" ht="12.75" customHeight="1">
      <c r="I203" s="28"/>
    </row>
    <row r="204" ht="12.75" customHeight="1">
      <c r="I204" s="28"/>
    </row>
    <row r="205" ht="12.75" customHeight="1">
      <c r="I205" s="28"/>
    </row>
    <row r="206" ht="12.75" customHeight="1">
      <c r="I206" s="28"/>
    </row>
    <row r="207" ht="12.75" customHeight="1">
      <c r="I207" s="28"/>
    </row>
    <row r="208" ht="12.75" customHeight="1">
      <c r="I208" s="28"/>
    </row>
    <row r="209" ht="12.75" customHeight="1">
      <c r="I209" s="28"/>
    </row>
    <row r="210" ht="12.75" customHeight="1">
      <c r="I210" s="28"/>
    </row>
    <row r="211" ht="12.75" customHeight="1">
      <c r="I211" s="28"/>
    </row>
    <row r="212" ht="12.75" customHeight="1">
      <c r="I212" s="28"/>
    </row>
    <row r="213" ht="12.75" customHeight="1">
      <c r="I213" s="28"/>
    </row>
    <row r="214" ht="12.75" customHeight="1">
      <c r="I214" s="28"/>
    </row>
    <row r="215" ht="12.75" customHeight="1">
      <c r="I215" s="28"/>
    </row>
    <row r="216" ht="12.75" customHeight="1">
      <c r="I216" s="28"/>
    </row>
    <row r="217" ht="12.75" customHeight="1">
      <c r="I217" s="28"/>
    </row>
    <row r="218" ht="12.75" customHeight="1">
      <c r="I218" s="28"/>
    </row>
    <row r="219" ht="12.75" customHeight="1">
      <c r="I219" s="28"/>
    </row>
    <row r="220" ht="12.75" customHeight="1">
      <c r="I220" s="28"/>
    </row>
    <row r="221" ht="12.75" customHeight="1">
      <c r="I221" s="28"/>
    </row>
    <row r="222" ht="12.75" customHeight="1">
      <c r="I222" s="28"/>
    </row>
    <row r="223" ht="12.75" customHeight="1">
      <c r="I223" s="28"/>
    </row>
    <row r="224" ht="12.75" customHeight="1">
      <c r="I224" s="28"/>
    </row>
    <row r="225" ht="12.75" customHeight="1">
      <c r="I225" s="28"/>
    </row>
    <row r="226" ht="12.75" customHeight="1">
      <c r="I226" s="28"/>
    </row>
    <row r="227" ht="12.75" customHeight="1">
      <c r="I227" s="28"/>
    </row>
    <row r="228" ht="12.75" customHeight="1">
      <c r="I228" s="28"/>
    </row>
    <row r="229" ht="12.75" customHeight="1">
      <c r="I229" s="28"/>
    </row>
    <row r="230" ht="12.75" customHeight="1">
      <c r="I230" s="28"/>
    </row>
    <row r="231" ht="12.75" customHeight="1">
      <c r="I231" s="28"/>
    </row>
    <row r="232" ht="12.75" customHeight="1">
      <c r="I232" s="28"/>
    </row>
    <row r="233" ht="12.75" customHeight="1">
      <c r="I233" s="28"/>
    </row>
    <row r="234" ht="12.75" customHeight="1">
      <c r="I234" s="28"/>
    </row>
    <row r="235" ht="12.75" customHeight="1">
      <c r="I235" s="28"/>
    </row>
    <row r="236" ht="12.75" customHeight="1">
      <c r="I236" s="28"/>
    </row>
    <row r="237" ht="12.75" customHeight="1">
      <c r="I237" s="28"/>
    </row>
    <row r="238" ht="12.75" customHeight="1">
      <c r="I238" s="28"/>
    </row>
    <row r="239" ht="12.75" customHeight="1">
      <c r="I239" s="28"/>
    </row>
    <row r="240" ht="12.75" customHeight="1">
      <c r="I240" s="28"/>
    </row>
    <row r="241" ht="12.75" customHeight="1">
      <c r="I241" s="28"/>
    </row>
    <row r="242" ht="12.75" customHeight="1">
      <c r="I242" s="28"/>
    </row>
    <row r="243" ht="12.75" customHeight="1">
      <c r="I243" s="28"/>
    </row>
    <row r="244" ht="12.75" customHeight="1">
      <c r="I244" s="28"/>
    </row>
    <row r="245" ht="12.75" customHeight="1">
      <c r="I245" s="28"/>
    </row>
    <row r="246" ht="12.75" customHeight="1">
      <c r="I246" s="28"/>
    </row>
    <row r="247" ht="12.75" customHeight="1">
      <c r="I247" s="28"/>
    </row>
    <row r="248" ht="12.75" customHeight="1">
      <c r="I248" s="28"/>
    </row>
    <row r="249" ht="12.75" customHeight="1">
      <c r="I249" s="28"/>
    </row>
    <row r="250" ht="12.75" customHeight="1">
      <c r="I250" s="28"/>
    </row>
    <row r="251" ht="12.75" customHeight="1">
      <c r="I251" s="28"/>
    </row>
    <row r="252" ht="12.75" customHeight="1">
      <c r="I252" s="28"/>
    </row>
    <row r="253" ht="12.75" customHeight="1">
      <c r="I253" s="28"/>
    </row>
    <row r="254" ht="12.75" customHeight="1">
      <c r="I254" s="28"/>
    </row>
    <row r="255" ht="12.75" customHeight="1">
      <c r="I255" s="28"/>
    </row>
    <row r="256" ht="12.75" customHeight="1">
      <c r="I256" s="28"/>
    </row>
    <row r="257" ht="12.75" customHeight="1">
      <c r="I257" s="28"/>
    </row>
    <row r="258" ht="12.75" customHeight="1">
      <c r="I258" s="28"/>
    </row>
    <row r="259" ht="12.75" customHeight="1">
      <c r="I259" s="28"/>
    </row>
    <row r="260" ht="12.75" customHeight="1">
      <c r="I260" s="28"/>
    </row>
    <row r="261" ht="12.75" customHeight="1">
      <c r="I261" s="28"/>
    </row>
    <row r="262" ht="12.75" customHeight="1">
      <c r="I262" s="28"/>
    </row>
    <row r="263" ht="12.75" customHeight="1">
      <c r="I263" s="28"/>
    </row>
    <row r="264" ht="12.75" customHeight="1">
      <c r="I264" s="28"/>
    </row>
    <row r="265" ht="12.75" customHeight="1">
      <c r="I265" s="28"/>
    </row>
    <row r="266" ht="12.75" customHeight="1">
      <c r="I266" s="28"/>
    </row>
    <row r="267" ht="12.75" customHeight="1">
      <c r="I267" s="28"/>
    </row>
    <row r="268" ht="12.75" customHeight="1">
      <c r="I268" s="28"/>
    </row>
    <row r="269" ht="12.75" customHeight="1">
      <c r="I269" s="28"/>
    </row>
    <row r="270" ht="12.75" customHeight="1">
      <c r="I270" s="28"/>
    </row>
    <row r="271" ht="12.75" customHeight="1">
      <c r="I271" s="28"/>
    </row>
    <row r="272" ht="12.75" customHeight="1">
      <c r="I272" s="28"/>
    </row>
    <row r="273" ht="12.75" customHeight="1">
      <c r="I273" s="28"/>
    </row>
    <row r="274" ht="12.75" customHeight="1">
      <c r="I274" s="28"/>
    </row>
    <row r="275" ht="12.75" customHeight="1">
      <c r="I275" s="28"/>
    </row>
    <row r="276" ht="12.75" customHeight="1">
      <c r="I276" s="28"/>
    </row>
    <row r="277" ht="12.75" customHeight="1">
      <c r="I277" s="28"/>
    </row>
    <row r="278" ht="12.75" customHeight="1">
      <c r="I278" s="28"/>
    </row>
    <row r="279" ht="12.75" customHeight="1">
      <c r="I279" s="28"/>
    </row>
    <row r="280" ht="12.75" customHeight="1">
      <c r="I280" s="28"/>
    </row>
    <row r="281" ht="12.75" customHeight="1">
      <c r="I281" s="28"/>
    </row>
    <row r="282" ht="12.75" customHeight="1">
      <c r="I282" s="28"/>
    </row>
    <row r="283" ht="12.75" customHeight="1">
      <c r="I283" s="28"/>
    </row>
    <row r="284" ht="12.75" customHeight="1">
      <c r="I284" s="28"/>
    </row>
    <row r="285" ht="12.75" customHeight="1">
      <c r="I285" s="28"/>
    </row>
    <row r="286" ht="12.75" customHeight="1">
      <c r="I286" s="28"/>
    </row>
    <row r="287" ht="12.75" customHeight="1">
      <c r="I287" s="28"/>
    </row>
    <row r="288" ht="12.75" customHeight="1">
      <c r="I288" s="28"/>
    </row>
    <row r="289" ht="12.75" customHeight="1">
      <c r="I289" s="28"/>
    </row>
    <row r="290" ht="12.75" customHeight="1">
      <c r="I290" s="28"/>
    </row>
    <row r="291" ht="12.75" customHeight="1">
      <c r="I291" s="28"/>
    </row>
    <row r="292" ht="12.75" customHeight="1">
      <c r="I292" s="28"/>
    </row>
    <row r="293" ht="12.75" customHeight="1">
      <c r="I293" s="28"/>
    </row>
    <row r="294" ht="12.75" customHeight="1">
      <c r="I294" s="28"/>
    </row>
    <row r="295" ht="12.75" customHeight="1">
      <c r="I295" s="28"/>
    </row>
    <row r="296" ht="12.75" customHeight="1">
      <c r="I296" s="28"/>
    </row>
    <row r="297" ht="12.75" customHeight="1">
      <c r="I297" s="28"/>
    </row>
    <row r="298" ht="12.75" customHeight="1">
      <c r="I298" s="28"/>
    </row>
    <row r="299" ht="12.75" customHeight="1">
      <c r="I299" s="28"/>
    </row>
    <row r="300" ht="12.75" customHeight="1">
      <c r="I300" s="28"/>
    </row>
    <row r="301" ht="12.75" customHeight="1">
      <c r="I301" s="28"/>
    </row>
    <row r="302" ht="12.75" customHeight="1">
      <c r="I302" s="28"/>
    </row>
    <row r="303" ht="12.75" customHeight="1">
      <c r="I303" s="28"/>
    </row>
    <row r="304" ht="12.75" customHeight="1">
      <c r="I304" s="28"/>
    </row>
    <row r="305" ht="12.75" customHeight="1">
      <c r="I305" s="28"/>
    </row>
    <row r="306" ht="12.75" customHeight="1">
      <c r="I306" s="28"/>
    </row>
    <row r="307" ht="12.75" customHeight="1">
      <c r="I307" s="28"/>
    </row>
    <row r="308" ht="12.75" customHeight="1">
      <c r="I308" s="28"/>
    </row>
    <row r="309" ht="12.75" customHeight="1">
      <c r="I309" s="28"/>
    </row>
    <row r="310" ht="12.75" customHeight="1">
      <c r="I310" s="28"/>
    </row>
    <row r="311" ht="12.75" customHeight="1">
      <c r="I311" s="28"/>
    </row>
    <row r="312" ht="12.75" customHeight="1">
      <c r="I312" s="28"/>
    </row>
    <row r="313" ht="12.75" customHeight="1">
      <c r="I313" s="28"/>
    </row>
    <row r="314" ht="12.75" customHeight="1">
      <c r="I314" s="28"/>
    </row>
    <row r="315" ht="12.75" customHeight="1">
      <c r="I315" s="28"/>
    </row>
    <row r="316" ht="12.75" customHeight="1">
      <c r="I316" s="28"/>
    </row>
    <row r="317" ht="12.75" customHeight="1">
      <c r="I317" s="28"/>
    </row>
    <row r="318" ht="12.75" customHeight="1">
      <c r="I318" s="28"/>
    </row>
    <row r="319" ht="12.75" customHeight="1">
      <c r="I319" s="28"/>
    </row>
    <row r="320" ht="12.75" customHeight="1">
      <c r="I320" s="28"/>
    </row>
    <row r="321" ht="12.75" customHeight="1">
      <c r="I321" s="28"/>
    </row>
    <row r="322" ht="12.75" customHeight="1">
      <c r="I322" s="28"/>
    </row>
    <row r="323" ht="12.75" customHeight="1">
      <c r="I323" s="28"/>
    </row>
    <row r="324" ht="12.75" customHeight="1">
      <c r="I324" s="28"/>
    </row>
    <row r="325" ht="12.75" customHeight="1">
      <c r="I325" s="28"/>
    </row>
    <row r="326" ht="12.75" customHeight="1">
      <c r="I326" s="28"/>
    </row>
    <row r="327" ht="12.75" customHeight="1">
      <c r="I327" s="28"/>
    </row>
    <row r="328" ht="12.75" customHeight="1">
      <c r="I328" s="28"/>
    </row>
    <row r="329" ht="12.75" customHeight="1">
      <c r="I329" s="28"/>
    </row>
    <row r="330" ht="12.75" customHeight="1">
      <c r="I330" s="28"/>
    </row>
    <row r="331" ht="12.75" customHeight="1">
      <c r="I331" s="28"/>
    </row>
    <row r="332" ht="12.75" customHeight="1">
      <c r="I332" s="28"/>
    </row>
    <row r="333" ht="12.75" customHeight="1">
      <c r="I333" s="28"/>
    </row>
    <row r="334" ht="12.75" customHeight="1">
      <c r="I334" s="28"/>
    </row>
    <row r="335" ht="12.75" customHeight="1">
      <c r="I335" s="28"/>
    </row>
    <row r="336" ht="12.75" customHeight="1">
      <c r="I336" s="28"/>
    </row>
    <row r="337" ht="12.75" customHeight="1">
      <c r="I337" s="28"/>
    </row>
    <row r="338" ht="12.75" customHeight="1">
      <c r="I338" s="28"/>
    </row>
    <row r="339" ht="12.75" customHeight="1">
      <c r="I339" s="28"/>
    </row>
    <row r="340" ht="12.75" customHeight="1">
      <c r="I340" s="28"/>
    </row>
    <row r="341" ht="12.75" customHeight="1">
      <c r="I341" s="28"/>
    </row>
    <row r="342" ht="12.75" customHeight="1">
      <c r="I342" s="28"/>
    </row>
    <row r="343" ht="12.75" customHeight="1">
      <c r="I343" s="28"/>
    </row>
    <row r="344" ht="12.75" customHeight="1">
      <c r="I344" s="28"/>
    </row>
    <row r="345" ht="12.75" customHeight="1">
      <c r="I345" s="28"/>
    </row>
    <row r="346" ht="12.75" customHeight="1">
      <c r="I346" s="28"/>
    </row>
    <row r="347" ht="12.75" customHeight="1">
      <c r="I347" s="28"/>
    </row>
    <row r="348" ht="12.75" customHeight="1">
      <c r="I348" s="28"/>
    </row>
    <row r="349" ht="12.75" customHeight="1">
      <c r="I349" s="28"/>
    </row>
    <row r="350" ht="12.75" customHeight="1">
      <c r="I350" s="28"/>
    </row>
    <row r="351" ht="12.75" customHeight="1">
      <c r="I351" s="28"/>
    </row>
    <row r="352" ht="12.75" customHeight="1">
      <c r="I352" s="28"/>
    </row>
    <row r="353" ht="12.75" customHeight="1">
      <c r="I353" s="28"/>
    </row>
    <row r="354" ht="12.75" customHeight="1">
      <c r="I354" s="28"/>
    </row>
    <row r="355" ht="12.75" customHeight="1">
      <c r="I355" s="28"/>
    </row>
    <row r="356" ht="12.75" customHeight="1">
      <c r="I356" s="28"/>
    </row>
    <row r="357" ht="12.75" customHeight="1">
      <c r="I357" s="28"/>
    </row>
    <row r="358" ht="12.75" customHeight="1">
      <c r="I358" s="28"/>
    </row>
    <row r="359" ht="12.75" customHeight="1">
      <c r="I359" s="28"/>
    </row>
    <row r="360" ht="12.75" customHeight="1">
      <c r="I360" s="28"/>
    </row>
    <row r="361" ht="12.75" customHeight="1">
      <c r="I361" s="28"/>
    </row>
    <row r="362" ht="12.75" customHeight="1">
      <c r="I362" s="28"/>
    </row>
    <row r="363" ht="12.75" customHeight="1">
      <c r="I363" s="28"/>
    </row>
    <row r="364" ht="12.75" customHeight="1">
      <c r="I364" s="28"/>
    </row>
    <row r="365" ht="12.75" customHeight="1">
      <c r="I365" s="28"/>
    </row>
    <row r="366" ht="12.75" customHeight="1">
      <c r="I366" s="28"/>
    </row>
    <row r="367" ht="12.75" customHeight="1">
      <c r="I367" s="28"/>
    </row>
    <row r="368" ht="12.75" customHeight="1">
      <c r="I368" s="28"/>
    </row>
    <row r="369" ht="12.75" customHeight="1">
      <c r="I369" s="28"/>
    </row>
    <row r="370" ht="12.75" customHeight="1">
      <c r="I370" s="28"/>
    </row>
    <row r="371" ht="12.75" customHeight="1">
      <c r="I371" s="28"/>
    </row>
    <row r="372" ht="12.75" customHeight="1">
      <c r="I372" s="28"/>
    </row>
    <row r="373" ht="12.75" customHeight="1">
      <c r="I373" s="28"/>
    </row>
    <row r="374" ht="12.75" customHeight="1">
      <c r="I374" s="28"/>
    </row>
    <row r="375" ht="12.75" customHeight="1">
      <c r="I375" s="28"/>
    </row>
    <row r="376" ht="12.75" customHeight="1">
      <c r="I376" s="28"/>
    </row>
    <row r="377" ht="12.75" customHeight="1">
      <c r="I377" s="28"/>
    </row>
    <row r="378" ht="12.75" customHeight="1">
      <c r="I378" s="28"/>
    </row>
    <row r="379" ht="12.75" customHeight="1">
      <c r="I379" s="28"/>
    </row>
    <row r="380" ht="12.75" customHeight="1">
      <c r="I380" s="28"/>
    </row>
    <row r="381" ht="12.75" customHeight="1">
      <c r="I381" s="28"/>
    </row>
    <row r="382" ht="12.75" customHeight="1">
      <c r="I382" s="28"/>
    </row>
    <row r="383" ht="12.75" customHeight="1">
      <c r="I383" s="28"/>
    </row>
    <row r="384" ht="12.75" customHeight="1">
      <c r="I384" s="28"/>
    </row>
    <row r="385" ht="12.75" customHeight="1">
      <c r="I385" s="28"/>
    </row>
    <row r="386" ht="12.75" customHeight="1">
      <c r="I386" s="28"/>
    </row>
    <row r="387" ht="12.75" customHeight="1">
      <c r="I387" s="28"/>
    </row>
    <row r="388" ht="12.75" customHeight="1">
      <c r="I388" s="28"/>
    </row>
    <row r="389" ht="12.75" customHeight="1">
      <c r="I389" s="28"/>
    </row>
    <row r="390" ht="12.75" customHeight="1">
      <c r="I390" s="28"/>
    </row>
    <row r="391" ht="12.75" customHeight="1">
      <c r="I391" s="28"/>
    </row>
    <row r="392" ht="12.75" customHeight="1">
      <c r="I392" s="28"/>
    </row>
    <row r="393" ht="12.75" customHeight="1">
      <c r="I393" s="28"/>
    </row>
    <row r="394" ht="12.75" customHeight="1">
      <c r="I394" s="28"/>
    </row>
    <row r="395" ht="12.75" customHeight="1">
      <c r="I395" s="28"/>
    </row>
    <row r="396" ht="12.75" customHeight="1">
      <c r="I396" s="28"/>
    </row>
    <row r="397" ht="12.75" customHeight="1">
      <c r="I397" s="28"/>
    </row>
    <row r="398" ht="12.75" customHeight="1">
      <c r="I398" s="28"/>
    </row>
    <row r="399" ht="12.75" customHeight="1">
      <c r="I399" s="28"/>
    </row>
    <row r="400" ht="12.75" customHeight="1">
      <c r="I400" s="28"/>
    </row>
    <row r="401" ht="12.75" customHeight="1">
      <c r="I401" s="28"/>
    </row>
    <row r="402" ht="12.75" customHeight="1">
      <c r="I402" s="28"/>
    </row>
    <row r="403" ht="12.75" customHeight="1">
      <c r="I403" s="28"/>
    </row>
    <row r="404" ht="12.75" customHeight="1">
      <c r="I404" s="28"/>
    </row>
    <row r="405" ht="12.75" customHeight="1">
      <c r="I405" s="28"/>
    </row>
    <row r="406" ht="12.75" customHeight="1">
      <c r="I406" s="28"/>
    </row>
    <row r="407" ht="12.75" customHeight="1">
      <c r="I407" s="28"/>
    </row>
    <row r="408" ht="12.75" customHeight="1">
      <c r="I408" s="28"/>
    </row>
    <row r="409" ht="12.75" customHeight="1">
      <c r="I409" s="28"/>
    </row>
    <row r="410" ht="12.75" customHeight="1">
      <c r="I410" s="28"/>
    </row>
    <row r="411" ht="12.75" customHeight="1">
      <c r="I411" s="28"/>
    </row>
    <row r="412" ht="12.75" customHeight="1">
      <c r="I412" s="28"/>
    </row>
    <row r="413" ht="12.75" customHeight="1">
      <c r="I413" s="28"/>
    </row>
    <row r="414" ht="12.75" customHeight="1">
      <c r="I414" s="28"/>
    </row>
    <row r="415" ht="12.75" customHeight="1">
      <c r="I415" s="28"/>
    </row>
    <row r="416" ht="12.75" customHeight="1">
      <c r="I416" s="28"/>
    </row>
    <row r="417" ht="12.75" customHeight="1">
      <c r="I417" s="28"/>
    </row>
    <row r="418" ht="12.75" customHeight="1">
      <c r="I418" s="28"/>
    </row>
    <row r="419" ht="12.75" customHeight="1">
      <c r="I419" s="28"/>
    </row>
    <row r="420" ht="12.75" customHeight="1">
      <c r="I420" s="28"/>
    </row>
    <row r="421" ht="12.75" customHeight="1">
      <c r="I421" s="28"/>
    </row>
    <row r="422" ht="12.75" customHeight="1">
      <c r="I422" s="28"/>
    </row>
    <row r="423" ht="12.75" customHeight="1">
      <c r="I423" s="28"/>
    </row>
    <row r="424" ht="12.75" customHeight="1">
      <c r="I424" s="28"/>
    </row>
    <row r="425" ht="12.75" customHeight="1">
      <c r="I425" s="28"/>
    </row>
    <row r="426" ht="12.75" customHeight="1">
      <c r="I426" s="28"/>
    </row>
    <row r="427" ht="12.75" customHeight="1">
      <c r="I427" s="28"/>
    </row>
    <row r="428" ht="12.75" customHeight="1">
      <c r="I428" s="28"/>
    </row>
    <row r="429" ht="12.75" customHeight="1">
      <c r="I429" s="28"/>
    </row>
    <row r="430" ht="12.75" customHeight="1">
      <c r="I430" s="28"/>
    </row>
    <row r="431" ht="12.75" customHeight="1">
      <c r="I431" s="28"/>
    </row>
    <row r="432" ht="12.75" customHeight="1">
      <c r="I432" s="28"/>
    </row>
    <row r="433" ht="12.75" customHeight="1">
      <c r="I433" s="28"/>
    </row>
    <row r="434" ht="12.75" customHeight="1">
      <c r="I434" s="28"/>
    </row>
    <row r="435" ht="12.75" customHeight="1">
      <c r="I435" s="28"/>
    </row>
    <row r="436" ht="12.75" customHeight="1">
      <c r="I436" s="28"/>
    </row>
    <row r="437" ht="12.75" customHeight="1">
      <c r="I437" s="28"/>
    </row>
    <row r="438" ht="12.75" customHeight="1">
      <c r="I438" s="28"/>
    </row>
    <row r="439" ht="12.75" customHeight="1">
      <c r="I439" s="28"/>
    </row>
    <row r="440" ht="12.75" customHeight="1">
      <c r="I440" s="28"/>
    </row>
    <row r="441" ht="12.75" customHeight="1">
      <c r="I441" s="28"/>
    </row>
    <row r="442" ht="12.75" customHeight="1">
      <c r="I442" s="28"/>
    </row>
    <row r="443" ht="12.75" customHeight="1">
      <c r="I443" s="28"/>
    </row>
    <row r="444" ht="12.75" customHeight="1">
      <c r="I444" s="28"/>
    </row>
    <row r="445" ht="12.75" customHeight="1">
      <c r="I445" s="28"/>
    </row>
    <row r="446" ht="12.75" customHeight="1">
      <c r="I446" s="28"/>
    </row>
    <row r="447" ht="12.75" customHeight="1">
      <c r="I447" s="28"/>
    </row>
    <row r="448" ht="12.75" customHeight="1">
      <c r="I448" s="28"/>
    </row>
    <row r="449" ht="12.75" customHeight="1">
      <c r="I449" s="28"/>
    </row>
    <row r="450" ht="12.75" customHeight="1">
      <c r="I450" s="28"/>
    </row>
    <row r="451" ht="12.75" customHeight="1">
      <c r="I451" s="28"/>
    </row>
    <row r="452" ht="12.75" customHeight="1">
      <c r="I452" s="28"/>
    </row>
    <row r="453" ht="12.75" customHeight="1">
      <c r="I453" s="28"/>
    </row>
    <row r="454" ht="12.75" customHeight="1">
      <c r="I454" s="28"/>
    </row>
    <row r="455" ht="12.75" customHeight="1">
      <c r="I455" s="28"/>
    </row>
    <row r="456" ht="12.75" customHeight="1">
      <c r="I456" s="28"/>
    </row>
    <row r="457" ht="12.75" customHeight="1">
      <c r="I457" s="28"/>
    </row>
    <row r="458" ht="12.75" customHeight="1">
      <c r="I458" s="28"/>
    </row>
    <row r="459" ht="12.75" customHeight="1">
      <c r="I459" s="28"/>
    </row>
    <row r="460" ht="12.75" customHeight="1">
      <c r="I460" s="28"/>
    </row>
    <row r="461" ht="12.75" customHeight="1">
      <c r="I461" s="28"/>
    </row>
    <row r="462" ht="12.75" customHeight="1">
      <c r="I462" s="28"/>
    </row>
    <row r="463" ht="12.75" customHeight="1">
      <c r="I463" s="28"/>
    </row>
    <row r="464" ht="12.75" customHeight="1">
      <c r="I464" s="28"/>
    </row>
    <row r="465" ht="12.75" customHeight="1">
      <c r="I465" s="28"/>
    </row>
    <row r="466" ht="12.75" customHeight="1">
      <c r="I466" s="28"/>
    </row>
    <row r="467" ht="12.75" customHeight="1">
      <c r="I467" s="28"/>
    </row>
    <row r="468" ht="12.75" customHeight="1">
      <c r="I468" s="28"/>
    </row>
    <row r="469" ht="12.75" customHeight="1">
      <c r="I469" s="28"/>
    </row>
    <row r="470" ht="12.75" customHeight="1">
      <c r="I470" s="28"/>
    </row>
    <row r="471" ht="12.75" customHeight="1">
      <c r="I471" s="28"/>
    </row>
    <row r="472" ht="12.75" customHeight="1">
      <c r="I472" s="28"/>
    </row>
    <row r="473" ht="12.75" customHeight="1">
      <c r="I473" s="28"/>
    </row>
    <row r="474" ht="12.75" customHeight="1">
      <c r="I474" s="28"/>
    </row>
    <row r="475" ht="12.75" customHeight="1">
      <c r="I475" s="28"/>
    </row>
    <row r="476" ht="12.75" customHeight="1">
      <c r="I476" s="28"/>
    </row>
    <row r="477" ht="12.75" customHeight="1">
      <c r="I477" s="28"/>
    </row>
    <row r="478" ht="12.75" customHeight="1">
      <c r="I478" s="28"/>
    </row>
    <row r="479" ht="12.75" customHeight="1">
      <c r="I479" s="28"/>
    </row>
    <row r="480" ht="12.75" customHeight="1">
      <c r="I480" s="28"/>
    </row>
    <row r="481" ht="12.75" customHeight="1">
      <c r="I481" s="28"/>
    </row>
    <row r="482" ht="12.75" customHeight="1">
      <c r="I482" s="28"/>
    </row>
    <row r="483" ht="12.75" customHeight="1">
      <c r="I483" s="28"/>
    </row>
    <row r="484" ht="12.75" customHeight="1">
      <c r="I484" s="28"/>
    </row>
    <row r="485" ht="12.75" customHeight="1">
      <c r="I485" s="28"/>
    </row>
    <row r="486" ht="12.75" customHeight="1">
      <c r="I486" s="28"/>
    </row>
    <row r="487" ht="12.75" customHeight="1">
      <c r="I487" s="28"/>
    </row>
    <row r="488" ht="12.75" customHeight="1">
      <c r="I488" s="28"/>
    </row>
    <row r="489" ht="12.75" customHeight="1">
      <c r="I489" s="28"/>
    </row>
    <row r="490" ht="12.75" customHeight="1">
      <c r="I490" s="28"/>
    </row>
    <row r="491" ht="12.75" customHeight="1">
      <c r="I491" s="28"/>
    </row>
    <row r="492" ht="12.75" customHeight="1">
      <c r="I492" s="28"/>
    </row>
    <row r="493" ht="12.75" customHeight="1">
      <c r="I493" s="28"/>
    </row>
    <row r="494" ht="12.75" customHeight="1">
      <c r="I494" s="28"/>
    </row>
    <row r="495" ht="12.75" customHeight="1">
      <c r="I495" s="28"/>
    </row>
    <row r="496" ht="12.75" customHeight="1">
      <c r="I496" s="28"/>
    </row>
    <row r="497" ht="12.75" customHeight="1">
      <c r="I497" s="28"/>
    </row>
    <row r="498" ht="12.75" customHeight="1">
      <c r="I498" s="28"/>
    </row>
    <row r="499" ht="12.75" customHeight="1">
      <c r="I499" s="28"/>
    </row>
    <row r="500" ht="12.75" customHeight="1">
      <c r="I500" s="28"/>
    </row>
    <row r="501" ht="12.75" customHeight="1">
      <c r="I501" s="28"/>
    </row>
    <row r="502" ht="12.75" customHeight="1">
      <c r="I502" s="28"/>
    </row>
    <row r="503" ht="12.75" customHeight="1">
      <c r="I503" s="28"/>
    </row>
    <row r="504" ht="12.75" customHeight="1">
      <c r="I504" s="28"/>
    </row>
    <row r="505" ht="12.75" customHeight="1">
      <c r="I505" s="28"/>
    </row>
    <row r="506" ht="12.75" customHeight="1">
      <c r="I506" s="28"/>
    </row>
    <row r="507" ht="12.75" customHeight="1">
      <c r="I507" s="28"/>
    </row>
    <row r="508" ht="12.75" customHeight="1">
      <c r="I508" s="28"/>
    </row>
    <row r="509" ht="12.75" customHeight="1">
      <c r="I509" s="28"/>
    </row>
    <row r="510" ht="12.75" customHeight="1">
      <c r="I510" s="28"/>
    </row>
    <row r="511" ht="12.75" customHeight="1">
      <c r="I511" s="28"/>
    </row>
    <row r="512" ht="12.75" customHeight="1">
      <c r="I512" s="28"/>
    </row>
    <row r="513" ht="12.75" customHeight="1">
      <c r="I513" s="28"/>
    </row>
    <row r="514" ht="12.75" customHeight="1">
      <c r="I514" s="28"/>
    </row>
    <row r="515" ht="12.75" customHeight="1">
      <c r="I515" s="28"/>
    </row>
    <row r="516" ht="12.75" customHeight="1">
      <c r="I516" s="28"/>
    </row>
    <row r="517" ht="12.75" customHeight="1">
      <c r="I517" s="28"/>
    </row>
    <row r="518" ht="12.75" customHeight="1">
      <c r="I518" s="28"/>
    </row>
    <row r="519" ht="12.75" customHeight="1">
      <c r="I519" s="28"/>
    </row>
    <row r="520" ht="12.75" customHeight="1">
      <c r="I520" s="28"/>
    </row>
    <row r="521" ht="12.75" customHeight="1">
      <c r="I521" s="28"/>
    </row>
    <row r="522" ht="12.75" customHeight="1">
      <c r="I522" s="28"/>
    </row>
    <row r="523" ht="12.75" customHeight="1">
      <c r="I523" s="28"/>
    </row>
    <row r="524" ht="12.75" customHeight="1">
      <c r="I524" s="28"/>
    </row>
    <row r="525" ht="12.75" customHeight="1">
      <c r="I525" s="28"/>
    </row>
    <row r="526" ht="12.75" customHeight="1">
      <c r="I526" s="28"/>
    </row>
    <row r="527" ht="12.75" customHeight="1">
      <c r="I527" s="28"/>
    </row>
    <row r="528" ht="12.75" customHeight="1">
      <c r="I528" s="28"/>
    </row>
    <row r="529" ht="12.75" customHeight="1">
      <c r="I529" s="28"/>
    </row>
    <row r="530" ht="12.75" customHeight="1">
      <c r="I530" s="28"/>
    </row>
    <row r="531" ht="12.75" customHeight="1">
      <c r="I531" s="28"/>
    </row>
    <row r="532" ht="12.75" customHeight="1">
      <c r="I532" s="28"/>
    </row>
    <row r="533" ht="12.75" customHeight="1">
      <c r="I533" s="28"/>
    </row>
    <row r="534" ht="12.75" customHeight="1">
      <c r="I534" s="28"/>
    </row>
    <row r="535" ht="12.75" customHeight="1">
      <c r="I535" s="28"/>
    </row>
    <row r="536" ht="12.75" customHeight="1">
      <c r="I536" s="28"/>
    </row>
    <row r="537" ht="12.75" customHeight="1">
      <c r="I537" s="28"/>
    </row>
    <row r="538" ht="12.75" customHeight="1">
      <c r="I538" s="28"/>
    </row>
    <row r="539" ht="12.75" customHeight="1">
      <c r="I539" s="28"/>
    </row>
    <row r="540" ht="12.75" customHeight="1">
      <c r="I540" s="28"/>
    </row>
    <row r="541" ht="12.75" customHeight="1">
      <c r="I541" s="28"/>
    </row>
    <row r="542" ht="12.75" customHeight="1">
      <c r="I542" s="28"/>
    </row>
    <row r="543" ht="12.75" customHeight="1">
      <c r="I543" s="28"/>
    </row>
    <row r="544" ht="12.75" customHeight="1">
      <c r="I544" s="28"/>
    </row>
    <row r="545" ht="12.75" customHeight="1">
      <c r="I545" s="28"/>
    </row>
    <row r="546" ht="12.75" customHeight="1">
      <c r="I546" s="28"/>
    </row>
    <row r="547" ht="12.75" customHeight="1">
      <c r="I547" s="28"/>
    </row>
    <row r="548" ht="12.75" customHeight="1">
      <c r="I548" s="28"/>
    </row>
    <row r="549" ht="12.75" customHeight="1">
      <c r="I549" s="28"/>
    </row>
    <row r="550" ht="12.75" customHeight="1">
      <c r="I550" s="28"/>
    </row>
    <row r="551" ht="12.75" customHeight="1">
      <c r="I551" s="28"/>
    </row>
    <row r="552" ht="12.75" customHeight="1">
      <c r="I552" s="28"/>
    </row>
    <row r="553" ht="12.75" customHeight="1">
      <c r="I553" s="28"/>
    </row>
    <row r="554" ht="12.75" customHeight="1">
      <c r="I554" s="28"/>
    </row>
    <row r="555" ht="12.75" customHeight="1">
      <c r="I555" s="28"/>
    </row>
    <row r="556" ht="12.75" customHeight="1">
      <c r="I556" s="28"/>
    </row>
    <row r="557" ht="12.75" customHeight="1">
      <c r="I557" s="28"/>
    </row>
    <row r="558" ht="12.75" customHeight="1">
      <c r="I558" s="28"/>
    </row>
    <row r="559" ht="12.75" customHeight="1">
      <c r="I559" s="28"/>
    </row>
    <row r="560" ht="12.75" customHeight="1">
      <c r="I560" s="28"/>
    </row>
    <row r="561" ht="12.75" customHeight="1">
      <c r="I561" s="28"/>
    </row>
    <row r="562" ht="12.75" customHeight="1">
      <c r="I562" s="28"/>
    </row>
    <row r="563" ht="12.75" customHeight="1">
      <c r="I563" s="28"/>
    </row>
    <row r="564" ht="12.75" customHeight="1">
      <c r="I564" s="28"/>
    </row>
    <row r="565" ht="12.75" customHeight="1">
      <c r="I565" s="28"/>
    </row>
    <row r="566" ht="12.75" customHeight="1">
      <c r="I566" s="28"/>
    </row>
    <row r="567" ht="12.75" customHeight="1">
      <c r="I567" s="28"/>
    </row>
    <row r="568" ht="12.75" customHeight="1">
      <c r="I568" s="28"/>
    </row>
    <row r="569" ht="12.75" customHeight="1">
      <c r="I569" s="28"/>
    </row>
    <row r="570" ht="12.75" customHeight="1">
      <c r="I570" s="28"/>
    </row>
    <row r="571" ht="12.75" customHeight="1">
      <c r="I571" s="28"/>
    </row>
    <row r="572" ht="12.75" customHeight="1">
      <c r="I572" s="28"/>
    </row>
    <row r="573" ht="12.75" customHeight="1">
      <c r="I573" s="28"/>
    </row>
    <row r="574" ht="12.75" customHeight="1">
      <c r="I574" s="28"/>
    </row>
    <row r="575" ht="12.75" customHeight="1">
      <c r="I575" s="28"/>
    </row>
    <row r="576" ht="12.75" customHeight="1">
      <c r="I576" s="28"/>
    </row>
    <row r="577" ht="12.75" customHeight="1">
      <c r="I577" s="28"/>
    </row>
    <row r="578" ht="12.75" customHeight="1">
      <c r="I578" s="28"/>
    </row>
    <row r="579" ht="12.75" customHeight="1">
      <c r="I579" s="28"/>
    </row>
    <row r="580" ht="12.75" customHeight="1">
      <c r="I580" s="28"/>
    </row>
    <row r="581" ht="12.75" customHeight="1">
      <c r="I581" s="28"/>
    </row>
    <row r="582" ht="12.75" customHeight="1">
      <c r="I582" s="28"/>
    </row>
    <row r="583" ht="12.75" customHeight="1">
      <c r="I583" s="28"/>
    </row>
    <row r="584" ht="12.75" customHeight="1">
      <c r="I584" s="28"/>
    </row>
    <row r="585" ht="12.75" customHeight="1">
      <c r="I585" s="28"/>
    </row>
    <row r="586" ht="12.75" customHeight="1">
      <c r="I586" s="28"/>
    </row>
    <row r="587" ht="12.75" customHeight="1">
      <c r="I587" s="28"/>
    </row>
    <row r="588" ht="12.75" customHeight="1">
      <c r="I588" s="28"/>
    </row>
    <row r="589" ht="12.75" customHeight="1">
      <c r="I589" s="28"/>
    </row>
    <row r="590" ht="12.75" customHeight="1">
      <c r="I590" s="28"/>
    </row>
    <row r="591" ht="12.75" customHeight="1">
      <c r="I591" s="28"/>
    </row>
    <row r="592" ht="12.75" customHeight="1">
      <c r="I592" s="28"/>
    </row>
    <row r="593" ht="12.75" customHeight="1">
      <c r="I593" s="28"/>
    </row>
    <row r="594" ht="12.75" customHeight="1">
      <c r="I594" s="28"/>
    </row>
    <row r="595" ht="12.75" customHeight="1">
      <c r="I595" s="28"/>
    </row>
    <row r="596" ht="12.75" customHeight="1">
      <c r="I596" s="28"/>
    </row>
    <row r="597" ht="12.75" customHeight="1">
      <c r="I597" s="28"/>
    </row>
    <row r="598" ht="12.75" customHeight="1">
      <c r="I598" s="28"/>
    </row>
    <row r="599" ht="12.75" customHeight="1">
      <c r="I599" s="28"/>
    </row>
    <row r="600" ht="12.75" customHeight="1">
      <c r="I600" s="28"/>
    </row>
    <row r="601" ht="12.75" customHeight="1">
      <c r="I601" s="28"/>
    </row>
    <row r="602" ht="12.75" customHeight="1">
      <c r="I602" s="28"/>
    </row>
    <row r="603" ht="12.75" customHeight="1">
      <c r="I603" s="28"/>
    </row>
    <row r="604" ht="12.75" customHeight="1">
      <c r="I604" s="28"/>
    </row>
    <row r="605" ht="12.75" customHeight="1">
      <c r="I605" s="28"/>
    </row>
    <row r="606" ht="12.75" customHeight="1">
      <c r="I606" s="28"/>
    </row>
    <row r="607" ht="12.75" customHeight="1">
      <c r="I607" s="28"/>
    </row>
    <row r="608" ht="12.75" customHeight="1">
      <c r="I608" s="28"/>
    </row>
    <row r="609" ht="12.75" customHeight="1">
      <c r="I609" s="28"/>
    </row>
    <row r="610" ht="12.75" customHeight="1">
      <c r="I610" s="28"/>
    </row>
    <row r="611" ht="12.75" customHeight="1">
      <c r="I611" s="28"/>
    </row>
    <row r="612" ht="12.75" customHeight="1">
      <c r="I612" s="28"/>
    </row>
    <row r="613" ht="12.75" customHeight="1">
      <c r="I613" s="28"/>
    </row>
    <row r="614" ht="12.75" customHeight="1">
      <c r="I614" s="28"/>
    </row>
    <row r="615" ht="12.75" customHeight="1">
      <c r="I615" s="28"/>
    </row>
    <row r="616" ht="12.75" customHeight="1">
      <c r="I616" s="28"/>
    </row>
    <row r="617" ht="12.75" customHeight="1">
      <c r="I617" s="28"/>
    </row>
    <row r="618" ht="12.75" customHeight="1">
      <c r="I618" s="28"/>
    </row>
    <row r="619" ht="12.75" customHeight="1">
      <c r="I619" s="28"/>
    </row>
    <row r="620" ht="12.75" customHeight="1">
      <c r="I620" s="28"/>
    </row>
    <row r="621" ht="12.75" customHeight="1">
      <c r="I621" s="28"/>
    </row>
    <row r="622" ht="12.75" customHeight="1">
      <c r="I622" s="28"/>
    </row>
    <row r="623" ht="12.75" customHeight="1">
      <c r="I623" s="28"/>
    </row>
    <row r="624" ht="12.75" customHeight="1">
      <c r="I624" s="28"/>
    </row>
    <row r="625" ht="12.75" customHeight="1">
      <c r="I625" s="28"/>
    </row>
    <row r="626" ht="12.75" customHeight="1">
      <c r="I626" s="28"/>
    </row>
    <row r="627" ht="12.75" customHeight="1">
      <c r="I627" s="28"/>
    </row>
    <row r="628" ht="12.75" customHeight="1">
      <c r="I628" s="28"/>
    </row>
    <row r="629" ht="12.75" customHeight="1">
      <c r="I629" s="28"/>
    </row>
    <row r="630" ht="12.75" customHeight="1">
      <c r="I630" s="28"/>
    </row>
    <row r="631" ht="12.75" customHeight="1">
      <c r="I631" s="28"/>
    </row>
    <row r="632" ht="12.75" customHeight="1">
      <c r="I632" s="28"/>
    </row>
    <row r="633" ht="12.75" customHeight="1">
      <c r="I633" s="28"/>
    </row>
    <row r="634" ht="12.75" customHeight="1">
      <c r="I634" s="28"/>
    </row>
    <row r="635" ht="12.75" customHeight="1">
      <c r="I635" s="28"/>
    </row>
    <row r="636" ht="12.75" customHeight="1">
      <c r="I636" s="28"/>
    </row>
    <row r="637" ht="12.75" customHeight="1">
      <c r="I637" s="28"/>
    </row>
    <row r="638" ht="12.75" customHeight="1">
      <c r="I638" s="28"/>
    </row>
    <row r="639" ht="12.75" customHeight="1">
      <c r="I639" s="28"/>
    </row>
    <row r="640" ht="12.75" customHeight="1">
      <c r="I640" s="28"/>
    </row>
    <row r="641" ht="12.75" customHeight="1">
      <c r="I641" s="28"/>
    </row>
    <row r="642" ht="12.75" customHeight="1">
      <c r="I642" s="28"/>
    </row>
    <row r="643" ht="12.75" customHeight="1">
      <c r="I643" s="28"/>
    </row>
    <row r="644" ht="12.75" customHeight="1">
      <c r="I644" s="28"/>
    </row>
    <row r="645" ht="12.75" customHeight="1">
      <c r="I645" s="28"/>
    </row>
    <row r="646" ht="12.75" customHeight="1">
      <c r="I646" s="28"/>
    </row>
    <row r="647" ht="12.75" customHeight="1">
      <c r="I647" s="28"/>
    </row>
    <row r="648" ht="12.75" customHeight="1">
      <c r="I648" s="28"/>
    </row>
    <row r="649" ht="12.75" customHeight="1">
      <c r="I649" s="28"/>
    </row>
    <row r="650" ht="12.75" customHeight="1">
      <c r="I650" s="28"/>
    </row>
    <row r="651" ht="12.75" customHeight="1">
      <c r="I651" s="28"/>
    </row>
    <row r="652" ht="12.75" customHeight="1">
      <c r="I652" s="28"/>
    </row>
    <row r="653" ht="12.75" customHeight="1">
      <c r="I653" s="28"/>
    </row>
    <row r="654" ht="12.75" customHeight="1">
      <c r="I654" s="28"/>
    </row>
    <row r="655" ht="12.75" customHeight="1">
      <c r="I655" s="28"/>
    </row>
    <row r="656" ht="12.75" customHeight="1">
      <c r="I656" s="28"/>
    </row>
    <row r="657" ht="12.75" customHeight="1">
      <c r="I657" s="28"/>
    </row>
    <row r="658" ht="12.75" customHeight="1">
      <c r="I658" s="28"/>
    </row>
    <row r="659" ht="12.75" customHeight="1">
      <c r="I659" s="28"/>
    </row>
    <row r="660" ht="12.75" customHeight="1">
      <c r="I660" s="28"/>
    </row>
    <row r="661" ht="12.75" customHeight="1">
      <c r="I661" s="28"/>
    </row>
    <row r="662" ht="12.75" customHeight="1">
      <c r="I662" s="28"/>
    </row>
    <row r="663" ht="12.75" customHeight="1">
      <c r="I663" s="28"/>
    </row>
    <row r="664" ht="12.75" customHeight="1">
      <c r="I664" s="28"/>
    </row>
    <row r="665" ht="12.75" customHeight="1">
      <c r="I665" s="28"/>
    </row>
    <row r="666" ht="12.75" customHeight="1">
      <c r="I666" s="28"/>
    </row>
    <row r="667" ht="12.75" customHeight="1">
      <c r="I667" s="28"/>
    </row>
    <row r="668" ht="12.75" customHeight="1">
      <c r="I668" s="28"/>
    </row>
    <row r="669" ht="12.75" customHeight="1">
      <c r="I669" s="28"/>
    </row>
    <row r="670" ht="12.75" customHeight="1">
      <c r="I670" s="28"/>
    </row>
    <row r="671" ht="12.75" customHeight="1">
      <c r="I671" s="28"/>
    </row>
    <row r="672" ht="12.75" customHeight="1">
      <c r="I672" s="28"/>
    </row>
    <row r="673" ht="12.75" customHeight="1">
      <c r="I673" s="28"/>
    </row>
    <row r="674" ht="12.75" customHeight="1">
      <c r="I674" s="28"/>
    </row>
    <row r="675" ht="12.75" customHeight="1">
      <c r="I675" s="28"/>
    </row>
    <row r="676" ht="12.75" customHeight="1">
      <c r="I676" s="28"/>
    </row>
    <row r="677" ht="12.75" customHeight="1">
      <c r="I677" s="28"/>
    </row>
    <row r="678" ht="12.75" customHeight="1">
      <c r="I678" s="28"/>
    </row>
    <row r="679" ht="12.75" customHeight="1">
      <c r="I679" s="28"/>
    </row>
    <row r="680" ht="12.75" customHeight="1">
      <c r="I680" s="28"/>
    </row>
    <row r="681" ht="12.75" customHeight="1">
      <c r="I681" s="28"/>
    </row>
    <row r="682" ht="12.75" customHeight="1">
      <c r="I682" s="28"/>
    </row>
    <row r="683" ht="12.75" customHeight="1">
      <c r="I683" s="28"/>
    </row>
    <row r="684" ht="12.75" customHeight="1">
      <c r="I684" s="28"/>
    </row>
    <row r="685" ht="12.75" customHeight="1">
      <c r="I685" s="28"/>
    </row>
    <row r="686" ht="12.75" customHeight="1">
      <c r="I686" s="28"/>
    </row>
    <row r="687" ht="12.75" customHeight="1">
      <c r="I687" s="28"/>
    </row>
    <row r="688" ht="12.75" customHeight="1">
      <c r="I688" s="28"/>
    </row>
    <row r="689" ht="12.75" customHeight="1">
      <c r="I689" s="28"/>
    </row>
    <row r="690" ht="12.75" customHeight="1">
      <c r="I690" s="28"/>
    </row>
    <row r="691" ht="12.75" customHeight="1">
      <c r="I691" s="28"/>
    </row>
    <row r="692" ht="12.75" customHeight="1">
      <c r="I692" s="28"/>
    </row>
    <row r="693" ht="12.75" customHeight="1">
      <c r="I693" s="28"/>
    </row>
    <row r="694" ht="12.75" customHeight="1">
      <c r="I694" s="28"/>
    </row>
    <row r="695" ht="12.75" customHeight="1">
      <c r="I695" s="28"/>
    </row>
    <row r="696" ht="12.75" customHeight="1">
      <c r="I696" s="28"/>
    </row>
    <row r="697" ht="12.75" customHeight="1">
      <c r="I697" s="28"/>
    </row>
    <row r="698" ht="12.75" customHeight="1">
      <c r="I698" s="28"/>
    </row>
    <row r="699" ht="12.75" customHeight="1">
      <c r="I699" s="28"/>
    </row>
    <row r="700" ht="12.75" customHeight="1">
      <c r="I700" s="28"/>
    </row>
    <row r="701" ht="12.75" customHeight="1">
      <c r="I701" s="28"/>
    </row>
    <row r="702" ht="12.75" customHeight="1">
      <c r="I702" s="28"/>
    </row>
    <row r="703" ht="12.75" customHeight="1">
      <c r="I703" s="28"/>
    </row>
    <row r="704" ht="12.75" customHeight="1">
      <c r="I704" s="28"/>
    </row>
    <row r="705" ht="12.75" customHeight="1">
      <c r="I705" s="28"/>
    </row>
    <row r="706" ht="12.75" customHeight="1">
      <c r="I706" s="28"/>
    </row>
    <row r="707" ht="12.75" customHeight="1">
      <c r="I707" s="28"/>
    </row>
    <row r="708" ht="12.75" customHeight="1">
      <c r="I708" s="28"/>
    </row>
    <row r="709" ht="12.75" customHeight="1">
      <c r="I709" s="28"/>
    </row>
    <row r="710" ht="12.75" customHeight="1">
      <c r="I710" s="28"/>
    </row>
    <row r="711" ht="12.75" customHeight="1">
      <c r="I711" s="28"/>
    </row>
    <row r="712" ht="12.75" customHeight="1">
      <c r="I712" s="28"/>
    </row>
    <row r="713" ht="12.75" customHeight="1">
      <c r="I713" s="28"/>
    </row>
    <row r="714" ht="12.75" customHeight="1">
      <c r="I714" s="28"/>
    </row>
    <row r="715" ht="12.75" customHeight="1">
      <c r="I715" s="28"/>
    </row>
    <row r="716" ht="12.75" customHeight="1">
      <c r="I716" s="28"/>
    </row>
    <row r="717" ht="12.75" customHeight="1">
      <c r="I717" s="28"/>
    </row>
    <row r="718" ht="12.75" customHeight="1">
      <c r="I718" s="28"/>
    </row>
    <row r="719" ht="12.75" customHeight="1">
      <c r="I719" s="28"/>
    </row>
    <row r="720" ht="12.75" customHeight="1">
      <c r="I720" s="28"/>
    </row>
    <row r="721" ht="12.75" customHeight="1">
      <c r="I721" s="28"/>
    </row>
    <row r="722" ht="12.75" customHeight="1">
      <c r="I722" s="28"/>
    </row>
    <row r="723" ht="12.75" customHeight="1">
      <c r="I723" s="28"/>
    </row>
    <row r="724" ht="12.75" customHeight="1">
      <c r="I724" s="28"/>
    </row>
    <row r="725" ht="12.75" customHeight="1">
      <c r="I725" s="28"/>
    </row>
    <row r="726" ht="12.75" customHeight="1">
      <c r="I726" s="28"/>
    </row>
    <row r="727" ht="12.75" customHeight="1">
      <c r="I727" s="28"/>
    </row>
    <row r="728" ht="12.75" customHeight="1">
      <c r="I728" s="28"/>
    </row>
    <row r="729" ht="12.75" customHeight="1">
      <c r="I729" s="28"/>
    </row>
    <row r="730" ht="12.75" customHeight="1">
      <c r="I730" s="28"/>
    </row>
    <row r="731" ht="12.75" customHeight="1">
      <c r="I731" s="28"/>
    </row>
    <row r="732" ht="12.75" customHeight="1">
      <c r="I732" s="28"/>
    </row>
    <row r="733" ht="12.75" customHeight="1">
      <c r="I733" s="28"/>
    </row>
    <row r="734" ht="12.75" customHeight="1">
      <c r="I734" s="28"/>
    </row>
    <row r="735" ht="12.75" customHeight="1">
      <c r="I735" s="28"/>
    </row>
    <row r="736" ht="12.75" customHeight="1">
      <c r="I736" s="28"/>
    </row>
    <row r="737" ht="12.75" customHeight="1">
      <c r="I737" s="28"/>
    </row>
    <row r="738" ht="12.75" customHeight="1">
      <c r="I738" s="28"/>
    </row>
    <row r="739" ht="12.75" customHeight="1">
      <c r="I739" s="28"/>
    </row>
    <row r="740" ht="12.75" customHeight="1">
      <c r="I740" s="28"/>
    </row>
    <row r="741" ht="12.75" customHeight="1">
      <c r="I741" s="28"/>
    </row>
    <row r="742" ht="12.75" customHeight="1">
      <c r="I742" s="28"/>
    </row>
    <row r="743" ht="12.75" customHeight="1">
      <c r="I743" s="28"/>
    </row>
    <row r="744" ht="12.75" customHeight="1">
      <c r="I744" s="28"/>
    </row>
    <row r="745" ht="12.75" customHeight="1">
      <c r="I745" s="28"/>
    </row>
    <row r="746" ht="12.75" customHeight="1">
      <c r="I746" s="28"/>
    </row>
    <row r="747" ht="12.75" customHeight="1">
      <c r="I747" s="28"/>
    </row>
    <row r="748" ht="12.75" customHeight="1">
      <c r="I748" s="28"/>
    </row>
    <row r="749" ht="12.75" customHeight="1">
      <c r="I749" s="28"/>
    </row>
    <row r="750" ht="12.75" customHeight="1">
      <c r="I750" s="28"/>
    </row>
    <row r="751" ht="12.75" customHeight="1">
      <c r="I751" s="28"/>
    </row>
    <row r="752" ht="12.75" customHeight="1">
      <c r="I752" s="28"/>
    </row>
    <row r="753" ht="12.75" customHeight="1">
      <c r="I753" s="28"/>
    </row>
    <row r="754" ht="12.75" customHeight="1">
      <c r="I754" s="28"/>
    </row>
    <row r="755" ht="12.75" customHeight="1">
      <c r="I755" s="28"/>
    </row>
    <row r="756" ht="12.75" customHeight="1">
      <c r="I756" s="28"/>
    </row>
    <row r="757" ht="12.75" customHeight="1">
      <c r="I757" s="28"/>
    </row>
    <row r="758" ht="12.75" customHeight="1">
      <c r="I758" s="28"/>
    </row>
    <row r="759" ht="12.75" customHeight="1">
      <c r="I759" s="28"/>
    </row>
    <row r="760" ht="12.75" customHeight="1">
      <c r="I760" s="28"/>
    </row>
    <row r="761" ht="12.75" customHeight="1">
      <c r="I761" s="28"/>
    </row>
    <row r="762" ht="12.75" customHeight="1">
      <c r="I762" s="28"/>
    </row>
    <row r="763" ht="12.75" customHeight="1">
      <c r="I763" s="28"/>
    </row>
    <row r="764" ht="12.75" customHeight="1">
      <c r="I764" s="28"/>
    </row>
    <row r="765" ht="12.75" customHeight="1">
      <c r="I765" s="28"/>
    </row>
    <row r="766" ht="12.75" customHeight="1">
      <c r="I766" s="28"/>
    </row>
    <row r="767" ht="12.75" customHeight="1">
      <c r="I767" s="28"/>
    </row>
    <row r="768" ht="12.75" customHeight="1">
      <c r="I768" s="28"/>
    </row>
    <row r="769" ht="12.75" customHeight="1">
      <c r="I769" s="28"/>
    </row>
    <row r="770" ht="12.75" customHeight="1">
      <c r="I770" s="28"/>
    </row>
    <row r="771" ht="12.75" customHeight="1">
      <c r="I771" s="28"/>
    </row>
    <row r="772" ht="12.75" customHeight="1">
      <c r="I772" s="28"/>
    </row>
    <row r="773" ht="12.75" customHeight="1">
      <c r="I773" s="28"/>
    </row>
    <row r="774" ht="12.75" customHeight="1">
      <c r="I774" s="28"/>
    </row>
    <row r="775" ht="12.75" customHeight="1">
      <c r="I775" s="28"/>
    </row>
    <row r="776" ht="12.75" customHeight="1">
      <c r="I776" s="28"/>
    </row>
    <row r="777" ht="12.75" customHeight="1">
      <c r="I777" s="28"/>
    </row>
    <row r="778" ht="12.75" customHeight="1">
      <c r="I778" s="28"/>
    </row>
    <row r="779" ht="12.75" customHeight="1">
      <c r="I779" s="28"/>
    </row>
    <row r="780" ht="12.75" customHeight="1">
      <c r="I780" s="28"/>
    </row>
    <row r="781" ht="12.75" customHeight="1">
      <c r="I781" s="28"/>
    </row>
    <row r="782" ht="12.75" customHeight="1">
      <c r="I782" s="28"/>
    </row>
    <row r="783" ht="12.75" customHeight="1">
      <c r="I783" s="28"/>
    </row>
    <row r="784" ht="12.75" customHeight="1">
      <c r="I784" s="28"/>
    </row>
    <row r="785" ht="12.75" customHeight="1">
      <c r="I785" s="28"/>
    </row>
    <row r="786" ht="12.75" customHeight="1">
      <c r="I786" s="28"/>
    </row>
    <row r="787" ht="12.75" customHeight="1">
      <c r="I787" s="28"/>
    </row>
    <row r="788" ht="12.75" customHeight="1">
      <c r="I788" s="28"/>
    </row>
    <row r="789" ht="12.75" customHeight="1">
      <c r="I789" s="28"/>
    </row>
    <row r="790" ht="12.75" customHeight="1">
      <c r="I790" s="28"/>
    </row>
    <row r="791" ht="12.75" customHeight="1">
      <c r="I791" s="28"/>
    </row>
    <row r="792" ht="12.75" customHeight="1">
      <c r="I792" s="28"/>
    </row>
    <row r="793" ht="12.75" customHeight="1">
      <c r="I793" s="28"/>
    </row>
    <row r="794" ht="12.75" customHeight="1">
      <c r="I794" s="28"/>
    </row>
    <row r="795" ht="12.75" customHeight="1">
      <c r="I795" s="28"/>
    </row>
    <row r="796" ht="12.75" customHeight="1">
      <c r="I796" s="28"/>
    </row>
    <row r="797" ht="12.75" customHeight="1">
      <c r="I797" s="28"/>
    </row>
    <row r="798" ht="12.75" customHeight="1">
      <c r="I798" s="28"/>
    </row>
    <row r="799" ht="12.75" customHeight="1">
      <c r="I799" s="28"/>
    </row>
    <row r="800" ht="12.75" customHeight="1">
      <c r="I800" s="28"/>
    </row>
    <row r="801" ht="12.75" customHeight="1">
      <c r="I801" s="28"/>
    </row>
    <row r="802" ht="12.75" customHeight="1">
      <c r="I802" s="28"/>
    </row>
    <row r="803" ht="12.75" customHeight="1">
      <c r="I803" s="28"/>
    </row>
    <row r="804" ht="12.75" customHeight="1">
      <c r="I804" s="28"/>
    </row>
    <row r="805" ht="12.75" customHeight="1">
      <c r="I805" s="28"/>
    </row>
    <row r="806" ht="12.75" customHeight="1">
      <c r="I806" s="28"/>
    </row>
    <row r="807" ht="12.75" customHeight="1">
      <c r="I807" s="28"/>
    </row>
    <row r="808" ht="12.75" customHeight="1">
      <c r="I808" s="28"/>
    </row>
    <row r="809" ht="12.75" customHeight="1">
      <c r="I809" s="28"/>
    </row>
    <row r="810" ht="12.75" customHeight="1">
      <c r="I810" s="28"/>
    </row>
    <row r="811" ht="12.75" customHeight="1">
      <c r="I811" s="28"/>
    </row>
    <row r="812" ht="12.75" customHeight="1">
      <c r="I812" s="28"/>
    </row>
    <row r="813" ht="12.75" customHeight="1">
      <c r="I813" s="28"/>
    </row>
    <row r="814" ht="12.75" customHeight="1">
      <c r="I814" s="28"/>
    </row>
    <row r="815" ht="12.75" customHeight="1">
      <c r="I815" s="28"/>
    </row>
    <row r="816" ht="12.75" customHeight="1">
      <c r="I816" s="28"/>
    </row>
    <row r="817" ht="12.75" customHeight="1">
      <c r="I817" s="28"/>
    </row>
    <row r="818" ht="12.75" customHeight="1">
      <c r="I818" s="28"/>
    </row>
    <row r="819" ht="12.75" customHeight="1">
      <c r="I819" s="28"/>
    </row>
    <row r="820" ht="12.75" customHeight="1">
      <c r="I820" s="28"/>
    </row>
    <row r="821" ht="12.75" customHeight="1">
      <c r="I821" s="28"/>
    </row>
    <row r="822" ht="12.75" customHeight="1">
      <c r="I822" s="28"/>
    </row>
    <row r="823" ht="12.75" customHeight="1">
      <c r="I823" s="28"/>
    </row>
    <row r="824" ht="12.75" customHeight="1">
      <c r="I824" s="28"/>
    </row>
    <row r="825" ht="12.75" customHeight="1">
      <c r="I825" s="28"/>
    </row>
    <row r="826" ht="12.75" customHeight="1">
      <c r="I826" s="28"/>
    </row>
    <row r="827" ht="12.75" customHeight="1">
      <c r="I827" s="28"/>
    </row>
    <row r="828" ht="12.75" customHeight="1">
      <c r="I828" s="28"/>
    </row>
    <row r="829" ht="12.75" customHeight="1">
      <c r="I829" s="28"/>
    </row>
    <row r="830" ht="12.75" customHeight="1">
      <c r="I830" s="28"/>
    </row>
    <row r="831" ht="12.75" customHeight="1">
      <c r="I831" s="28"/>
    </row>
    <row r="832" ht="12.75" customHeight="1">
      <c r="I832" s="28"/>
    </row>
    <row r="833" ht="12.75" customHeight="1">
      <c r="I833" s="28"/>
    </row>
    <row r="834" ht="12.75" customHeight="1">
      <c r="I834" s="28"/>
    </row>
    <row r="835" ht="12.75" customHeight="1">
      <c r="I835" s="28"/>
    </row>
    <row r="836" ht="12.75" customHeight="1">
      <c r="I836" s="28"/>
    </row>
    <row r="837" ht="12.75" customHeight="1">
      <c r="I837" s="28"/>
    </row>
    <row r="838" ht="12.75" customHeight="1">
      <c r="I838" s="28"/>
    </row>
    <row r="839" ht="12.75" customHeight="1">
      <c r="I839" s="28"/>
    </row>
    <row r="840" ht="12.75" customHeight="1">
      <c r="I840" s="28"/>
    </row>
    <row r="841" ht="12.75" customHeight="1">
      <c r="I841" s="28"/>
    </row>
    <row r="842" ht="12.75" customHeight="1">
      <c r="I842" s="28"/>
    </row>
    <row r="843" ht="12.75" customHeight="1">
      <c r="I843" s="28"/>
    </row>
    <row r="844" ht="12.75" customHeight="1">
      <c r="I844" s="28"/>
    </row>
    <row r="845" ht="12.75" customHeight="1">
      <c r="I845" s="28"/>
    </row>
    <row r="846" ht="12.75" customHeight="1">
      <c r="I846" s="28"/>
    </row>
    <row r="847" ht="12.75" customHeight="1">
      <c r="I847" s="28"/>
    </row>
    <row r="848" ht="12.75" customHeight="1">
      <c r="I848" s="28"/>
    </row>
    <row r="849" ht="12.75" customHeight="1">
      <c r="I849" s="28"/>
    </row>
    <row r="850" ht="12.75" customHeight="1">
      <c r="I850" s="28"/>
    </row>
    <row r="851" ht="12.75" customHeight="1">
      <c r="I851" s="28"/>
    </row>
    <row r="852" ht="12.75" customHeight="1">
      <c r="I852" s="28"/>
    </row>
    <row r="853" ht="12.75" customHeight="1">
      <c r="I853" s="28"/>
    </row>
    <row r="854" ht="12.75" customHeight="1">
      <c r="I854" s="28"/>
    </row>
    <row r="855" ht="12.75" customHeight="1">
      <c r="I855" s="28"/>
    </row>
    <row r="856" ht="12.75" customHeight="1">
      <c r="I856" s="28"/>
    </row>
    <row r="857" ht="12.75" customHeight="1">
      <c r="I857" s="28"/>
    </row>
    <row r="858" ht="12.75" customHeight="1">
      <c r="I858" s="28"/>
    </row>
    <row r="859" ht="12.75" customHeight="1">
      <c r="I859" s="28"/>
    </row>
    <row r="860" ht="12.75" customHeight="1">
      <c r="I860" s="28"/>
    </row>
    <row r="861" ht="12.75" customHeight="1">
      <c r="I861" s="28"/>
    </row>
    <row r="862" ht="12.75" customHeight="1">
      <c r="I862" s="28"/>
    </row>
    <row r="863" ht="12.75" customHeight="1">
      <c r="I863" s="28"/>
    </row>
    <row r="864" ht="12.75" customHeight="1">
      <c r="I864" s="28"/>
    </row>
    <row r="865" ht="12.75" customHeight="1">
      <c r="I865" s="28"/>
    </row>
    <row r="866" ht="12.75" customHeight="1">
      <c r="I866" s="28"/>
    </row>
    <row r="867" ht="12.75" customHeight="1">
      <c r="I867" s="28"/>
    </row>
    <row r="868" ht="12.75" customHeight="1">
      <c r="I868" s="28"/>
    </row>
    <row r="869" ht="12.75" customHeight="1">
      <c r="I869" s="28"/>
    </row>
    <row r="870" ht="12.75" customHeight="1">
      <c r="I870" s="28"/>
    </row>
    <row r="871" ht="12.75" customHeight="1">
      <c r="I871" s="28"/>
    </row>
    <row r="872" ht="12.75" customHeight="1">
      <c r="I872" s="28"/>
    </row>
    <row r="873" ht="12.75" customHeight="1">
      <c r="I873" s="28"/>
    </row>
    <row r="874" ht="12.75" customHeight="1">
      <c r="I874" s="28"/>
    </row>
    <row r="875" ht="12.75" customHeight="1">
      <c r="I875" s="28"/>
    </row>
    <row r="876" ht="12.75" customHeight="1">
      <c r="I876" s="28"/>
    </row>
    <row r="877" ht="12.75" customHeight="1">
      <c r="I877" s="28"/>
    </row>
    <row r="878" ht="12.75" customHeight="1">
      <c r="I878" s="28"/>
    </row>
    <row r="879" ht="12.75" customHeight="1">
      <c r="I879" s="28"/>
    </row>
    <row r="880" ht="12.75" customHeight="1">
      <c r="I880" s="28"/>
    </row>
    <row r="881" ht="12.75" customHeight="1">
      <c r="I881" s="28"/>
    </row>
    <row r="882" ht="12.75" customHeight="1">
      <c r="I882" s="28"/>
    </row>
    <row r="883" ht="12.75" customHeight="1">
      <c r="I883" s="28"/>
    </row>
    <row r="884" ht="12.75" customHeight="1">
      <c r="I884" s="28"/>
    </row>
    <row r="885" ht="12.75" customHeight="1">
      <c r="I885" s="28"/>
    </row>
    <row r="886" ht="12.75" customHeight="1">
      <c r="I886" s="28"/>
    </row>
    <row r="887" ht="12.75" customHeight="1">
      <c r="I887" s="28"/>
    </row>
    <row r="888" ht="12.75" customHeight="1">
      <c r="I888" s="28"/>
    </row>
    <row r="889" ht="12.75" customHeight="1">
      <c r="I889" s="28"/>
    </row>
    <row r="890" ht="12.75" customHeight="1">
      <c r="I890" s="28"/>
    </row>
    <row r="891" ht="12.75" customHeight="1">
      <c r="I891" s="28"/>
    </row>
    <row r="892" ht="12.75" customHeight="1">
      <c r="I892" s="28"/>
    </row>
    <row r="893" ht="12.75" customHeight="1">
      <c r="I893" s="28"/>
    </row>
    <row r="894" ht="12.75" customHeight="1">
      <c r="I894" s="28"/>
    </row>
    <row r="895" ht="12.75" customHeight="1">
      <c r="I895" s="28"/>
    </row>
    <row r="896" ht="12.75" customHeight="1">
      <c r="I896" s="28"/>
    </row>
    <row r="897" ht="12.75" customHeight="1">
      <c r="I897" s="28"/>
    </row>
    <row r="898" ht="12.75" customHeight="1">
      <c r="I898" s="28"/>
    </row>
    <row r="899" ht="12.75" customHeight="1">
      <c r="I899" s="28"/>
    </row>
    <row r="900" ht="12.75" customHeight="1">
      <c r="I900" s="28"/>
    </row>
    <row r="901" ht="12.75" customHeight="1">
      <c r="I901" s="28"/>
    </row>
    <row r="902" ht="12.75" customHeight="1">
      <c r="I902" s="28"/>
    </row>
    <row r="903" ht="12.75" customHeight="1">
      <c r="I903" s="28"/>
    </row>
    <row r="904" ht="12.75" customHeight="1">
      <c r="I904" s="28"/>
    </row>
    <row r="905" ht="12.75" customHeight="1">
      <c r="I905" s="28"/>
    </row>
    <row r="906" ht="12.75" customHeight="1">
      <c r="I906" s="28"/>
    </row>
    <row r="907" ht="12.75" customHeight="1">
      <c r="I907" s="28"/>
    </row>
    <row r="908" ht="12.75" customHeight="1">
      <c r="I908" s="28"/>
    </row>
    <row r="909" ht="12.75" customHeight="1">
      <c r="I909" s="28"/>
    </row>
    <row r="910" ht="12.75" customHeight="1">
      <c r="I910" s="28"/>
    </row>
    <row r="911" ht="12.75" customHeight="1">
      <c r="I911" s="28"/>
    </row>
    <row r="912" ht="12.75" customHeight="1">
      <c r="I912" s="28"/>
    </row>
    <row r="913" ht="12.75" customHeight="1">
      <c r="I913" s="28"/>
    </row>
    <row r="914" ht="12.75" customHeight="1">
      <c r="I914" s="28"/>
    </row>
    <row r="915" ht="12.75" customHeight="1">
      <c r="I915" s="28"/>
    </row>
    <row r="916" ht="12.75" customHeight="1">
      <c r="I916" s="28"/>
    </row>
    <row r="917" ht="12.75" customHeight="1">
      <c r="I917" s="28"/>
    </row>
    <row r="918" ht="12.75" customHeight="1">
      <c r="I918" s="28"/>
    </row>
    <row r="919" ht="12.75" customHeight="1">
      <c r="I919" s="28"/>
    </row>
    <row r="920" ht="12.75" customHeight="1">
      <c r="I920" s="28"/>
    </row>
    <row r="921" ht="12.75" customHeight="1">
      <c r="I921" s="28"/>
    </row>
    <row r="922" ht="12.75" customHeight="1">
      <c r="I922" s="28"/>
    </row>
    <row r="923" ht="12.75" customHeight="1">
      <c r="I923" s="28"/>
    </row>
    <row r="924" ht="12.75" customHeight="1">
      <c r="I924" s="28"/>
    </row>
    <row r="925" ht="12.75" customHeight="1">
      <c r="I925" s="28"/>
    </row>
    <row r="926" ht="12.75" customHeight="1">
      <c r="I926" s="28"/>
    </row>
    <row r="927" ht="12.75" customHeight="1">
      <c r="I927" s="28"/>
    </row>
    <row r="928" ht="12.75" customHeight="1">
      <c r="I928" s="28"/>
    </row>
    <row r="929" ht="12.75" customHeight="1">
      <c r="I929" s="28"/>
    </row>
    <row r="930" ht="12.75" customHeight="1">
      <c r="I930" s="28"/>
    </row>
    <row r="931" ht="12.75" customHeight="1">
      <c r="I931" s="28"/>
    </row>
    <row r="932" ht="12.75" customHeight="1">
      <c r="I932" s="28"/>
    </row>
    <row r="933" ht="12.75" customHeight="1">
      <c r="I933" s="28"/>
    </row>
    <row r="934" ht="12.75" customHeight="1">
      <c r="I934" s="28"/>
    </row>
    <row r="935" ht="12.75" customHeight="1">
      <c r="I935" s="28"/>
    </row>
    <row r="936" ht="12.75" customHeight="1">
      <c r="I936" s="28"/>
    </row>
    <row r="937" ht="12.75" customHeight="1">
      <c r="I937" s="28"/>
    </row>
    <row r="938" ht="12.75" customHeight="1">
      <c r="I938" s="28"/>
    </row>
    <row r="939" ht="12.75" customHeight="1">
      <c r="I939" s="28"/>
    </row>
    <row r="940" ht="12.75" customHeight="1">
      <c r="I940" s="28"/>
    </row>
    <row r="941" ht="12.75" customHeight="1">
      <c r="I941" s="28"/>
    </row>
    <row r="942" ht="12.75" customHeight="1">
      <c r="I942" s="28"/>
    </row>
    <row r="943" ht="12.75" customHeight="1">
      <c r="I943" s="28"/>
    </row>
    <row r="944" ht="12.75" customHeight="1">
      <c r="I944" s="28"/>
    </row>
    <row r="945" ht="12.75" customHeight="1">
      <c r="I945" s="28"/>
    </row>
    <row r="946" ht="12.75" customHeight="1">
      <c r="I946" s="28"/>
    </row>
    <row r="947" ht="12.75" customHeight="1">
      <c r="I947" s="28"/>
    </row>
    <row r="948" ht="12.75" customHeight="1">
      <c r="I948" s="28"/>
    </row>
    <row r="949" ht="12.75" customHeight="1">
      <c r="I949" s="28"/>
    </row>
    <row r="950" ht="12.75" customHeight="1">
      <c r="I950" s="28"/>
    </row>
    <row r="951" ht="12.75" customHeight="1">
      <c r="I951" s="28"/>
    </row>
    <row r="952" ht="12.75" customHeight="1">
      <c r="I952" s="28"/>
    </row>
    <row r="953" ht="12.75" customHeight="1">
      <c r="I953" s="28"/>
    </row>
    <row r="954" ht="12.75" customHeight="1">
      <c r="I954" s="28"/>
    </row>
    <row r="955" ht="12.75" customHeight="1">
      <c r="I955" s="28"/>
    </row>
    <row r="956" ht="12.75" customHeight="1">
      <c r="I956" s="28"/>
    </row>
    <row r="957" ht="12.75" customHeight="1">
      <c r="I957" s="28"/>
    </row>
    <row r="958" ht="12.75" customHeight="1">
      <c r="I958" s="28"/>
    </row>
    <row r="959" ht="12.75" customHeight="1">
      <c r="I959" s="28"/>
    </row>
    <row r="960" ht="12.75" customHeight="1">
      <c r="I960" s="28"/>
    </row>
    <row r="961" ht="12.75" customHeight="1">
      <c r="I961" s="28"/>
    </row>
    <row r="962" ht="12.75" customHeight="1">
      <c r="I962" s="28"/>
    </row>
    <row r="963" ht="12.75" customHeight="1">
      <c r="I963" s="28"/>
    </row>
    <row r="964" ht="12.75" customHeight="1">
      <c r="I964" s="28"/>
    </row>
    <row r="965" ht="12.75" customHeight="1">
      <c r="I965" s="28"/>
    </row>
    <row r="966" ht="12.75" customHeight="1">
      <c r="I966" s="28"/>
    </row>
    <row r="967" ht="12.75" customHeight="1">
      <c r="I967" s="28"/>
    </row>
    <row r="968" ht="12.75" customHeight="1">
      <c r="I968" s="28"/>
    </row>
    <row r="969" ht="12.75" customHeight="1">
      <c r="I969" s="28"/>
    </row>
    <row r="970" ht="12.75" customHeight="1">
      <c r="I970" s="28"/>
    </row>
    <row r="971" ht="12.75" customHeight="1">
      <c r="I971" s="28"/>
    </row>
    <row r="972" ht="12.75" customHeight="1">
      <c r="I972" s="28"/>
    </row>
    <row r="973" ht="12.75" customHeight="1">
      <c r="I973" s="28"/>
    </row>
    <row r="974" ht="12.75" customHeight="1">
      <c r="I974" s="28"/>
    </row>
    <row r="975" ht="12.75" customHeight="1">
      <c r="I975" s="28"/>
    </row>
    <row r="976" ht="12.75" customHeight="1">
      <c r="I976" s="28"/>
    </row>
    <row r="977" ht="12.75" customHeight="1">
      <c r="I977" s="28"/>
    </row>
    <row r="978" ht="12.75" customHeight="1">
      <c r="I978" s="28"/>
    </row>
    <row r="979" ht="12.75" customHeight="1">
      <c r="I979" s="28"/>
    </row>
    <row r="980" ht="12.75" customHeight="1">
      <c r="I980" s="28"/>
    </row>
    <row r="981" ht="12.75" customHeight="1">
      <c r="I981" s="28"/>
    </row>
    <row r="982" ht="12.75" customHeight="1">
      <c r="I982" s="28"/>
    </row>
    <row r="983" ht="12.75" customHeight="1">
      <c r="I983" s="28"/>
    </row>
    <row r="984" ht="12.75" customHeight="1">
      <c r="I984" s="28"/>
    </row>
    <row r="985" ht="12.75" customHeight="1">
      <c r="I985" s="28"/>
    </row>
    <row r="986" ht="12.75" customHeight="1">
      <c r="I986" s="28"/>
    </row>
    <row r="987" ht="12.75" customHeight="1">
      <c r="I987" s="28"/>
    </row>
    <row r="988" ht="12.75" customHeight="1">
      <c r="I988" s="28"/>
    </row>
    <row r="989" ht="12.75" customHeight="1">
      <c r="I989" s="28"/>
    </row>
    <row r="990" ht="12.75" customHeight="1">
      <c r="I990" s="28"/>
    </row>
    <row r="991" ht="12.75" customHeight="1">
      <c r="I991" s="28"/>
    </row>
    <row r="992" ht="12.75" customHeight="1">
      <c r="I992" s="28"/>
    </row>
    <row r="993" ht="12.75" customHeight="1">
      <c r="I993" s="28"/>
    </row>
    <row r="994" ht="12.75" customHeight="1">
      <c r="I994" s="28"/>
    </row>
    <row r="995" ht="12.75" customHeight="1">
      <c r="I995" s="28"/>
    </row>
    <row r="996" ht="12.75" customHeight="1">
      <c r="I996" s="28"/>
    </row>
    <row r="997" ht="12.75" customHeight="1">
      <c r="I997" s="28"/>
    </row>
    <row r="998" ht="12.75" customHeight="1">
      <c r="I998" s="28"/>
    </row>
    <row r="999" ht="12.75" customHeight="1">
      <c r="I999" s="28"/>
    </row>
    <row r="1000" ht="12.75" customHeight="1">
      <c r="I1000" s="28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7" width="13.0"/>
    <col customWidth="1" min="8" max="8" width="11.38"/>
    <col customWidth="1" min="9" max="14" width="8.63"/>
    <col customWidth="1" min="15" max="15" width="11.13"/>
    <col customWidth="1" min="16" max="16" width="9.63"/>
    <col customWidth="1" min="17" max="17" width="6.0"/>
    <col customWidth="1" min="1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J1" s="31" t="s">
        <v>0</v>
      </c>
      <c r="K1" s="32" t="s">
        <v>1</v>
      </c>
      <c r="L1" s="32" t="s">
        <v>2</v>
      </c>
      <c r="M1" s="32" t="s">
        <v>3</v>
      </c>
      <c r="N1" s="32" t="s">
        <v>4</v>
      </c>
      <c r="O1" s="32" t="s">
        <v>5</v>
      </c>
      <c r="P1" s="32" t="s">
        <v>6</v>
      </c>
      <c r="Q1" s="33" t="s">
        <v>7</v>
      </c>
      <c r="R1" s="34"/>
    </row>
    <row r="2" ht="12.75" customHeight="1">
      <c r="A2" s="5">
        <v>1.0</v>
      </c>
      <c r="B2" s="6" t="s">
        <v>8</v>
      </c>
      <c r="C2" s="7">
        <v>45000.0</v>
      </c>
      <c r="D2" s="6">
        <v>25.0</v>
      </c>
      <c r="E2" s="6">
        <v>27.0</v>
      </c>
      <c r="F2" s="8">
        <v>2.5</v>
      </c>
      <c r="G2" s="9" t="s">
        <v>9</v>
      </c>
      <c r="H2" s="10" t="s">
        <v>10</v>
      </c>
      <c r="J2" s="35"/>
      <c r="K2" s="35"/>
      <c r="L2" s="35"/>
      <c r="M2" s="35"/>
      <c r="N2" s="35"/>
      <c r="O2" s="35"/>
      <c r="P2" s="36"/>
      <c r="Q2" s="37" t="s">
        <v>10</v>
      </c>
      <c r="R2" s="38" t="s">
        <v>13</v>
      </c>
    </row>
    <row r="3" ht="12.75" customHeight="1">
      <c r="A3" s="11">
        <v>2.0</v>
      </c>
      <c r="B3" s="12" t="s">
        <v>11</v>
      </c>
      <c r="C3" s="13">
        <v>54000.0</v>
      </c>
      <c r="D3" s="12">
        <v>33.0</v>
      </c>
      <c r="E3" s="12">
        <v>12.0</v>
      </c>
      <c r="F3" s="12">
        <v>3.4</v>
      </c>
      <c r="G3" s="14" t="s">
        <v>12</v>
      </c>
      <c r="H3" s="15" t="s">
        <v>13</v>
      </c>
      <c r="J3" s="39">
        <f t="shared" ref="J3:J51" si="2">A2</f>
        <v>1</v>
      </c>
      <c r="K3" s="40">
        <f t="shared" ref="K3:K51" si="3">IF(B2 ="M", 0, 1)</f>
        <v>0</v>
      </c>
      <c r="L3" s="41">
        <f t="shared" ref="L3:O3" si="1">C2</f>
        <v>45000</v>
      </c>
      <c r="M3" s="40">
        <f t="shared" si="1"/>
        <v>25</v>
      </c>
      <c r="N3" s="40">
        <f t="shared" si="1"/>
        <v>27</v>
      </c>
      <c r="O3" s="40">
        <f t="shared" si="1"/>
        <v>2.5</v>
      </c>
      <c r="P3" s="40">
        <f t="shared" ref="P3:P51" si="5">IF(G2 = "Yes", 1, 0)</f>
        <v>1</v>
      </c>
      <c r="Q3" s="35">
        <f t="shared" ref="Q3:Q51" si="6">IF(H2 = "Action", 1,0)</f>
        <v>1</v>
      </c>
      <c r="R3" s="42">
        <f t="shared" ref="R3:R51" si="7">IF(H2 = "Drama", 1,0)</f>
        <v>0</v>
      </c>
    </row>
    <row r="4" ht="12.75" customHeight="1">
      <c r="A4" s="5">
        <v>3.0</v>
      </c>
      <c r="B4" s="12" t="s">
        <v>11</v>
      </c>
      <c r="C4" s="13">
        <v>32000.0</v>
      </c>
      <c r="D4" s="12">
        <v>20.0</v>
      </c>
      <c r="E4" s="12">
        <v>42.0</v>
      </c>
      <c r="F4" s="12">
        <v>1.6</v>
      </c>
      <c r="G4" s="14" t="s">
        <v>12</v>
      </c>
      <c r="H4" s="15" t="s">
        <v>14</v>
      </c>
      <c r="J4" s="39">
        <f t="shared" si="2"/>
        <v>2</v>
      </c>
      <c r="K4" s="40">
        <f t="shared" si="3"/>
        <v>1</v>
      </c>
      <c r="L4" s="41">
        <f t="shared" ref="L4:O4" si="4">C3</f>
        <v>54000</v>
      </c>
      <c r="M4" s="40">
        <f t="shared" si="4"/>
        <v>33</v>
      </c>
      <c r="N4" s="40">
        <f t="shared" si="4"/>
        <v>12</v>
      </c>
      <c r="O4" s="40">
        <f t="shared" si="4"/>
        <v>3.4</v>
      </c>
      <c r="P4" s="40">
        <f t="shared" si="5"/>
        <v>0</v>
      </c>
      <c r="Q4" s="40">
        <f t="shared" si="6"/>
        <v>0</v>
      </c>
      <c r="R4" s="43">
        <f t="shared" si="7"/>
        <v>1</v>
      </c>
    </row>
    <row r="5" ht="12.75" customHeight="1">
      <c r="A5" s="11">
        <v>4.0</v>
      </c>
      <c r="B5" s="12" t="s">
        <v>11</v>
      </c>
      <c r="C5" s="13">
        <v>59000.0</v>
      </c>
      <c r="D5" s="12">
        <v>70.0</v>
      </c>
      <c r="E5" s="12">
        <v>16.0</v>
      </c>
      <c r="F5" s="12">
        <v>4.2</v>
      </c>
      <c r="G5" s="14" t="s">
        <v>9</v>
      </c>
      <c r="H5" s="15" t="s">
        <v>13</v>
      </c>
      <c r="J5" s="39">
        <f t="shared" si="2"/>
        <v>3</v>
      </c>
      <c r="K5" s="40">
        <f t="shared" si="3"/>
        <v>1</v>
      </c>
      <c r="L5" s="41">
        <f t="shared" ref="L5:O5" si="8">C4</f>
        <v>32000</v>
      </c>
      <c r="M5" s="40">
        <f t="shared" si="8"/>
        <v>20</v>
      </c>
      <c r="N5" s="40">
        <f t="shared" si="8"/>
        <v>42</v>
      </c>
      <c r="O5" s="40">
        <f t="shared" si="8"/>
        <v>1.6</v>
      </c>
      <c r="P5" s="40">
        <f t="shared" si="5"/>
        <v>0</v>
      </c>
      <c r="Q5" s="40">
        <f t="shared" si="6"/>
        <v>0</v>
      </c>
      <c r="R5" s="43">
        <f t="shared" si="7"/>
        <v>0</v>
      </c>
    </row>
    <row r="6" ht="12.75" customHeight="1">
      <c r="A6" s="5">
        <v>5.0</v>
      </c>
      <c r="B6" s="12" t="s">
        <v>8</v>
      </c>
      <c r="C6" s="13">
        <v>37000.0</v>
      </c>
      <c r="D6" s="12">
        <v>35.0</v>
      </c>
      <c r="E6" s="12">
        <v>25.0</v>
      </c>
      <c r="F6" s="12">
        <v>3.2</v>
      </c>
      <c r="G6" s="14" t="s">
        <v>9</v>
      </c>
      <c r="H6" s="15" t="s">
        <v>10</v>
      </c>
      <c r="J6" s="39">
        <f t="shared" si="2"/>
        <v>4</v>
      </c>
      <c r="K6" s="40">
        <f t="shared" si="3"/>
        <v>1</v>
      </c>
      <c r="L6" s="41">
        <f t="shared" ref="L6:O6" si="9">C5</f>
        <v>59000</v>
      </c>
      <c r="M6" s="40">
        <f t="shared" si="9"/>
        <v>70</v>
      </c>
      <c r="N6" s="40">
        <f t="shared" si="9"/>
        <v>16</v>
      </c>
      <c r="O6" s="40">
        <f t="shared" si="9"/>
        <v>4.2</v>
      </c>
      <c r="P6" s="40">
        <f t="shared" si="5"/>
        <v>1</v>
      </c>
      <c r="Q6" s="40">
        <f t="shared" si="6"/>
        <v>0</v>
      </c>
      <c r="R6" s="43">
        <f t="shared" si="7"/>
        <v>1</v>
      </c>
    </row>
    <row r="7" ht="12.75" customHeight="1">
      <c r="A7" s="11">
        <v>6.0</v>
      </c>
      <c r="B7" s="12" t="s">
        <v>8</v>
      </c>
      <c r="C7" s="13">
        <v>18000.0</v>
      </c>
      <c r="D7" s="12">
        <v>20.0</v>
      </c>
      <c r="E7" s="12">
        <v>33.0</v>
      </c>
      <c r="F7" s="12">
        <v>1.7</v>
      </c>
      <c r="G7" s="14" t="s">
        <v>12</v>
      </c>
      <c r="H7" s="15" t="s">
        <v>10</v>
      </c>
      <c r="J7" s="39">
        <f t="shared" si="2"/>
        <v>5</v>
      </c>
      <c r="K7" s="40">
        <f t="shared" si="3"/>
        <v>0</v>
      </c>
      <c r="L7" s="41">
        <f t="shared" ref="L7:O7" si="10">C6</f>
        <v>37000</v>
      </c>
      <c r="M7" s="40">
        <f t="shared" si="10"/>
        <v>35</v>
      </c>
      <c r="N7" s="40">
        <f t="shared" si="10"/>
        <v>25</v>
      </c>
      <c r="O7" s="40">
        <f t="shared" si="10"/>
        <v>3.2</v>
      </c>
      <c r="P7" s="40">
        <f t="shared" si="5"/>
        <v>1</v>
      </c>
      <c r="Q7" s="40">
        <f t="shared" si="6"/>
        <v>1</v>
      </c>
      <c r="R7" s="43">
        <f t="shared" si="7"/>
        <v>0</v>
      </c>
    </row>
    <row r="8" ht="12.75" customHeight="1">
      <c r="A8" s="5">
        <v>7.0</v>
      </c>
      <c r="B8" s="12" t="s">
        <v>11</v>
      </c>
      <c r="C8" s="13">
        <v>29000.0</v>
      </c>
      <c r="D8" s="12">
        <v>45.0</v>
      </c>
      <c r="E8" s="12">
        <v>19.0</v>
      </c>
      <c r="F8" s="12">
        <v>3.8</v>
      </c>
      <c r="G8" s="14" t="s">
        <v>12</v>
      </c>
      <c r="H8" s="15" t="s">
        <v>13</v>
      </c>
      <c r="J8" s="39">
        <f t="shared" si="2"/>
        <v>6</v>
      </c>
      <c r="K8" s="40">
        <f t="shared" si="3"/>
        <v>0</v>
      </c>
      <c r="L8" s="41">
        <f t="shared" ref="L8:O8" si="11">C7</f>
        <v>18000</v>
      </c>
      <c r="M8" s="40">
        <f t="shared" si="11"/>
        <v>20</v>
      </c>
      <c r="N8" s="40">
        <f t="shared" si="11"/>
        <v>33</v>
      </c>
      <c r="O8" s="40">
        <f t="shared" si="11"/>
        <v>1.7</v>
      </c>
      <c r="P8" s="40">
        <f t="shared" si="5"/>
        <v>0</v>
      </c>
      <c r="Q8" s="40">
        <f t="shared" si="6"/>
        <v>1</v>
      </c>
      <c r="R8" s="43">
        <f t="shared" si="7"/>
        <v>0</v>
      </c>
    </row>
    <row r="9" ht="12.75" customHeight="1">
      <c r="A9" s="11">
        <v>8.0</v>
      </c>
      <c r="B9" s="12" t="s">
        <v>8</v>
      </c>
      <c r="C9" s="13">
        <v>74000.0</v>
      </c>
      <c r="D9" s="12">
        <v>25.0</v>
      </c>
      <c r="E9" s="12">
        <v>31.0</v>
      </c>
      <c r="F9" s="12">
        <v>2.4</v>
      </c>
      <c r="G9" s="14" t="s">
        <v>9</v>
      </c>
      <c r="H9" s="15" t="s">
        <v>10</v>
      </c>
      <c r="J9" s="39">
        <f t="shared" si="2"/>
        <v>7</v>
      </c>
      <c r="K9" s="40">
        <f t="shared" si="3"/>
        <v>1</v>
      </c>
      <c r="L9" s="41">
        <f t="shared" ref="L9:O9" si="12">C8</f>
        <v>29000</v>
      </c>
      <c r="M9" s="40">
        <f t="shared" si="12"/>
        <v>45</v>
      </c>
      <c r="N9" s="40">
        <f t="shared" si="12"/>
        <v>19</v>
      </c>
      <c r="O9" s="40">
        <f t="shared" si="12"/>
        <v>3.8</v>
      </c>
      <c r="P9" s="40">
        <f t="shared" si="5"/>
        <v>0</v>
      </c>
      <c r="Q9" s="40">
        <f t="shared" si="6"/>
        <v>0</v>
      </c>
      <c r="R9" s="43">
        <f t="shared" si="7"/>
        <v>1</v>
      </c>
    </row>
    <row r="10" ht="12.75" customHeight="1">
      <c r="A10" s="5">
        <v>9.0</v>
      </c>
      <c r="B10" s="12" t="s">
        <v>8</v>
      </c>
      <c r="C10" s="13">
        <v>38000.0</v>
      </c>
      <c r="D10" s="12">
        <v>21.0</v>
      </c>
      <c r="E10" s="12">
        <v>18.0</v>
      </c>
      <c r="F10" s="12">
        <v>2.1</v>
      </c>
      <c r="G10" s="14" t="s">
        <v>12</v>
      </c>
      <c r="H10" s="15" t="s">
        <v>14</v>
      </c>
      <c r="J10" s="39">
        <f t="shared" si="2"/>
        <v>8</v>
      </c>
      <c r="K10" s="40">
        <f t="shared" si="3"/>
        <v>0</v>
      </c>
      <c r="L10" s="41">
        <f t="shared" ref="L10:O10" si="13">C9</f>
        <v>74000</v>
      </c>
      <c r="M10" s="40">
        <f t="shared" si="13"/>
        <v>25</v>
      </c>
      <c r="N10" s="40">
        <f t="shared" si="13"/>
        <v>31</v>
      </c>
      <c r="O10" s="40">
        <f t="shared" si="13"/>
        <v>2.4</v>
      </c>
      <c r="P10" s="40">
        <f t="shared" si="5"/>
        <v>1</v>
      </c>
      <c r="Q10" s="40">
        <f t="shared" si="6"/>
        <v>1</v>
      </c>
      <c r="R10" s="43">
        <f t="shared" si="7"/>
        <v>0</v>
      </c>
    </row>
    <row r="11" ht="12.75" customHeight="1">
      <c r="A11" s="11">
        <v>10.0</v>
      </c>
      <c r="B11" s="12" t="s">
        <v>11</v>
      </c>
      <c r="C11" s="13">
        <v>65000.0</v>
      </c>
      <c r="D11" s="12">
        <v>40.0</v>
      </c>
      <c r="E11" s="12">
        <v>21.0</v>
      </c>
      <c r="F11" s="12">
        <v>3.3</v>
      </c>
      <c r="G11" s="14" t="s">
        <v>12</v>
      </c>
      <c r="H11" s="15" t="s">
        <v>13</v>
      </c>
      <c r="J11" s="39">
        <f t="shared" si="2"/>
        <v>9</v>
      </c>
      <c r="K11" s="40">
        <f t="shared" si="3"/>
        <v>0</v>
      </c>
      <c r="L11" s="41">
        <f t="shared" ref="L11:O11" si="14">C10</f>
        <v>38000</v>
      </c>
      <c r="M11" s="40">
        <f t="shared" si="14"/>
        <v>21</v>
      </c>
      <c r="N11" s="40">
        <f t="shared" si="14"/>
        <v>18</v>
      </c>
      <c r="O11" s="40">
        <f t="shared" si="14"/>
        <v>2.1</v>
      </c>
      <c r="P11" s="40">
        <f t="shared" si="5"/>
        <v>0</v>
      </c>
      <c r="Q11" s="40">
        <f t="shared" si="6"/>
        <v>0</v>
      </c>
      <c r="R11" s="43">
        <f t="shared" si="7"/>
        <v>0</v>
      </c>
    </row>
    <row r="12" ht="12.75" customHeight="1">
      <c r="A12" s="5">
        <v>11.0</v>
      </c>
      <c r="B12" s="12" t="s">
        <v>11</v>
      </c>
      <c r="C12" s="13">
        <v>41000.0</v>
      </c>
      <c r="D12" s="12">
        <v>22.0</v>
      </c>
      <c r="E12" s="12">
        <v>48.0</v>
      </c>
      <c r="F12" s="12">
        <v>2.3</v>
      </c>
      <c r="G12" s="14" t="s">
        <v>9</v>
      </c>
      <c r="H12" s="15" t="s">
        <v>13</v>
      </c>
      <c r="J12" s="39">
        <f t="shared" si="2"/>
        <v>10</v>
      </c>
      <c r="K12" s="40">
        <f t="shared" si="3"/>
        <v>1</v>
      </c>
      <c r="L12" s="41">
        <f t="shared" ref="L12:O12" si="15">C11</f>
        <v>65000</v>
      </c>
      <c r="M12" s="40">
        <f t="shared" si="15"/>
        <v>40</v>
      </c>
      <c r="N12" s="40">
        <f t="shared" si="15"/>
        <v>21</v>
      </c>
      <c r="O12" s="40">
        <f t="shared" si="15"/>
        <v>3.3</v>
      </c>
      <c r="P12" s="40">
        <f t="shared" si="5"/>
        <v>0</v>
      </c>
      <c r="Q12" s="40">
        <f t="shared" si="6"/>
        <v>0</v>
      </c>
      <c r="R12" s="43">
        <f t="shared" si="7"/>
        <v>1</v>
      </c>
    </row>
    <row r="13" ht="12.75" customHeight="1">
      <c r="A13" s="11">
        <v>12.0</v>
      </c>
      <c r="B13" s="12" t="s">
        <v>11</v>
      </c>
      <c r="C13" s="13">
        <v>26000.0</v>
      </c>
      <c r="D13" s="12">
        <v>22.0</v>
      </c>
      <c r="E13" s="12">
        <v>29.0</v>
      </c>
      <c r="F13" s="12">
        <v>2.9</v>
      </c>
      <c r="G13" s="14" t="s">
        <v>9</v>
      </c>
      <c r="H13" s="15" t="s">
        <v>10</v>
      </c>
      <c r="J13" s="39">
        <f t="shared" si="2"/>
        <v>11</v>
      </c>
      <c r="K13" s="40">
        <f t="shared" si="3"/>
        <v>1</v>
      </c>
      <c r="L13" s="41">
        <f t="shared" ref="L13:O13" si="16">C12</f>
        <v>41000</v>
      </c>
      <c r="M13" s="40">
        <f t="shared" si="16"/>
        <v>22</v>
      </c>
      <c r="N13" s="40">
        <f t="shared" si="16"/>
        <v>48</v>
      </c>
      <c r="O13" s="40">
        <f t="shared" si="16"/>
        <v>2.3</v>
      </c>
      <c r="P13" s="40">
        <f t="shared" si="5"/>
        <v>1</v>
      </c>
      <c r="Q13" s="40">
        <f t="shared" si="6"/>
        <v>0</v>
      </c>
      <c r="R13" s="43">
        <f t="shared" si="7"/>
        <v>1</v>
      </c>
    </row>
    <row r="14" ht="12.75" customHeight="1">
      <c r="A14" s="5">
        <v>13.0</v>
      </c>
      <c r="B14" s="12" t="s">
        <v>8</v>
      </c>
      <c r="C14" s="13">
        <v>83000.0</v>
      </c>
      <c r="D14" s="12">
        <v>46.0</v>
      </c>
      <c r="E14" s="12">
        <v>14.0</v>
      </c>
      <c r="F14" s="12">
        <v>3.6</v>
      </c>
      <c r="G14" s="14" t="s">
        <v>12</v>
      </c>
      <c r="H14" s="15" t="s">
        <v>14</v>
      </c>
      <c r="J14" s="39">
        <f t="shared" si="2"/>
        <v>12</v>
      </c>
      <c r="K14" s="40">
        <f t="shared" si="3"/>
        <v>1</v>
      </c>
      <c r="L14" s="41">
        <f t="shared" ref="L14:O14" si="17">C13</f>
        <v>26000</v>
      </c>
      <c r="M14" s="40">
        <f t="shared" si="17"/>
        <v>22</v>
      </c>
      <c r="N14" s="40">
        <f t="shared" si="17"/>
        <v>29</v>
      </c>
      <c r="O14" s="40">
        <f t="shared" si="17"/>
        <v>2.9</v>
      </c>
      <c r="P14" s="40">
        <f t="shared" si="5"/>
        <v>1</v>
      </c>
      <c r="Q14" s="40">
        <f t="shared" si="6"/>
        <v>1</v>
      </c>
      <c r="R14" s="43">
        <f t="shared" si="7"/>
        <v>0</v>
      </c>
    </row>
    <row r="15" ht="12.75" customHeight="1">
      <c r="A15" s="11">
        <v>14.0</v>
      </c>
      <c r="B15" s="12" t="s">
        <v>8</v>
      </c>
      <c r="C15" s="13">
        <v>45000.0</v>
      </c>
      <c r="D15" s="12">
        <v>36.0</v>
      </c>
      <c r="E15" s="12">
        <v>24.0</v>
      </c>
      <c r="F15" s="12">
        <v>2.7</v>
      </c>
      <c r="G15" s="14" t="s">
        <v>12</v>
      </c>
      <c r="H15" s="15" t="s">
        <v>13</v>
      </c>
      <c r="J15" s="39">
        <f t="shared" si="2"/>
        <v>13</v>
      </c>
      <c r="K15" s="40">
        <f t="shared" si="3"/>
        <v>0</v>
      </c>
      <c r="L15" s="41">
        <f t="shared" ref="L15:O15" si="18">C14</f>
        <v>83000</v>
      </c>
      <c r="M15" s="40">
        <f t="shared" si="18"/>
        <v>46</v>
      </c>
      <c r="N15" s="40">
        <f t="shared" si="18"/>
        <v>14</v>
      </c>
      <c r="O15" s="40">
        <f t="shared" si="18"/>
        <v>3.6</v>
      </c>
      <c r="P15" s="40">
        <f t="shared" si="5"/>
        <v>0</v>
      </c>
      <c r="Q15" s="40">
        <f t="shared" si="6"/>
        <v>0</v>
      </c>
      <c r="R15" s="43">
        <f t="shared" si="7"/>
        <v>0</v>
      </c>
    </row>
    <row r="16" ht="12.75" customHeight="1">
      <c r="A16" s="5">
        <v>15.0</v>
      </c>
      <c r="B16" s="12" t="s">
        <v>8</v>
      </c>
      <c r="C16" s="13">
        <v>68000.0</v>
      </c>
      <c r="D16" s="12">
        <v>30.0</v>
      </c>
      <c r="E16" s="12">
        <v>36.0</v>
      </c>
      <c r="F16" s="12">
        <v>2.7</v>
      </c>
      <c r="G16" s="14" t="s">
        <v>9</v>
      </c>
      <c r="H16" s="15" t="s">
        <v>14</v>
      </c>
      <c r="J16" s="39">
        <f t="shared" si="2"/>
        <v>14</v>
      </c>
      <c r="K16" s="40">
        <f t="shared" si="3"/>
        <v>0</v>
      </c>
      <c r="L16" s="41">
        <f t="shared" ref="L16:O16" si="19">C15</f>
        <v>45000</v>
      </c>
      <c r="M16" s="40">
        <f t="shared" si="19"/>
        <v>36</v>
      </c>
      <c r="N16" s="40">
        <f t="shared" si="19"/>
        <v>24</v>
      </c>
      <c r="O16" s="40">
        <f t="shared" si="19"/>
        <v>2.7</v>
      </c>
      <c r="P16" s="40">
        <f t="shared" si="5"/>
        <v>0</v>
      </c>
      <c r="Q16" s="40">
        <f t="shared" si="6"/>
        <v>0</v>
      </c>
      <c r="R16" s="43">
        <f t="shared" si="7"/>
        <v>1</v>
      </c>
    </row>
    <row r="17" ht="12.75" customHeight="1">
      <c r="A17" s="11">
        <v>16.0</v>
      </c>
      <c r="B17" s="12" t="s">
        <v>8</v>
      </c>
      <c r="C17" s="13">
        <v>17000.0</v>
      </c>
      <c r="D17" s="12">
        <v>19.0</v>
      </c>
      <c r="E17" s="12">
        <v>26.0</v>
      </c>
      <c r="F17" s="12">
        <v>2.2</v>
      </c>
      <c r="G17" s="14" t="s">
        <v>9</v>
      </c>
      <c r="H17" s="15" t="s">
        <v>10</v>
      </c>
      <c r="J17" s="39">
        <f t="shared" si="2"/>
        <v>15</v>
      </c>
      <c r="K17" s="40">
        <f t="shared" si="3"/>
        <v>0</v>
      </c>
      <c r="L17" s="41">
        <f t="shared" ref="L17:O17" si="20">C16</f>
        <v>68000</v>
      </c>
      <c r="M17" s="40">
        <f t="shared" si="20"/>
        <v>30</v>
      </c>
      <c r="N17" s="40">
        <f t="shared" si="20"/>
        <v>36</v>
      </c>
      <c r="O17" s="40">
        <f t="shared" si="20"/>
        <v>2.7</v>
      </c>
      <c r="P17" s="40">
        <f t="shared" si="5"/>
        <v>1</v>
      </c>
      <c r="Q17" s="40">
        <f t="shared" si="6"/>
        <v>0</v>
      </c>
      <c r="R17" s="43">
        <f t="shared" si="7"/>
        <v>0</v>
      </c>
    </row>
    <row r="18" ht="12.75" customHeight="1">
      <c r="A18" s="5">
        <v>17.0</v>
      </c>
      <c r="B18" s="12" t="s">
        <v>8</v>
      </c>
      <c r="C18" s="13">
        <v>36000.0</v>
      </c>
      <c r="D18" s="12">
        <v>35.0</v>
      </c>
      <c r="E18" s="12">
        <v>28.0</v>
      </c>
      <c r="F18" s="12">
        <v>3.5</v>
      </c>
      <c r="G18" s="14" t="s">
        <v>9</v>
      </c>
      <c r="H18" s="15" t="s">
        <v>13</v>
      </c>
      <c r="J18" s="39">
        <f t="shared" si="2"/>
        <v>16</v>
      </c>
      <c r="K18" s="40">
        <f t="shared" si="3"/>
        <v>0</v>
      </c>
      <c r="L18" s="41">
        <f t="shared" ref="L18:O18" si="21">C17</f>
        <v>17000</v>
      </c>
      <c r="M18" s="40">
        <f t="shared" si="21"/>
        <v>19</v>
      </c>
      <c r="N18" s="40">
        <f t="shared" si="21"/>
        <v>26</v>
      </c>
      <c r="O18" s="40">
        <f t="shared" si="21"/>
        <v>2.2</v>
      </c>
      <c r="P18" s="40">
        <f t="shared" si="5"/>
        <v>1</v>
      </c>
      <c r="Q18" s="40">
        <f t="shared" si="6"/>
        <v>1</v>
      </c>
      <c r="R18" s="43">
        <f t="shared" si="7"/>
        <v>0</v>
      </c>
    </row>
    <row r="19" ht="12.75" customHeight="1">
      <c r="A19" s="11">
        <v>18.0</v>
      </c>
      <c r="B19" s="12" t="s">
        <v>11</v>
      </c>
      <c r="C19" s="13">
        <v>6000.0</v>
      </c>
      <c r="D19" s="12">
        <v>16.0</v>
      </c>
      <c r="E19" s="12">
        <v>39.0</v>
      </c>
      <c r="F19" s="12">
        <v>1.8</v>
      </c>
      <c r="G19" s="14" t="s">
        <v>9</v>
      </c>
      <c r="H19" s="15" t="s">
        <v>10</v>
      </c>
      <c r="J19" s="39">
        <f t="shared" si="2"/>
        <v>17</v>
      </c>
      <c r="K19" s="40">
        <f t="shared" si="3"/>
        <v>0</v>
      </c>
      <c r="L19" s="41">
        <f t="shared" ref="L19:O19" si="22">C18</f>
        <v>36000</v>
      </c>
      <c r="M19" s="40">
        <f t="shared" si="22"/>
        <v>35</v>
      </c>
      <c r="N19" s="40">
        <f t="shared" si="22"/>
        <v>28</v>
      </c>
      <c r="O19" s="40">
        <f t="shared" si="22"/>
        <v>3.5</v>
      </c>
      <c r="P19" s="40">
        <f t="shared" si="5"/>
        <v>1</v>
      </c>
      <c r="Q19" s="40">
        <f t="shared" si="6"/>
        <v>0</v>
      </c>
      <c r="R19" s="43">
        <f t="shared" si="7"/>
        <v>1</v>
      </c>
    </row>
    <row r="20" ht="12.75" customHeight="1">
      <c r="A20" s="5">
        <v>19.0</v>
      </c>
      <c r="B20" s="12" t="s">
        <v>11</v>
      </c>
      <c r="C20" s="13">
        <v>24000.0</v>
      </c>
      <c r="D20" s="12">
        <v>25.0</v>
      </c>
      <c r="E20" s="12">
        <v>41.0</v>
      </c>
      <c r="F20" s="12">
        <v>3.1</v>
      </c>
      <c r="G20" s="14" t="s">
        <v>12</v>
      </c>
      <c r="H20" s="15" t="s">
        <v>14</v>
      </c>
      <c r="J20" s="39">
        <f t="shared" si="2"/>
        <v>18</v>
      </c>
      <c r="K20" s="40">
        <f t="shared" si="3"/>
        <v>1</v>
      </c>
      <c r="L20" s="41">
        <f t="shared" ref="L20:O20" si="23">C19</f>
        <v>6000</v>
      </c>
      <c r="M20" s="40">
        <f t="shared" si="23"/>
        <v>16</v>
      </c>
      <c r="N20" s="40">
        <f t="shared" si="23"/>
        <v>39</v>
      </c>
      <c r="O20" s="40">
        <f t="shared" si="23"/>
        <v>1.8</v>
      </c>
      <c r="P20" s="40">
        <f t="shared" si="5"/>
        <v>1</v>
      </c>
      <c r="Q20" s="40">
        <f t="shared" si="6"/>
        <v>1</v>
      </c>
      <c r="R20" s="43">
        <f t="shared" si="7"/>
        <v>0</v>
      </c>
    </row>
    <row r="21" ht="12.75" customHeight="1">
      <c r="A21" s="11">
        <v>20.0</v>
      </c>
      <c r="B21" s="12" t="s">
        <v>8</v>
      </c>
      <c r="C21" s="13">
        <v>12000.0</v>
      </c>
      <c r="D21" s="12">
        <v>16.0</v>
      </c>
      <c r="E21" s="12">
        <v>23.0</v>
      </c>
      <c r="F21" s="12">
        <v>2.2</v>
      </c>
      <c r="G21" s="14" t="s">
        <v>9</v>
      </c>
      <c r="H21" s="15" t="s">
        <v>10</v>
      </c>
      <c r="J21" s="39">
        <f t="shared" si="2"/>
        <v>19</v>
      </c>
      <c r="K21" s="40">
        <f t="shared" si="3"/>
        <v>1</v>
      </c>
      <c r="L21" s="41">
        <f t="shared" ref="L21:O21" si="24">C20</f>
        <v>24000</v>
      </c>
      <c r="M21" s="40">
        <f t="shared" si="24"/>
        <v>25</v>
      </c>
      <c r="N21" s="40">
        <f t="shared" si="24"/>
        <v>41</v>
      </c>
      <c r="O21" s="40">
        <f t="shared" si="24"/>
        <v>3.1</v>
      </c>
      <c r="P21" s="40">
        <f t="shared" si="5"/>
        <v>0</v>
      </c>
      <c r="Q21" s="40">
        <f t="shared" si="6"/>
        <v>0</v>
      </c>
      <c r="R21" s="43">
        <f t="shared" si="7"/>
        <v>0</v>
      </c>
    </row>
    <row r="22" ht="12.75" customHeight="1">
      <c r="A22" s="5">
        <v>21.0</v>
      </c>
      <c r="B22" s="12" t="s">
        <v>11</v>
      </c>
      <c r="C22" s="13">
        <v>47000.0</v>
      </c>
      <c r="D22" s="12">
        <v>52.0</v>
      </c>
      <c r="E22" s="12">
        <v>11.0</v>
      </c>
      <c r="F22" s="12">
        <v>3.1</v>
      </c>
      <c r="G22" s="14" t="s">
        <v>12</v>
      </c>
      <c r="H22" s="15" t="s">
        <v>13</v>
      </c>
      <c r="J22" s="39">
        <f t="shared" si="2"/>
        <v>20</v>
      </c>
      <c r="K22" s="40">
        <f t="shared" si="3"/>
        <v>0</v>
      </c>
      <c r="L22" s="41">
        <f t="shared" ref="L22:O22" si="25">C21</f>
        <v>12000</v>
      </c>
      <c r="M22" s="40">
        <f t="shared" si="25"/>
        <v>16</v>
      </c>
      <c r="N22" s="40">
        <f t="shared" si="25"/>
        <v>23</v>
      </c>
      <c r="O22" s="40">
        <f t="shared" si="25"/>
        <v>2.2</v>
      </c>
      <c r="P22" s="40">
        <f t="shared" si="5"/>
        <v>1</v>
      </c>
      <c r="Q22" s="40">
        <f t="shared" si="6"/>
        <v>1</v>
      </c>
      <c r="R22" s="43">
        <f t="shared" si="7"/>
        <v>0</v>
      </c>
    </row>
    <row r="23" ht="12.75" customHeight="1">
      <c r="A23" s="11">
        <v>22.0</v>
      </c>
      <c r="B23" s="12" t="s">
        <v>8</v>
      </c>
      <c r="C23" s="13">
        <v>25000.0</v>
      </c>
      <c r="D23" s="12">
        <v>33.0</v>
      </c>
      <c r="E23" s="12">
        <v>16.0</v>
      </c>
      <c r="F23" s="12">
        <v>2.9</v>
      </c>
      <c r="G23" s="14" t="s">
        <v>9</v>
      </c>
      <c r="H23" s="15" t="s">
        <v>13</v>
      </c>
      <c r="J23" s="39">
        <f t="shared" si="2"/>
        <v>21</v>
      </c>
      <c r="K23" s="40">
        <f t="shared" si="3"/>
        <v>1</v>
      </c>
      <c r="L23" s="41">
        <f t="shared" ref="L23:O23" si="26">C22</f>
        <v>47000</v>
      </c>
      <c r="M23" s="40">
        <f t="shared" si="26"/>
        <v>52</v>
      </c>
      <c r="N23" s="40">
        <f t="shared" si="26"/>
        <v>11</v>
      </c>
      <c r="O23" s="40">
        <f t="shared" si="26"/>
        <v>3.1</v>
      </c>
      <c r="P23" s="40">
        <f t="shared" si="5"/>
        <v>0</v>
      </c>
      <c r="Q23" s="40">
        <f t="shared" si="6"/>
        <v>0</v>
      </c>
      <c r="R23" s="43">
        <f t="shared" si="7"/>
        <v>1</v>
      </c>
    </row>
    <row r="24" ht="12.75" customHeight="1">
      <c r="A24" s="5">
        <v>23.0</v>
      </c>
      <c r="B24" s="12" t="s">
        <v>11</v>
      </c>
      <c r="C24" s="13">
        <v>2000.0</v>
      </c>
      <c r="D24" s="12">
        <v>15.0</v>
      </c>
      <c r="E24" s="12">
        <v>30.0</v>
      </c>
      <c r="F24" s="12">
        <v>2.5</v>
      </c>
      <c r="G24" s="14" t="s">
        <v>12</v>
      </c>
      <c r="H24" s="15" t="s">
        <v>14</v>
      </c>
      <c r="J24" s="39">
        <f t="shared" si="2"/>
        <v>22</v>
      </c>
      <c r="K24" s="40">
        <f t="shared" si="3"/>
        <v>0</v>
      </c>
      <c r="L24" s="41">
        <f t="shared" ref="L24:O24" si="27">C23</f>
        <v>25000</v>
      </c>
      <c r="M24" s="40">
        <f t="shared" si="27"/>
        <v>33</v>
      </c>
      <c r="N24" s="40">
        <f t="shared" si="27"/>
        <v>16</v>
      </c>
      <c r="O24" s="40">
        <f t="shared" si="27"/>
        <v>2.9</v>
      </c>
      <c r="P24" s="40">
        <f t="shared" si="5"/>
        <v>1</v>
      </c>
      <c r="Q24" s="40">
        <f t="shared" si="6"/>
        <v>0</v>
      </c>
      <c r="R24" s="43">
        <f t="shared" si="7"/>
        <v>1</v>
      </c>
    </row>
    <row r="25" ht="12.75" customHeight="1">
      <c r="A25" s="11">
        <v>24.0</v>
      </c>
      <c r="B25" s="12" t="s">
        <v>11</v>
      </c>
      <c r="C25" s="13">
        <v>79000.0</v>
      </c>
      <c r="D25" s="12">
        <v>35.0</v>
      </c>
      <c r="E25" s="12">
        <v>22.0</v>
      </c>
      <c r="F25" s="12">
        <v>3.8</v>
      </c>
      <c r="G25" s="14" t="s">
        <v>9</v>
      </c>
      <c r="H25" s="15" t="s">
        <v>13</v>
      </c>
      <c r="J25" s="39">
        <f t="shared" si="2"/>
        <v>23</v>
      </c>
      <c r="K25" s="40">
        <f t="shared" si="3"/>
        <v>1</v>
      </c>
      <c r="L25" s="41">
        <f t="shared" ref="L25:O25" si="28">C24</f>
        <v>2000</v>
      </c>
      <c r="M25" s="40">
        <f t="shared" si="28"/>
        <v>15</v>
      </c>
      <c r="N25" s="40">
        <f t="shared" si="28"/>
        <v>30</v>
      </c>
      <c r="O25" s="40">
        <f t="shared" si="28"/>
        <v>2.5</v>
      </c>
      <c r="P25" s="40">
        <f t="shared" si="5"/>
        <v>0</v>
      </c>
      <c r="Q25" s="40">
        <f t="shared" si="6"/>
        <v>0</v>
      </c>
      <c r="R25" s="43">
        <f t="shared" si="7"/>
        <v>0</v>
      </c>
    </row>
    <row r="26" ht="12.75" customHeight="1">
      <c r="A26" s="5">
        <v>25.0</v>
      </c>
      <c r="B26" s="12" t="s">
        <v>8</v>
      </c>
      <c r="C26" s="13">
        <v>1000.0</v>
      </c>
      <c r="D26" s="12">
        <v>16.0</v>
      </c>
      <c r="E26" s="12">
        <v>25.0</v>
      </c>
      <c r="F26" s="12">
        <v>1.4</v>
      </c>
      <c r="G26" s="14" t="s">
        <v>9</v>
      </c>
      <c r="H26" s="15" t="s">
        <v>14</v>
      </c>
      <c r="J26" s="39">
        <f t="shared" si="2"/>
        <v>24</v>
      </c>
      <c r="K26" s="40">
        <f t="shared" si="3"/>
        <v>1</v>
      </c>
      <c r="L26" s="41">
        <f t="shared" ref="L26:O26" si="29">C25</f>
        <v>79000</v>
      </c>
      <c r="M26" s="40">
        <f t="shared" si="29"/>
        <v>35</v>
      </c>
      <c r="N26" s="40">
        <f t="shared" si="29"/>
        <v>22</v>
      </c>
      <c r="O26" s="40">
        <f t="shared" si="29"/>
        <v>3.8</v>
      </c>
      <c r="P26" s="40">
        <f t="shared" si="5"/>
        <v>1</v>
      </c>
      <c r="Q26" s="40">
        <f t="shared" si="6"/>
        <v>0</v>
      </c>
      <c r="R26" s="43">
        <f t="shared" si="7"/>
        <v>1</v>
      </c>
    </row>
    <row r="27" ht="12.75" customHeight="1">
      <c r="A27" s="11">
        <v>26.0</v>
      </c>
      <c r="B27" s="12" t="s">
        <v>11</v>
      </c>
      <c r="C27" s="13">
        <v>56000.0</v>
      </c>
      <c r="D27" s="12">
        <v>35.0</v>
      </c>
      <c r="E27" s="12">
        <v>40.0</v>
      </c>
      <c r="F27" s="12">
        <v>2.6</v>
      </c>
      <c r="G27" s="14" t="s">
        <v>9</v>
      </c>
      <c r="H27" s="15" t="s">
        <v>10</v>
      </c>
      <c r="J27" s="39">
        <f t="shared" si="2"/>
        <v>25</v>
      </c>
      <c r="K27" s="40">
        <f t="shared" si="3"/>
        <v>0</v>
      </c>
      <c r="L27" s="41">
        <f t="shared" ref="L27:O27" si="30">C26</f>
        <v>1000</v>
      </c>
      <c r="M27" s="40">
        <f t="shared" si="30"/>
        <v>16</v>
      </c>
      <c r="N27" s="40">
        <f t="shared" si="30"/>
        <v>25</v>
      </c>
      <c r="O27" s="40">
        <f t="shared" si="30"/>
        <v>1.4</v>
      </c>
      <c r="P27" s="40">
        <f t="shared" si="5"/>
        <v>1</v>
      </c>
      <c r="Q27" s="40">
        <f t="shared" si="6"/>
        <v>0</v>
      </c>
      <c r="R27" s="43">
        <f t="shared" si="7"/>
        <v>0</v>
      </c>
    </row>
    <row r="28" ht="12.75" customHeight="1">
      <c r="A28" s="5">
        <v>27.0</v>
      </c>
      <c r="B28" s="16" t="s">
        <v>11</v>
      </c>
      <c r="C28" s="17">
        <v>62000.0</v>
      </c>
      <c r="D28" s="16">
        <v>47.0</v>
      </c>
      <c r="E28" s="16">
        <v>32.0</v>
      </c>
      <c r="F28" s="12">
        <v>3.6</v>
      </c>
      <c r="G28" s="18" t="s">
        <v>12</v>
      </c>
      <c r="H28" s="19" t="s">
        <v>13</v>
      </c>
      <c r="J28" s="39">
        <f t="shared" si="2"/>
        <v>26</v>
      </c>
      <c r="K28" s="40">
        <f t="shared" si="3"/>
        <v>1</v>
      </c>
      <c r="L28" s="41">
        <f t="shared" ref="L28:O28" si="31">C27</f>
        <v>56000</v>
      </c>
      <c r="M28" s="40">
        <f t="shared" si="31"/>
        <v>35</v>
      </c>
      <c r="N28" s="40">
        <f t="shared" si="31"/>
        <v>40</v>
      </c>
      <c r="O28" s="40">
        <f t="shared" si="31"/>
        <v>2.6</v>
      </c>
      <c r="P28" s="40">
        <f t="shared" si="5"/>
        <v>1</v>
      </c>
      <c r="Q28" s="40">
        <f t="shared" si="6"/>
        <v>1</v>
      </c>
      <c r="R28" s="43">
        <f t="shared" si="7"/>
        <v>0</v>
      </c>
    </row>
    <row r="29" ht="12.75" customHeight="1">
      <c r="A29" s="11">
        <v>28.0</v>
      </c>
      <c r="B29" s="16" t="s">
        <v>8</v>
      </c>
      <c r="C29" s="17">
        <v>57000.0</v>
      </c>
      <c r="D29" s="16">
        <v>52.0</v>
      </c>
      <c r="E29" s="16">
        <v>22.0</v>
      </c>
      <c r="F29" s="12">
        <v>4.1</v>
      </c>
      <c r="G29" s="18" t="s">
        <v>12</v>
      </c>
      <c r="H29" s="19" t="s">
        <v>14</v>
      </c>
      <c r="J29" s="39">
        <f t="shared" si="2"/>
        <v>27</v>
      </c>
      <c r="K29" s="40">
        <f t="shared" si="3"/>
        <v>1</v>
      </c>
      <c r="L29" s="41">
        <f t="shared" ref="L29:O29" si="32">C28</f>
        <v>62000</v>
      </c>
      <c r="M29" s="40">
        <f t="shared" si="32"/>
        <v>47</v>
      </c>
      <c r="N29" s="40">
        <f t="shared" si="32"/>
        <v>32</v>
      </c>
      <c r="O29" s="40">
        <f t="shared" si="32"/>
        <v>3.6</v>
      </c>
      <c r="P29" s="40">
        <f t="shared" si="5"/>
        <v>0</v>
      </c>
      <c r="Q29" s="40">
        <f t="shared" si="6"/>
        <v>0</v>
      </c>
      <c r="R29" s="43">
        <f t="shared" si="7"/>
        <v>1</v>
      </c>
    </row>
    <row r="30" ht="12.75" customHeight="1">
      <c r="A30" s="5">
        <v>29.0</v>
      </c>
      <c r="B30" s="16" t="s">
        <v>11</v>
      </c>
      <c r="C30" s="17">
        <v>15000.0</v>
      </c>
      <c r="D30" s="16">
        <v>18.0</v>
      </c>
      <c r="E30" s="16">
        <v>37.0</v>
      </c>
      <c r="F30" s="12">
        <v>2.1</v>
      </c>
      <c r="G30" s="18" t="s">
        <v>9</v>
      </c>
      <c r="H30" s="19" t="s">
        <v>10</v>
      </c>
      <c r="J30" s="39">
        <f t="shared" si="2"/>
        <v>28</v>
      </c>
      <c r="K30" s="40">
        <f t="shared" si="3"/>
        <v>0</v>
      </c>
      <c r="L30" s="41">
        <f t="shared" ref="L30:O30" si="33">C29</f>
        <v>57000</v>
      </c>
      <c r="M30" s="40">
        <f t="shared" si="33"/>
        <v>52</v>
      </c>
      <c r="N30" s="40">
        <f t="shared" si="33"/>
        <v>22</v>
      </c>
      <c r="O30" s="40">
        <f t="shared" si="33"/>
        <v>4.1</v>
      </c>
      <c r="P30" s="40">
        <f t="shared" si="5"/>
        <v>0</v>
      </c>
      <c r="Q30" s="40">
        <f t="shared" si="6"/>
        <v>0</v>
      </c>
      <c r="R30" s="43">
        <f t="shared" si="7"/>
        <v>0</v>
      </c>
    </row>
    <row r="31" ht="12.75" customHeight="1">
      <c r="A31" s="11">
        <v>30.0</v>
      </c>
      <c r="B31" s="12" t="s">
        <v>8</v>
      </c>
      <c r="C31" s="13">
        <v>41000.0</v>
      </c>
      <c r="D31" s="12">
        <v>25.0</v>
      </c>
      <c r="E31" s="12">
        <v>17.0</v>
      </c>
      <c r="F31" s="12">
        <v>1.4</v>
      </c>
      <c r="G31" s="14" t="s">
        <v>9</v>
      </c>
      <c r="H31" s="15" t="s">
        <v>10</v>
      </c>
      <c r="J31" s="39">
        <f t="shared" si="2"/>
        <v>29</v>
      </c>
      <c r="K31" s="40">
        <f t="shared" si="3"/>
        <v>1</v>
      </c>
      <c r="L31" s="41">
        <f t="shared" ref="L31:O31" si="34">C30</f>
        <v>15000</v>
      </c>
      <c r="M31" s="40">
        <f t="shared" si="34"/>
        <v>18</v>
      </c>
      <c r="N31" s="40">
        <f t="shared" si="34"/>
        <v>37</v>
      </c>
      <c r="O31" s="40">
        <f t="shared" si="34"/>
        <v>2.1</v>
      </c>
      <c r="P31" s="40">
        <f t="shared" si="5"/>
        <v>1</v>
      </c>
      <c r="Q31" s="40">
        <f t="shared" si="6"/>
        <v>1</v>
      </c>
      <c r="R31" s="43">
        <f t="shared" si="7"/>
        <v>0</v>
      </c>
    </row>
    <row r="32" ht="12.75" customHeight="1">
      <c r="A32" s="5">
        <v>31.0</v>
      </c>
      <c r="B32" s="6" t="s">
        <v>11</v>
      </c>
      <c r="C32" s="7">
        <v>49000.0</v>
      </c>
      <c r="D32" s="6">
        <v>56.0</v>
      </c>
      <c r="E32" s="6">
        <v>15.0</v>
      </c>
      <c r="F32" s="12">
        <v>3.2</v>
      </c>
      <c r="G32" s="9" t="s">
        <v>12</v>
      </c>
      <c r="H32" s="10" t="s">
        <v>14</v>
      </c>
      <c r="J32" s="39">
        <f t="shared" si="2"/>
        <v>30</v>
      </c>
      <c r="K32" s="40">
        <f t="shared" si="3"/>
        <v>0</v>
      </c>
      <c r="L32" s="41">
        <f t="shared" ref="L32:O32" si="35">C31</f>
        <v>41000</v>
      </c>
      <c r="M32" s="40">
        <f t="shared" si="35"/>
        <v>25</v>
      </c>
      <c r="N32" s="40">
        <f t="shared" si="35"/>
        <v>17</v>
      </c>
      <c r="O32" s="40">
        <f t="shared" si="35"/>
        <v>1.4</v>
      </c>
      <c r="P32" s="40">
        <f t="shared" si="5"/>
        <v>1</v>
      </c>
      <c r="Q32" s="40">
        <f t="shared" si="6"/>
        <v>1</v>
      </c>
      <c r="R32" s="43">
        <f t="shared" si="7"/>
        <v>0</v>
      </c>
    </row>
    <row r="33" ht="12.75" customHeight="1">
      <c r="A33" s="11">
        <v>32.0</v>
      </c>
      <c r="B33" s="12" t="s">
        <v>8</v>
      </c>
      <c r="C33" s="13">
        <v>47000.0</v>
      </c>
      <c r="D33" s="12">
        <v>30.0</v>
      </c>
      <c r="E33" s="12">
        <v>21.0</v>
      </c>
      <c r="F33" s="12">
        <v>3.1</v>
      </c>
      <c r="G33" s="14" t="s">
        <v>9</v>
      </c>
      <c r="H33" s="15" t="s">
        <v>13</v>
      </c>
      <c r="J33" s="39">
        <f t="shared" si="2"/>
        <v>31</v>
      </c>
      <c r="K33" s="40">
        <f t="shared" si="3"/>
        <v>1</v>
      </c>
      <c r="L33" s="41">
        <f t="shared" ref="L33:O33" si="36">C32</f>
        <v>49000</v>
      </c>
      <c r="M33" s="40">
        <f t="shared" si="36"/>
        <v>56</v>
      </c>
      <c r="N33" s="40">
        <f t="shared" si="36"/>
        <v>15</v>
      </c>
      <c r="O33" s="40">
        <f t="shared" si="36"/>
        <v>3.2</v>
      </c>
      <c r="P33" s="40">
        <f t="shared" si="5"/>
        <v>0</v>
      </c>
      <c r="Q33" s="40">
        <f t="shared" si="6"/>
        <v>0</v>
      </c>
      <c r="R33" s="43">
        <f t="shared" si="7"/>
        <v>0</v>
      </c>
    </row>
    <row r="34" ht="12.75" customHeight="1">
      <c r="A34" s="5">
        <v>33.0</v>
      </c>
      <c r="B34" s="12" t="s">
        <v>8</v>
      </c>
      <c r="C34" s="13">
        <v>23000.0</v>
      </c>
      <c r="D34" s="12">
        <v>25.0</v>
      </c>
      <c r="E34" s="12">
        <v>28.0</v>
      </c>
      <c r="F34" s="12">
        <v>2.7</v>
      </c>
      <c r="G34" s="14" t="s">
        <v>12</v>
      </c>
      <c r="H34" s="15" t="s">
        <v>10</v>
      </c>
      <c r="J34" s="39">
        <f t="shared" si="2"/>
        <v>32</v>
      </c>
      <c r="K34" s="40">
        <f t="shared" si="3"/>
        <v>0</v>
      </c>
      <c r="L34" s="41">
        <f t="shared" ref="L34:O34" si="37">C33</f>
        <v>47000</v>
      </c>
      <c r="M34" s="40">
        <f t="shared" si="37"/>
        <v>30</v>
      </c>
      <c r="N34" s="40">
        <f t="shared" si="37"/>
        <v>21</v>
      </c>
      <c r="O34" s="40">
        <f t="shared" si="37"/>
        <v>3.1</v>
      </c>
      <c r="P34" s="40">
        <f t="shared" si="5"/>
        <v>1</v>
      </c>
      <c r="Q34" s="40">
        <f t="shared" si="6"/>
        <v>0</v>
      </c>
      <c r="R34" s="43">
        <f t="shared" si="7"/>
        <v>1</v>
      </c>
    </row>
    <row r="35" ht="12.75" customHeight="1">
      <c r="A35" s="11">
        <v>34.0</v>
      </c>
      <c r="B35" s="12" t="s">
        <v>11</v>
      </c>
      <c r="C35" s="13">
        <v>29000.0</v>
      </c>
      <c r="D35" s="12">
        <v>32.0</v>
      </c>
      <c r="E35" s="12">
        <v>19.0</v>
      </c>
      <c r="F35" s="12">
        <v>2.9</v>
      </c>
      <c r="G35" s="14" t="s">
        <v>9</v>
      </c>
      <c r="H35" s="15" t="s">
        <v>10</v>
      </c>
      <c r="J35" s="39">
        <f t="shared" si="2"/>
        <v>33</v>
      </c>
      <c r="K35" s="40">
        <f t="shared" si="3"/>
        <v>0</v>
      </c>
      <c r="L35" s="41">
        <f t="shared" ref="L35:O35" si="38">C34</f>
        <v>23000</v>
      </c>
      <c r="M35" s="40">
        <f t="shared" si="38"/>
        <v>25</v>
      </c>
      <c r="N35" s="40">
        <f t="shared" si="38"/>
        <v>28</v>
      </c>
      <c r="O35" s="40">
        <f t="shared" si="38"/>
        <v>2.7</v>
      </c>
      <c r="P35" s="40">
        <f t="shared" si="5"/>
        <v>0</v>
      </c>
      <c r="Q35" s="40">
        <f t="shared" si="6"/>
        <v>1</v>
      </c>
      <c r="R35" s="43">
        <f t="shared" si="7"/>
        <v>0</v>
      </c>
    </row>
    <row r="36" ht="12.75" customHeight="1">
      <c r="A36" s="5">
        <v>35.0</v>
      </c>
      <c r="B36" s="12" t="s">
        <v>8</v>
      </c>
      <c r="C36" s="13">
        <v>74000.0</v>
      </c>
      <c r="D36" s="12">
        <v>29.0</v>
      </c>
      <c r="E36" s="12">
        <v>43.0</v>
      </c>
      <c r="F36" s="12">
        <v>4.6</v>
      </c>
      <c r="G36" s="14" t="s">
        <v>9</v>
      </c>
      <c r="H36" s="15" t="s">
        <v>10</v>
      </c>
      <c r="J36" s="39">
        <f t="shared" si="2"/>
        <v>34</v>
      </c>
      <c r="K36" s="40">
        <f t="shared" si="3"/>
        <v>1</v>
      </c>
      <c r="L36" s="41">
        <f t="shared" ref="L36:O36" si="39">C35</f>
        <v>29000</v>
      </c>
      <c r="M36" s="40">
        <f t="shared" si="39"/>
        <v>32</v>
      </c>
      <c r="N36" s="40">
        <f t="shared" si="39"/>
        <v>19</v>
      </c>
      <c r="O36" s="40">
        <f t="shared" si="39"/>
        <v>2.9</v>
      </c>
      <c r="P36" s="40">
        <f t="shared" si="5"/>
        <v>1</v>
      </c>
      <c r="Q36" s="40">
        <f t="shared" si="6"/>
        <v>1</v>
      </c>
      <c r="R36" s="43">
        <f t="shared" si="7"/>
        <v>0</v>
      </c>
    </row>
    <row r="37" ht="12.75" customHeight="1">
      <c r="A37" s="11">
        <v>36.0</v>
      </c>
      <c r="B37" s="12" t="s">
        <v>11</v>
      </c>
      <c r="C37" s="13">
        <v>29000.0</v>
      </c>
      <c r="D37" s="12">
        <v>21.0</v>
      </c>
      <c r="E37" s="12">
        <v>34.0</v>
      </c>
      <c r="F37" s="12">
        <v>2.3</v>
      </c>
      <c r="G37" s="14" t="s">
        <v>12</v>
      </c>
      <c r="H37" s="15" t="s">
        <v>14</v>
      </c>
      <c r="J37" s="39">
        <f t="shared" si="2"/>
        <v>35</v>
      </c>
      <c r="K37" s="40">
        <f t="shared" si="3"/>
        <v>0</v>
      </c>
      <c r="L37" s="41">
        <f t="shared" ref="L37:O37" si="40">C36</f>
        <v>74000</v>
      </c>
      <c r="M37" s="40">
        <f t="shared" si="40"/>
        <v>29</v>
      </c>
      <c r="N37" s="40">
        <f t="shared" si="40"/>
        <v>43</v>
      </c>
      <c r="O37" s="40">
        <f t="shared" si="40"/>
        <v>4.6</v>
      </c>
      <c r="P37" s="40">
        <f t="shared" si="5"/>
        <v>1</v>
      </c>
      <c r="Q37" s="40">
        <f t="shared" si="6"/>
        <v>1</v>
      </c>
      <c r="R37" s="43">
        <f t="shared" si="7"/>
        <v>0</v>
      </c>
    </row>
    <row r="38" ht="12.75" customHeight="1">
      <c r="A38" s="5">
        <v>37.0</v>
      </c>
      <c r="B38" s="12" t="s">
        <v>8</v>
      </c>
      <c r="C38" s="13">
        <v>89000.0</v>
      </c>
      <c r="D38" s="12">
        <v>46.0</v>
      </c>
      <c r="E38" s="12">
        <v>12.0</v>
      </c>
      <c r="F38" s="12">
        <v>1.2</v>
      </c>
      <c r="G38" s="14" t="s">
        <v>12</v>
      </c>
      <c r="H38" s="15" t="s">
        <v>14</v>
      </c>
      <c r="J38" s="39">
        <f t="shared" si="2"/>
        <v>36</v>
      </c>
      <c r="K38" s="40">
        <f t="shared" si="3"/>
        <v>1</v>
      </c>
      <c r="L38" s="41">
        <f t="shared" ref="L38:O38" si="41">C37</f>
        <v>29000</v>
      </c>
      <c r="M38" s="40">
        <f t="shared" si="41"/>
        <v>21</v>
      </c>
      <c r="N38" s="40">
        <f t="shared" si="41"/>
        <v>34</v>
      </c>
      <c r="O38" s="40">
        <f t="shared" si="41"/>
        <v>2.3</v>
      </c>
      <c r="P38" s="40">
        <f t="shared" si="5"/>
        <v>0</v>
      </c>
      <c r="Q38" s="40">
        <f t="shared" si="6"/>
        <v>0</v>
      </c>
      <c r="R38" s="43">
        <f t="shared" si="7"/>
        <v>0</v>
      </c>
    </row>
    <row r="39" ht="12.75" customHeight="1">
      <c r="A39" s="11">
        <v>38.0</v>
      </c>
      <c r="B39" s="12" t="s">
        <v>8</v>
      </c>
      <c r="C39" s="13">
        <v>41000.0</v>
      </c>
      <c r="D39" s="12">
        <v>38.0</v>
      </c>
      <c r="E39" s="12">
        <v>20.0</v>
      </c>
      <c r="F39" s="12">
        <v>3.3</v>
      </c>
      <c r="G39" s="14" t="s">
        <v>9</v>
      </c>
      <c r="H39" s="15" t="s">
        <v>13</v>
      </c>
      <c r="J39" s="39">
        <f t="shared" si="2"/>
        <v>37</v>
      </c>
      <c r="K39" s="40">
        <f t="shared" si="3"/>
        <v>0</v>
      </c>
      <c r="L39" s="41">
        <f t="shared" ref="L39:O39" si="42">C38</f>
        <v>89000</v>
      </c>
      <c r="M39" s="40">
        <f t="shared" si="42"/>
        <v>46</v>
      </c>
      <c r="N39" s="40">
        <f t="shared" si="42"/>
        <v>12</v>
      </c>
      <c r="O39" s="40">
        <f t="shared" si="42"/>
        <v>1.2</v>
      </c>
      <c r="P39" s="40">
        <f t="shared" si="5"/>
        <v>0</v>
      </c>
      <c r="Q39" s="40">
        <f t="shared" si="6"/>
        <v>0</v>
      </c>
      <c r="R39" s="43">
        <f t="shared" si="7"/>
        <v>0</v>
      </c>
    </row>
    <row r="40" ht="12.75" customHeight="1">
      <c r="A40" s="5">
        <v>39.0</v>
      </c>
      <c r="B40" s="12" t="s">
        <v>11</v>
      </c>
      <c r="C40" s="13">
        <v>68000.0</v>
      </c>
      <c r="D40" s="12">
        <v>35.0</v>
      </c>
      <c r="E40" s="12">
        <v>19.0</v>
      </c>
      <c r="F40" s="12">
        <v>3.9</v>
      </c>
      <c r="G40" s="14" t="s">
        <v>12</v>
      </c>
      <c r="H40" s="15" t="s">
        <v>14</v>
      </c>
      <c r="J40" s="39">
        <f t="shared" si="2"/>
        <v>38</v>
      </c>
      <c r="K40" s="40">
        <f t="shared" si="3"/>
        <v>0</v>
      </c>
      <c r="L40" s="41">
        <f t="shared" ref="L40:O40" si="43">C39</f>
        <v>41000</v>
      </c>
      <c r="M40" s="40">
        <f t="shared" si="43"/>
        <v>38</v>
      </c>
      <c r="N40" s="40">
        <f t="shared" si="43"/>
        <v>20</v>
      </c>
      <c r="O40" s="40">
        <f t="shared" si="43"/>
        <v>3.3</v>
      </c>
      <c r="P40" s="40">
        <f t="shared" si="5"/>
        <v>1</v>
      </c>
      <c r="Q40" s="40">
        <f t="shared" si="6"/>
        <v>0</v>
      </c>
      <c r="R40" s="43">
        <f t="shared" si="7"/>
        <v>1</v>
      </c>
    </row>
    <row r="41" ht="12.75" customHeight="1">
      <c r="A41" s="11">
        <v>40.0</v>
      </c>
      <c r="B41" s="12" t="s">
        <v>8</v>
      </c>
      <c r="C41" s="13">
        <v>17000.0</v>
      </c>
      <c r="D41" s="12">
        <v>19.0</v>
      </c>
      <c r="E41" s="12">
        <v>32.0</v>
      </c>
      <c r="F41" s="12">
        <v>1.8</v>
      </c>
      <c r="G41" s="14" t="s">
        <v>12</v>
      </c>
      <c r="H41" s="15" t="s">
        <v>10</v>
      </c>
      <c r="J41" s="39">
        <f t="shared" si="2"/>
        <v>39</v>
      </c>
      <c r="K41" s="40">
        <f t="shared" si="3"/>
        <v>1</v>
      </c>
      <c r="L41" s="41">
        <f t="shared" ref="L41:O41" si="44">C40</f>
        <v>68000</v>
      </c>
      <c r="M41" s="40">
        <f t="shared" si="44"/>
        <v>35</v>
      </c>
      <c r="N41" s="40">
        <f t="shared" si="44"/>
        <v>19</v>
      </c>
      <c r="O41" s="40">
        <f t="shared" si="44"/>
        <v>3.9</v>
      </c>
      <c r="P41" s="40">
        <f t="shared" si="5"/>
        <v>0</v>
      </c>
      <c r="Q41" s="40">
        <f t="shared" si="6"/>
        <v>0</v>
      </c>
      <c r="R41" s="43">
        <f t="shared" si="7"/>
        <v>0</v>
      </c>
    </row>
    <row r="42" ht="12.75" customHeight="1">
      <c r="A42" s="5">
        <v>41.0</v>
      </c>
      <c r="B42" s="6" t="s">
        <v>11</v>
      </c>
      <c r="C42" s="7">
        <v>50000.0</v>
      </c>
      <c r="D42" s="6">
        <v>33.0</v>
      </c>
      <c r="E42" s="6">
        <v>17.0</v>
      </c>
      <c r="F42" s="6">
        <v>1.4</v>
      </c>
      <c r="G42" s="9" t="s">
        <v>12</v>
      </c>
      <c r="H42" s="10" t="s">
        <v>13</v>
      </c>
      <c r="J42" s="39">
        <f t="shared" si="2"/>
        <v>40</v>
      </c>
      <c r="K42" s="40">
        <f t="shared" si="3"/>
        <v>0</v>
      </c>
      <c r="L42" s="41">
        <f t="shared" ref="L42:O42" si="45">C41</f>
        <v>17000</v>
      </c>
      <c r="M42" s="40">
        <f t="shared" si="45"/>
        <v>19</v>
      </c>
      <c r="N42" s="40">
        <f t="shared" si="45"/>
        <v>32</v>
      </c>
      <c r="O42" s="40">
        <f t="shared" si="45"/>
        <v>1.8</v>
      </c>
      <c r="P42" s="40">
        <f t="shared" si="5"/>
        <v>0</v>
      </c>
      <c r="Q42" s="40">
        <f t="shared" si="6"/>
        <v>1</v>
      </c>
      <c r="R42" s="43">
        <f t="shared" si="7"/>
        <v>0</v>
      </c>
    </row>
    <row r="43" ht="12.75" customHeight="1">
      <c r="A43" s="5">
        <v>42.0</v>
      </c>
      <c r="B43" s="12" t="s">
        <v>8</v>
      </c>
      <c r="C43" s="13">
        <v>32000.0</v>
      </c>
      <c r="D43" s="12">
        <v>25.0</v>
      </c>
      <c r="E43" s="12">
        <v>26.0</v>
      </c>
      <c r="F43" s="12">
        <v>2.2</v>
      </c>
      <c r="G43" s="14" t="s">
        <v>9</v>
      </c>
      <c r="H43" s="15" t="s">
        <v>10</v>
      </c>
      <c r="J43" s="39">
        <f t="shared" si="2"/>
        <v>41</v>
      </c>
      <c r="K43" s="40">
        <f t="shared" si="3"/>
        <v>1</v>
      </c>
      <c r="L43" s="41">
        <f t="shared" ref="L43:O43" si="46">C42</f>
        <v>50000</v>
      </c>
      <c r="M43" s="40">
        <f t="shared" si="46"/>
        <v>33</v>
      </c>
      <c r="N43" s="40">
        <f t="shared" si="46"/>
        <v>17</v>
      </c>
      <c r="O43" s="40">
        <f t="shared" si="46"/>
        <v>1.4</v>
      </c>
      <c r="P43" s="40">
        <f t="shared" si="5"/>
        <v>0</v>
      </c>
      <c r="Q43" s="40">
        <f t="shared" si="6"/>
        <v>0</v>
      </c>
      <c r="R43" s="43">
        <f t="shared" si="7"/>
        <v>1</v>
      </c>
    </row>
    <row r="44" ht="12.75" customHeight="1">
      <c r="A44" s="5">
        <v>43.0</v>
      </c>
      <c r="B44" s="12" t="s">
        <v>11</v>
      </c>
      <c r="C44" s="13">
        <v>49000.0</v>
      </c>
      <c r="D44" s="12">
        <v>28.0</v>
      </c>
      <c r="E44" s="12">
        <v>48.0</v>
      </c>
      <c r="F44" s="12">
        <v>3.3</v>
      </c>
      <c r="G44" s="14" t="s">
        <v>9</v>
      </c>
      <c r="H44" s="15" t="s">
        <v>13</v>
      </c>
      <c r="J44" s="39">
        <f t="shared" si="2"/>
        <v>42</v>
      </c>
      <c r="K44" s="40">
        <f t="shared" si="3"/>
        <v>0</v>
      </c>
      <c r="L44" s="41">
        <f t="shared" ref="L44:O44" si="47">C43</f>
        <v>32000</v>
      </c>
      <c r="M44" s="40">
        <f t="shared" si="47"/>
        <v>25</v>
      </c>
      <c r="N44" s="40">
        <f t="shared" si="47"/>
        <v>26</v>
      </c>
      <c r="O44" s="40">
        <f t="shared" si="47"/>
        <v>2.2</v>
      </c>
      <c r="P44" s="40">
        <f t="shared" si="5"/>
        <v>1</v>
      </c>
      <c r="Q44" s="40">
        <f t="shared" si="6"/>
        <v>1</v>
      </c>
      <c r="R44" s="43">
        <f t="shared" si="7"/>
        <v>0</v>
      </c>
    </row>
    <row r="45" ht="12.75" customHeight="1">
      <c r="A45" s="11">
        <v>44.0</v>
      </c>
      <c r="B45" s="12" t="s">
        <v>8</v>
      </c>
      <c r="C45" s="13">
        <v>35000.0</v>
      </c>
      <c r="D45" s="12">
        <v>24.0</v>
      </c>
      <c r="E45" s="12">
        <v>24.0</v>
      </c>
      <c r="F45" s="12">
        <v>1.7</v>
      </c>
      <c r="G45" s="14" t="s">
        <v>12</v>
      </c>
      <c r="H45" s="15" t="s">
        <v>13</v>
      </c>
      <c r="J45" s="39">
        <f t="shared" si="2"/>
        <v>43</v>
      </c>
      <c r="K45" s="40">
        <f t="shared" si="3"/>
        <v>1</v>
      </c>
      <c r="L45" s="41">
        <f t="shared" ref="L45:O45" si="48">C44</f>
        <v>49000</v>
      </c>
      <c r="M45" s="40">
        <f t="shared" si="48"/>
        <v>28</v>
      </c>
      <c r="N45" s="40">
        <f t="shared" si="48"/>
        <v>48</v>
      </c>
      <c r="O45" s="40">
        <f t="shared" si="48"/>
        <v>3.3</v>
      </c>
      <c r="P45" s="40">
        <f t="shared" si="5"/>
        <v>1</v>
      </c>
      <c r="Q45" s="40">
        <f t="shared" si="6"/>
        <v>0</v>
      </c>
      <c r="R45" s="43">
        <f t="shared" si="7"/>
        <v>1</v>
      </c>
    </row>
    <row r="46" ht="12.75" customHeight="1">
      <c r="A46" s="5">
        <v>45.0</v>
      </c>
      <c r="B46" s="12" t="s">
        <v>8</v>
      </c>
      <c r="C46" s="13">
        <v>56000.0</v>
      </c>
      <c r="D46" s="12">
        <v>38.0</v>
      </c>
      <c r="E46" s="12">
        <v>30.0</v>
      </c>
      <c r="F46" s="12">
        <v>3.5</v>
      </c>
      <c r="G46" s="14" t="s">
        <v>9</v>
      </c>
      <c r="H46" s="15" t="s">
        <v>13</v>
      </c>
      <c r="J46" s="39">
        <f t="shared" si="2"/>
        <v>44</v>
      </c>
      <c r="K46" s="40">
        <f t="shared" si="3"/>
        <v>0</v>
      </c>
      <c r="L46" s="41">
        <f t="shared" ref="L46:O46" si="49">C45</f>
        <v>35000</v>
      </c>
      <c r="M46" s="40">
        <f t="shared" si="49"/>
        <v>24</v>
      </c>
      <c r="N46" s="40">
        <f t="shared" si="49"/>
        <v>24</v>
      </c>
      <c r="O46" s="40">
        <f t="shared" si="49"/>
        <v>1.7</v>
      </c>
      <c r="P46" s="40">
        <f t="shared" si="5"/>
        <v>0</v>
      </c>
      <c r="Q46" s="40">
        <f t="shared" si="6"/>
        <v>0</v>
      </c>
      <c r="R46" s="43">
        <f t="shared" si="7"/>
        <v>1</v>
      </c>
    </row>
    <row r="47" ht="12.75" customHeight="1">
      <c r="A47" s="5">
        <v>46.0</v>
      </c>
      <c r="B47" s="12" t="s">
        <v>11</v>
      </c>
      <c r="C47" s="13">
        <v>57000.0</v>
      </c>
      <c r="D47" s="12">
        <v>43.0</v>
      </c>
      <c r="E47" s="12">
        <v>9.0</v>
      </c>
      <c r="F47" s="12">
        <v>1.1</v>
      </c>
      <c r="G47" s="14" t="s">
        <v>12</v>
      </c>
      <c r="H47" s="15" t="s">
        <v>13</v>
      </c>
      <c r="J47" s="39">
        <f t="shared" si="2"/>
        <v>45</v>
      </c>
      <c r="K47" s="40">
        <f t="shared" si="3"/>
        <v>0</v>
      </c>
      <c r="L47" s="41">
        <f t="shared" ref="L47:O47" si="50">C46</f>
        <v>56000</v>
      </c>
      <c r="M47" s="40">
        <f t="shared" si="50"/>
        <v>38</v>
      </c>
      <c r="N47" s="40">
        <f t="shared" si="50"/>
        <v>30</v>
      </c>
      <c r="O47" s="40">
        <f t="shared" si="50"/>
        <v>3.5</v>
      </c>
      <c r="P47" s="40">
        <f t="shared" si="5"/>
        <v>1</v>
      </c>
      <c r="Q47" s="40">
        <f t="shared" si="6"/>
        <v>0</v>
      </c>
      <c r="R47" s="43">
        <f t="shared" si="7"/>
        <v>1</v>
      </c>
    </row>
    <row r="48" ht="12.75" customHeight="1">
      <c r="A48" s="11">
        <v>47.0</v>
      </c>
      <c r="B48" s="12" t="s">
        <v>11</v>
      </c>
      <c r="C48" s="13">
        <v>69000.0</v>
      </c>
      <c r="D48" s="12">
        <v>35.0</v>
      </c>
      <c r="E48" s="12">
        <v>22.0</v>
      </c>
      <c r="F48" s="12">
        <v>2.8</v>
      </c>
      <c r="G48" s="14" t="s">
        <v>9</v>
      </c>
      <c r="H48" s="15" t="s">
        <v>13</v>
      </c>
      <c r="J48" s="39">
        <f t="shared" si="2"/>
        <v>46</v>
      </c>
      <c r="K48" s="40">
        <f t="shared" si="3"/>
        <v>1</v>
      </c>
      <c r="L48" s="41">
        <f t="shared" ref="L48:O48" si="51">C47</f>
        <v>57000</v>
      </c>
      <c r="M48" s="40">
        <f t="shared" si="51"/>
        <v>43</v>
      </c>
      <c r="N48" s="40">
        <f t="shared" si="51"/>
        <v>9</v>
      </c>
      <c r="O48" s="40">
        <f t="shared" si="51"/>
        <v>1.1</v>
      </c>
      <c r="P48" s="40">
        <f t="shared" si="5"/>
        <v>0</v>
      </c>
      <c r="Q48" s="40">
        <f t="shared" si="6"/>
        <v>0</v>
      </c>
      <c r="R48" s="43">
        <f t="shared" si="7"/>
        <v>1</v>
      </c>
    </row>
    <row r="49" ht="12.75" customHeight="1">
      <c r="A49" s="5">
        <v>48.0</v>
      </c>
      <c r="B49" s="16" t="s">
        <v>11</v>
      </c>
      <c r="C49" s="17">
        <v>52000.0</v>
      </c>
      <c r="D49" s="16">
        <v>47.0</v>
      </c>
      <c r="E49" s="16">
        <v>14.0</v>
      </c>
      <c r="F49" s="12">
        <v>1.6</v>
      </c>
      <c r="G49" s="18" t="s">
        <v>12</v>
      </c>
      <c r="H49" s="19" t="s">
        <v>13</v>
      </c>
      <c r="J49" s="39">
        <f t="shared" si="2"/>
        <v>47</v>
      </c>
      <c r="K49" s="40">
        <f t="shared" si="3"/>
        <v>1</v>
      </c>
      <c r="L49" s="41">
        <f t="shared" ref="L49:O49" si="52">C48</f>
        <v>69000</v>
      </c>
      <c r="M49" s="40">
        <f t="shared" si="52"/>
        <v>35</v>
      </c>
      <c r="N49" s="40">
        <f t="shared" si="52"/>
        <v>22</v>
      </c>
      <c r="O49" s="40">
        <f t="shared" si="52"/>
        <v>2.8</v>
      </c>
      <c r="P49" s="40">
        <f t="shared" si="5"/>
        <v>1</v>
      </c>
      <c r="Q49" s="40">
        <f t="shared" si="6"/>
        <v>0</v>
      </c>
      <c r="R49" s="43">
        <f t="shared" si="7"/>
        <v>1</v>
      </c>
    </row>
    <row r="50" ht="12.75" customHeight="1">
      <c r="A50" s="11">
        <v>49.0</v>
      </c>
      <c r="B50" s="12" t="s">
        <v>8</v>
      </c>
      <c r="C50" s="13">
        <v>31000.0</v>
      </c>
      <c r="D50" s="12">
        <v>25.0</v>
      </c>
      <c r="E50" s="12">
        <v>42.0</v>
      </c>
      <c r="F50" s="12">
        <v>3.4</v>
      </c>
      <c r="G50" s="14" t="s">
        <v>9</v>
      </c>
      <c r="H50" s="15" t="s">
        <v>10</v>
      </c>
      <c r="J50" s="39">
        <f t="shared" si="2"/>
        <v>48</v>
      </c>
      <c r="K50" s="40">
        <f t="shared" si="3"/>
        <v>1</v>
      </c>
      <c r="L50" s="41">
        <f t="shared" ref="L50:O50" si="53">C49</f>
        <v>52000</v>
      </c>
      <c r="M50" s="40">
        <f t="shared" si="53"/>
        <v>47</v>
      </c>
      <c r="N50" s="40">
        <f t="shared" si="53"/>
        <v>14</v>
      </c>
      <c r="O50" s="40">
        <f t="shared" si="53"/>
        <v>1.6</v>
      </c>
      <c r="P50" s="40">
        <f t="shared" si="5"/>
        <v>0</v>
      </c>
      <c r="Q50" s="40">
        <f t="shared" si="6"/>
        <v>0</v>
      </c>
      <c r="R50" s="43">
        <f t="shared" si="7"/>
        <v>1</v>
      </c>
    </row>
    <row r="51" ht="12.75" customHeight="1">
      <c r="A51" s="20">
        <v>50.0</v>
      </c>
      <c r="B51" s="21" t="s">
        <v>8</v>
      </c>
      <c r="C51" s="22">
        <v>24000.0</v>
      </c>
      <c r="D51" s="21">
        <v>20.0</v>
      </c>
      <c r="E51" s="21">
        <v>33.0</v>
      </c>
      <c r="F51" s="21">
        <v>4.7</v>
      </c>
      <c r="G51" s="23" t="s">
        <v>12</v>
      </c>
      <c r="H51" s="24" t="s">
        <v>10</v>
      </c>
      <c r="J51" s="39">
        <f t="shared" si="2"/>
        <v>49</v>
      </c>
      <c r="K51" s="40">
        <f t="shared" si="3"/>
        <v>0</v>
      </c>
      <c r="L51" s="41">
        <f t="shared" ref="L51:O51" si="54">C50</f>
        <v>31000</v>
      </c>
      <c r="M51" s="40">
        <f t="shared" si="54"/>
        <v>25</v>
      </c>
      <c r="N51" s="40">
        <f t="shared" si="54"/>
        <v>42</v>
      </c>
      <c r="O51" s="40">
        <f t="shared" si="54"/>
        <v>3.4</v>
      </c>
      <c r="P51" s="40">
        <f t="shared" si="5"/>
        <v>1</v>
      </c>
      <c r="Q51" s="40">
        <f t="shared" si="6"/>
        <v>1</v>
      </c>
      <c r="R51" s="43">
        <f t="shared" si="7"/>
        <v>0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2002-04-10T03:22:22Z</dcterms:created>
  <dc:creator>Bamshad Mobasher</dc:creator>
</cp:coreProperties>
</file>