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yan/Dropbox/Uni_research/Projects/Small_plasmid_Nanopore/Paper_GitHub_repo/"/>
    </mc:Choice>
  </mc:AlternateContent>
  <xr:revisionPtr revIDLastSave="0" documentId="13_ncr:1_{B44FBEC0-9B3A-E841-AE48-3138C650F3BE}" xr6:coauthVersionLast="46" xr6:coauthVersionMax="46" xr10:uidLastSave="{00000000-0000-0000-0000-000000000000}"/>
  <bookViews>
    <workbookView xWindow="-6240" yWindow="-26900" windowWidth="29500" windowHeight="23660" xr2:uid="{03D76918-5CA6-BC4B-A785-F8ABEB5E7723}"/>
  </bookViews>
  <sheets>
    <sheet name="Worksheet descriptions" sheetId="5" r:id="rId1"/>
    <sheet name="Per-run" sheetId="3" r:id="rId2"/>
    <sheet name="Per-barcode" sheetId="1" r:id="rId3"/>
    <sheet name="Per-replicon" sheetId="2" r:id="rId4"/>
    <sheet name="Notes" sheetId="4" r:id="rId5"/>
    <sheet name="Kleborate result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0" i="2" l="1"/>
  <c r="O17" i="2"/>
  <c r="I50" i="2"/>
  <c r="L50" i="2"/>
  <c r="I17" i="2"/>
  <c r="L17" i="2"/>
  <c r="I51" i="2" l="1"/>
  <c r="L51" i="2"/>
  <c r="O51" i="2"/>
  <c r="I52" i="2"/>
  <c r="L52" i="2"/>
  <c r="O52" i="2"/>
  <c r="O35" i="2"/>
  <c r="O36" i="2"/>
  <c r="O37" i="2"/>
  <c r="O38" i="2"/>
  <c r="O39" i="2"/>
  <c r="O40" i="2"/>
  <c r="O41" i="2"/>
  <c r="O42" i="2"/>
  <c r="O43" i="2"/>
  <c r="O44" i="2"/>
  <c r="O45" i="2"/>
  <c r="O46" i="2"/>
  <c r="O47" i="2"/>
  <c r="O48" i="2"/>
  <c r="O49" i="2"/>
  <c r="O53" i="2"/>
  <c r="O54" i="2"/>
  <c r="O55" i="2"/>
  <c r="O56" i="2"/>
  <c r="O57" i="2"/>
  <c r="O58" i="2"/>
  <c r="O59" i="2"/>
  <c r="O60" i="2"/>
  <c r="O61" i="2"/>
  <c r="O62" i="2"/>
  <c r="O63" i="2"/>
  <c r="O64" i="2"/>
  <c r="O65" i="2"/>
  <c r="O66" i="2"/>
  <c r="O67" i="2"/>
  <c r="O34" i="2"/>
  <c r="O33" i="2"/>
  <c r="O32" i="2"/>
  <c r="O31" i="2"/>
  <c r="O30" i="2"/>
  <c r="O29" i="2"/>
  <c r="O28" i="2"/>
  <c r="O27" i="2"/>
  <c r="O26" i="2"/>
  <c r="O25" i="2"/>
  <c r="O24" i="2"/>
  <c r="O23" i="2"/>
  <c r="O22" i="2"/>
  <c r="O21" i="2"/>
  <c r="O20" i="2"/>
  <c r="O16" i="2"/>
  <c r="O15" i="2"/>
  <c r="O14" i="2"/>
  <c r="O13" i="2"/>
  <c r="O12" i="2"/>
  <c r="O11" i="2"/>
  <c r="O10" i="2"/>
  <c r="O9" i="2"/>
  <c r="O8" i="2"/>
  <c r="O7" i="2"/>
  <c r="O6" i="2"/>
  <c r="O5" i="2"/>
  <c r="O4" i="2"/>
  <c r="O3" i="2"/>
  <c r="O2" i="2"/>
  <c r="L67" i="2"/>
  <c r="L66" i="2"/>
  <c r="L65" i="2"/>
  <c r="L64" i="2"/>
  <c r="L63" i="2"/>
  <c r="L62" i="2"/>
  <c r="L61" i="2"/>
  <c r="L60" i="2"/>
  <c r="L59" i="2"/>
  <c r="L58" i="2"/>
  <c r="L57" i="2"/>
  <c r="L56" i="2"/>
  <c r="L55" i="2"/>
  <c r="L54" i="2"/>
  <c r="L53"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6" i="2"/>
  <c r="L15" i="2"/>
  <c r="L14" i="2"/>
  <c r="L13" i="2"/>
  <c r="L12" i="2"/>
  <c r="L11" i="2"/>
  <c r="L10" i="2"/>
  <c r="L9" i="2"/>
  <c r="L8" i="2"/>
  <c r="L7" i="2"/>
  <c r="L6" i="2"/>
  <c r="L5" i="2"/>
  <c r="L4" i="2"/>
  <c r="L3" i="2"/>
  <c r="L2" i="2"/>
  <c r="I67" i="2"/>
  <c r="I66" i="2"/>
  <c r="I65" i="2"/>
  <c r="I64" i="2"/>
  <c r="I63" i="2"/>
  <c r="I62" i="2"/>
  <c r="I61" i="2"/>
  <c r="I60" i="2"/>
  <c r="I59" i="2"/>
  <c r="I58" i="2"/>
  <c r="I57" i="2"/>
  <c r="I56" i="2"/>
  <c r="I55" i="2"/>
  <c r="I54" i="2"/>
  <c r="I53"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6" i="2"/>
  <c r="I15" i="2"/>
  <c r="I14" i="2"/>
  <c r="I13" i="2"/>
  <c r="I12" i="2"/>
  <c r="I11" i="2"/>
  <c r="I10" i="2"/>
  <c r="I9" i="2"/>
  <c r="I8" i="2"/>
  <c r="I7" i="2"/>
  <c r="I6" i="2"/>
  <c r="I5" i="2"/>
  <c r="I3" i="2"/>
  <c r="I4"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tc={D497819C-01FD-D543-A3B3-54A6C2D32C31}</author>
    <author>tc={0F82EF9B-2018-3449-9FDD-397D5647740F}</author>
    <author>tc={1BCA6B03-9B93-2745-B715-C3D66DE583A1}</author>
    <author>tc={C6143B54-11E3-5C4E-9BA4-9FFEFA648866}</author>
    <author>tc={A3826E3C-6C70-0D4A-A3AF-5DEFCC665F56}</author>
    <author>tc={733D43A7-A4B6-2D45-A510-82619A44918B}</author>
    <author>tc={EF149608-6506-1547-AD42-7EEBEC7D3D09}</author>
    <author>tc={D0B74476-9813-1148-AF46-48D3F09E0C64}</author>
  </authors>
  <commentList>
    <comment ref="B1" authorId="0" shapeId="0" xr:uid="{D497819C-01FD-D543-A3B3-54A6C2D32C31}">
      <text>
        <t>[Threaded comment]
Your version of Excel allows you to read this threaded comment; however, any edits to it will get removed if the file is opened in a newer version of Excel. Learn more: https://go.microsoft.com/fwlink/?linkid=870924
Comment:
    This is the total yield of the run, including reads from all barcodes (even unused ones) and unclassified reads.</t>
      </text>
    </comment>
    <comment ref="C1" authorId="1" shapeId="0" xr:uid="{0F82EF9B-2018-3449-9FDD-397D5647740F}">
      <text>
        <t>[Threaded comment]
Your version of Excel allows you to read this threaded comment; however, any edits to it will get removed if the file is opened in a newer version of Excel. Learn more: https://go.microsoft.com/fwlink/?linkid=870924
Comment:
    Since not all runs lasted the same time and some involved refuelling, this column shows the yield of only the first 12 hours of sequencing. This allows for easier comparison of run yields.</t>
      </text>
    </comment>
    <comment ref="H1" authorId="2" shapeId="0" xr:uid="{1BCA6B03-9B93-2745-B715-C3D66DE583A1}">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within a single barcode bin. For example, a read which is half from a chromosome and half from a plasmid of the same genome.</t>
      </text>
    </comment>
    <comment ref="I1" authorId="3" shapeId="0" xr:uid="{C6143B54-11E3-5C4E-9BA4-9FFEFA64886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between different barcode bins. For example, a read which is half from one genome’s chromosome and half from another genome’s chromosome.</t>
      </text>
    </comment>
    <comment ref="J1" authorId="4" shapeId="0" xr:uid="{A3826E3C-6C70-0D4A-A3AF-5DEFCC665F5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of any type (within or between barcode bins). It is the sum of the previous two columns.</t>
      </text>
    </comment>
    <comment ref="L1" authorId="5" shapeId="0" xr:uid="{733D43A7-A4B6-2D45-A510-82619A44918B}">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an unused barcode bin. For example, a read which actually belongs in barcode bin 1 but was demultiplexed into barcode bin 12 (not used in these sequencing runs).</t>
      </text>
    </comment>
    <comment ref="M1" authorId="6" shapeId="0" xr:uid="{EF149608-6506-1547-AD42-7EEBEC7D3D09}">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 used barcode bin. For example, a read which actually belongs in barcode bin 1 but was demultiplexed into barcode bin 2 (which corresponds to a different genome).</t>
      </text>
    </comment>
    <comment ref="N1" authorId="7" shapeId="0" xr:uid="{D0B74476-9813-1148-AF46-48D3F09E0C64}">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in nany way (either to a used or an unused barcode bin). It is the sum of the previous two columns.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tc={0A0896FA-E917-9B46-A4F1-1EC9E3225999}</author>
    <author>tc={9CBC07C7-BCD3-4A4E-930D-917AEB118324}</author>
  </authors>
  <commentList>
    <comment ref="P1" authorId="0" shapeId="0" xr:uid="{0A0896FA-E917-9B46-A4F1-1EC9E3225999}">
      <text>
        <t>[Threaded comment]
Your version of Excel allows you to read this threaded comment; however, any edits to it will get removed if the file is opened in a newer version of Excel. Learn more: https://go.microsoft.com/fwlink/?linkid=870924
Comment:
    Determined computationally by aligning the reads to the assembly and taking the insert sizes from the resulting BAM file.</t>
      </text>
    </comment>
    <comment ref="AC1" authorId="1" shapeId="0" xr:uid="{9CBC07C7-BCD3-4A4E-930D-917AEB118324}">
      <text>
        <t>[Threaded comment]
Your version of Excel allows you to read this threaded comment; however, any edits to it will get removed if the file is opened in a newer version of Excel. Learn more: https://go.microsoft.com/fwlink/?linkid=870924
Comment:
    Determined computationally by aligning the reads to the assembly and taking the insert sizes from the resulting BAM file.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tc={A4FEB2D8-86B2-C243-B0A2-060A3B2D97BF}</author>
    <author>tc={0672B199-9508-F641-9015-B2DD53AAB038}</author>
  </authors>
  <commentList>
    <comment ref="A1" authorId="0" shapeId="0" xr:uid="{A4FEB2D8-86B2-C243-B0A2-060A3B2D97BF}">
      <text>
        <t>[Threaded comment]
Your version of Excel allows you to read this threaded comment; however, any edits to it will get removed if the file is opened in a newer version of Excel. Learn more: https://go.microsoft.com/fwlink/?linkid=870924
Comment:
    Technical replicate 1 includes ligation run 1 and rapid run 1. Technical replicate 2 includes ligation run 2 and rapid run 2.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
      </text>
    </comment>
    <comment ref="Q1" authorId="1" shapeId="0" xr:uid="{0672B199-9508-F641-9015-B2DD53AAB038}">
      <text>
        <t>[Threaded comment]
Your version of Excel allows you to read this threaded comment; however, any edits to it will get removed if the file is opened in a newer version of Excel. Learn more: https://go.microsoft.com/fwlink/?linkid=870924
Comment:
    See the ‘Notes’ worksheet for detailed explanations.</t>
      </text>
    </comment>
  </commentList>
</comments>
</file>

<file path=xl/sharedStrings.xml><?xml version="1.0" encoding="utf-8"?>
<sst xmlns="http://schemas.openxmlformats.org/spreadsheetml/2006/main" count="622" uniqueCount="137">
  <si>
    <t>Genome</t>
  </si>
  <si>
    <t>Replicon</t>
  </si>
  <si>
    <t>Size</t>
  </si>
  <si>
    <t>Total size</t>
  </si>
  <si>
    <t>chromosome</t>
  </si>
  <si>
    <t>plasmid_1</t>
  </si>
  <si>
    <t>plasmid_2</t>
  </si>
  <si>
    <r>
      <rPr>
        <i/>
        <sz val="12"/>
        <color theme="1"/>
        <rFont val="Calibri"/>
        <family val="2"/>
        <scheme val="minor"/>
      </rPr>
      <t>Acinetobacter baumannii</t>
    </r>
    <r>
      <rPr>
        <sz val="12"/>
        <color theme="1"/>
        <rFont val="Calibri"/>
        <family val="2"/>
        <scheme val="minor"/>
      </rPr>
      <t xml:space="preserve"> J9</t>
    </r>
  </si>
  <si>
    <r>
      <rPr>
        <i/>
        <sz val="12"/>
        <color theme="1"/>
        <rFont val="Calibri"/>
        <family val="2"/>
        <scheme val="minor"/>
      </rPr>
      <t>Citrobacter koseri</t>
    </r>
    <r>
      <rPr>
        <sz val="12"/>
        <color theme="1"/>
        <rFont val="Calibri"/>
        <family val="2"/>
        <scheme val="minor"/>
      </rPr>
      <t xml:space="preserve"> MINF_9D</t>
    </r>
  </si>
  <si>
    <t>plasmid_3</t>
  </si>
  <si>
    <t>plasmid_4</t>
  </si>
  <si>
    <t>plasmid_5</t>
  </si>
  <si>
    <r>
      <rPr>
        <i/>
        <sz val="12"/>
        <color theme="1"/>
        <rFont val="Calibri"/>
        <family val="2"/>
        <scheme val="minor"/>
      </rPr>
      <t>Enterobacter kobei</t>
    </r>
    <r>
      <rPr>
        <sz val="12"/>
        <color theme="1"/>
        <rFont val="Calibri"/>
        <family val="2"/>
        <scheme val="minor"/>
      </rPr>
      <t xml:space="preserve"> MSB1_1B</t>
    </r>
  </si>
  <si>
    <r>
      <rPr>
        <i/>
        <sz val="12"/>
        <color theme="1"/>
        <rFont val="Calibri"/>
        <family val="2"/>
        <scheme val="minor"/>
      </rPr>
      <t>Haemophilus</t>
    </r>
    <r>
      <rPr>
        <sz val="12"/>
        <color theme="1"/>
        <rFont val="Calibri"/>
        <family val="2"/>
        <scheme val="minor"/>
      </rPr>
      <t xml:space="preserve"> M1C132_1</t>
    </r>
  </si>
  <si>
    <r>
      <rPr>
        <i/>
        <sz val="12"/>
        <color theme="1"/>
        <rFont val="Calibri"/>
        <family val="2"/>
        <scheme val="minor"/>
      </rPr>
      <t>Klebsiella oxytoca</t>
    </r>
    <r>
      <rPr>
        <sz val="12"/>
        <color theme="1"/>
        <rFont val="Calibri"/>
        <family val="2"/>
        <scheme val="minor"/>
      </rPr>
      <t xml:space="preserve"> MSB1_2C</t>
    </r>
  </si>
  <si>
    <t>Circular</t>
  </si>
  <si>
    <t>yes</t>
  </si>
  <si>
    <r>
      <rPr>
        <i/>
        <sz val="12"/>
        <color theme="1"/>
        <rFont val="Calibri"/>
        <family val="2"/>
        <scheme val="minor"/>
      </rPr>
      <t>Klebsiella variicola</t>
    </r>
    <r>
      <rPr>
        <sz val="12"/>
        <color theme="1"/>
        <rFont val="Calibri"/>
        <family val="2"/>
        <scheme val="minor"/>
      </rPr>
      <t xml:space="preserve"> INF345</t>
    </r>
  </si>
  <si>
    <t>no</t>
  </si>
  <si>
    <r>
      <rPr>
        <i/>
        <sz val="12"/>
        <color theme="1"/>
        <rFont val="Calibri"/>
        <family val="2"/>
        <scheme val="minor"/>
      </rPr>
      <t>Serratia marcescens</t>
    </r>
    <r>
      <rPr>
        <sz val="12"/>
        <color theme="1"/>
        <rFont val="Calibri"/>
        <family val="2"/>
        <scheme val="minor"/>
      </rPr>
      <t xml:space="preserve"> 17-147-1671</t>
    </r>
  </si>
  <si>
    <t>Barcode number</t>
  </si>
  <si>
    <t>Run</t>
  </si>
  <si>
    <t>ONT rapid read depth</t>
  </si>
  <si>
    <t>ONT rapid read depth (normalised to chromosome)</t>
  </si>
  <si>
    <t>ONT ligation read depth (normalised to chromosome)</t>
  </si>
  <si>
    <t>ONT ligation read depth</t>
  </si>
  <si>
    <t>Illumina read depth</t>
  </si>
  <si>
    <t>Illumina read depth (normalised to chromosome)</t>
  </si>
  <si>
    <t>unclassified</t>
  </si>
  <si>
    <t>GC</t>
  </si>
  <si>
    <t>Technical replicate</t>
  </si>
  <si>
    <t>Within-bin chimeric read rate</t>
  </si>
  <si>
    <t>Total chimeric read rate</t>
  </si>
  <si>
    <t>Cross-bin chimeric read rate</t>
  </si>
  <si>
    <t>Total incorrect demultiplex rate</t>
  </si>
  <si>
    <t>Incorrect demultiplex to used bins rate</t>
  </si>
  <si>
    <t>Incorrect demultiplex to unused bins rate</t>
  </si>
  <si>
    <t>Total yield (bp)</t>
  </si>
  <si>
    <t>Ligation (run 1)</t>
  </si>
  <si>
    <t>Ligation (run 2)</t>
  </si>
  <si>
    <t>Rapid (run 1)</t>
  </si>
  <si>
    <t>Rapid (run 2)</t>
  </si>
  <si>
    <t>Notes</t>
  </si>
  <si>
    <t>Note</t>
  </si>
  <si>
    <t>Description</t>
  </si>
  <si>
    <r>
      <t xml:space="preserve">The </t>
    </r>
    <r>
      <rPr>
        <b/>
        <sz val="16"/>
        <color theme="1"/>
        <rFont val="Calibri"/>
        <family val="2"/>
        <scheme val="minor"/>
      </rPr>
      <t>Per-run</t>
    </r>
    <r>
      <rPr>
        <sz val="16"/>
        <color theme="1"/>
        <rFont val="Calibri"/>
        <family val="2"/>
        <scheme val="minor"/>
      </rPr>
      <t xml:space="preserve"> worksheet contains summary information about the entire ONT sequencing runs. Information on Illumina runs is not included here because these isolates were not sequenced on dedicated Illumina runs but rather as a part of a much larger run with isolates from other studies.</t>
    </r>
  </si>
  <si>
    <t>Haemophilus MSB1_2C plasmid_4 and Haemophilus MSB1_2C plasmid_5 were only present in the second technical replicate for this genome.</t>
  </si>
  <si>
    <t>Rapid (run 1) read count</t>
  </si>
  <si>
    <t>Rapid (run 1) read bases</t>
  </si>
  <si>
    <t>Rapid (run 1) read N50</t>
  </si>
  <si>
    <t>Ligation (run 1) read count</t>
  </si>
  <si>
    <t>Ligation (run 1) read bases</t>
  </si>
  <si>
    <t>Ligation (run 1) read N50</t>
  </si>
  <si>
    <t>Rapid (run 2) read count</t>
  </si>
  <si>
    <t>Rapid (run 2) read bases</t>
  </si>
  <si>
    <t>Rapid (run 2) read N50</t>
  </si>
  <si>
    <t>Ligation (run 2) read count</t>
  </si>
  <si>
    <t>Ligation (run 2) read bases</t>
  </si>
  <si>
    <t>Ligation (run 2) read N50</t>
  </si>
  <si>
    <r>
      <rPr>
        <i/>
        <sz val="12"/>
        <color theme="1"/>
        <rFont val="Calibri"/>
        <family val="2"/>
        <scheme val="minor"/>
      </rPr>
      <t>Enterobacter kobei</t>
    </r>
    <r>
      <rPr>
        <sz val="12"/>
        <color theme="1"/>
        <rFont val="Calibri"/>
        <family val="2"/>
        <scheme val="minor"/>
      </rPr>
      <t xml:space="preserve"> MSB1_1B plasmid_5 occurred in two slightly different variants: a 2369 bp variant in the first runs and a 2370 bp variant in the second runs. While they were included separately in the assembly file (as plasmid_5_v1 and plasmid_5_v2), their depths were summed together for this table.</t>
    </r>
  </si>
  <si>
    <t>Yield after 12 hours (bp)</t>
  </si>
  <si>
    <t>N50 read length (bp)</t>
  </si>
  <si>
    <t>Refueling</t>
  </si>
  <si>
    <t>at 18 hours</t>
  </si>
  <si>
    <t>none</t>
  </si>
  <si>
    <t>Total run time (hours)</t>
  </si>
  <si>
    <t>Illumina (run 2) read count</t>
  </si>
  <si>
    <t>Illumina (run 2) read N50</t>
  </si>
  <si>
    <t>Illumina (run 1) read count</t>
  </si>
  <si>
    <t>Illumina (run 1) read N50</t>
  </si>
  <si>
    <t>Illumina (run 1) read bases</t>
  </si>
  <si>
    <t>Illumina (run 2) read bases</t>
  </si>
  <si>
    <r>
      <rPr>
        <i/>
        <sz val="12"/>
        <color theme="1"/>
        <rFont val="Calibri"/>
        <family val="2"/>
        <scheme val="minor"/>
      </rPr>
      <t xml:space="preserve">Serratia marcescens </t>
    </r>
    <r>
      <rPr>
        <sz val="12"/>
        <color theme="1"/>
        <rFont val="Calibri"/>
        <family val="2"/>
        <scheme val="minor"/>
      </rPr>
      <t>17-147-1671 plasmid_3 occurred in two different variants: a 17406 bp variant and a 18733 bp variant, both of which were present in both runs. The longer variant contained an additional copy of IS</t>
    </r>
    <r>
      <rPr>
        <i/>
        <sz val="12"/>
        <color theme="1"/>
        <rFont val="Calibri"/>
        <family val="2"/>
        <scheme val="minor"/>
      </rPr>
      <t>4321</t>
    </r>
    <r>
      <rPr>
        <sz val="12"/>
        <color theme="1"/>
        <rFont val="Calibri"/>
        <family val="2"/>
        <scheme val="minor"/>
      </rPr>
      <t>. While they were included separately in the assembly file (as plasmid_3_v1 and plasmid_3_v2), their depths were summed together for this table.</t>
    </r>
  </si>
  <si>
    <t>Illumina (run 1) mean insert size</t>
  </si>
  <si>
    <t>Illumina (run 2) mean insert size</t>
  </si>
  <si>
    <r>
      <t xml:space="preserve">The </t>
    </r>
    <r>
      <rPr>
        <b/>
        <sz val="16"/>
        <color theme="1"/>
        <rFont val="Calibri"/>
        <family val="2"/>
        <scheme val="minor"/>
      </rPr>
      <t>Per-barcode</t>
    </r>
    <r>
      <rPr>
        <sz val="16"/>
        <color theme="1"/>
        <rFont val="Calibri"/>
        <family val="2"/>
        <scheme val="minor"/>
      </rPr>
      <t xml:space="preserve"> worksheet contains per-barcode read stats for the sequencing runs. ONT sequence runs were dedicated to this study, so all barcodes are shown, including unused and unclassified. ONT demultiplexing was performed by Guppy when basecalling. Illumina sequencing runs were shared with other studies and thus only the relevant barcodes are shown.</t>
    </r>
  </si>
  <si>
    <r>
      <t xml:space="preserve">The </t>
    </r>
    <r>
      <rPr>
        <b/>
        <sz val="16"/>
        <color theme="1"/>
        <rFont val="Calibri"/>
        <family val="2"/>
        <scheme val="minor"/>
      </rPr>
      <t>Per-replicon</t>
    </r>
    <r>
      <rPr>
        <sz val="16"/>
        <color theme="1"/>
        <rFont val="Calibri"/>
        <family val="2"/>
        <scheme val="minor"/>
      </rPr>
      <t xml:space="preserve"> worksheet contains depth values for each replicon in the genomes, as determined by the </t>
    </r>
    <r>
      <rPr>
        <sz val="16"/>
        <color theme="1"/>
        <rFont val="Consolas"/>
        <family val="2"/>
      </rPr>
      <t>get_depths.py</t>
    </r>
    <r>
      <rPr>
        <sz val="16"/>
        <color theme="1"/>
        <rFont val="Calibri"/>
        <family val="2"/>
        <scheme val="minor"/>
      </rPr>
      <t xml:space="preserve"> script. For each genome and read set, depths were normalised to the chromosomal depth, and the resulting 'normalised to chromosome' columns were the ones used to generate Figure 2 in the manuscript. Some replicons have associated notes in the </t>
    </r>
    <r>
      <rPr>
        <b/>
        <sz val="16"/>
        <color theme="1"/>
        <rFont val="Calibri"/>
        <family val="2"/>
        <scheme val="minor"/>
      </rPr>
      <t>Notes</t>
    </r>
    <r>
      <rPr>
        <sz val="16"/>
        <color theme="1"/>
        <rFont val="Calibri"/>
        <family val="2"/>
        <scheme val="minor"/>
      </rPr>
      <t xml:space="preserve"> worksheet, e.g. a reason for exclusion.</t>
    </r>
  </si>
  <si>
    <t>ant(2'')-Ia*</t>
  </si>
  <si>
    <t>-</t>
  </si>
  <si>
    <t>mphE.v2;msrE</t>
  </si>
  <si>
    <t>floR.v2*</t>
  </si>
  <si>
    <t>sul2^</t>
  </si>
  <si>
    <t>ADC-10*</t>
  </si>
  <si>
    <t>CTX-M-15</t>
  </si>
  <si>
    <t>TEM-141*?-0%</t>
  </si>
  <si>
    <t>TEM-1D.v1^</t>
  </si>
  <si>
    <t>aac(6')-Ib-cr.v2;strA.v1^;strB.v1</t>
  </si>
  <si>
    <t>qnrB1.v2^</t>
  </si>
  <si>
    <t>CatB4.v1</t>
  </si>
  <si>
    <t>sul2</t>
  </si>
  <si>
    <t>tet(A).v1</t>
  </si>
  <si>
    <t>dfrA14.v2*</t>
  </si>
  <si>
    <t>OXA-1;TEM-1D.v1^</t>
  </si>
  <si>
    <t>aac(6')-Ib4</t>
  </si>
  <si>
    <t>catB3.v2</t>
  </si>
  <si>
    <t>sul1</t>
  </si>
  <si>
    <t>IMP-4</t>
  </si>
  <si>
    <t>Plasmid</t>
  </si>
  <si>
    <r>
      <t xml:space="preserve">The </t>
    </r>
    <r>
      <rPr>
        <b/>
        <sz val="16"/>
        <color theme="1"/>
        <rFont val="Calibri"/>
        <family val="2"/>
        <scheme val="minor"/>
      </rPr>
      <t>Kleborate results</t>
    </r>
    <r>
      <rPr>
        <sz val="16"/>
        <color theme="1"/>
        <rFont val="Calibri"/>
        <family val="2"/>
        <scheme val="minor"/>
      </rPr>
      <t xml:space="preserve"> worksheet contains the Kleborate gene search results for each plasmid, with empty columns removed. Any plasmid which contains at least one resistance gene is highlighted in yellow.</t>
    </r>
  </si>
  <si>
    <t>AGly acquired</t>
  </si>
  <si>
    <t>Flq acquired</t>
  </si>
  <si>
    <t>MLS acquired</t>
  </si>
  <si>
    <t>Phe acquired</t>
  </si>
  <si>
    <t>Sul acquired</t>
  </si>
  <si>
    <t>Tet acquired</t>
  </si>
  <si>
    <t>Tmt acquired</t>
  </si>
  <si>
    <t>Bla acquired</t>
  </si>
  <si>
    <t>Bla inhR acquired</t>
  </si>
  <si>
    <t>Bla ESBL acquired</t>
  </si>
  <si>
    <t>Bla Carb acquired</t>
  </si>
  <si>
    <t>truncated resistance hits</t>
  </si>
  <si>
    <t>Acinetobacter_baumannii_J9__plasmid_1__145059</t>
  </si>
  <si>
    <t>Acinetobacter_baumannii_J9__plasmid_2__006078</t>
  </si>
  <si>
    <t>Citrobacter_koseri_MINF_9D__plasmid_1__064962</t>
  </si>
  <si>
    <t>Citrobacter_koseri_MINF_9D__plasmid_2__009294</t>
  </si>
  <si>
    <t>Enterobacter_kobei_MSB1_1B__plasmid_1__136482</t>
  </si>
  <si>
    <t>Enterobacter_kobei_MSB1_1B__plasmid_2__108411</t>
  </si>
  <si>
    <t>Enterobacter_kobei_MSB1_1B__plasmid_3__004665</t>
  </si>
  <si>
    <t>Enterobacter_kobei_MSB1_1B__plasmid_4__003715</t>
  </si>
  <si>
    <t>Enterobacter_kobei_MSB1_1B__plasmid_5__002369</t>
  </si>
  <si>
    <t>Haemophilus_unknown_M1C132_1__plasmid_1__039398</t>
  </si>
  <si>
    <t>Haemophilus_unknown_M1C132_1__plasmid_2__010719</t>
  </si>
  <si>
    <t>Haemophilus_unknown_M1C132_1__plasmid_3__009975</t>
  </si>
  <si>
    <t>Haemophilus_unknown_M1C132_1__plasmid_4__007392</t>
  </si>
  <si>
    <t>Haemophilus_unknown_M1C132_1__plasmid_5__005675</t>
  </si>
  <si>
    <t>Klebsiella_oxytoca_MSB1_2C__plasmid_1__118161</t>
  </si>
  <si>
    <t>Klebsiella_oxytoca_MSB1_2C__plasmid_2__058472</t>
  </si>
  <si>
    <t>Klebsiella_oxytoca_MSB1_2C__plasmid_3__004574</t>
  </si>
  <si>
    <t>Klebsiella_variicola_INF345__plasmid_1__250980</t>
  </si>
  <si>
    <t>Klebsiella_variicola_INF345__plasmid_2__243620</t>
  </si>
  <si>
    <t>Klebsiella_variicola_INF345__plasmid_3__031780</t>
  </si>
  <si>
    <t>Klebsiella_variicola_INF345__plasmid_4__005783</t>
  </si>
  <si>
    <t>Klebsiella_variicola_INF345__plasmid_5__003514</t>
  </si>
  <si>
    <t>Serratia_marcescens_17-147-1671__plasmid_1__184477</t>
  </si>
  <si>
    <t>Serratia_marcescens_17-147-1671__plasmid_2__161385</t>
  </si>
  <si>
    <t>Serratia_marcescens_17-147-1671__plasmid_3__017406</t>
  </si>
  <si>
    <t>Serratia_marcescens_17-147-1671__plasmid_4__001934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</si>
</sst>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8" x14ac:knownFonts="1">
    <font>
      <sz val="12"/>
      <color theme="1"/>
      <name val="Calibri"/>
      <family val="2"/>
      <scheme val="minor"/>
    </font>
    <font>
      <b/>
      <sz val="16"/>
      <color theme="1"/>
      <name val="Calibri"/>
      <family val="2"/>
      <scheme val="minor"/>
    </font>
    <font>
      <i/>
      <sz val="12"/>
      <color theme="1"/>
      <name val="Calibri"/>
      <family val="2"/>
      <scheme val="minor"/>
    </font>
    <font>
      <b/>
      <sz val="14"/>
      <color theme="1"/>
      <name val="Calibri"/>
      <family val="2"/>
      <scheme val="minor"/>
    </font>
    <font>
      <sz val="16"/>
      <color theme="1"/>
      <name val="Calibri"/>
      <family val="2"/>
      <scheme val="minor"/>
    </font>
    <font>
      <sz val="12"/>
      <color theme="0" tint="-0.499984740745262"/>
      <name val="Calibri"/>
      <family val="2"/>
      <scheme val="minor"/>
    </font>
    <font>
      <sz val="16"/>
      <color theme="1"/>
      <name val="Consolas"/>
      <family val="2"/>
    </font>
    <font>
      <sz val="14"/>
      <color theme="1"/>
      <name val="Calibri"/>
      <family val="2"/>
      <scheme val="minor"/>
    </font>
  </fonts>
  <fills count="6">
    <fill>
      <patternFill patternType="none"/>
    </fill>
    <fill>
      <patternFill patternType="gray125"/>
    </fill>
    <fill>
      <patternFill patternType="solid">
        <fgColor rgb="FFFFFCF3"/>
        <bgColor indexed="64"/>
      </patternFill>
    </fill>
    <fill>
      <patternFill patternType="solid">
        <fgColor rgb="FFF3FAFF"/>
        <bgColor indexed="64"/>
      </patternFill>
    </fill>
    <fill>
      <patternFill patternType="solid">
        <fgColor theme="0" tint="-4.9989318521683403E-2"/>
        <bgColor indexed="64"/>
      </patternFill>
    </fill>
    <fill>
      <patternFill patternType="solid">
        <fgColor theme="7" tint="0.79998168889431442"/>
        <bgColor indexed="64"/>
      </patternFill>
    </fill>
  </fills>
  <borders count="23">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diagonal/>
    </border>
    <border>
      <left/>
      <right/>
      <top style="medium">
        <color indexed="64"/>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medium">
        <color indexed="64"/>
      </bottom>
      <diagonal/>
    </border>
  </borders>
  <cellStyleXfs count="1">
    <xf numFmtId="0" fontId="0" fillId="0" borderId="0"/>
  </cellStyleXfs>
  <cellXfs count="170">
    <xf numFmtId="0" fontId="0" fillId="0" borderId="0" xfId="0"/>
    <xf numFmtId="3" fontId="0" fillId="0" borderId="0" xfId="0" applyNumberFormat="1"/>
    <xf numFmtId="0" fontId="0" fillId="2" borderId="2" xfId="0" applyFill="1" applyBorder="1"/>
    <xf numFmtId="3" fontId="0" fillId="2" borderId="2" xfId="0" applyNumberFormat="1" applyFill="1" applyBorder="1"/>
    <xf numFmtId="0" fontId="0" fillId="2" borderId="0" xfId="0" applyFill="1" applyBorder="1"/>
    <xf numFmtId="3" fontId="0" fillId="2" borderId="0" xfId="0" applyNumberFormat="1" applyFill="1" applyBorder="1"/>
    <xf numFmtId="0" fontId="0" fillId="2" borderId="3" xfId="0" applyFill="1" applyBorder="1"/>
    <xf numFmtId="3" fontId="0" fillId="2" borderId="3" xfId="0" applyNumberFormat="1" applyFill="1" applyBorder="1"/>
    <xf numFmtId="0" fontId="0" fillId="2" borderId="4" xfId="0" applyFill="1" applyBorder="1"/>
    <xf numFmtId="3" fontId="0" fillId="2" borderId="4" xfId="0" applyNumberFormat="1" applyFill="1" applyBorder="1"/>
    <xf numFmtId="0" fontId="0" fillId="3" borderId="4" xfId="0" applyFill="1" applyBorder="1"/>
    <xf numFmtId="3" fontId="0" fillId="3" borderId="4" xfId="0" applyNumberFormat="1" applyFill="1" applyBorder="1"/>
    <xf numFmtId="0" fontId="0" fillId="3" borderId="0" xfId="0" applyFill="1" applyBorder="1"/>
    <xf numFmtId="3" fontId="0" fillId="3" borderId="0" xfId="0" applyNumberFormat="1" applyFill="1" applyBorder="1"/>
    <xf numFmtId="0" fontId="0" fillId="3" borderId="3" xfId="0" applyFill="1" applyBorder="1"/>
    <xf numFmtId="3" fontId="0" fillId="3" borderId="3" xfId="0" applyNumberFormat="1" applyFill="1" applyBorder="1"/>
    <xf numFmtId="0" fontId="1" fillId="0" borderId="0" xfId="0" applyFont="1" applyAlignment="1">
      <alignment wrapText="1"/>
    </xf>
    <xf numFmtId="3" fontId="0" fillId="3" borderId="4" xfId="0" applyNumberFormat="1" applyFill="1" applyBorder="1" applyAlignment="1">
      <alignment vertical="center"/>
    </xf>
    <xf numFmtId="3" fontId="0" fillId="2" borderId="2" xfId="0" applyNumberFormat="1" applyFill="1" applyBorder="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2" borderId="4" xfId="0" applyFill="1" applyBorder="1" applyAlignment="1">
      <alignment vertical="center"/>
    </xf>
    <xf numFmtId="0" fontId="0" fillId="2" borderId="0" xfId="0" applyFill="1" applyBorder="1" applyAlignment="1">
      <alignment vertical="center"/>
    </xf>
    <xf numFmtId="3" fontId="0" fillId="2" borderId="4" xfId="0" applyNumberFormat="1" applyFill="1" applyBorder="1" applyAlignment="1">
      <alignment vertical="center"/>
    </xf>
    <xf numFmtId="0" fontId="0" fillId="2" borderId="2" xfId="0" applyFill="1" applyBorder="1" applyAlignment="1">
      <alignment vertical="center"/>
    </xf>
    <xf numFmtId="3" fontId="0" fillId="3" borderId="6" xfId="0" applyNumberFormat="1" applyFill="1" applyBorder="1" applyAlignment="1">
      <alignment vertical="center"/>
    </xf>
    <xf numFmtId="0" fontId="3" fillId="0" borderId="1" xfId="0" applyFont="1" applyBorder="1" applyAlignment="1">
      <alignment horizontal="center" wrapText="1"/>
    </xf>
    <xf numFmtId="3" fontId="3" fillId="0" borderId="1" xfId="0" applyNumberFormat="1" applyFont="1" applyBorder="1" applyAlignment="1">
      <alignment horizontal="center" wrapText="1"/>
    </xf>
    <xf numFmtId="3" fontId="3" fillId="0" borderId="1" xfId="0" applyNumberFormat="1" applyFont="1" applyBorder="1" applyAlignment="1">
      <alignment wrapText="1"/>
    </xf>
    <xf numFmtId="0" fontId="3" fillId="0" borderId="0" xfId="0" applyFont="1" applyAlignment="1">
      <alignment wrapText="1"/>
    </xf>
    <xf numFmtId="10" fontId="0" fillId="0" borderId="0" xfId="0" applyNumberFormat="1"/>
    <xf numFmtId="0" fontId="3" fillId="0" borderId="0" xfId="0" applyFont="1" applyAlignment="1"/>
    <xf numFmtId="2" fontId="0" fillId="0" borderId="0" xfId="0" applyNumberFormat="1"/>
    <xf numFmtId="2" fontId="3" fillId="0" borderId="1" xfId="0" applyNumberFormat="1" applyFont="1" applyBorder="1" applyAlignment="1">
      <alignment wrapText="1"/>
    </xf>
    <xf numFmtId="2" fontId="0" fillId="2" borderId="0" xfId="0" applyNumberFormat="1" applyFill="1"/>
    <xf numFmtId="2" fontId="0" fillId="3" borderId="4" xfId="0" applyNumberFormat="1" applyFill="1" applyBorder="1"/>
    <xf numFmtId="2" fontId="0" fillId="3" borderId="0" xfId="0" applyNumberFormat="1" applyFill="1" applyBorder="1"/>
    <xf numFmtId="2" fontId="0" fillId="3" borderId="3" xfId="0" applyNumberFormat="1" applyFill="1" applyBorder="1"/>
    <xf numFmtId="0" fontId="0" fillId="2" borderId="6" xfId="0" applyFill="1" applyBorder="1" applyAlignment="1">
      <alignment vertical="center"/>
    </xf>
    <xf numFmtId="3" fontId="0" fillId="2" borderId="6" xfId="0" applyNumberFormat="1" applyFill="1" applyBorder="1" applyAlignment="1">
      <alignment vertical="center"/>
    </xf>
    <xf numFmtId="164" fontId="3" fillId="0" borderId="1" xfId="0" applyNumberFormat="1" applyFont="1" applyBorder="1" applyAlignment="1">
      <alignment horizontal="center" wrapText="1"/>
    </xf>
    <xf numFmtId="164" fontId="0" fillId="2" borderId="2" xfId="0" applyNumberFormat="1" applyFill="1" applyBorder="1"/>
    <xf numFmtId="164" fontId="0" fillId="2" borderId="0" xfId="0" applyNumberFormat="1" applyFill="1" applyBorder="1"/>
    <xf numFmtId="164" fontId="0" fillId="2" borderId="3" xfId="0" applyNumberFormat="1" applyFill="1" applyBorder="1"/>
    <xf numFmtId="164" fontId="0" fillId="3" borderId="4" xfId="0" applyNumberFormat="1" applyFill="1" applyBorder="1"/>
    <xf numFmtId="164" fontId="0" fillId="3" borderId="0" xfId="0" applyNumberFormat="1" applyFill="1" applyBorder="1"/>
    <xf numFmtId="164" fontId="0" fillId="3" borderId="3" xfId="0" applyNumberFormat="1" applyFill="1" applyBorder="1"/>
    <xf numFmtId="164" fontId="0" fillId="2" borderId="4" xfId="0" applyNumberFormat="1" applyFill="1" applyBorder="1"/>
    <xf numFmtId="164" fontId="0" fillId="0" borderId="0" xfId="0" applyNumberFormat="1"/>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xf numFmtId="3" fontId="0" fillId="2" borderId="0" xfId="0" applyNumberFormat="1" applyFill="1" applyBorder="1" applyAlignment="1">
      <alignment vertical="center"/>
    </xf>
    <xf numFmtId="2" fontId="0" fillId="3" borderId="0" xfId="0" applyNumberFormat="1" applyFill="1"/>
    <xf numFmtId="0" fontId="0" fillId="3" borderId="1" xfId="0" applyFill="1" applyBorder="1" applyAlignment="1">
      <alignment vertical="center"/>
    </xf>
    <xf numFmtId="0" fontId="0" fillId="3" borderId="1" xfId="0" applyFill="1" applyBorder="1"/>
    <xf numFmtId="3" fontId="0" fillId="3" borderId="1" xfId="0" applyNumberFormat="1" applyFill="1" applyBorder="1"/>
    <xf numFmtId="164" fontId="0" fillId="3" borderId="1" xfId="0" applyNumberFormat="1" applyFill="1" applyBorder="1"/>
    <xf numFmtId="0" fontId="0" fillId="3" borderId="1" xfId="0" applyFill="1" applyBorder="1" applyAlignment="1">
      <alignment horizontal="center"/>
    </xf>
    <xf numFmtId="2" fontId="0" fillId="3" borderId="1" xfId="0" applyNumberFormat="1" applyFill="1" applyBorder="1"/>
    <xf numFmtId="2" fontId="0" fillId="2" borderId="4" xfId="0" applyNumberFormat="1" applyFill="1" applyBorder="1"/>
    <xf numFmtId="2" fontId="0" fillId="2" borderId="0" xfId="0" applyNumberFormat="1" applyFill="1" applyBorder="1"/>
    <xf numFmtId="2" fontId="0" fillId="2" borderId="3" xfId="0" applyNumberFormat="1" applyFill="1" applyBorder="1"/>
    <xf numFmtId="165" fontId="0" fillId="0" borderId="0" xfId="0" applyNumberFormat="1"/>
    <xf numFmtId="165" fontId="3" fillId="0" borderId="1" xfId="0" applyNumberFormat="1" applyFont="1" applyBorder="1" applyAlignment="1">
      <alignment horizontal="center" wrapText="1"/>
    </xf>
    <xf numFmtId="10" fontId="3" fillId="0" borderId="1" xfId="0" applyNumberFormat="1" applyFont="1" applyBorder="1" applyAlignment="1">
      <alignment horizontal="center" wrapText="1"/>
    </xf>
    <xf numFmtId="2" fontId="3" fillId="0" borderId="1" xfId="0" applyNumberFormat="1" applyFont="1" applyBorder="1" applyAlignment="1">
      <alignment textRotation="90" wrapText="1"/>
    </xf>
    <xf numFmtId="0" fontId="0" fillId="2" borderId="3" xfId="0" applyFill="1" applyBorder="1" applyAlignment="1">
      <alignment vertical="center"/>
    </xf>
    <xf numFmtId="0" fontId="3" fillId="0" borderId="1" xfId="0" applyNumberFormat="1" applyFont="1" applyBorder="1" applyAlignment="1">
      <alignment horizontal="center" wrapText="1"/>
    </xf>
    <xf numFmtId="0" fontId="0" fillId="0" borderId="0" xfId="0" applyNumberFormat="1"/>
    <xf numFmtId="0" fontId="0" fillId="2" borderId="0" xfId="0" applyNumberFormat="1" applyFill="1" applyAlignment="1">
      <alignment horizontal="right"/>
    </xf>
    <xf numFmtId="0" fontId="0" fillId="3" borderId="4" xfId="0" applyNumberFormat="1" applyFill="1" applyBorder="1" applyAlignment="1">
      <alignment horizontal="right"/>
    </xf>
    <xf numFmtId="0" fontId="0" fillId="3" borderId="0" xfId="0" applyNumberFormat="1" applyFill="1" applyBorder="1" applyAlignment="1">
      <alignment horizontal="right"/>
    </xf>
    <xf numFmtId="0" fontId="0" fillId="3" borderId="3" xfId="0" applyNumberFormat="1" applyFill="1" applyBorder="1" applyAlignment="1">
      <alignment horizontal="right"/>
    </xf>
    <xf numFmtId="0" fontId="0" fillId="2" borderId="0" xfId="0" applyNumberFormat="1" applyFill="1" applyBorder="1" applyAlignment="1">
      <alignment horizontal="right"/>
    </xf>
    <xf numFmtId="0" fontId="0" fillId="2" borderId="3" xfId="0" applyNumberFormat="1" applyFill="1" applyBorder="1" applyAlignment="1">
      <alignment horizontal="right"/>
    </xf>
    <xf numFmtId="0" fontId="0" fillId="3" borderId="0" xfId="0" applyNumberFormat="1" applyFill="1" applyAlignment="1">
      <alignment horizontal="right"/>
    </xf>
    <xf numFmtId="0" fontId="0" fillId="2" borderId="4" xfId="0" applyNumberFormat="1" applyFill="1" applyBorder="1" applyAlignment="1">
      <alignment horizontal="right"/>
    </xf>
    <xf numFmtId="0" fontId="0" fillId="3" borderId="1" xfId="0" applyNumberFormat="1" applyFill="1" applyBorder="1" applyAlignment="1">
      <alignment horizontal="right"/>
    </xf>
    <xf numFmtId="0" fontId="4" fillId="0" borderId="0" xfId="0" applyFont="1" applyAlignment="1">
      <alignment wrapText="1"/>
    </xf>
    <xf numFmtId="0" fontId="4" fillId="0" borderId="0" xfId="0" applyFont="1"/>
    <xf numFmtId="0" fontId="0" fillId="2" borderId="7" xfId="0" applyFill="1" applyBorder="1"/>
    <xf numFmtId="3" fontId="0" fillId="2" borderId="7" xfId="0" applyNumberFormat="1" applyFill="1" applyBorder="1"/>
    <xf numFmtId="165" fontId="0" fillId="2" borderId="7" xfId="0" applyNumberFormat="1" applyFill="1" applyBorder="1"/>
    <xf numFmtId="10" fontId="0" fillId="2" borderId="7" xfId="0" applyNumberFormat="1" applyFill="1" applyBorder="1"/>
    <xf numFmtId="0" fontId="0" fillId="2" borderId="6" xfId="0" applyFill="1" applyBorder="1"/>
    <xf numFmtId="3" fontId="0" fillId="2" borderId="6" xfId="0" applyNumberFormat="1" applyFill="1" applyBorder="1"/>
    <xf numFmtId="165" fontId="0" fillId="2" borderId="6" xfId="0" applyNumberFormat="1" applyFill="1" applyBorder="1"/>
    <xf numFmtId="10" fontId="0" fillId="2" borderId="6" xfId="0" applyNumberFormat="1" applyFill="1" applyBorder="1"/>
    <xf numFmtId="0" fontId="0" fillId="3" borderId="6" xfId="0" applyFill="1" applyBorder="1"/>
    <xf numFmtId="3" fontId="0" fillId="3" borderId="6" xfId="0" applyNumberFormat="1" applyFill="1" applyBorder="1"/>
    <xf numFmtId="165" fontId="0" fillId="3" borderId="6" xfId="0" applyNumberFormat="1" applyFill="1" applyBorder="1"/>
    <xf numFmtId="10" fontId="0" fillId="3" borderId="6" xfId="0" applyNumberFormat="1" applyFill="1" applyBorder="1"/>
    <xf numFmtId="0" fontId="0" fillId="3" borderId="5" xfId="0" applyFill="1" applyBorder="1"/>
    <xf numFmtId="3" fontId="0" fillId="3" borderId="5" xfId="0" applyNumberFormat="1" applyFill="1" applyBorder="1"/>
    <xf numFmtId="165" fontId="0" fillId="3" borderId="5" xfId="0" applyNumberFormat="1" applyFill="1" applyBorder="1"/>
    <xf numFmtId="10" fontId="0" fillId="3" borderId="5" xfId="0" applyNumberFormat="1" applyFill="1" applyBorder="1"/>
    <xf numFmtId="0" fontId="3" fillId="0" borderId="1" xfId="0" applyFont="1" applyBorder="1"/>
    <xf numFmtId="2" fontId="5" fillId="3" borderId="0" xfId="0" applyNumberFormat="1" applyFont="1" applyFill="1" applyBorder="1"/>
    <xf numFmtId="2" fontId="5" fillId="3" borderId="3" xfId="0" applyNumberFormat="1" applyFont="1" applyFill="1" applyBorder="1"/>
    <xf numFmtId="0" fontId="0" fillId="0" borderId="6" xfId="0" applyBorder="1" applyAlignment="1">
      <alignment horizontal="center" vertical="center"/>
    </xf>
    <xf numFmtId="0" fontId="0" fillId="0" borderId="6" xfId="0" applyBorder="1" applyAlignment="1">
      <alignment vertical="center" wrapText="1"/>
    </xf>
    <xf numFmtId="0" fontId="0" fillId="0" borderId="5" xfId="0" applyBorder="1" applyAlignment="1">
      <alignment horizontal="center" vertical="center"/>
    </xf>
    <xf numFmtId="0" fontId="0" fillId="0" borderId="5" xfId="0" applyBorder="1" applyAlignment="1">
      <alignment vertical="center" wrapText="1"/>
    </xf>
    <xf numFmtId="0" fontId="5" fillId="4" borderId="3" xfId="0" applyFont="1" applyFill="1" applyBorder="1"/>
    <xf numFmtId="3" fontId="5" fillId="4" borderId="3" xfId="0" applyNumberFormat="1" applyFont="1" applyFill="1" applyBorder="1"/>
    <xf numFmtId="0" fontId="5" fillId="4" borderId="6" xfId="0" applyFont="1" applyFill="1" applyBorder="1"/>
    <xf numFmtId="3" fontId="5" fillId="4" borderId="6" xfId="0" applyNumberFormat="1" applyFont="1" applyFill="1" applyBorder="1"/>
    <xf numFmtId="0" fontId="5" fillId="4" borderId="5" xfId="0" applyFont="1" applyFill="1" applyBorder="1"/>
    <xf numFmtId="3" fontId="5" fillId="4" borderId="5" xfId="0" applyNumberFormat="1" applyFont="1" applyFill="1" applyBorder="1"/>
    <xf numFmtId="3" fontId="0" fillId="2" borderId="7" xfId="0" applyNumberFormat="1" applyFill="1" applyBorder="1" applyAlignment="1">
      <alignment horizontal="center"/>
    </xf>
    <xf numFmtId="3" fontId="0" fillId="3" borderId="6" xfId="0" applyNumberFormat="1" applyFill="1" applyBorder="1" applyAlignment="1">
      <alignment horizontal="center"/>
    </xf>
    <xf numFmtId="3" fontId="0" fillId="2" borderId="6" xfId="0" applyNumberFormat="1" applyFill="1" applyBorder="1" applyAlignment="1">
      <alignment horizontal="center"/>
    </xf>
    <xf numFmtId="3" fontId="0" fillId="3" borderId="5" xfId="0" applyNumberFormat="1" applyFill="1" applyBorder="1" applyAlignment="1">
      <alignment horizontal="center"/>
    </xf>
    <xf numFmtId="166" fontId="3" fillId="0" borderId="1" xfId="0" applyNumberFormat="1" applyFont="1" applyBorder="1" applyAlignment="1">
      <alignment horizontal="center" wrapText="1"/>
    </xf>
    <xf numFmtId="166" fontId="0" fillId="2" borderId="7" xfId="0" applyNumberFormat="1" applyFill="1" applyBorder="1" applyAlignment="1">
      <alignment horizontal="center"/>
    </xf>
    <xf numFmtId="166" fontId="0" fillId="3" borderId="6" xfId="0" applyNumberFormat="1" applyFill="1" applyBorder="1" applyAlignment="1">
      <alignment horizontal="center"/>
    </xf>
    <xf numFmtId="166" fontId="0" fillId="2" borderId="6" xfId="0" applyNumberFormat="1" applyFill="1" applyBorder="1" applyAlignment="1">
      <alignment horizontal="center"/>
    </xf>
    <xf numFmtId="166" fontId="0" fillId="3" borderId="5" xfId="0" applyNumberFormat="1" applyFill="1" applyBorder="1" applyAlignment="1">
      <alignment horizontal="center"/>
    </xf>
    <xf numFmtId="166" fontId="0" fillId="0" borderId="0" xfId="0" applyNumberFormat="1"/>
    <xf numFmtId="3" fontId="0" fillId="2" borderId="8" xfId="0" applyNumberFormat="1" applyFill="1" applyBorder="1" applyAlignment="1">
      <alignment vertical="center"/>
    </xf>
    <xf numFmtId="3" fontId="0" fillId="3" borderId="9" xfId="0" applyNumberFormat="1" applyFill="1" applyBorder="1" applyAlignment="1">
      <alignment vertical="center"/>
    </xf>
    <xf numFmtId="3" fontId="0" fillId="2" borderId="10" xfId="0" applyNumberFormat="1" applyFill="1" applyBorder="1" applyAlignment="1">
      <alignment vertical="center"/>
    </xf>
    <xf numFmtId="3" fontId="0" fillId="2" borderId="9" xfId="0" applyNumberFormat="1" applyFill="1" applyBorder="1" applyAlignment="1">
      <alignment vertical="center"/>
    </xf>
    <xf numFmtId="3" fontId="5" fillId="4" borderId="11" xfId="0" applyNumberFormat="1" applyFont="1" applyFill="1" applyBorder="1"/>
    <xf numFmtId="3" fontId="5" fillId="4" borderId="9" xfId="0" applyNumberFormat="1" applyFont="1" applyFill="1" applyBorder="1"/>
    <xf numFmtId="3" fontId="5" fillId="4" borderId="12" xfId="0" applyNumberFormat="1" applyFont="1" applyFill="1" applyBorder="1"/>
    <xf numFmtId="3" fontId="0" fillId="2" borderId="13" xfId="0" applyNumberFormat="1" applyFill="1" applyBorder="1" applyAlignment="1">
      <alignment vertical="center"/>
    </xf>
    <xf numFmtId="3" fontId="0" fillId="3" borderId="14" xfId="0" applyNumberFormat="1" applyFill="1" applyBorder="1" applyAlignment="1">
      <alignment vertical="center"/>
    </xf>
    <xf numFmtId="3" fontId="0" fillId="2" borderId="15" xfId="0" applyNumberFormat="1" applyFill="1" applyBorder="1" applyAlignment="1">
      <alignment vertical="center"/>
    </xf>
    <xf numFmtId="3" fontId="0" fillId="2" borderId="14" xfId="0" applyNumberFormat="1" applyFill="1" applyBorder="1" applyAlignment="1">
      <alignment vertical="center"/>
    </xf>
    <xf numFmtId="3" fontId="5" fillId="4" borderId="16" xfId="0" applyNumberFormat="1" applyFont="1" applyFill="1" applyBorder="1"/>
    <xf numFmtId="3" fontId="5" fillId="4" borderId="14" xfId="0" applyNumberFormat="1" applyFont="1" applyFill="1" applyBorder="1"/>
    <xf numFmtId="3" fontId="5" fillId="4" borderId="17" xfId="0" applyNumberFormat="1" applyFont="1" applyFill="1" applyBorder="1"/>
    <xf numFmtId="3" fontId="0" fillId="3" borderId="18" xfId="0" applyNumberFormat="1" applyFill="1" applyBorder="1" applyAlignment="1">
      <alignment vertical="center"/>
    </xf>
    <xf numFmtId="0" fontId="0" fillId="0" borderId="19" xfId="0" applyFill="1" applyBorder="1" applyAlignment="1">
      <alignment vertical="center"/>
    </xf>
    <xf numFmtId="0" fontId="5" fillId="0" borderId="19" xfId="0" applyFont="1" applyFill="1" applyBorder="1" applyAlignment="1">
      <alignment vertical="center"/>
    </xf>
    <xf numFmtId="0" fontId="5" fillId="0" borderId="19" xfId="0" applyFont="1" applyFill="1" applyBorder="1" applyAlignment="1">
      <alignment horizontal="right"/>
    </xf>
    <xf numFmtId="0" fontId="0" fillId="2" borderId="13" xfId="0" applyFill="1" applyBorder="1" applyAlignment="1">
      <alignment vertical="center"/>
    </xf>
    <xf numFmtId="0" fontId="0" fillId="3" borderId="18" xfId="0" applyFill="1" applyBorder="1" applyAlignment="1">
      <alignment vertical="center"/>
    </xf>
    <xf numFmtId="0" fontId="0" fillId="2" borderId="18" xfId="0" applyFill="1" applyBorder="1" applyAlignment="1">
      <alignment vertical="center"/>
    </xf>
    <xf numFmtId="0" fontId="0" fillId="2" borderId="14" xfId="0" applyFill="1" applyBorder="1" applyAlignment="1">
      <alignment vertical="center"/>
    </xf>
    <xf numFmtId="0" fontId="5" fillId="4" borderId="16" xfId="0" applyFont="1" applyFill="1" applyBorder="1" applyAlignment="1">
      <alignment vertical="center"/>
    </xf>
    <xf numFmtId="0" fontId="5" fillId="4" borderId="14" xfId="0" applyFont="1" applyFill="1" applyBorder="1" applyAlignment="1">
      <alignment vertical="center"/>
    </xf>
    <xf numFmtId="0" fontId="5" fillId="4" borderId="17" xfId="0" applyFont="1" applyFill="1" applyBorder="1" applyAlignment="1">
      <alignment horizontal="right"/>
    </xf>
    <xf numFmtId="3" fontId="0" fillId="0" borderId="19" xfId="0" applyNumberFormat="1" applyFill="1" applyBorder="1" applyAlignment="1">
      <alignment vertical="center"/>
    </xf>
    <xf numFmtId="3" fontId="5" fillId="0" borderId="19" xfId="0" applyNumberFormat="1" applyFont="1" applyFill="1" applyBorder="1"/>
    <xf numFmtId="0" fontId="3" fillId="0" borderId="0" xfId="0" applyFont="1" applyFill="1" applyBorder="1" applyAlignment="1">
      <alignment horizontal="center" wrapText="1"/>
    </xf>
    <xf numFmtId="3" fontId="3" fillId="0" borderId="0" xfId="0" applyNumberFormat="1" applyFont="1" applyFill="1" applyBorder="1" applyAlignment="1">
      <alignment wrapText="1"/>
    </xf>
    <xf numFmtId="0" fontId="0" fillId="0" borderId="21" xfId="0" applyBorder="1"/>
    <xf numFmtId="0" fontId="0" fillId="0" borderId="21" xfId="0" applyBorder="1" applyAlignment="1">
      <alignment horizontal="center"/>
    </xf>
    <xf numFmtId="0" fontId="0" fillId="5" borderId="21" xfId="0" applyFill="1" applyBorder="1"/>
    <xf numFmtId="0" fontId="0" fillId="5" borderId="21" xfId="0" applyFill="1" applyBorder="1" applyAlignment="1">
      <alignment horizontal="center"/>
    </xf>
    <xf numFmtId="0" fontId="0" fillId="5" borderId="20" xfId="0" applyFill="1" applyBorder="1"/>
    <xf numFmtId="0" fontId="0" fillId="5" borderId="20" xfId="0" applyFill="1" applyBorder="1" applyAlignment="1">
      <alignment horizontal="center"/>
    </xf>
    <xf numFmtId="0" fontId="3" fillId="0" borderId="1" xfId="0" applyFont="1" applyBorder="1" applyAlignment="1">
      <alignment wrapText="1"/>
    </xf>
    <xf numFmtId="0" fontId="7" fillId="0" borderId="0" xfId="0" applyFont="1" applyAlignment="1">
      <alignment textRotation="45"/>
    </xf>
    <xf numFmtId="0" fontId="0" fillId="0" borderId="22" xfId="0" applyBorder="1"/>
    <xf numFmtId="0" fontId="0" fillId="0" borderId="22" xfId="0" applyBorder="1" applyAlignment="1">
      <alignment horizontal="center"/>
    </xf>
    <xf numFmtId="2" fontId="0" fillId="3" borderId="0" xfId="0" applyNumberFormat="1" applyFont="1" applyFill="1" applyBorder="1" applyAlignment="1">
      <alignment horizontal="right"/>
    </xf>
    <xf numFmtId="2" fontId="0" fillId="3" borderId="0" xfId="0" applyNumberFormat="1" applyFont="1" applyFill="1" applyBorder="1"/>
    <xf numFmtId="0" fontId="0" fillId="3" borderId="0" xfId="0" applyNumberFormat="1" applyFont="1" applyFill="1" applyBorder="1" applyAlignment="1">
      <alignment horizontal="right"/>
    </xf>
    <xf numFmtId="2" fontId="0" fillId="2" borderId="0" xfId="0" applyNumberFormat="1" applyFont="1" applyFill="1" applyBorder="1" applyAlignment="1">
      <alignment horizontal="right"/>
    </xf>
    <xf numFmtId="2" fontId="0" fillId="2" borderId="0" xfId="0" applyNumberFormat="1" applyFont="1" applyFill="1" applyBorder="1"/>
    <xf numFmtId="0" fontId="0" fillId="2"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FFFCF3"/>
      <color rgb="FFF3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yan Wick" id="{ECA94A02-CA93-664F-B733-A1DC520C84D0}" userId="S::ryan.wick@monash.edu::47539d27-79e5-444b-893d-f8853c74ac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0-02T00:47:03.11" personId="{ECA94A02-CA93-664F-B733-A1DC520C84D0}" id="{D497819C-01FD-D543-A3B3-54A6C2D32C31}">
    <text>This is the total yield of the run, including reads from all barcodes (even unused ones) and unclassified reads.</text>
  </threadedComment>
  <threadedComment ref="C1" dT="2020-10-08T23:17:29.04" personId="{ECA94A02-CA93-664F-B733-A1DC520C84D0}" id="{0F82EF9B-2018-3449-9FDD-397D5647740F}">
    <text>Since not all runs lasted the same time and some involved refuelling, this column shows the yield of only the first 12 hours of sequencing. This allows for easier comparison of run yields.</text>
  </threadedComment>
  <threadedComment ref="H1" dT="2020-10-02T00:41:34.42" personId="{ECA94A02-CA93-664F-B733-A1DC520C84D0}" id="{1BCA6B03-9B93-2745-B715-C3D66DE583A1}">
    <text>This is the fraction of reads that are chimeras within a single barcode bin. For example, a read which is half from a chromosome and half from a plasmid of the same genome.</text>
  </threadedComment>
  <threadedComment ref="I1" dT="2020-10-02T00:42:24.42" personId="{ECA94A02-CA93-664F-B733-A1DC520C84D0}" id="{C6143B54-11E3-5C4E-9BA4-9FFEFA648866}">
    <text>This is the fraction of reads that are chimeras between different barcode bins. For example, a read which is half from one genome’s chromosome and half from another genome’s chromosome.</text>
  </threadedComment>
  <threadedComment ref="J1" dT="2020-10-02T00:43:06.94" personId="{ECA94A02-CA93-664F-B733-A1DC520C84D0}" id="{A3826E3C-6C70-0D4A-A3AF-5DEFCC665F56}">
    <text>This is the fraction of reads that are chimeras of any type (within or between barcode bins). It is the sum of the previous two columns.</text>
  </threadedComment>
  <threadedComment ref="L1" dT="2020-10-02T00:44:41.80" personId="{ECA94A02-CA93-664F-B733-A1DC520C84D0}" id="{733D43A7-A4B6-2D45-A510-82619A44918B}">
    <text>This is the fraction of reads which were incorrectly demultiplexed to an unused barcode bin. For example, a read which actually belongs in barcode bin 1 but was demultiplexed into barcode bin 12 (not used in these sequencing runs).</text>
  </threadedComment>
  <threadedComment ref="M1" dT="2020-10-02T00:45:18.25" personId="{ECA94A02-CA93-664F-B733-A1DC520C84D0}" id="{EF149608-6506-1547-AD42-7EEBEC7D3D09}">
    <text>This is the fraction of reads which were incorrectly demultiplexed to a used barcode bin. For example, a read which actually belongs in barcode bin 1 but was demultiplexed into barcode bin 2 (which corresponds to a different genome).</text>
  </threadedComment>
  <threadedComment ref="N1" dT="2020-10-02T00:45:49.22" personId="{ECA94A02-CA93-664F-B733-A1DC520C84D0}" id="{D0B74476-9813-1148-AF46-48D3F09E0C64}">
    <text>This is the fraction of reads which were incorrectly demultiplexed in nany way (either to a used or an unused barcode bin). It is the sum of the previous two columns.</text>
  </threadedComment>
</ThreadedComments>
</file>

<file path=xl/threadedComments/threadedComment2.xml><?xml version="1.0" encoding="utf-8"?>
<ThreadedComments xmlns="http://schemas.microsoft.com/office/spreadsheetml/2018/threadedcomments" xmlns:x="http://schemas.openxmlformats.org/spreadsheetml/2006/main">
  <threadedComment ref="P1" dT="2021-02-01T00:52:24.46" personId="{ECA94A02-CA93-664F-B733-A1DC520C84D0}" id="{0A0896FA-E917-9B46-A4F1-1EC9E3225999}">
    <text>Determined computationally by aligning the reads to the assembly and taking the insert sizes from the resulting BAM file.</text>
  </threadedComment>
  <threadedComment ref="AC1" dT="2021-02-01T00:52:29.17" personId="{ECA94A02-CA93-664F-B733-A1DC520C84D0}" id="{9CBC07C7-BCD3-4A4E-930D-917AEB118324}">
    <text>Determined computationally by aligning the reads to the assembly and taking the insert sizes from the resulting BAM file.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10-02T00:49:59.97" personId="{ECA94A02-CA93-664F-B733-A1DC520C84D0}" id="{A4FEB2D8-86B2-C243-B0A2-060A3B2D97BF}">
    <text>Technical replicate 1 includes ligation run 1 and rapid run 1. Technical replicate 2 includes ligation run 2 and rapid run 2.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ext>
  </threadedComment>
  <threadedComment ref="Q1" dT="2021-02-01T00:54:15.32" personId="{ECA94A02-CA93-664F-B733-A1DC520C84D0}" id="{0672B199-9508-F641-9015-B2DD53AAB038}">
    <text>See the ‘Notes’ worksheet for detailed explanations.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FF7C-C846-D14B-915D-C0573D580EBA}">
  <dimension ref="A1:A7"/>
  <sheetViews>
    <sheetView showGridLines="0" tabSelected="1" workbookViewId="0"/>
  </sheetViews>
  <sheetFormatPr baseColWidth="10" defaultRowHeight="21" x14ac:dyDescent="0.25"/>
  <cols>
    <col min="1" max="1" width="86.1640625" style="85" customWidth="1"/>
  </cols>
  <sheetData>
    <row r="1" spans="1:1" ht="88" x14ac:dyDescent="0.25">
      <c r="A1" s="84" t="s">
        <v>45</v>
      </c>
    </row>
    <row r="3" spans="1:1" ht="110" x14ac:dyDescent="0.25">
      <c r="A3" s="84" t="s">
        <v>75</v>
      </c>
    </row>
    <row r="5" spans="1:1" ht="134" x14ac:dyDescent="0.25">
      <c r="A5" s="84" t="s">
        <v>76</v>
      </c>
    </row>
    <row r="7" spans="1:1" ht="66" x14ac:dyDescent="0.25">
      <c r="A7" s="84"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2193-35B9-3A40-83F7-DC2140E6D606}">
  <dimension ref="A1:N5"/>
  <sheetViews>
    <sheetView showGridLines="0" zoomScaleNormal="100" workbookViewId="0"/>
  </sheetViews>
  <sheetFormatPr baseColWidth="10" defaultRowHeight="16" x14ac:dyDescent="0.2"/>
  <cols>
    <col min="1" max="1" width="14.6640625" customWidth="1"/>
    <col min="2" max="4" width="14.6640625" style="1" customWidth="1"/>
    <col min="5" max="5" width="10.6640625" style="124" customWidth="1"/>
    <col min="6" max="6" width="8.5" style="1" customWidth="1"/>
    <col min="7" max="7" width="1.6640625" style="68" customWidth="1"/>
    <col min="8" max="10" width="11.6640625" style="30" customWidth="1"/>
    <col min="11" max="11" width="1.6640625" style="30" customWidth="1"/>
    <col min="12" max="14" width="13.1640625" style="30" customWidth="1"/>
  </cols>
  <sheetData>
    <row r="1" spans="1:14" s="29" customFormat="1" ht="81" thickBot="1" x14ac:dyDescent="0.3">
      <c r="A1" s="26" t="s">
        <v>21</v>
      </c>
      <c r="B1" s="27" t="s">
        <v>37</v>
      </c>
      <c r="C1" s="27" t="s">
        <v>60</v>
      </c>
      <c r="D1" s="27" t="s">
        <v>62</v>
      </c>
      <c r="E1" s="119" t="s">
        <v>65</v>
      </c>
      <c r="F1" s="27" t="s">
        <v>61</v>
      </c>
      <c r="G1" s="69"/>
      <c r="H1" s="70" t="s">
        <v>31</v>
      </c>
      <c r="I1" s="70" t="s">
        <v>33</v>
      </c>
      <c r="J1" s="70" t="s">
        <v>32</v>
      </c>
      <c r="K1" s="70"/>
      <c r="L1" s="70" t="s">
        <v>36</v>
      </c>
      <c r="M1" s="70" t="s">
        <v>35</v>
      </c>
      <c r="N1" s="70" t="s">
        <v>34</v>
      </c>
    </row>
    <row r="2" spans="1:14" x14ac:dyDescent="0.2">
      <c r="A2" s="86" t="s">
        <v>38</v>
      </c>
      <c r="B2" s="87">
        <v>15216230865</v>
      </c>
      <c r="C2" s="87">
        <v>4850016274</v>
      </c>
      <c r="D2" s="115" t="s">
        <v>63</v>
      </c>
      <c r="E2" s="120">
        <v>71.976050000000001</v>
      </c>
      <c r="F2" s="87">
        <v>8161</v>
      </c>
      <c r="G2" s="88"/>
      <c r="H2" s="89">
        <v>4.4734140000000002E-3</v>
      </c>
      <c r="I2" s="89">
        <v>9.7303830000000004E-3</v>
      </c>
      <c r="J2" s="89">
        <v>1.4080479999999999E-2</v>
      </c>
      <c r="K2" s="89"/>
      <c r="L2" s="89">
        <v>6.6381580000000004E-6</v>
      </c>
      <c r="M2" s="89">
        <v>2.2154E-2</v>
      </c>
      <c r="N2" s="89">
        <v>2.2160639999999999E-2</v>
      </c>
    </row>
    <row r="3" spans="1:14" x14ac:dyDescent="0.2">
      <c r="A3" s="94" t="s">
        <v>39</v>
      </c>
      <c r="B3" s="95">
        <v>8029266526</v>
      </c>
      <c r="C3" s="95">
        <v>4710579925</v>
      </c>
      <c r="D3" s="116" t="s">
        <v>64</v>
      </c>
      <c r="E3" s="121">
        <v>23.398420000000002</v>
      </c>
      <c r="F3" s="95">
        <v>20880</v>
      </c>
      <c r="G3" s="96"/>
      <c r="H3" s="97">
        <v>6.1047330000000002E-3</v>
      </c>
      <c r="I3" s="97">
        <v>2.8815329999999999E-3</v>
      </c>
      <c r="J3" s="97">
        <v>8.7639769999999992E-3</v>
      </c>
      <c r="K3" s="97"/>
      <c r="L3" s="97">
        <v>6.252016E-6</v>
      </c>
      <c r="M3" s="97">
        <v>2.9251929999999999E-2</v>
      </c>
      <c r="N3" s="97">
        <v>2.925819E-2</v>
      </c>
    </row>
    <row r="4" spans="1:14" x14ac:dyDescent="0.2">
      <c r="A4" s="90" t="s">
        <v>40</v>
      </c>
      <c r="B4" s="91">
        <v>4323314688</v>
      </c>
      <c r="C4" s="91">
        <v>2511583902</v>
      </c>
      <c r="D4" s="117" t="s">
        <v>63</v>
      </c>
      <c r="E4" s="122">
        <v>71.974819999999994</v>
      </c>
      <c r="F4" s="91">
        <v>11874</v>
      </c>
      <c r="G4" s="92"/>
      <c r="H4" s="93">
        <v>1.5235920000000001E-4</v>
      </c>
      <c r="I4" s="93">
        <v>2.3052620000000001E-4</v>
      </c>
      <c r="J4" s="93">
        <v>3.4446439999999997E-4</v>
      </c>
      <c r="K4" s="93"/>
      <c r="L4" s="93">
        <v>5.6571279999999995E-4</v>
      </c>
      <c r="M4" s="93">
        <v>3.3300320000000001E-3</v>
      </c>
      <c r="N4" s="93">
        <v>3.8957449999999999E-3</v>
      </c>
    </row>
    <row r="5" spans="1:14" ht="17" thickBot="1" x14ac:dyDescent="0.25">
      <c r="A5" s="98" t="s">
        <v>41</v>
      </c>
      <c r="B5" s="99">
        <v>9594730471</v>
      </c>
      <c r="C5" s="99">
        <v>6016454988</v>
      </c>
      <c r="D5" s="118" t="s">
        <v>64</v>
      </c>
      <c r="E5" s="123">
        <v>20.429400000000001</v>
      </c>
      <c r="F5" s="99">
        <v>12672</v>
      </c>
      <c r="G5" s="100"/>
      <c r="H5" s="101">
        <v>2.6588410000000001E-4</v>
      </c>
      <c r="I5" s="101">
        <v>1.1255519999999999E-3</v>
      </c>
      <c r="J5" s="101">
        <v>1.3550820000000001E-3</v>
      </c>
      <c r="K5" s="101"/>
      <c r="L5" s="101">
        <v>5.8573369999999998E-4</v>
      </c>
      <c r="M5" s="101">
        <v>3.8229289999999999E-2</v>
      </c>
      <c r="N5" s="101">
        <v>3.881503E-2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BD62-7DEE-0740-97DB-27A0DE7F03FC}">
  <dimension ref="A1:AC14"/>
  <sheetViews>
    <sheetView showGridLines="0" zoomScaleNormal="100" workbookViewId="0"/>
  </sheetViews>
  <sheetFormatPr baseColWidth="10" defaultRowHeight="16" x14ac:dyDescent="0.2"/>
  <cols>
    <col min="1" max="1" width="29.1640625" bestFit="1" customWidth="1"/>
    <col min="2" max="2" width="10.5" style="1" customWidth="1"/>
    <col min="3" max="3" width="9.6640625" customWidth="1"/>
    <col min="4" max="4" width="1.6640625" customWidth="1"/>
    <col min="5" max="5" width="9.83203125" style="1" customWidth="1"/>
    <col min="6" max="6" width="14" style="1" customWidth="1"/>
    <col min="7" max="7" width="9.1640625" style="1" customWidth="1"/>
    <col min="8" max="8" width="1.6640625" style="1" customWidth="1"/>
    <col min="9" max="9" width="9.83203125" style="1" customWidth="1"/>
    <col min="10" max="10" width="14" style="1" customWidth="1"/>
    <col min="11" max="11" width="9.1640625" style="1" customWidth="1"/>
    <col min="12" max="12" width="1.6640625" style="1" customWidth="1"/>
    <col min="13" max="13" width="9.83203125" style="1" customWidth="1"/>
    <col min="14" max="14" width="14" style="1" customWidth="1"/>
    <col min="15" max="16" width="9.1640625" style="1" customWidth="1"/>
    <col min="17" max="17" width="1.6640625" customWidth="1"/>
    <col min="18" max="18" width="9.83203125" customWidth="1"/>
    <col min="19" max="19" width="14" customWidth="1"/>
    <col min="20" max="20" width="9.1640625" customWidth="1"/>
    <col min="21" max="21" width="1.6640625" customWidth="1"/>
    <col min="22" max="22" width="9.83203125" customWidth="1"/>
    <col min="23" max="23" width="14" customWidth="1"/>
    <col min="24" max="24" width="9.1640625" customWidth="1"/>
    <col min="25" max="25" width="1.6640625" customWidth="1"/>
    <col min="26" max="26" width="9.83203125" customWidth="1"/>
    <col min="27" max="27" width="14" customWidth="1"/>
    <col min="28" max="28" width="9.1640625" customWidth="1"/>
    <col min="29" max="29" width="9.1640625" style="1" customWidth="1"/>
  </cols>
  <sheetData>
    <row r="1" spans="1:29" s="16" customFormat="1" ht="101" thickBot="1" x14ac:dyDescent="0.3">
      <c r="A1" s="26" t="s">
        <v>0</v>
      </c>
      <c r="B1" s="27" t="s">
        <v>3</v>
      </c>
      <c r="C1" s="26" t="s">
        <v>20</v>
      </c>
      <c r="D1" s="152"/>
      <c r="E1" s="28" t="s">
        <v>47</v>
      </c>
      <c r="F1" s="28" t="s">
        <v>48</v>
      </c>
      <c r="G1" s="28" t="s">
        <v>49</v>
      </c>
      <c r="H1" s="153"/>
      <c r="I1" s="28" t="s">
        <v>50</v>
      </c>
      <c r="J1" s="28" t="s">
        <v>51</v>
      </c>
      <c r="K1" s="28" t="s">
        <v>52</v>
      </c>
      <c r="L1" s="153"/>
      <c r="M1" s="28" t="s">
        <v>68</v>
      </c>
      <c r="N1" s="28" t="s">
        <v>70</v>
      </c>
      <c r="O1" s="28" t="s">
        <v>69</v>
      </c>
      <c r="P1" s="28" t="s">
        <v>73</v>
      </c>
      <c r="Q1" s="152"/>
      <c r="R1" s="28" t="s">
        <v>53</v>
      </c>
      <c r="S1" s="28" t="s">
        <v>54</v>
      </c>
      <c r="T1" s="28" t="s">
        <v>55</v>
      </c>
      <c r="U1" s="153"/>
      <c r="V1" s="28" t="s">
        <v>56</v>
      </c>
      <c r="W1" s="28" t="s">
        <v>57</v>
      </c>
      <c r="X1" s="28" t="s">
        <v>58</v>
      </c>
      <c r="Y1" s="153"/>
      <c r="Z1" s="28" t="s">
        <v>66</v>
      </c>
      <c r="AA1" s="28" t="s">
        <v>71</v>
      </c>
      <c r="AB1" s="28" t="s">
        <v>67</v>
      </c>
      <c r="AC1" s="28" t="s">
        <v>74</v>
      </c>
    </row>
    <row r="2" spans="1:29" x14ac:dyDescent="0.2">
      <c r="A2" s="24" t="s">
        <v>7</v>
      </c>
      <c r="B2" s="18">
        <v>3949783</v>
      </c>
      <c r="C2" s="143">
        <v>1</v>
      </c>
      <c r="D2" s="140"/>
      <c r="E2" s="125">
        <v>8352</v>
      </c>
      <c r="F2" s="18">
        <v>95624615</v>
      </c>
      <c r="G2" s="132">
        <v>22453</v>
      </c>
      <c r="H2" s="150"/>
      <c r="I2" s="127">
        <v>535717</v>
      </c>
      <c r="J2" s="57">
        <v>2851578003</v>
      </c>
      <c r="K2" s="134">
        <v>14690</v>
      </c>
      <c r="L2" s="150"/>
      <c r="M2" s="127">
        <v>6230452</v>
      </c>
      <c r="N2" s="57">
        <v>909812368</v>
      </c>
      <c r="O2" s="57">
        <v>149</v>
      </c>
      <c r="P2" s="134">
        <v>341</v>
      </c>
      <c r="Q2" s="140"/>
      <c r="R2" s="125">
        <v>101526</v>
      </c>
      <c r="S2" s="18">
        <v>780286224</v>
      </c>
      <c r="T2" s="132">
        <v>14351</v>
      </c>
      <c r="U2" s="150"/>
      <c r="V2" s="127">
        <v>85484</v>
      </c>
      <c r="W2" s="57">
        <v>1070356827</v>
      </c>
      <c r="X2" s="134">
        <v>21638</v>
      </c>
      <c r="Y2" s="150"/>
      <c r="Z2" s="127">
        <v>2567726</v>
      </c>
      <c r="AA2" s="57">
        <v>374270613</v>
      </c>
      <c r="AB2" s="18">
        <v>151</v>
      </c>
      <c r="AC2" s="134">
        <v>298</v>
      </c>
    </row>
    <row r="3" spans="1:29" x14ac:dyDescent="0.2">
      <c r="A3" s="19" t="s">
        <v>8</v>
      </c>
      <c r="B3" s="17">
        <v>4833164</v>
      </c>
      <c r="C3" s="144">
        <v>2</v>
      </c>
      <c r="D3" s="140"/>
      <c r="E3" s="126">
        <v>47955</v>
      </c>
      <c r="F3" s="25">
        <v>468628329</v>
      </c>
      <c r="G3" s="133">
        <v>18383</v>
      </c>
      <c r="H3" s="150"/>
      <c r="I3" s="126">
        <v>293209</v>
      </c>
      <c r="J3" s="25">
        <v>1633498830</v>
      </c>
      <c r="K3" s="133">
        <v>14317</v>
      </c>
      <c r="L3" s="150"/>
      <c r="M3" s="126">
        <v>4568600</v>
      </c>
      <c r="N3" s="25">
        <v>665796833</v>
      </c>
      <c r="O3" s="25">
        <v>149</v>
      </c>
      <c r="P3" s="133">
        <v>374</v>
      </c>
      <c r="Q3" s="140"/>
      <c r="R3" s="126">
        <v>213402</v>
      </c>
      <c r="S3" s="25">
        <v>1666038163</v>
      </c>
      <c r="T3" s="133">
        <v>14142</v>
      </c>
      <c r="U3" s="150"/>
      <c r="V3" s="126">
        <v>139899</v>
      </c>
      <c r="W3" s="25">
        <v>1009600962</v>
      </c>
      <c r="X3" s="133">
        <v>18781</v>
      </c>
      <c r="Y3" s="150"/>
      <c r="Z3" s="126">
        <v>3197176</v>
      </c>
      <c r="AA3" s="25">
        <v>465696973</v>
      </c>
      <c r="AB3" s="25">
        <v>151</v>
      </c>
      <c r="AC3" s="133">
        <v>307</v>
      </c>
    </row>
    <row r="4" spans="1:29" x14ac:dyDescent="0.2">
      <c r="A4" s="21" t="s">
        <v>12</v>
      </c>
      <c r="B4" s="23">
        <v>5093568</v>
      </c>
      <c r="C4" s="145">
        <v>3</v>
      </c>
      <c r="D4" s="140"/>
      <c r="E4" s="127">
        <v>19042</v>
      </c>
      <c r="F4" s="57">
        <v>146423382</v>
      </c>
      <c r="G4" s="134">
        <v>17307</v>
      </c>
      <c r="H4" s="150"/>
      <c r="I4" s="127">
        <v>206192</v>
      </c>
      <c r="J4" s="57">
        <v>931913873</v>
      </c>
      <c r="K4" s="134">
        <v>13822</v>
      </c>
      <c r="L4" s="150"/>
      <c r="M4" s="127">
        <v>4093734</v>
      </c>
      <c r="N4" s="57">
        <v>597763512</v>
      </c>
      <c r="O4" s="57">
        <v>149</v>
      </c>
      <c r="P4" s="134">
        <v>384</v>
      </c>
      <c r="Q4" s="140"/>
      <c r="R4" s="127">
        <v>128031</v>
      </c>
      <c r="S4" s="57">
        <v>987293009</v>
      </c>
      <c r="T4" s="134">
        <v>15407</v>
      </c>
      <c r="U4" s="150"/>
      <c r="V4" s="127">
        <v>45191</v>
      </c>
      <c r="W4" s="57">
        <v>625579715</v>
      </c>
      <c r="X4" s="134">
        <v>21856</v>
      </c>
      <c r="Y4" s="150"/>
      <c r="Z4" s="127">
        <v>3204176</v>
      </c>
      <c r="AA4" s="57">
        <v>468643117</v>
      </c>
      <c r="AB4" s="57">
        <v>151</v>
      </c>
      <c r="AC4" s="134">
        <v>327</v>
      </c>
    </row>
    <row r="5" spans="1:29" x14ac:dyDescent="0.2">
      <c r="A5" s="19" t="s">
        <v>13</v>
      </c>
      <c r="B5" s="17">
        <v>2125041</v>
      </c>
      <c r="C5" s="144">
        <v>4</v>
      </c>
      <c r="D5" s="140"/>
      <c r="E5" s="126">
        <v>408863</v>
      </c>
      <c r="F5" s="25">
        <v>1931725350</v>
      </c>
      <c r="G5" s="133">
        <v>9827</v>
      </c>
      <c r="H5" s="150"/>
      <c r="I5" s="126">
        <v>2364379</v>
      </c>
      <c r="J5" s="25">
        <v>2629203714</v>
      </c>
      <c r="K5" s="133">
        <v>1787</v>
      </c>
      <c r="L5" s="150"/>
      <c r="M5" s="126">
        <v>3966996</v>
      </c>
      <c r="N5" s="25">
        <v>580386835</v>
      </c>
      <c r="O5" s="25">
        <v>149</v>
      </c>
      <c r="P5" s="139">
        <v>377</v>
      </c>
      <c r="Q5" s="140"/>
      <c r="R5" s="126">
        <v>271823</v>
      </c>
      <c r="S5" s="25">
        <v>1704343789</v>
      </c>
      <c r="T5" s="133">
        <v>10276</v>
      </c>
      <c r="U5" s="150"/>
      <c r="V5" s="126">
        <v>220304</v>
      </c>
      <c r="W5" s="25">
        <v>1342021782</v>
      </c>
      <c r="X5" s="133">
        <v>16260</v>
      </c>
      <c r="Y5" s="150"/>
      <c r="Z5" s="126">
        <v>3161842</v>
      </c>
      <c r="AA5" s="25">
        <v>458852690</v>
      </c>
      <c r="AB5" s="25">
        <v>151</v>
      </c>
      <c r="AC5" s="139">
        <v>300</v>
      </c>
    </row>
    <row r="6" spans="1:29" x14ac:dyDescent="0.2">
      <c r="A6" s="38" t="s">
        <v>14</v>
      </c>
      <c r="B6" s="39">
        <v>5995635</v>
      </c>
      <c r="C6" s="146">
        <v>5</v>
      </c>
      <c r="D6" s="140"/>
      <c r="E6" s="128">
        <v>9912</v>
      </c>
      <c r="F6" s="39">
        <v>64267933</v>
      </c>
      <c r="G6" s="135">
        <v>17565</v>
      </c>
      <c r="H6" s="150"/>
      <c r="I6" s="128">
        <v>334608</v>
      </c>
      <c r="J6" s="39">
        <v>1682880665</v>
      </c>
      <c r="K6" s="135">
        <v>12503</v>
      </c>
      <c r="L6" s="150"/>
      <c r="M6" s="128">
        <v>7275366</v>
      </c>
      <c r="N6" s="39">
        <v>1061505047</v>
      </c>
      <c r="O6" s="39">
        <v>149</v>
      </c>
      <c r="P6" s="135">
        <v>347</v>
      </c>
      <c r="Q6" s="140"/>
      <c r="R6" s="128">
        <v>105226</v>
      </c>
      <c r="S6" s="39">
        <v>808961843</v>
      </c>
      <c r="T6" s="135">
        <v>14406</v>
      </c>
      <c r="U6" s="150"/>
      <c r="V6" s="128">
        <v>36750</v>
      </c>
      <c r="W6" s="39">
        <v>483128849</v>
      </c>
      <c r="X6" s="135">
        <v>24765</v>
      </c>
      <c r="Y6" s="150"/>
      <c r="Z6" s="128">
        <v>2933558</v>
      </c>
      <c r="AA6" s="39">
        <v>425539365</v>
      </c>
      <c r="AB6" s="39">
        <v>151</v>
      </c>
      <c r="AC6" s="135">
        <v>295</v>
      </c>
    </row>
    <row r="7" spans="1:29" x14ac:dyDescent="0.2">
      <c r="A7" s="109"/>
      <c r="B7" s="110"/>
      <c r="C7" s="147">
        <v>6</v>
      </c>
      <c r="D7" s="141"/>
      <c r="E7" s="129">
        <v>111</v>
      </c>
      <c r="F7" s="110">
        <v>659440</v>
      </c>
      <c r="G7" s="136">
        <v>17187</v>
      </c>
      <c r="H7" s="151"/>
      <c r="I7" s="129">
        <v>25</v>
      </c>
      <c r="J7" s="110">
        <v>73269</v>
      </c>
      <c r="K7" s="136">
        <v>41887</v>
      </c>
      <c r="L7" s="151"/>
      <c r="M7" s="129"/>
      <c r="N7" s="110"/>
      <c r="O7" s="110"/>
      <c r="P7" s="136"/>
      <c r="Q7" s="141"/>
      <c r="R7" s="129">
        <v>233</v>
      </c>
      <c r="S7" s="110">
        <v>1465473</v>
      </c>
      <c r="T7" s="136">
        <v>12599</v>
      </c>
      <c r="U7" s="151"/>
      <c r="V7" s="129">
        <v>3</v>
      </c>
      <c r="W7" s="110">
        <v>52449</v>
      </c>
      <c r="X7" s="136">
        <v>44607</v>
      </c>
      <c r="Y7" s="151"/>
      <c r="Z7" s="129"/>
      <c r="AA7" s="110"/>
      <c r="AB7" s="110"/>
      <c r="AC7" s="136"/>
    </row>
    <row r="8" spans="1:29" x14ac:dyDescent="0.2">
      <c r="A8" s="19" t="s">
        <v>17</v>
      </c>
      <c r="B8" s="17">
        <v>5952932</v>
      </c>
      <c r="C8" s="144">
        <v>7</v>
      </c>
      <c r="D8" s="140"/>
      <c r="E8" s="126">
        <v>29707</v>
      </c>
      <c r="F8" s="25">
        <v>297728009</v>
      </c>
      <c r="G8" s="133">
        <v>19791</v>
      </c>
      <c r="H8" s="150"/>
      <c r="I8" s="126">
        <v>219101</v>
      </c>
      <c r="J8" s="25">
        <v>1183379431</v>
      </c>
      <c r="K8" s="133">
        <v>12829</v>
      </c>
      <c r="L8" s="150"/>
      <c r="M8" s="126">
        <v>3333156</v>
      </c>
      <c r="N8" s="25">
        <v>484586353</v>
      </c>
      <c r="O8" s="25">
        <v>149</v>
      </c>
      <c r="P8" s="139">
        <v>331</v>
      </c>
      <c r="Q8" s="140"/>
      <c r="R8" s="126">
        <v>132640</v>
      </c>
      <c r="S8" s="25">
        <v>998133789</v>
      </c>
      <c r="T8" s="133">
        <v>14587</v>
      </c>
      <c r="U8" s="150"/>
      <c r="V8" s="126">
        <v>167862</v>
      </c>
      <c r="W8" s="25">
        <v>1452069004</v>
      </c>
      <c r="X8" s="133">
        <v>25814</v>
      </c>
      <c r="Y8" s="150"/>
      <c r="Z8" s="126">
        <v>3318244</v>
      </c>
      <c r="AA8" s="25">
        <v>482191712</v>
      </c>
      <c r="AB8" s="25">
        <v>151</v>
      </c>
      <c r="AC8" s="139">
        <v>292</v>
      </c>
    </row>
    <row r="9" spans="1:29" x14ac:dyDescent="0.2">
      <c r="A9" s="38" t="s">
        <v>19</v>
      </c>
      <c r="B9" s="39">
        <v>5883278</v>
      </c>
      <c r="C9" s="146">
        <v>8</v>
      </c>
      <c r="D9" s="140"/>
      <c r="E9" s="128">
        <v>97348</v>
      </c>
      <c r="F9" s="39">
        <v>617011257</v>
      </c>
      <c r="G9" s="135">
        <v>16969</v>
      </c>
      <c r="H9" s="150"/>
      <c r="I9" s="128">
        <v>1673324</v>
      </c>
      <c r="J9" s="39">
        <v>1543194770</v>
      </c>
      <c r="K9" s="135">
        <v>1764</v>
      </c>
      <c r="L9" s="150"/>
      <c r="M9" s="128">
        <v>3171788</v>
      </c>
      <c r="N9" s="39">
        <v>464186415</v>
      </c>
      <c r="O9" s="39">
        <v>149</v>
      </c>
      <c r="P9" s="135">
        <v>353</v>
      </c>
      <c r="Q9" s="140"/>
      <c r="R9" s="128">
        <v>138974</v>
      </c>
      <c r="S9" s="39">
        <v>699122054</v>
      </c>
      <c r="T9" s="135">
        <v>9898</v>
      </c>
      <c r="U9" s="150"/>
      <c r="V9" s="128">
        <v>139058</v>
      </c>
      <c r="W9" s="39">
        <v>1091695992</v>
      </c>
      <c r="X9" s="135">
        <v>20731</v>
      </c>
      <c r="Y9" s="150"/>
      <c r="Z9" s="128">
        <v>2134582</v>
      </c>
      <c r="AA9" s="39">
        <v>313183764</v>
      </c>
      <c r="AB9" s="39">
        <v>151</v>
      </c>
      <c r="AC9" s="135">
        <v>304</v>
      </c>
    </row>
    <row r="10" spans="1:29" x14ac:dyDescent="0.2">
      <c r="A10" s="109"/>
      <c r="B10" s="110"/>
      <c r="C10" s="147">
        <v>9</v>
      </c>
      <c r="D10" s="141"/>
      <c r="E10" s="129">
        <v>108</v>
      </c>
      <c r="F10" s="110">
        <v>785266</v>
      </c>
      <c r="G10" s="136">
        <v>17236</v>
      </c>
      <c r="H10" s="151"/>
      <c r="I10" s="129">
        <v>5</v>
      </c>
      <c r="J10" s="110">
        <v>6604</v>
      </c>
      <c r="K10" s="136">
        <v>1185</v>
      </c>
      <c r="L10" s="151"/>
      <c r="M10" s="129"/>
      <c r="N10" s="110"/>
      <c r="O10" s="110"/>
      <c r="P10" s="136"/>
      <c r="Q10" s="141"/>
      <c r="R10" s="129">
        <v>214</v>
      </c>
      <c r="S10" s="110">
        <v>1492685</v>
      </c>
      <c r="T10" s="136">
        <v>16563</v>
      </c>
      <c r="U10" s="151"/>
      <c r="V10" s="129">
        <v>0</v>
      </c>
      <c r="W10" s="110">
        <v>0</v>
      </c>
      <c r="X10" s="136"/>
      <c r="Y10" s="151"/>
      <c r="Z10" s="129"/>
      <c r="AA10" s="110"/>
      <c r="AB10" s="110"/>
      <c r="AC10" s="136"/>
    </row>
    <row r="11" spans="1:29" x14ac:dyDescent="0.2">
      <c r="A11" s="111"/>
      <c r="B11" s="112"/>
      <c r="C11" s="148">
        <v>10</v>
      </c>
      <c r="D11" s="141"/>
      <c r="E11" s="130">
        <v>27</v>
      </c>
      <c r="F11" s="112">
        <v>120516</v>
      </c>
      <c r="G11" s="137">
        <v>15485</v>
      </c>
      <c r="H11" s="151"/>
      <c r="I11" s="130">
        <v>1</v>
      </c>
      <c r="J11" s="112">
        <v>1295</v>
      </c>
      <c r="K11" s="137">
        <v>1295</v>
      </c>
      <c r="L11" s="151"/>
      <c r="M11" s="130"/>
      <c r="N11" s="112"/>
      <c r="O11" s="112"/>
      <c r="P11" s="137"/>
      <c r="Q11" s="141"/>
      <c r="R11" s="130">
        <v>70</v>
      </c>
      <c r="S11" s="112">
        <v>505305</v>
      </c>
      <c r="T11" s="137">
        <v>11547</v>
      </c>
      <c r="U11" s="151"/>
      <c r="V11" s="130">
        <v>1</v>
      </c>
      <c r="W11" s="112">
        <v>21762</v>
      </c>
      <c r="X11" s="137">
        <v>21762</v>
      </c>
      <c r="Y11" s="151"/>
      <c r="Z11" s="130"/>
      <c r="AA11" s="112"/>
      <c r="AB11" s="112"/>
      <c r="AC11" s="137"/>
    </row>
    <row r="12" spans="1:29" x14ac:dyDescent="0.2">
      <c r="A12" s="111"/>
      <c r="B12" s="112"/>
      <c r="C12" s="148">
        <v>11</v>
      </c>
      <c r="D12" s="141"/>
      <c r="E12" s="130">
        <v>71</v>
      </c>
      <c r="F12" s="112">
        <v>416642</v>
      </c>
      <c r="G12" s="137">
        <v>12310</v>
      </c>
      <c r="H12" s="151"/>
      <c r="I12" s="130">
        <v>7</v>
      </c>
      <c r="J12" s="112">
        <v>59286</v>
      </c>
      <c r="K12" s="137">
        <v>51501</v>
      </c>
      <c r="L12" s="151"/>
      <c r="M12" s="130"/>
      <c r="N12" s="112"/>
      <c r="O12" s="112"/>
      <c r="P12" s="137"/>
      <c r="Q12" s="141"/>
      <c r="R12" s="130">
        <v>81</v>
      </c>
      <c r="S12" s="112">
        <v>528081</v>
      </c>
      <c r="T12" s="137">
        <v>14143</v>
      </c>
      <c r="U12" s="151"/>
      <c r="V12" s="130">
        <v>2</v>
      </c>
      <c r="W12" s="112">
        <v>4137</v>
      </c>
      <c r="X12" s="137">
        <v>3861</v>
      </c>
      <c r="Y12" s="151"/>
      <c r="Z12" s="130"/>
      <c r="AA12" s="112"/>
      <c r="AB12" s="112"/>
      <c r="AC12" s="137"/>
    </row>
    <row r="13" spans="1:29" x14ac:dyDescent="0.2">
      <c r="A13" s="111"/>
      <c r="B13" s="112"/>
      <c r="C13" s="148">
        <v>12</v>
      </c>
      <c r="D13" s="141"/>
      <c r="E13" s="130">
        <v>24</v>
      </c>
      <c r="F13" s="112">
        <v>186958</v>
      </c>
      <c r="G13" s="137">
        <v>13260</v>
      </c>
      <c r="H13" s="151"/>
      <c r="I13" s="130">
        <v>7</v>
      </c>
      <c r="J13" s="112">
        <v>18042</v>
      </c>
      <c r="K13" s="137">
        <v>4731</v>
      </c>
      <c r="L13" s="151"/>
      <c r="M13" s="130"/>
      <c r="N13" s="112"/>
      <c r="O13" s="112"/>
      <c r="P13" s="137"/>
      <c r="Q13" s="141"/>
      <c r="R13" s="130">
        <v>39</v>
      </c>
      <c r="S13" s="112">
        <v>309173</v>
      </c>
      <c r="T13" s="137">
        <v>15373</v>
      </c>
      <c r="U13" s="151"/>
      <c r="V13" s="130">
        <v>0</v>
      </c>
      <c r="W13" s="112">
        <v>0</v>
      </c>
      <c r="X13" s="137"/>
      <c r="Y13" s="151"/>
      <c r="Z13" s="130"/>
      <c r="AA13" s="112"/>
      <c r="AB13" s="112"/>
      <c r="AC13" s="137"/>
    </row>
    <row r="14" spans="1:29" ht="17" thickBot="1" x14ac:dyDescent="0.25">
      <c r="A14" s="113"/>
      <c r="B14" s="114"/>
      <c r="C14" s="149" t="s">
        <v>28</v>
      </c>
      <c r="D14" s="142"/>
      <c r="E14" s="131">
        <v>133275</v>
      </c>
      <c r="F14" s="114">
        <v>699736991</v>
      </c>
      <c r="G14" s="138">
        <v>11194</v>
      </c>
      <c r="H14" s="151"/>
      <c r="I14" s="131">
        <v>1476948</v>
      </c>
      <c r="J14" s="114">
        <v>2760423083</v>
      </c>
      <c r="K14" s="138">
        <v>5872</v>
      </c>
      <c r="L14" s="151"/>
      <c r="M14" s="131"/>
      <c r="N14" s="114"/>
      <c r="O14" s="114"/>
      <c r="P14" s="138"/>
      <c r="Q14" s="142"/>
      <c r="R14" s="131">
        <v>310608</v>
      </c>
      <c r="S14" s="114">
        <v>1946250883</v>
      </c>
      <c r="T14" s="138">
        <v>12071</v>
      </c>
      <c r="U14" s="151"/>
      <c r="V14" s="131">
        <v>137151</v>
      </c>
      <c r="W14" s="114">
        <v>954735047</v>
      </c>
      <c r="X14" s="138">
        <v>18494</v>
      </c>
      <c r="Y14" s="151"/>
      <c r="Z14" s="131"/>
      <c r="AA14" s="114"/>
      <c r="AB14" s="114"/>
      <c r="AC14" s="13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56CC-B0EE-794C-A697-7E52448428D9}">
  <dimension ref="A1:Q67"/>
  <sheetViews>
    <sheetView showGridLines="0" zoomScaleNormal="100" workbookViewId="0">
      <pane ySplit="1" topLeftCell="A2" activePane="bottomLeft" state="frozen"/>
      <selection pane="bottomLeft"/>
    </sheetView>
  </sheetViews>
  <sheetFormatPr baseColWidth="10" defaultRowHeight="16" x14ac:dyDescent="0.2"/>
  <cols>
    <col min="2" max="2" width="29.1640625" bestFit="1" customWidth="1"/>
    <col min="3" max="3" width="12.6640625" customWidth="1"/>
    <col min="4" max="4" width="11.83203125" customWidth="1"/>
    <col min="5" max="5" width="6.83203125" style="48" customWidth="1"/>
    <col min="6" max="6" width="8.5" style="56" bestFit="1" customWidth="1"/>
    <col min="7" max="7" width="3.33203125" style="56" customWidth="1"/>
    <col min="8" max="9" width="9.33203125" style="32" customWidth="1"/>
    <col min="10" max="10" width="3.33203125" style="32" customWidth="1"/>
    <col min="11" max="12" width="9.33203125" style="32" customWidth="1"/>
    <col min="13" max="13" width="3.33203125" style="32" customWidth="1"/>
    <col min="14" max="15" width="9.33203125" style="32" customWidth="1"/>
    <col min="16" max="16" width="3.33203125" style="32" customWidth="1"/>
    <col min="17" max="17" width="7" style="74" bestFit="1" customWidth="1"/>
  </cols>
  <sheetData>
    <row r="1" spans="1:17" s="31" customFormat="1" ht="182" customHeight="1" thickBot="1" x14ac:dyDescent="0.3">
      <c r="A1" s="26" t="s">
        <v>30</v>
      </c>
      <c r="B1" s="26" t="s">
        <v>0</v>
      </c>
      <c r="C1" s="26" t="s">
        <v>1</v>
      </c>
      <c r="D1" s="27" t="s">
        <v>2</v>
      </c>
      <c r="E1" s="40" t="s">
        <v>29</v>
      </c>
      <c r="F1" s="26" t="s">
        <v>15</v>
      </c>
      <c r="G1" s="26"/>
      <c r="H1" s="71" t="s">
        <v>22</v>
      </c>
      <c r="I1" s="71" t="s">
        <v>23</v>
      </c>
      <c r="J1" s="71"/>
      <c r="K1" s="71" t="s">
        <v>25</v>
      </c>
      <c r="L1" s="71" t="s">
        <v>24</v>
      </c>
      <c r="M1" s="71"/>
      <c r="N1" s="71" t="s">
        <v>26</v>
      </c>
      <c r="O1" s="71" t="s">
        <v>27</v>
      </c>
      <c r="P1" s="33"/>
      <c r="Q1" s="73" t="s">
        <v>42</v>
      </c>
    </row>
    <row r="2" spans="1:17" x14ac:dyDescent="0.2">
      <c r="A2" s="24">
        <v>1</v>
      </c>
      <c r="B2" s="24" t="s">
        <v>7</v>
      </c>
      <c r="C2" s="2" t="s">
        <v>4</v>
      </c>
      <c r="D2" s="3">
        <v>3798646</v>
      </c>
      <c r="E2" s="41">
        <v>0.39</v>
      </c>
      <c r="F2" s="49" t="s">
        <v>16</v>
      </c>
      <c r="G2" s="50"/>
      <c r="H2" s="34">
        <v>26.035632369999998</v>
      </c>
      <c r="I2" s="34">
        <f>H2/H$2</f>
        <v>1</v>
      </c>
      <c r="J2" s="34"/>
      <c r="K2" s="34">
        <v>799.82599619999996</v>
      </c>
      <c r="L2" s="34">
        <f>K2/K$2</f>
        <v>1</v>
      </c>
      <c r="M2" s="34"/>
      <c r="N2" s="34">
        <v>224.68919299999999</v>
      </c>
      <c r="O2" s="34">
        <f>N2/N$2</f>
        <v>1</v>
      </c>
      <c r="P2" s="34"/>
      <c r="Q2" s="75"/>
    </row>
    <row r="3" spans="1:17" x14ac:dyDescent="0.2">
      <c r="A3" s="22">
        <v>1</v>
      </c>
      <c r="B3" s="22" t="s">
        <v>7</v>
      </c>
      <c r="C3" s="4" t="s">
        <v>5</v>
      </c>
      <c r="D3" s="5">
        <v>145059</v>
      </c>
      <c r="E3" s="42">
        <v>0.41</v>
      </c>
      <c r="F3" s="50" t="s">
        <v>16</v>
      </c>
      <c r="G3" s="50"/>
      <c r="H3" s="34">
        <v>36.755360570000001</v>
      </c>
      <c r="I3" s="34">
        <f t="shared" ref="I3:I4" si="0">H3/H$2</f>
        <v>1.4117329684049462</v>
      </c>
      <c r="J3" s="34"/>
      <c r="K3" s="34">
        <v>664.47993529999997</v>
      </c>
      <c r="L3" s="34">
        <f t="shared" ref="L3:L4" si="1">K3/K$2</f>
        <v>0.83078061785559154</v>
      </c>
      <c r="M3" s="34"/>
      <c r="N3" s="34">
        <v>181.2880098</v>
      </c>
      <c r="O3" s="34">
        <f t="shared" ref="O3:O4" si="2">N3/N$2</f>
        <v>0.80683902674393426</v>
      </c>
      <c r="P3" s="34"/>
      <c r="Q3" s="75"/>
    </row>
    <row r="4" spans="1:17" x14ac:dyDescent="0.2">
      <c r="A4" s="22">
        <v>1</v>
      </c>
      <c r="B4" s="22" t="s">
        <v>7</v>
      </c>
      <c r="C4" s="6" t="s">
        <v>6</v>
      </c>
      <c r="D4" s="7">
        <v>6078</v>
      </c>
      <c r="E4" s="43">
        <v>0.39200000000000002</v>
      </c>
      <c r="F4" s="51" t="s">
        <v>16</v>
      </c>
      <c r="G4" s="50"/>
      <c r="H4" s="34">
        <v>776.50970710000001</v>
      </c>
      <c r="I4" s="34">
        <f t="shared" si="0"/>
        <v>29.824883684974235</v>
      </c>
      <c r="J4" s="34"/>
      <c r="K4" s="34">
        <v>1070.0468900000001</v>
      </c>
      <c r="L4" s="34">
        <f t="shared" si="1"/>
        <v>1.3378496011430343</v>
      </c>
      <c r="M4" s="34"/>
      <c r="N4" s="34">
        <v>2391.6388609999999</v>
      </c>
      <c r="O4" s="34">
        <f t="shared" si="2"/>
        <v>10.644209581544049</v>
      </c>
      <c r="P4" s="34"/>
      <c r="Q4" s="75"/>
    </row>
    <row r="5" spans="1:17" x14ac:dyDescent="0.2">
      <c r="A5" s="19">
        <v>1</v>
      </c>
      <c r="B5" s="19" t="s">
        <v>8</v>
      </c>
      <c r="C5" s="10" t="s">
        <v>4</v>
      </c>
      <c r="D5" s="11">
        <v>4758908</v>
      </c>
      <c r="E5" s="44">
        <v>0.53800000000000003</v>
      </c>
      <c r="F5" s="52" t="s">
        <v>16</v>
      </c>
      <c r="G5" s="52"/>
      <c r="H5" s="35">
        <v>104.4068362</v>
      </c>
      <c r="I5" s="35">
        <f>H5/H$5</f>
        <v>1</v>
      </c>
      <c r="J5" s="35"/>
      <c r="K5" s="35">
        <v>368.79452350000003</v>
      </c>
      <c r="L5" s="35">
        <f>K5/K$5</f>
        <v>1</v>
      </c>
      <c r="M5" s="35"/>
      <c r="N5" s="35">
        <v>133.48937129999999</v>
      </c>
      <c r="O5" s="35">
        <f>N5/N$5</f>
        <v>1</v>
      </c>
      <c r="P5" s="35"/>
      <c r="Q5" s="76"/>
    </row>
    <row r="6" spans="1:17" x14ac:dyDescent="0.2">
      <c r="A6" s="20">
        <v>1</v>
      </c>
      <c r="B6" s="20" t="s">
        <v>8</v>
      </c>
      <c r="C6" s="12" t="s">
        <v>5</v>
      </c>
      <c r="D6" s="13">
        <v>64962</v>
      </c>
      <c r="E6" s="45">
        <v>0.51600000000000001</v>
      </c>
      <c r="F6" s="53" t="s">
        <v>16</v>
      </c>
      <c r="G6" s="53"/>
      <c r="H6" s="36">
        <v>348.45248470000001</v>
      </c>
      <c r="I6" s="36">
        <f>H6/H$5</f>
        <v>3.3374489389996476</v>
      </c>
      <c r="J6" s="36"/>
      <c r="K6" s="36">
        <v>386.95931480000002</v>
      </c>
      <c r="L6" s="36">
        <f>K6/K$5</f>
        <v>1.0492545039107664</v>
      </c>
      <c r="M6" s="36"/>
      <c r="N6" s="36">
        <v>179.2572452</v>
      </c>
      <c r="O6" s="36">
        <f>N6/N$5</f>
        <v>1.3428578129800512</v>
      </c>
      <c r="P6" s="36"/>
      <c r="Q6" s="77"/>
    </row>
    <row r="7" spans="1:17" x14ac:dyDescent="0.2">
      <c r="A7" s="20">
        <v>1</v>
      </c>
      <c r="B7" s="20" t="s">
        <v>8</v>
      </c>
      <c r="C7" s="14" t="s">
        <v>6</v>
      </c>
      <c r="D7" s="15">
        <v>9294</v>
      </c>
      <c r="E7" s="46">
        <v>0.55200000000000005</v>
      </c>
      <c r="F7" s="54" t="s">
        <v>16</v>
      </c>
      <c r="G7" s="54"/>
      <c r="H7" s="37">
        <v>1169.9146760000001</v>
      </c>
      <c r="I7" s="37">
        <f>H7/H$5</f>
        <v>11.205345536559799</v>
      </c>
      <c r="J7" s="37"/>
      <c r="K7" s="37">
        <v>445.46578440000002</v>
      </c>
      <c r="L7" s="37">
        <f>K7/K$5</f>
        <v>1.2078969616261126</v>
      </c>
      <c r="M7" s="37"/>
      <c r="N7" s="37">
        <v>566.54443730000003</v>
      </c>
      <c r="O7" s="37">
        <f>N7/N$5</f>
        <v>4.244116454985507</v>
      </c>
      <c r="P7" s="37"/>
      <c r="Q7" s="78"/>
    </row>
    <row r="8" spans="1:17" x14ac:dyDescent="0.2">
      <c r="A8" s="21">
        <v>1</v>
      </c>
      <c r="B8" s="21" t="s">
        <v>12</v>
      </c>
      <c r="C8" s="8" t="s">
        <v>4</v>
      </c>
      <c r="D8" s="9">
        <v>4837926</v>
      </c>
      <c r="E8" s="47">
        <v>0.55000000000000004</v>
      </c>
      <c r="F8" s="55" t="s">
        <v>16</v>
      </c>
      <c r="G8" s="50"/>
      <c r="H8" s="34">
        <v>31.440549780000001</v>
      </c>
      <c r="I8" s="34">
        <f t="shared" ref="I8:I13" si="3">H8/H$8</f>
        <v>1</v>
      </c>
      <c r="J8" s="34"/>
      <c r="K8" s="34">
        <v>204.1548335</v>
      </c>
      <c r="L8" s="34">
        <f t="shared" ref="L8:L13" si="4">K8/K$8</f>
        <v>1</v>
      </c>
      <c r="M8" s="34"/>
      <c r="N8" s="34">
        <v>111.3810622</v>
      </c>
      <c r="O8" s="34">
        <f t="shared" ref="O8:O13" si="5">N8/N$8</f>
        <v>1</v>
      </c>
      <c r="P8" s="34"/>
      <c r="Q8" s="75"/>
    </row>
    <row r="9" spans="1:17" x14ac:dyDescent="0.2">
      <c r="A9" s="22">
        <v>1</v>
      </c>
      <c r="B9" s="22" t="s">
        <v>12</v>
      </c>
      <c r="C9" s="4" t="s">
        <v>5</v>
      </c>
      <c r="D9" s="5">
        <v>136482</v>
      </c>
      <c r="E9" s="42">
        <v>0.52400000000000002</v>
      </c>
      <c r="F9" s="50" t="s">
        <v>16</v>
      </c>
      <c r="G9" s="50"/>
      <c r="H9" s="34">
        <v>34.073443279999999</v>
      </c>
      <c r="I9" s="34">
        <f t="shared" si="3"/>
        <v>1.0837419675681002</v>
      </c>
      <c r="J9" s="34"/>
      <c r="K9" s="34">
        <v>171.97479269999999</v>
      </c>
      <c r="L9" s="34">
        <f t="shared" si="4"/>
        <v>0.84237433790662619</v>
      </c>
      <c r="M9" s="34"/>
      <c r="N9" s="34">
        <v>75.622920859999994</v>
      </c>
      <c r="O9" s="34">
        <f t="shared" si="5"/>
        <v>0.67895672178281663</v>
      </c>
      <c r="P9" s="34"/>
      <c r="Q9" s="75"/>
    </row>
    <row r="10" spans="1:17" x14ac:dyDescent="0.2">
      <c r="A10" s="22">
        <v>1</v>
      </c>
      <c r="B10" s="22" t="s">
        <v>12</v>
      </c>
      <c r="C10" s="4" t="s">
        <v>6</v>
      </c>
      <c r="D10" s="5">
        <v>108411</v>
      </c>
      <c r="E10" s="42">
        <v>0.53100000000000003</v>
      </c>
      <c r="F10" s="50" t="s">
        <v>16</v>
      </c>
      <c r="G10" s="50"/>
      <c r="H10" s="34">
        <v>51.970869399999998</v>
      </c>
      <c r="I10" s="34">
        <f t="shared" si="3"/>
        <v>1.6529885693366522</v>
      </c>
      <c r="J10" s="34"/>
      <c r="K10" s="34">
        <v>218.8459824</v>
      </c>
      <c r="L10" s="34">
        <f t="shared" si="4"/>
        <v>1.0719608184050171</v>
      </c>
      <c r="M10" s="34"/>
      <c r="N10" s="34">
        <v>103.37506999999999</v>
      </c>
      <c r="O10" s="34">
        <f t="shared" si="5"/>
        <v>0.92812070524498902</v>
      </c>
      <c r="P10" s="34"/>
      <c r="Q10" s="75"/>
    </row>
    <row r="11" spans="1:17" x14ac:dyDescent="0.2">
      <c r="A11" s="22">
        <v>1</v>
      </c>
      <c r="B11" s="22" t="s">
        <v>12</v>
      </c>
      <c r="C11" s="4" t="s">
        <v>9</v>
      </c>
      <c r="D11" s="5">
        <v>4665</v>
      </c>
      <c r="E11" s="42">
        <v>0.51100000000000001</v>
      </c>
      <c r="F11" s="50" t="s">
        <v>16</v>
      </c>
      <c r="G11" s="50"/>
      <c r="H11" s="34">
        <v>444.44897959999997</v>
      </c>
      <c r="I11" s="34">
        <f t="shared" si="3"/>
        <v>14.136170732062814</v>
      </c>
      <c r="J11" s="34"/>
      <c r="K11" s="34">
        <v>599.47779109999999</v>
      </c>
      <c r="L11" s="34">
        <f t="shared" si="4"/>
        <v>2.9363879405774638</v>
      </c>
      <c r="M11" s="34"/>
      <c r="N11" s="34">
        <v>1399.035294</v>
      </c>
      <c r="O11" s="34">
        <f t="shared" si="5"/>
        <v>12.560800430218917</v>
      </c>
      <c r="P11" s="34"/>
      <c r="Q11" s="75"/>
    </row>
    <row r="12" spans="1:17" x14ac:dyDescent="0.2">
      <c r="A12" s="22">
        <v>1</v>
      </c>
      <c r="B12" s="22" t="s">
        <v>12</v>
      </c>
      <c r="C12" s="4" t="s">
        <v>10</v>
      </c>
      <c r="D12" s="5">
        <v>3715</v>
      </c>
      <c r="E12" s="42">
        <v>0.55700000000000005</v>
      </c>
      <c r="F12" s="50" t="s">
        <v>16</v>
      </c>
      <c r="G12" s="50"/>
      <c r="H12" s="34">
        <v>790.05940899999996</v>
      </c>
      <c r="I12" s="34">
        <f t="shared" si="3"/>
        <v>25.128676646188083</v>
      </c>
      <c r="J12" s="34"/>
      <c r="K12" s="34">
        <v>565.26220839999996</v>
      </c>
      <c r="L12" s="34">
        <f t="shared" si="4"/>
        <v>2.7687916994627511</v>
      </c>
      <c r="M12" s="34"/>
      <c r="N12" s="34">
        <v>2369.7819599999998</v>
      </c>
      <c r="O12" s="34">
        <f t="shared" si="5"/>
        <v>21.276345486315535</v>
      </c>
      <c r="P12" s="34"/>
      <c r="Q12" s="75"/>
    </row>
    <row r="13" spans="1:17" x14ac:dyDescent="0.2">
      <c r="A13" s="22">
        <v>1</v>
      </c>
      <c r="B13" s="22" t="s">
        <v>12</v>
      </c>
      <c r="C13" s="6" t="s">
        <v>11</v>
      </c>
      <c r="D13" s="7">
        <v>2369</v>
      </c>
      <c r="E13" s="43">
        <v>0.499</v>
      </c>
      <c r="F13" s="51" t="s">
        <v>16</v>
      </c>
      <c r="G13" s="50"/>
      <c r="H13" s="34">
        <v>732.84978899999999</v>
      </c>
      <c r="I13" s="34">
        <f t="shared" si="3"/>
        <v>23.309064063064866</v>
      </c>
      <c r="J13" s="34"/>
      <c r="K13" s="34">
        <v>593.88955675099999</v>
      </c>
      <c r="L13" s="34">
        <f t="shared" si="4"/>
        <v>2.909015410360098</v>
      </c>
      <c r="M13" s="34"/>
      <c r="N13" s="34">
        <v>3516.2511049999998</v>
      </c>
      <c r="O13" s="34">
        <f t="shared" si="5"/>
        <v>31.569559811578092</v>
      </c>
      <c r="P13" s="34"/>
      <c r="Q13" s="75">
        <v>2</v>
      </c>
    </row>
    <row r="14" spans="1:17" x14ac:dyDescent="0.2">
      <c r="A14" s="19">
        <v>1</v>
      </c>
      <c r="B14" s="19" t="s">
        <v>13</v>
      </c>
      <c r="C14" s="10" t="s">
        <v>4</v>
      </c>
      <c r="D14" s="11">
        <v>2051882</v>
      </c>
      <c r="E14" s="44">
        <v>0.38500000000000001</v>
      </c>
      <c r="F14" s="52" t="s">
        <v>16</v>
      </c>
      <c r="G14" s="52"/>
      <c r="H14" s="35">
        <v>815.3314914</v>
      </c>
      <c r="I14" s="35">
        <f>H14/H$14</f>
        <v>1</v>
      </c>
      <c r="J14" s="35"/>
      <c r="K14" s="35">
        <v>1214.555435</v>
      </c>
      <c r="L14" s="35">
        <f>K14/K$14</f>
        <v>1</v>
      </c>
      <c r="M14" s="35"/>
      <c r="N14" s="35">
        <v>232.43317909999999</v>
      </c>
      <c r="O14" s="35">
        <f>N14/N$14</f>
        <v>1</v>
      </c>
      <c r="P14" s="35"/>
      <c r="Q14" s="76"/>
    </row>
    <row r="15" spans="1:17" x14ac:dyDescent="0.2">
      <c r="A15" s="20">
        <v>1</v>
      </c>
      <c r="B15" s="20" t="s">
        <v>13</v>
      </c>
      <c r="C15" s="12" t="s">
        <v>5</v>
      </c>
      <c r="D15" s="13">
        <v>39398</v>
      </c>
      <c r="E15" s="45">
        <v>0.36099999999999999</v>
      </c>
      <c r="F15" s="53" t="s">
        <v>16</v>
      </c>
      <c r="G15" s="53"/>
      <c r="H15" s="36">
        <v>4532.7507489999998</v>
      </c>
      <c r="I15" s="36">
        <f>H15/H$14</f>
        <v>5.5593961435450572</v>
      </c>
      <c r="J15" s="36"/>
      <c r="K15" s="36">
        <v>4522.3950960000002</v>
      </c>
      <c r="L15" s="36">
        <f>K15/K$14</f>
        <v>3.7234982987828795</v>
      </c>
      <c r="M15" s="36"/>
      <c r="N15" s="36">
        <v>826.53238739999995</v>
      </c>
      <c r="O15" s="36">
        <f>N15/N$14</f>
        <v>3.5560000108435466</v>
      </c>
      <c r="P15" s="36"/>
      <c r="Q15" s="77"/>
    </row>
    <row r="16" spans="1:17" x14ac:dyDescent="0.2">
      <c r="A16" s="20">
        <v>1</v>
      </c>
      <c r="B16" s="20" t="s">
        <v>13</v>
      </c>
      <c r="C16" s="12" t="s">
        <v>6</v>
      </c>
      <c r="D16" s="13">
        <v>10719</v>
      </c>
      <c r="E16" s="45">
        <v>0.29199999999999998</v>
      </c>
      <c r="F16" s="53" t="s">
        <v>16</v>
      </c>
      <c r="G16" s="53"/>
      <c r="H16" s="36">
        <v>7542.164194</v>
      </c>
      <c r="I16" s="36">
        <f>H16/H$14</f>
        <v>9.2504266958331307</v>
      </c>
      <c r="J16" s="36"/>
      <c r="K16" s="36">
        <v>17178.17427</v>
      </c>
      <c r="L16" s="36">
        <f>K16/K$14</f>
        <v>14.143590135924919</v>
      </c>
      <c r="M16" s="36"/>
      <c r="N16" s="36">
        <v>2594.402556</v>
      </c>
      <c r="O16" s="36">
        <f>N16/N$14</f>
        <v>11.161928628458879</v>
      </c>
      <c r="P16" s="36"/>
      <c r="Q16" s="77"/>
    </row>
    <row r="17" spans="1:17" x14ac:dyDescent="0.2">
      <c r="A17" s="20">
        <v>1</v>
      </c>
      <c r="B17" s="20" t="s">
        <v>13</v>
      </c>
      <c r="C17" s="12" t="s">
        <v>9</v>
      </c>
      <c r="D17" s="13">
        <v>9975</v>
      </c>
      <c r="E17" s="45">
        <v>0.437</v>
      </c>
      <c r="F17" s="53" t="s">
        <v>16</v>
      </c>
      <c r="G17" s="53"/>
      <c r="H17" s="164">
        <v>25536.627840000001</v>
      </c>
      <c r="I17" s="36">
        <f>H17/H$14</f>
        <v>31.320546439523923</v>
      </c>
      <c r="J17" s="165"/>
      <c r="K17" s="164">
        <v>15289.248310000001</v>
      </c>
      <c r="L17" s="36">
        <f>K17/K$14</f>
        <v>12.588349505842029</v>
      </c>
      <c r="M17" s="165"/>
      <c r="N17" s="164">
        <v>2805.2244129999999</v>
      </c>
      <c r="O17" s="36">
        <f>N17/N$14</f>
        <v>12.068949983225524</v>
      </c>
      <c r="P17" s="164"/>
      <c r="Q17" s="166"/>
    </row>
    <row r="18" spans="1:17" x14ac:dyDescent="0.2">
      <c r="A18" s="20">
        <v>1</v>
      </c>
      <c r="B18" s="20" t="s">
        <v>13</v>
      </c>
      <c r="C18" s="12" t="s">
        <v>10</v>
      </c>
      <c r="D18" s="13">
        <v>7392</v>
      </c>
      <c r="E18" s="45">
        <v>0.46899999999999997</v>
      </c>
      <c r="F18" s="53" t="s">
        <v>16</v>
      </c>
      <c r="G18" s="53"/>
      <c r="H18" s="103">
        <v>0</v>
      </c>
      <c r="I18" s="103"/>
      <c r="J18" s="103"/>
      <c r="K18" s="103">
        <v>0.14583333333333301</v>
      </c>
      <c r="L18" s="103"/>
      <c r="M18" s="103"/>
      <c r="N18" s="103">
        <v>2.1097132030000001</v>
      </c>
      <c r="O18" s="103"/>
      <c r="P18" s="36"/>
      <c r="Q18" s="77">
        <v>1</v>
      </c>
    </row>
    <row r="19" spans="1:17" x14ac:dyDescent="0.2">
      <c r="A19" s="20">
        <v>1</v>
      </c>
      <c r="B19" s="20" t="s">
        <v>13</v>
      </c>
      <c r="C19" s="14" t="s">
        <v>11</v>
      </c>
      <c r="D19" s="15">
        <v>5675</v>
      </c>
      <c r="E19" s="46">
        <v>0.47199999999999998</v>
      </c>
      <c r="F19" s="54" t="s">
        <v>16</v>
      </c>
      <c r="G19" s="54"/>
      <c r="H19" s="104">
        <v>0</v>
      </c>
      <c r="I19" s="104"/>
      <c r="J19" s="104"/>
      <c r="K19" s="104">
        <v>0</v>
      </c>
      <c r="L19" s="104"/>
      <c r="M19" s="104"/>
      <c r="N19" s="104">
        <v>0</v>
      </c>
      <c r="O19" s="104"/>
      <c r="P19" s="37"/>
      <c r="Q19" s="78">
        <v>1</v>
      </c>
    </row>
    <row r="20" spans="1:17" x14ac:dyDescent="0.2">
      <c r="A20" s="21">
        <v>1</v>
      </c>
      <c r="B20" s="21" t="s">
        <v>14</v>
      </c>
      <c r="C20" s="8" t="s">
        <v>4</v>
      </c>
      <c r="D20" s="9">
        <v>5804453</v>
      </c>
      <c r="E20" s="47">
        <v>0.55200000000000005</v>
      </c>
      <c r="F20" s="55" t="s">
        <v>16</v>
      </c>
      <c r="G20" s="50"/>
      <c r="H20" s="34">
        <v>10.29476994</v>
      </c>
      <c r="I20" s="34">
        <f>H20/H$20</f>
        <v>1</v>
      </c>
      <c r="J20" s="34"/>
      <c r="K20" s="34">
        <v>305.12105309999998</v>
      </c>
      <c r="L20" s="34">
        <f>K20/K$20</f>
        <v>1</v>
      </c>
      <c r="M20" s="34"/>
      <c r="N20" s="34">
        <v>162.4673038</v>
      </c>
      <c r="O20" s="34">
        <f>N20/N$20</f>
        <v>1</v>
      </c>
      <c r="P20" s="34"/>
      <c r="Q20" s="75"/>
    </row>
    <row r="21" spans="1:17" x14ac:dyDescent="0.2">
      <c r="A21" s="22">
        <v>1</v>
      </c>
      <c r="B21" s="22" t="s">
        <v>14</v>
      </c>
      <c r="C21" s="4" t="s">
        <v>5</v>
      </c>
      <c r="D21" s="5">
        <v>118161</v>
      </c>
      <c r="E21" s="42">
        <v>0.52300000000000002</v>
      </c>
      <c r="F21" s="50" t="s">
        <v>16</v>
      </c>
      <c r="G21" s="50"/>
      <c r="H21" s="34">
        <v>32.818706069999998</v>
      </c>
      <c r="I21" s="34">
        <f>H21/H$20</f>
        <v>3.187900872119926</v>
      </c>
      <c r="J21" s="34"/>
      <c r="K21" s="34">
        <v>405.77175879999999</v>
      </c>
      <c r="L21" s="34">
        <f>K21/K$20</f>
        <v>1.3298713893302305</v>
      </c>
      <c r="M21" s="34"/>
      <c r="N21" s="34">
        <v>216.70106699999999</v>
      </c>
      <c r="O21" s="34">
        <f>N21/N$20</f>
        <v>1.3338134007982472</v>
      </c>
      <c r="P21" s="34"/>
      <c r="Q21" s="75"/>
    </row>
    <row r="22" spans="1:17" x14ac:dyDescent="0.2">
      <c r="A22" s="22">
        <v>1</v>
      </c>
      <c r="B22" s="22" t="s">
        <v>14</v>
      </c>
      <c r="C22" s="4" t="s">
        <v>6</v>
      </c>
      <c r="D22" s="5">
        <v>58472</v>
      </c>
      <c r="E22" s="42">
        <v>0.51900000000000002</v>
      </c>
      <c r="F22" s="50" t="s">
        <v>16</v>
      </c>
      <c r="G22" s="50"/>
      <c r="H22" s="34">
        <v>31.125701190000001</v>
      </c>
      <c r="I22" s="34">
        <f>H22/H$20</f>
        <v>3.0234479615772747</v>
      </c>
      <c r="J22" s="34"/>
      <c r="K22" s="34">
        <v>226.07145299999999</v>
      </c>
      <c r="L22" s="34">
        <f>K22/K$20</f>
        <v>0.74092380942952374</v>
      </c>
      <c r="M22" s="34"/>
      <c r="N22" s="34">
        <v>137.8050691</v>
      </c>
      <c r="O22" s="34">
        <f>N22/N$20</f>
        <v>0.84820185893920153</v>
      </c>
      <c r="P22" s="34"/>
      <c r="Q22" s="75"/>
    </row>
    <row r="23" spans="1:17" x14ac:dyDescent="0.2">
      <c r="A23" s="22">
        <v>1</v>
      </c>
      <c r="B23" s="22" t="s">
        <v>14</v>
      </c>
      <c r="C23" s="6" t="s">
        <v>9</v>
      </c>
      <c r="D23" s="7">
        <v>4574</v>
      </c>
      <c r="E23" s="43">
        <v>0.37</v>
      </c>
      <c r="F23" s="51" t="s">
        <v>16</v>
      </c>
      <c r="G23" s="50"/>
      <c r="H23" s="34">
        <v>1773.0491910000001</v>
      </c>
      <c r="I23" s="34">
        <f>H23/H$20</f>
        <v>172.22815092845096</v>
      </c>
      <c r="J23" s="34"/>
      <c r="K23" s="34">
        <v>958.49212939999995</v>
      </c>
      <c r="L23" s="34">
        <f>K23/K$20</f>
        <v>3.1413503580359792</v>
      </c>
      <c r="M23" s="34"/>
      <c r="N23" s="34">
        <v>7339.6082200000001</v>
      </c>
      <c r="O23" s="34">
        <f>N23/N$20</f>
        <v>45.175909541991182</v>
      </c>
      <c r="P23" s="34"/>
      <c r="Q23" s="75"/>
    </row>
    <row r="24" spans="1:17" x14ac:dyDescent="0.2">
      <c r="A24" s="19">
        <v>1</v>
      </c>
      <c r="B24" s="19" t="s">
        <v>17</v>
      </c>
      <c r="C24" s="10" t="s">
        <v>4</v>
      </c>
      <c r="D24" s="11">
        <v>5417255</v>
      </c>
      <c r="E24" s="44">
        <v>0.57499999999999996</v>
      </c>
      <c r="F24" s="52" t="s">
        <v>16</v>
      </c>
      <c r="G24" s="52"/>
      <c r="H24" s="35">
        <v>51.611152089999997</v>
      </c>
      <c r="I24" s="35">
        <f t="shared" ref="I24:I29" si="6">H24/H$24</f>
        <v>1</v>
      </c>
      <c r="J24" s="35"/>
      <c r="K24" s="35">
        <v>220.47971609999999</v>
      </c>
      <c r="L24" s="35">
        <f t="shared" ref="L24:L29" si="7">K24/K$24</f>
        <v>1</v>
      </c>
      <c r="M24" s="35"/>
      <c r="N24" s="35">
        <v>75.780111520000005</v>
      </c>
      <c r="O24" s="35">
        <f t="shared" ref="O24:O29" si="8">N24/N$24</f>
        <v>1</v>
      </c>
      <c r="P24" s="35"/>
      <c r="Q24" s="76"/>
    </row>
    <row r="25" spans="1:17" x14ac:dyDescent="0.2">
      <c r="A25" s="20">
        <v>1</v>
      </c>
      <c r="B25" s="20" t="s">
        <v>17</v>
      </c>
      <c r="C25" s="12" t="s">
        <v>5</v>
      </c>
      <c r="D25" s="13">
        <v>250980</v>
      </c>
      <c r="E25" s="45">
        <v>0.45600000000000002</v>
      </c>
      <c r="F25" s="53" t="s">
        <v>16</v>
      </c>
      <c r="G25" s="53"/>
      <c r="H25" s="36">
        <v>69.526140859999998</v>
      </c>
      <c r="I25" s="36">
        <f t="shared" si="6"/>
        <v>1.347114684414711</v>
      </c>
      <c r="J25" s="36"/>
      <c r="K25" s="36">
        <v>210.9456036</v>
      </c>
      <c r="L25" s="36">
        <f t="shared" si="7"/>
        <v>0.95675741665198932</v>
      </c>
      <c r="M25" s="36"/>
      <c r="N25" s="36">
        <v>66.675477330000007</v>
      </c>
      <c r="O25" s="36">
        <f t="shared" si="8"/>
        <v>0.87985456860145828</v>
      </c>
      <c r="P25" s="36"/>
      <c r="Q25" s="77"/>
    </row>
    <row r="26" spans="1:17" x14ac:dyDescent="0.2">
      <c r="A26" s="20">
        <v>1</v>
      </c>
      <c r="B26" s="20" t="s">
        <v>17</v>
      </c>
      <c r="C26" s="12" t="s">
        <v>6</v>
      </c>
      <c r="D26" s="13">
        <v>243620</v>
      </c>
      <c r="E26" s="45">
        <v>0.52500000000000002</v>
      </c>
      <c r="F26" s="53" t="s">
        <v>16</v>
      </c>
      <c r="G26" s="53"/>
      <c r="H26" s="36">
        <v>62.559536219999998</v>
      </c>
      <c r="I26" s="36">
        <f t="shared" si="6"/>
        <v>1.2121321397923477</v>
      </c>
      <c r="J26" s="36"/>
      <c r="K26" s="36">
        <v>228.7381154</v>
      </c>
      <c r="L26" s="36">
        <f t="shared" si="7"/>
        <v>1.0374565036914978</v>
      </c>
      <c r="M26" s="36"/>
      <c r="N26" s="36">
        <v>72.474348629999994</v>
      </c>
      <c r="O26" s="36">
        <f t="shared" si="8"/>
        <v>0.95637690650366025</v>
      </c>
      <c r="P26" s="36"/>
      <c r="Q26" s="77"/>
    </row>
    <row r="27" spans="1:17" x14ac:dyDescent="0.2">
      <c r="A27" s="20">
        <v>1</v>
      </c>
      <c r="B27" s="20" t="s">
        <v>17</v>
      </c>
      <c r="C27" s="12" t="s">
        <v>9</v>
      </c>
      <c r="D27" s="13">
        <v>31780</v>
      </c>
      <c r="E27" s="45">
        <v>0.33800000000000002</v>
      </c>
      <c r="F27" s="53" t="s">
        <v>18</v>
      </c>
      <c r="G27" s="53"/>
      <c r="H27" s="36">
        <v>288.68624920000002</v>
      </c>
      <c r="I27" s="36">
        <f t="shared" si="6"/>
        <v>5.5934858554714362</v>
      </c>
      <c r="J27" s="36"/>
      <c r="K27" s="36">
        <v>396.113562</v>
      </c>
      <c r="L27" s="36">
        <f t="shared" si="7"/>
        <v>1.796598657721149</v>
      </c>
      <c r="M27" s="36"/>
      <c r="N27" s="36">
        <v>632.70657649999998</v>
      </c>
      <c r="O27" s="36">
        <f t="shared" si="8"/>
        <v>8.3492431432093515</v>
      </c>
      <c r="P27" s="36"/>
      <c r="Q27" s="77"/>
    </row>
    <row r="28" spans="1:17" x14ac:dyDescent="0.2">
      <c r="A28" s="20">
        <v>1</v>
      </c>
      <c r="B28" s="20" t="s">
        <v>17</v>
      </c>
      <c r="C28" s="12" t="s">
        <v>10</v>
      </c>
      <c r="D28" s="13">
        <v>5783</v>
      </c>
      <c r="E28" s="45">
        <v>0.47399999999999998</v>
      </c>
      <c r="F28" s="53" t="s">
        <v>16</v>
      </c>
      <c r="G28" s="53"/>
      <c r="H28" s="36">
        <v>2404.0657099999999</v>
      </c>
      <c r="I28" s="36">
        <f t="shared" si="6"/>
        <v>46.580353521420491</v>
      </c>
      <c r="J28" s="36"/>
      <c r="K28" s="36">
        <v>1028.2484870000001</v>
      </c>
      <c r="L28" s="36">
        <f t="shared" si="7"/>
        <v>4.6636874592746276</v>
      </c>
      <c r="M28" s="36"/>
      <c r="N28" s="36">
        <v>886.62891230000002</v>
      </c>
      <c r="O28" s="36">
        <f t="shared" si="8"/>
        <v>11.700021212900953</v>
      </c>
      <c r="P28" s="36"/>
      <c r="Q28" s="77"/>
    </row>
    <row r="29" spans="1:17" x14ac:dyDescent="0.2">
      <c r="A29" s="20">
        <v>1</v>
      </c>
      <c r="B29" s="20" t="s">
        <v>17</v>
      </c>
      <c r="C29" s="14" t="s">
        <v>11</v>
      </c>
      <c r="D29" s="15">
        <v>3514</v>
      </c>
      <c r="E29" s="46">
        <v>0.54400000000000004</v>
      </c>
      <c r="F29" s="54" t="s">
        <v>16</v>
      </c>
      <c r="G29" s="54"/>
      <c r="H29" s="37">
        <v>1410.4058050000001</v>
      </c>
      <c r="I29" s="37">
        <f t="shared" si="6"/>
        <v>27.327539647642851</v>
      </c>
      <c r="J29" s="37"/>
      <c r="K29" s="37">
        <v>719.13745019999999</v>
      </c>
      <c r="L29" s="37">
        <f t="shared" si="7"/>
        <v>3.2616943767916982</v>
      </c>
      <c r="M29" s="37"/>
      <c r="N29" s="37">
        <v>1196.743882</v>
      </c>
      <c r="O29" s="37">
        <f t="shared" si="8"/>
        <v>15.79232146793758</v>
      </c>
      <c r="P29" s="37"/>
      <c r="Q29" s="78"/>
    </row>
    <row r="30" spans="1:17" x14ac:dyDescent="0.2">
      <c r="A30" s="21">
        <v>1</v>
      </c>
      <c r="B30" s="21" t="s">
        <v>19</v>
      </c>
      <c r="C30" s="8" t="s">
        <v>4</v>
      </c>
      <c r="D30" s="9">
        <v>5518076</v>
      </c>
      <c r="E30" s="47">
        <v>0.59099999999999997</v>
      </c>
      <c r="F30" s="55" t="s">
        <v>16</v>
      </c>
      <c r="G30" s="50"/>
      <c r="H30" s="34">
        <v>64.440735669999995</v>
      </c>
      <c r="I30" s="34">
        <f>H30/H$30</f>
        <v>1</v>
      </c>
      <c r="J30" s="34"/>
      <c r="K30" s="34">
        <v>197.2411007</v>
      </c>
      <c r="L30" s="34">
        <f>K30/K$30</f>
        <v>1</v>
      </c>
      <c r="M30" s="34"/>
      <c r="N30" s="34">
        <v>51.216258439999997</v>
      </c>
      <c r="O30" s="34">
        <f>N30/N$30</f>
        <v>1</v>
      </c>
      <c r="P30" s="34"/>
      <c r="Q30" s="75"/>
    </row>
    <row r="31" spans="1:17" x14ac:dyDescent="0.2">
      <c r="A31" s="22">
        <v>1</v>
      </c>
      <c r="B31" s="22" t="s">
        <v>19</v>
      </c>
      <c r="C31" s="4" t="s">
        <v>5</v>
      </c>
      <c r="D31" s="5">
        <v>184477</v>
      </c>
      <c r="E31" s="42">
        <v>0.52900000000000003</v>
      </c>
      <c r="F31" s="50" t="s">
        <v>16</v>
      </c>
      <c r="G31" s="50"/>
      <c r="H31" s="34">
        <v>214.61337080000001</v>
      </c>
      <c r="I31" s="34">
        <f>H31/H$30</f>
        <v>3.3303991422294081</v>
      </c>
      <c r="J31" s="34"/>
      <c r="K31" s="34">
        <v>1753.9008799999999</v>
      </c>
      <c r="L31" s="34">
        <f>K31/K$30</f>
        <v>8.8921673716861385</v>
      </c>
      <c r="M31" s="34"/>
      <c r="N31" s="34">
        <v>233.0980672</v>
      </c>
      <c r="O31" s="34">
        <f>N31/N$30</f>
        <v>4.5512513857894383</v>
      </c>
      <c r="P31" s="34"/>
      <c r="Q31" s="75"/>
    </row>
    <row r="32" spans="1:17" x14ac:dyDescent="0.2">
      <c r="A32" s="22">
        <v>1</v>
      </c>
      <c r="B32" s="22" t="s">
        <v>19</v>
      </c>
      <c r="C32" s="4" t="s">
        <v>6</v>
      </c>
      <c r="D32" s="5">
        <v>161385</v>
      </c>
      <c r="E32" s="42">
        <v>0.52100000000000002</v>
      </c>
      <c r="F32" s="50" t="s">
        <v>16</v>
      </c>
      <c r="G32" s="50"/>
      <c r="H32" s="34">
        <v>101.4085446</v>
      </c>
      <c r="I32" s="34">
        <f>H32/H$30</f>
        <v>1.5736714291921119</v>
      </c>
      <c r="J32" s="34"/>
      <c r="K32" s="34">
        <v>546.82364140000004</v>
      </c>
      <c r="L32" s="34">
        <f>K32/K$30</f>
        <v>2.7723615385401263</v>
      </c>
      <c r="M32" s="34"/>
      <c r="N32" s="34">
        <v>95.960130079999999</v>
      </c>
      <c r="O32" s="34">
        <f>N32/N$30</f>
        <v>1.8736263249768155</v>
      </c>
      <c r="P32" s="34"/>
      <c r="Q32" s="75"/>
    </row>
    <row r="33" spans="1:17" x14ac:dyDescent="0.2">
      <c r="A33" s="22">
        <v>1</v>
      </c>
      <c r="B33" s="22" t="s">
        <v>19</v>
      </c>
      <c r="C33" s="4" t="s">
        <v>9</v>
      </c>
      <c r="D33" s="5">
        <v>17406</v>
      </c>
      <c r="E33" s="42">
        <v>0.58899999999999997</v>
      </c>
      <c r="F33" s="50" t="s">
        <v>16</v>
      </c>
      <c r="G33" s="50"/>
      <c r="H33" s="66">
        <v>13797.05458</v>
      </c>
      <c r="I33" s="66">
        <f>H33/H$30</f>
        <v>214.10454794703929</v>
      </c>
      <c r="J33" s="66"/>
      <c r="K33" s="66">
        <v>8569.6046972999993</v>
      </c>
      <c r="L33" s="66">
        <f>K33/K$30</f>
        <v>43.44735791316743</v>
      </c>
      <c r="M33" s="66"/>
      <c r="N33" s="66">
        <v>2765.6253280000001</v>
      </c>
      <c r="O33" s="66">
        <f>N33/N$30</f>
        <v>53.998972440361662</v>
      </c>
      <c r="P33" s="66"/>
      <c r="Q33" s="79">
        <v>3</v>
      </c>
    </row>
    <row r="34" spans="1:17" x14ac:dyDescent="0.2">
      <c r="A34" s="72">
        <v>1</v>
      </c>
      <c r="B34" s="72" t="s">
        <v>19</v>
      </c>
      <c r="C34" s="6" t="s">
        <v>10</v>
      </c>
      <c r="D34" s="7">
        <v>1934</v>
      </c>
      <c r="E34" s="43">
        <v>0.51200000000000001</v>
      </c>
      <c r="F34" s="51" t="s">
        <v>16</v>
      </c>
      <c r="G34" s="51"/>
      <c r="H34" s="67">
        <v>38948.718200000003</v>
      </c>
      <c r="I34" s="67">
        <f>H34/H$30</f>
        <v>604.41144557156804</v>
      </c>
      <c r="J34" s="67"/>
      <c r="K34" s="67">
        <v>7475.6416749999999</v>
      </c>
      <c r="L34" s="67">
        <f>K34/K$30</f>
        <v>37.901034056640711</v>
      </c>
      <c r="M34" s="67"/>
      <c r="N34" s="67">
        <v>7862.1923470000002</v>
      </c>
      <c r="O34" s="67">
        <f>N34/N$30</f>
        <v>153.50969763264888</v>
      </c>
      <c r="P34" s="67"/>
      <c r="Q34" s="80"/>
    </row>
    <row r="35" spans="1:17" x14ac:dyDescent="0.2">
      <c r="A35" s="20">
        <v>2</v>
      </c>
      <c r="B35" s="20" t="s">
        <v>7</v>
      </c>
      <c r="C35" s="12" t="s">
        <v>4</v>
      </c>
      <c r="D35" s="13">
        <v>3798646</v>
      </c>
      <c r="E35" s="45">
        <v>0.39</v>
      </c>
      <c r="F35" s="53" t="s">
        <v>16</v>
      </c>
      <c r="G35" s="53"/>
      <c r="H35" s="58">
        <v>243.5557895</v>
      </c>
      <c r="I35" s="58">
        <f>H35/H$35</f>
        <v>1</v>
      </c>
      <c r="J35" s="58"/>
      <c r="K35" s="58">
        <v>300.29527419999999</v>
      </c>
      <c r="L35" s="58">
        <f>K35/K$35</f>
        <v>1</v>
      </c>
      <c r="M35" s="58"/>
      <c r="N35" s="58">
        <v>94.957059110000003</v>
      </c>
      <c r="O35" s="58">
        <f>N35/N$35</f>
        <v>1</v>
      </c>
      <c r="P35" s="58"/>
      <c r="Q35" s="81"/>
    </row>
    <row r="36" spans="1:17" x14ac:dyDescent="0.2">
      <c r="A36" s="20">
        <v>2</v>
      </c>
      <c r="B36" s="20" t="s">
        <v>7</v>
      </c>
      <c r="C36" s="12" t="s">
        <v>5</v>
      </c>
      <c r="D36" s="13">
        <v>145059</v>
      </c>
      <c r="E36" s="45">
        <v>0.41</v>
      </c>
      <c r="F36" s="53" t="s">
        <v>16</v>
      </c>
      <c r="G36" s="53"/>
      <c r="H36" s="58">
        <v>76.956735910000006</v>
      </c>
      <c r="I36" s="58">
        <f>H36/H$35</f>
        <v>0.31597169612755194</v>
      </c>
      <c r="J36" s="58"/>
      <c r="K36" s="58">
        <v>84.454310849999999</v>
      </c>
      <c r="L36" s="58">
        <f>K36/K$35</f>
        <v>0.28123756217939178</v>
      </c>
      <c r="M36" s="58"/>
      <c r="N36" s="58">
        <v>26.54222802</v>
      </c>
      <c r="O36" s="58">
        <f>N36/N$35</f>
        <v>0.27951821874825539</v>
      </c>
      <c r="P36" s="58"/>
      <c r="Q36" s="81"/>
    </row>
    <row r="37" spans="1:17" x14ac:dyDescent="0.2">
      <c r="A37" s="20">
        <v>2</v>
      </c>
      <c r="B37" s="20" t="s">
        <v>7</v>
      </c>
      <c r="C37" s="14" t="s">
        <v>6</v>
      </c>
      <c r="D37" s="15">
        <v>6078</v>
      </c>
      <c r="E37" s="46">
        <v>0.39200000000000002</v>
      </c>
      <c r="F37" s="54" t="s">
        <v>16</v>
      </c>
      <c r="G37" s="53"/>
      <c r="H37" s="58">
        <v>217.923001</v>
      </c>
      <c r="I37" s="58">
        <f>H37/H$35</f>
        <v>0.89475598772411857</v>
      </c>
      <c r="J37" s="58"/>
      <c r="K37" s="58">
        <v>69.730997040000005</v>
      </c>
      <c r="L37" s="58">
        <f>K37/K$35</f>
        <v>0.23220810659031013</v>
      </c>
      <c r="M37" s="58"/>
      <c r="N37" s="58">
        <v>195.00855540000001</v>
      </c>
      <c r="O37" s="58">
        <f>N37/N$35</f>
        <v>2.0536499047858938</v>
      </c>
      <c r="P37" s="58"/>
      <c r="Q37" s="81"/>
    </row>
    <row r="38" spans="1:17" x14ac:dyDescent="0.2">
      <c r="A38" s="21">
        <v>2</v>
      </c>
      <c r="B38" s="21" t="s">
        <v>8</v>
      </c>
      <c r="C38" s="8" t="s">
        <v>4</v>
      </c>
      <c r="D38" s="9">
        <v>4758908</v>
      </c>
      <c r="E38" s="47">
        <v>0.53800000000000003</v>
      </c>
      <c r="F38" s="55" t="s">
        <v>16</v>
      </c>
      <c r="G38" s="55"/>
      <c r="H38" s="65">
        <v>363.15438970000002</v>
      </c>
      <c r="I38" s="65">
        <f>H38/H$38</f>
        <v>1</v>
      </c>
      <c r="J38" s="65"/>
      <c r="K38" s="65">
        <v>214.0740064</v>
      </c>
      <c r="L38" s="65">
        <f>K38/K$38</f>
        <v>1</v>
      </c>
      <c r="M38" s="65"/>
      <c r="N38" s="65">
        <v>88.782167720000004</v>
      </c>
      <c r="O38" s="65">
        <f>N38/N$38</f>
        <v>1</v>
      </c>
      <c r="P38" s="65"/>
      <c r="Q38" s="82"/>
    </row>
    <row r="39" spans="1:17" x14ac:dyDescent="0.2">
      <c r="A39" s="22">
        <v>2</v>
      </c>
      <c r="B39" s="22" t="s">
        <v>8</v>
      </c>
      <c r="C39" s="4" t="s">
        <v>5</v>
      </c>
      <c r="D39" s="5">
        <v>64962</v>
      </c>
      <c r="E39" s="42">
        <v>0.51600000000000001</v>
      </c>
      <c r="F39" s="50" t="s">
        <v>16</v>
      </c>
      <c r="G39" s="50"/>
      <c r="H39" s="66">
        <v>1374.487844</v>
      </c>
      <c r="I39" s="66">
        <f>H39/H$38</f>
        <v>3.7848581291705088</v>
      </c>
      <c r="J39" s="66"/>
      <c r="K39" s="66">
        <v>132.47793139999999</v>
      </c>
      <c r="L39" s="66">
        <f>K39/K$38</f>
        <v>0.6188417436933622</v>
      </c>
      <c r="M39" s="66"/>
      <c r="N39" s="66">
        <v>145.7733796</v>
      </c>
      <c r="O39" s="66">
        <f>N39/N$38</f>
        <v>1.6419218334445056</v>
      </c>
      <c r="P39" s="66"/>
      <c r="Q39" s="79"/>
    </row>
    <row r="40" spans="1:17" x14ac:dyDescent="0.2">
      <c r="A40" s="22">
        <v>2</v>
      </c>
      <c r="B40" s="22" t="s">
        <v>8</v>
      </c>
      <c r="C40" s="6" t="s">
        <v>6</v>
      </c>
      <c r="D40" s="7">
        <v>9294</v>
      </c>
      <c r="E40" s="43">
        <v>0.55200000000000005</v>
      </c>
      <c r="F40" s="51" t="s">
        <v>16</v>
      </c>
      <c r="G40" s="51"/>
      <c r="H40" s="67">
        <v>2219.3035289999998</v>
      </c>
      <c r="I40" s="67">
        <f>H40/H$38</f>
        <v>6.1111846419737761</v>
      </c>
      <c r="J40" s="67"/>
      <c r="K40" s="67">
        <v>278.90391649999998</v>
      </c>
      <c r="L40" s="67">
        <f>K40/K$38</f>
        <v>1.3028387761327009</v>
      </c>
      <c r="M40" s="67"/>
      <c r="N40" s="67">
        <v>460.66935660000001</v>
      </c>
      <c r="O40" s="67">
        <f>N40/N$38</f>
        <v>5.1887599551843877</v>
      </c>
      <c r="P40" s="67"/>
      <c r="Q40" s="80"/>
    </row>
    <row r="41" spans="1:17" x14ac:dyDescent="0.2">
      <c r="A41" s="19">
        <v>2</v>
      </c>
      <c r="B41" s="19" t="s">
        <v>12</v>
      </c>
      <c r="C41" s="10" t="s">
        <v>4</v>
      </c>
      <c r="D41" s="11">
        <v>4837926</v>
      </c>
      <c r="E41" s="44">
        <v>0.55000000000000004</v>
      </c>
      <c r="F41" s="52" t="s">
        <v>16</v>
      </c>
      <c r="G41" s="53"/>
      <c r="H41" s="58">
        <v>230.8710203</v>
      </c>
      <c r="I41" s="58">
        <f t="shared" ref="I41:I46" si="9">H41/H$41</f>
        <v>1</v>
      </c>
      <c r="J41" s="58"/>
      <c r="K41" s="58">
        <v>141.09149300000001</v>
      </c>
      <c r="L41" s="58">
        <f t="shared" ref="L41:L46" si="10">K41/K$41</f>
        <v>1</v>
      </c>
      <c r="M41" s="58"/>
      <c r="N41" s="58">
        <v>89.242141270000005</v>
      </c>
      <c r="O41" s="58">
        <f t="shared" ref="O41:O46" si="11">N41/N$41</f>
        <v>1</v>
      </c>
      <c r="P41" s="58"/>
      <c r="Q41" s="81"/>
    </row>
    <row r="42" spans="1:17" x14ac:dyDescent="0.2">
      <c r="A42" s="20">
        <v>2</v>
      </c>
      <c r="B42" s="20" t="s">
        <v>12</v>
      </c>
      <c r="C42" s="12" t="s">
        <v>5</v>
      </c>
      <c r="D42" s="13">
        <v>136482</v>
      </c>
      <c r="E42" s="45">
        <v>0.52400000000000002</v>
      </c>
      <c r="F42" s="53" t="s">
        <v>16</v>
      </c>
      <c r="G42" s="53"/>
      <c r="H42" s="58">
        <v>199.1903552</v>
      </c>
      <c r="I42" s="58">
        <f t="shared" si="9"/>
        <v>0.86277764502953513</v>
      </c>
      <c r="J42" s="58"/>
      <c r="K42" s="58">
        <v>53.499566600000001</v>
      </c>
      <c r="L42" s="58">
        <f t="shared" si="10"/>
        <v>0.37918350328889067</v>
      </c>
      <c r="M42" s="58"/>
      <c r="N42" s="58">
        <v>50.001534460000002</v>
      </c>
      <c r="O42" s="58">
        <f t="shared" si="11"/>
        <v>0.56029061773317979</v>
      </c>
      <c r="P42" s="58"/>
      <c r="Q42" s="81"/>
    </row>
    <row r="43" spans="1:17" x14ac:dyDescent="0.2">
      <c r="A43" s="20">
        <v>2</v>
      </c>
      <c r="B43" s="20" t="s">
        <v>12</v>
      </c>
      <c r="C43" s="12" t="s">
        <v>6</v>
      </c>
      <c r="D43" s="13">
        <v>108411</v>
      </c>
      <c r="E43" s="45">
        <v>0.53100000000000003</v>
      </c>
      <c r="F43" s="53" t="s">
        <v>16</v>
      </c>
      <c r="G43" s="53"/>
      <c r="H43" s="58">
        <v>320.83247210000002</v>
      </c>
      <c r="I43" s="58">
        <f t="shared" si="9"/>
        <v>1.389661082985217</v>
      </c>
      <c r="J43" s="58"/>
      <c r="K43" s="58">
        <v>46.032252509999999</v>
      </c>
      <c r="L43" s="58">
        <f t="shared" si="10"/>
        <v>0.32625817142639491</v>
      </c>
      <c r="M43" s="58"/>
      <c r="N43" s="58">
        <v>62.251754730000002</v>
      </c>
      <c r="O43" s="58">
        <f t="shared" si="11"/>
        <v>0.69756007469227765</v>
      </c>
      <c r="P43" s="58"/>
      <c r="Q43" s="81"/>
    </row>
    <row r="44" spans="1:17" x14ac:dyDescent="0.2">
      <c r="A44" s="20">
        <v>2</v>
      </c>
      <c r="B44" s="20" t="s">
        <v>12</v>
      </c>
      <c r="C44" s="12" t="s">
        <v>9</v>
      </c>
      <c r="D44" s="13">
        <v>4665</v>
      </c>
      <c r="E44" s="45">
        <v>0.51100000000000001</v>
      </c>
      <c r="F44" s="53" t="s">
        <v>16</v>
      </c>
      <c r="G44" s="53"/>
      <c r="H44" s="58">
        <v>1103.859064</v>
      </c>
      <c r="I44" s="58">
        <f t="shared" si="9"/>
        <v>4.7812803121223961</v>
      </c>
      <c r="J44" s="58"/>
      <c r="K44" s="58">
        <v>39.289315729999998</v>
      </c>
      <c r="L44" s="58">
        <f t="shared" si="10"/>
        <v>0.27846693584849935</v>
      </c>
      <c r="M44" s="58"/>
      <c r="N44" s="58">
        <v>1010.327011</v>
      </c>
      <c r="O44" s="58">
        <f t="shared" si="11"/>
        <v>11.321187463927824</v>
      </c>
      <c r="P44" s="58"/>
      <c r="Q44" s="81"/>
    </row>
    <row r="45" spans="1:17" x14ac:dyDescent="0.2">
      <c r="A45" s="20">
        <v>2</v>
      </c>
      <c r="B45" s="20" t="s">
        <v>12</v>
      </c>
      <c r="C45" s="12" t="s">
        <v>10</v>
      </c>
      <c r="D45" s="13">
        <v>3715</v>
      </c>
      <c r="E45" s="45">
        <v>0.55700000000000005</v>
      </c>
      <c r="F45" s="53" t="s">
        <v>16</v>
      </c>
      <c r="G45" s="53"/>
      <c r="H45" s="58">
        <v>2307.1819599999999</v>
      </c>
      <c r="I45" s="58">
        <f t="shared" si="9"/>
        <v>9.9933805334337151</v>
      </c>
      <c r="J45" s="58"/>
      <c r="K45" s="58">
        <v>32.111975119999997</v>
      </c>
      <c r="L45" s="58">
        <f t="shared" si="10"/>
        <v>0.22759681988764549</v>
      </c>
      <c r="M45" s="58"/>
      <c r="N45" s="58">
        <v>1567.172006</v>
      </c>
      <c r="O45" s="58">
        <f t="shared" si="11"/>
        <v>17.560896496852958</v>
      </c>
      <c r="P45" s="58"/>
      <c r="Q45" s="81"/>
    </row>
    <row r="46" spans="1:17" x14ac:dyDescent="0.2">
      <c r="A46" s="20">
        <v>2</v>
      </c>
      <c r="B46" s="20" t="s">
        <v>12</v>
      </c>
      <c r="C46" s="14" t="s">
        <v>11</v>
      </c>
      <c r="D46" s="15">
        <v>2369</v>
      </c>
      <c r="E46" s="46">
        <v>0.499</v>
      </c>
      <c r="F46" s="54" t="s">
        <v>16</v>
      </c>
      <c r="G46" s="53"/>
      <c r="H46" s="58">
        <v>2649.4722980000001</v>
      </c>
      <c r="I46" s="58">
        <f t="shared" si="9"/>
        <v>11.475984705907241</v>
      </c>
      <c r="J46" s="58"/>
      <c r="K46" s="58">
        <v>24.844303799999999</v>
      </c>
      <c r="L46" s="58">
        <f t="shared" si="10"/>
        <v>0.17608647602871419</v>
      </c>
      <c r="M46" s="58"/>
      <c r="N46" s="58">
        <v>2152.8534979999999</v>
      </c>
      <c r="O46" s="58">
        <f t="shared" si="11"/>
        <v>24.123731987633423</v>
      </c>
      <c r="P46" s="58"/>
      <c r="Q46" s="81">
        <v>2</v>
      </c>
    </row>
    <row r="47" spans="1:17" x14ac:dyDescent="0.2">
      <c r="A47" s="21">
        <v>2</v>
      </c>
      <c r="B47" s="21" t="s">
        <v>13</v>
      </c>
      <c r="C47" s="8" t="s">
        <v>4</v>
      </c>
      <c r="D47" s="9">
        <v>2051882</v>
      </c>
      <c r="E47" s="47">
        <v>0.38500000000000001</v>
      </c>
      <c r="F47" s="55" t="s">
        <v>16</v>
      </c>
      <c r="G47" s="55"/>
      <c r="H47" s="65">
        <v>597.79049029999999</v>
      </c>
      <c r="I47" s="65">
        <f>H47/H$47</f>
        <v>1</v>
      </c>
      <c r="J47" s="65"/>
      <c r="K47" s="65">
        <v>581.09536179999998</v>
      </c>
      <c r="L47" s="65">
        <f>K47/K$47</f>
        <v>1</v>
      </c>
      <c r="M47" s="65"/>
      <c r="N47" s="65">
        <v>155.8212652</v>
      </c>
      <c r="O47" s="65">
        <f>N47/N$47</f>
        <v>1</v>
      </c>
      <c r="P47" s="65"/>
      <c r="Q47" s="82"/>
    </row>
    <row r="48" spans="1:17" x14ac:dyDescent="0.2">
      <c r="A48" s="22">
        <v>2</v>
      </c>
      <c r="B48" s="22" t="s">
        <v>13</v>
      </c>
      <c r="C48" s="4" t="s">
        <v>5</v>
      </c>
      <c r="D48" s="5">
        <v>39398</v>
      </c>
      <c r="E48" s="42">
        <v>0.36099999999999999</v>
      </c>
      <c r="F48" s="50" t="s">
        <v>16</v>
      </c>
      <c r="G48" s="50"/>
      <c r="H48" s="66">
        <v>2643.065486</v>
      </c>
      <c r="I48" s="66">
        <f>H48/H$47</f>
        <v>4.4213909871225665</v>
      </c>
      <c r="J48" s="66"/>
      <c r="K48" s="66">
        <v>642.99733490000006</v>
      </c>
      <c r="L48" s="66">
        <f>K48/K$47</f>
        <v>1.1065263589581109</v>
      </c>
      <c r="M48" s="66"/>
      <c r="N48" s="66">
        <v>391.10541139999998</v>
      </c>
      <c r="O48" s="66">
        <f>N48/N$47</f>
        <v>2.5099617237609233</v>
      </c>
      <c r="P48" s="66"/>
      <c r="Q48" s="79"/>
    </row>
    <row r="49" spans="1:17" x14ac:dyDescent="0.2">
      <c r="A49" s="22">
        <v>2</v>
      </c>
      <c r="B49" s="22" t="s">
        <v>13</v>
      </c>
      <c r="C49" s="4" t="s">
        <v>6</v>
      </c>
      <c r="D49" s="5">
        <v>10719</v>
      </c>
      <c r="E49" s="42">
        <v>0.29199999999999998</v>
      </c>
      <c r="F49" s="50" t="s">
        <v>16</v>
      </c>
      <c r="G49" s="50"/>
      <c r="H49" s="66">
        <v>14502.741770000001</v>
      </c>
      <c r="I49" s="66">
        <f>H49/H$47</f>
        <v>24.260576247577688</v>
      </c>
      <c r="J49" s="66"/>
      <c r="K49" s="66">
        <v>1019.1577569999999</v>
      </c>
      <c r="L49" s="66">
        <f>K49/K$47</f>
        <v>1.7538562927830961</v>
      </c>
      <c r="M49" s="66"/>
      <c r="N49" s="66">
        <v>2372.5406290000001</v>
      </c>
      <c r="O49" s="66">
        <f>N49/N$47</f>
        <v>15.226038794864053</v>
      </c>
      <c r="P49" s="66"/>
      <c r="Q49" s="79"/>
    </row>
    <row r="50" spans="1:17" x14ac:dyDescent="0.2">
      <c r="A50" s="22">
        <v>2</v>
      </c>
      <c r="B50" s="22" t="s">
        <v>13</v>
      </c>
      <c r="C50" s="4" t="s">
        <v>9</v>
      </c>
      <c r="D50" s="5">
        <v>9975</v>
      </c>
      <c r="E50" s="42">
        <v>0.437</v>
      </c>
      <c r="F50" s="50" t="s">
        <v>16</v>
      </c>
      <c r="G50" s="50"/>
      <c r="H50" s="167">
        <v>20669.93548</v>
      </c>
      <c r="I50" s="66">
        <f>H50/H$47</f>
        <v>34.577223651762736</v>
      </c>
      <c r="J50" s="168"/>
      <c r="K50" s="167">
        <v>2836.9639590000002</v>
      </c>
      <c r="L50" s="66">
        <f>K50/K$47</f>
        <v>4.8820970627131244</v>
      </c>
      <c r="M50" s="168"/>
      <c r="N50" s="167">
        <v>3315.9745119999998</v>
      </c>
      <c r="O50" s="66">
        <f>N50/N$47</f>
        <v>21.280628852190837</v>
      </c>
      <c r="P50" s="167"/>
      <c r="Q50" s="169"/>
    </row>
    <row r="51" spans="1:17" x14ac:dyDescent="0.2">
      <c r="A51" s="22">
        <v>2</v>
      </c>
      <c r="B51" s="22" t="s">
        <v>13</v>
      </c>
      <c r="C51" s="4" t="s">
        <v>10</v>
      </c>
      <c r="D51" s="5">
        <v>7392</v>
      </c>
      <c r="E51" s="42">
        <v>0.46899999999999997</v>
      </c>
      <c r="F51" s="50" t="s">
        <v>16</v>
      </c>
      <c r="G51" s="50"/>
      <c r="H51" s="66">
        <v>337.79044909999999</v>
      </c>
      <c r="I51" s="66">
        <f>H51/H$47</f>
        <v>0.56506494261974716</v>
      </c>
      <c r="J51" s="66"/>
      <c r="K51" s="66">
        <v>16.356331170000001</v>
      </c>
      <c r="L51" s="66">
        <f>K51/K$47</f>
        <v>2.8147413049959061E-2</v>
      </c>
      <c r="M51" s="66"/>
      <c r="N51" s="66">
        <v>43.190205630000001</v>
      </c>
      <c r="O51" s="66">
        <f>N51/N$47</f>
        <v>0.27717786513005416</v>
      </c>
      <c r="P51" s="66"/>
      <c r="Q51" s="79"/>
    </row>
    <row r="52" spans="1:17" x14ac:dyDescent="0.2">
      <c r="A52" s="22">
        <v>2</v>
      </c>
      <c r="B52" s="22" t="s">
        <v>13</v>
      </c>
      <c r="C52" s="6" t="s">
        <v>11</v>
      </c>
      <c r="D52" s="7">
        <v>5675</v>
      </c>
      <c r="E52" s="43">
        <v>0.47199999999999998</v>
      </c>
      <c r="F52" s="51" t="s">
        <v>16</v>
      </c>
      <c r="G52" s="51"/>
      <c r="H52" s="67">
        <v>546.37039649999997</v>
      </c>
      <c r="I52" s="67">
        <f>H52/H$47</f>
        <v>0.9139830849865227</v>
      </c>
      <c r="J52" s="67"/>
      <c r="K52" s="67">
        <v>12.35594714</v>
      </c>
      <c r="L52" s="67">
        <f>K52/K$47</f>
        <v>2.1263200418131439E-2</v>
      </c>
      <c r="M52" s="67"/>
      <c r="N52" s="67">
        <v>79.194537440000005</v>
      </c>
      <c r="O52" s="67">
        <f>N52/N$47</f>
        <v>0.50823959963585252</v>
      </c>
      <c r="P52" s="67"/>
      <c r="Q52" s="80"/>
    </row>
    <row r="53" spans="1:17" x14ac:dyDescent="0.2">
      <c r="A53" s="19">
        <v>2</v>
      </c>
      <c r="B53" s="19" t="s">
        <v>14</v>
      </c>
      <c r="C53" s="10" t="s">
        <v>4</v>
      </c>
      <c r="D53" s="11">
        <v>5804453</v>
      </c>
      <c r="E53" s="44">
        <v>0.55200000000000005</v>
      </c>
      <c r="F53" s="52" t="s">
        <v>16</v>
      </c>
      <c r="G53" s="53"/>
      <c r="H53" s="58">
        <v>174.861795</v>
      </c>
      <c r="I53" s="58">
        <f>H53/H$53</f>
        <v>1</v>
      </c>
      <c r="J53" s="58"/>
      <c r="K53" s="58">
        <v>101.5149548</v>
      </c>
      <c r="L53" s="58">
        <f>K53/K$53</f>
        <v>1</v>
      </c>
      <c r="M53" s="58"/>
      <c r="N53" s="58">
        <v>68.534494710000004</v>
      </c>
      <c r="O53" s="58">
        <f>N53/N$53</f>
        <v>1</v>
      </c>
      <c r="P53" s="58"/>
      <c r="Q53" s="81"/>
    </row>
    <row r="54" spans="1:17" x14ac:dyDescent="0.2">
      <c r="A54" s="20">
        <v>2</v>
      </c>
      <c r="B54" s="20" t="s">
        <v>14</v>
      </c>
      <c r="C54" s="12" t="s">
        <v>5</v>
      </c>
      <c r="D54" s="13">
        <v>118161</v>
      </c>
      <c r="E54" s="45">
        <v>0.52300000000000002</v>
      </c>
      <c r="F54" s="53" t="s">
        <v>16</v>
      </c>
      <c r="G54" s="53"/>
      <c r="H54" s="58">
        <v>271.34387329999998</v>
      </c>
      <c r="I54" s="58">
        <f>H54/H$53</f>
        <v>1.551761911742928</v>
      </c>
      <c r="J54" s="58"/>
      <c r="K54" s="58">
        <v>55.269616390000003</v>
      </c>
      <c r="L54" s="58">
        <f>K54/K$53</f>
        <v>0.54444802245038293</v>
      </c>
      <c r="M54" s="58"/>
      <c r="N54" s="58">
        <v>66.379337789999994</v>
      </c>
      <c r="O54" s="58">
        <f>N54/N$53</f>
        <v>0.96855369067621433</v>
      </c>
      <c r="P54" s="58"/>
      <c r="Q54" s="81"/>
    </row>
    <row r="55" spans="1:17" x14ac:dyDescent="0.2">
      <c r="A55" s="20">
        <v>2</v>
      </c>
      <c r="B55" s="20" t="s">
        <v>14</v>
      </c>
      <c r="C55" s="12" t="s">
        <v>6</v>
      </c>
      <c r="D55" s="13">
        <v>58472</v>
      </c>
      <c r="E55" s="45">
        <v>0.51900000000000002</v>
      </c>
      <c r="F55" s="53" t="s">
        <v>16</v>
      </c>
      <c r="G55" s="53"/>
      <c r="H55" s="58">
        <v>149.2626898</v>
      </c>
      <c r="I55" s="58">
        <f>H55/H$53</f>
        <v>0.85360378349084198</v>
      </c>
      <c r="J55" s="58"/>
      <c r="K55" s="58">
        <v>19.699120950000001</v>
      </c>
      <c r="L55" s="58">
        <f>K55/K$53</f>
        <v>0.19405141822513033</v>
      </c>
      <c r="M55" s="58"/>
      <c r="N55" s="58">
        <v>29.41252223</v>
      </c>
      <c r="O55" s="58">
        <f>N55/N$53</f>
        <v>0.42916377153515894</v>
      </c>
      <c r="P55" s="58"/>
      <c r="Q55" s="81"/>
    </row>
    <row r="56" spans="1:17" x14ac:dyDescent="0.2">
      <c r="A56" s="20">
        <v>2</v>
      </c>
      <c r="B56" s="20" t="s">
        <v>14</v>
      </c>
      <c r="C56" s="14" t="s">
        <v>9</v>
      </c>
      <c r="D56" s="15">
        <v>4574</v>
      </c>
      <c r="E56" s="46">
        <v>0.37</v>
      </c>
      <c r="F56" s="54" t="s">
        <v>16</v>
      </c>
      <c r="G56" s="53"/>
      <c r="H56" s="58">
        <v>1144.26585</v>
      </c>
      <c r="I56" s="58">
        <f>H56/H$53</f>
        <v>6.5438299429558064</v>
      </c>
      <c r="J56" s="58"/>
      <c r="K56" s="58">
        <v>101.4864451</v>
      </c>
      <c r="L56" s="58">
        <f>K56/K$53</f>
        <v>0.99971915763489061</v>
      </c>
      <c r="M56" s="58"/>
      <c r="N56" s="58">
        <v>1069.0485349999999</v>
      </c>
      <c r="O56" s="58">
        <f>N56/N$53</f>
        <v>15.598692884854858</v>
      </c>
      <c r="P56" s="58"/>
      <c r="Q56" s="81"/>
    </row>
    <row r="57" spans="1:17" x14ac:dyDescent="0.2">
      <c r="A57" s="21">
        <v>2</v>
      </c>
      <c r="B57" s="21" t="s">
        <v>17</v>
      </c>
      <c r="C57" s="8" t="s">
        <v>4</v>
      </c>
      <c r="D57" s="9">
        <v>5417255</v>
      </c>
      <c r="E57" s="47">
        <v>0.57499999999999996</v>
      </c>
      <c r="F57" s="55" t="s">
        <v>16</v>
      </c>
      <c r="G57" s="55"/>
      <c r="H57" s="65">
        <v>219.1897644</v>
      </c>
      <c r="I57" s="65">
        <f t="shared" ref="I57:I62" si="12">H57/H$57</f>
        <v>1</v>
      </c>
      <c r="J57" s="65"/>
      <c r="K57" s="65">
        <v>296.75099460000001</v>
      </c>
      <c r="L57" s="65">
        <f t="shared" ref="L57:L62" si="13">K57/K$57</f>
        <v>1</v>
      </c>
      <c r="M57" s="65"/>
      <c r="N57" s="65">
        <v>80.038454119999997</v>
      </c>
      <c r="O57" s="65">
        <f t="shared" ref="O57:O62" si="14">N57/N$57</f>
        <v>1</v>
      </c>
      <c r="P57" s="65"/>
      <c r="Q57" s="82"/>
    </row>
    <row r="58" spans="1:17" x14ac:dyDescent="0.2">
      <c r="A58" s="22">
        <v>2</v>
      </c>
      <c r="B58" s="22" t="s">
        <v>17</v>
      </c>
      <c r="C58" s="4" t="s">
        <v>5</v>
      </c>
      <c r="D58" s="5">
        <v>250980</v>
      </c>
      <c r="E58" s="42">
        <v>0.45600000000000002</v>
      </c>
      <c r="F58" s="50" t="s">
        <v>16</v>
      </c>
      <c r="G58" s="50"/>
      <c r="H58" s="66">
        <v>136.9907082</v>
      </c>
      <c r="I58" s="66">
        <f t="shared" si="12"/>
        <v>0.62498679431948878</v>
      </c>
      <c r="J58" s="66"/>
      <c r="K58" s="66">
        <v>110.6715269</v>
      </c>
      <c r="L58" s="66">
        <f t="shared" si="13"/>
        <v>0.37294408077444741</v>
      </c>
      <c r="M58" s="66"/>
      <c r="N58" s="66">
        <v>41.364738750000001</v>
      </c>
      <c r="O58" s="66">
        <f t="shared" si="14"/>
        <v>0.51681081556101405</v>
      </c>
      <c r="P58" s="66"/>
      <c r="Q58" s="79"/>
    </row>
    <row r="59" spans="1:17" x14ac:dyDescent="0.2">
      <c r="A59" s="22">
        <v>2</v>
      </c>
      <c r="B59" s="22" t="s">
        <v>17</v>
      </c>
      <c r="C59" s="4" t="s">
        <v>6</v>
      </c>
      <c r="D59" s="5">
        <v>243620</v>
      </c>
      <c r="E59" s="42">
        <v>0.52500000000000002</v>
      </c>
      <c r="F59" s="50" t="s">
        <v>16</v>
      </c>
      <c r="G59" s="50"/>
      <c r="H59" s="66">
        <v>150.1272567</v>
      </c>
      <c r="I59" s="66">
        <f t="shared" si="12"/>
        <v>0.68491910245422027</v>
      </c>
      <c r="J59" s="66"/>
      <c r="K59" s="66">
        <v>160.86113570000001</v>
      </c>
      <c r="L59" s="66">
        <f t="shared" si="13"/>
        <v>0.542074461845797</v>
      </c>
      <c r="M59" s="66"/>
      <c r="N59" s="66">
        <v>52.478047310000001</v>
      </c>
      <c r="O59" s="66">
        <f t="shared" si="14"/>
        <v>0.65566043081392789</v>
      </c>
      <c r="P59" s="66"/>
      <c r="Q59" s="79"/>
    </row>
    <row r="60" spans="1:17" x14ac:dyDescent="0.2">
      <c r="A60" s="22">
        <v>2</v>
      </c>
      <c r="B60" s="22" t="s">
        <v>17</v>
      </c>
      <c r="C60" s="4" t="s">
        <v>9</v>
      </c>
      <c r="D60" s="5">
        <v>31780</v>
      </c>
      <c r="E60" s="42">
        <v>0.33800000000000002</v>
      </c>
      <c r="F60" s="50" t="s">
        <v>18</v>
      </c>
      <c r="G60" s="50"/>
      <c r="H60" s="66">
        <v>953.63005029999999</v>
      </c>
      <c r="I60" s="66">
        <f t="shared" si="12"/>
        <v>4.3507052115796698</v>
      </c>
      <c r="J60" s="66"/>
      <c r="K60" s="66">
        <v>239.71834490000001</v>
      </c>
      <c r="L60" s="66">
        <f t="shared" si="13"/>
        <v>0.8078097437318581</v>
      </c>
      <c r="M60" s="66"/>
      <c r="N60" s="66">
        <v>399.10113280000002</v>
      </c>
      <c r="O60" s="66">
        <f t="shared" si="14"/>
        <v>4.9863673304039073</v>
      </c>
      <c r="P60" s="66"/>
      <c r="Q60" s="79"/>
    </row>
    <row r="61" spans="1:17" x14ac:dyDescent="0.2">
      <c r="A61" s="22">
        <v>2</v>
      </c>
      <c r="B61" s="22" t="s">
        <v>17</v>
      </c>
      <c r="C61" s="4" t="s">
        <v>10</v>
      </c>
      <c r="D61" s="5">
        <v>5783</v>
      </c>
      <c r="E61" s="42">
        <v>0.47399999999999998</v>
      </c>
      <c r="F61" s="50" t="s">
        <v>16</v>
      </c>
      <c r="G61" s="50"/>
      <c r="H61" s="66">
        <v>2942.0133150000001</v>
      </c>
      <c r="I61" s="66">
        <f t="shared" si="12"/>
        <v>13.42222034433648</v>
      </c>
      <c r="J61" s="66"/>
      <c r="K61" s="66">
        <v>312.9991354</v>
      </c>
      <c r="L61" s="66">
        <f t="shared" si="13"/>
        <v>1.0547534501843923</v>
      </c>
      <c r="M61" s="66"/>
      <c r="N61" s="66">
        <v>749.06259729999999</v>
      </c>
      <c r="O61" s="66">
        <f t="shared" si="14"/>
        <v>9.3587839187516781</v>
      </c>
      <c r="P61" s="66"/>
      <c r="Q61" s="79"/>
    </row>
    <row r="62" spans="1:17" x14ac:dyDescent="0.2">
      <c r="A62" s="22">
        <v>2</v>
      </c>
      <c r="B62" s="22" t="s">
        <v>17</v>
      </c>
      <c r="C62" s="6" t="s">
        <v>11</v>
      </c>
      <c r="D62" s="7">
        <v>3514</v>
      </c>
      <c r="E62" s="43">
        <v>0.54400000000000004</v>
      </c>
      <c r="F62" s="51" t="s">
        <v>16</v>
      </c>
      <c r="G62" s="51"/>
      <c r="H62" s="67">
        <v>1927.2068870000001</v>
      </c>
      <c r="I62" s="67">
        <f t="shared" si="12"/>
        <v>8.7924127856765928</v>
      </c>
      <c r="J62" s="67"/>
      <c r="K62" s="67">
        <v>329.99317020000001</v>
      </c>
      <c r="L62" s="67">
        <f t="shared" si="13"/>
        <v>1.1120204353310026</v>
      </c>
      <c r="M62" s="67"/>
      <c r="N62" s="67">
        <v>1133.0455320000001</v>
      </c>
      <c r="O62" s="67">
        <f t="shared" si="14"/>
        <v>14.156264566295201</v>
      </c>
      <c r="P62" s="67"/>
      <c r="Q62" s="80"/>
    </row>
    <row r="63" spans="1:17" x14ac:dyDescent="0.2">
      <c r="A63" s="19">
        <v>2</v>
      </c>
      <c r="B63" s="19" t="s">
        <v>19</v>
      </c>
      <c r="C63" s="10" t="s">
        <v>4</v>
      </c>
      <c r="D63" s="11">
        <v>5518076</v>
      </c>
      <c r="E63" s="44">
        <v>0.59099999999999997</v>
      </c>
      <c r="F63" s="52" t="s">
        <v>16</v>
      </c>
      <c r="G63" s="53"/>
      <c r="H63" s="58">
        <v>95.199023580000002</v>
      </c>
      <c r="I63" s="58">
        <f>H63/H$63</f>
        <v>1</v>
      </c>
      <c r="J63" s="58"/>
      <c r="K63" s="58">
        <v>159.96850190000001</v>
      </c>
      <c r="L63" s="58">
        <f>K63/K$63</f>
        <v>1</v>
      </c>
      <c r="M63" s="58"/>
      <c r="N63" s="58">
        <v>39.537010940000002</v>
      </c>
      <c r="O63" s="58">
        <f>N63/N$63</f>
        <v>1</v>
      </c>
      <c r="P63" s="58"/>
      <c r="Q63" s="81"/>
    </row>
    <row r="64" spans="1:17" x14ac:dyDescent="0.2">
      <c r="A64" s="20">
        <v>2</v>
      </c>
      <c r="B64" s="20" t="s">
        <v>19</v>
      </c>
      <c r="C64" s="12" t="s">
        <v>5</v>
      </c>
      <c r="D64" s="13">
        <v>184477</v>
      </c>
      <c r="E64" s="45">
        <v>0.52900000000000003</v>
      </c>
      <c r="F64" s="53" t="s">
        <v>16</v>
      </c>
      <c r="G64" s="53"/>
      <c r="H64" s="58">
        <v>317.59873329999999</v>
      </c>
      <c r="I64" s="58">
        <f>H64/H$63</f>
        <v>3.3361553654288016</v>
      </c>
      <c r="J64" s="58"/>
      <c r="K64" s="58">
        <v>854.67347619999998</v>
      </c>
      <c r="L64" s="58">
        <f>K64/K$63</f>
        <v>5.3427610188803047</v>
      </c>
      <c r="M64" s="58"/>
      <c r="N64" s="58">
        <v>131.3569315</v>
      </c>
      <c r="O64" s="58">
        <f>N64/N$63</f>
        <v>3.3223789147678042</v>
      </c>
      <c r="P64" s="58"/>
      <c r="Q64" s="81"/>
    </row>
    <row r="65" spans="1:17" x14ac:dyDescent="0.2">
      <c r="A65" s="20">
        <v>2</v>
      </c>
      <c r="B65" s="20" t="s">
        <v>19</v>
      </c>
      <c r="C65" s="12" t="s">
        <v>6</v>
      </c>
      <c r="D65" s="13">
        <v>161385</v>
      </c>
      <c r="E65" s="45">
        <v>0.52100000000000002</v>
      </c>
      <c r="F65" s="53" t="s">
        <v>16</v>
      </c>
      <c r="G65" s="53"/>
      <c r="H65" s="58">
        <v>126.4291568</v>
      </c>
      <c r="I65" s="58">
        <f>H65/H$63</f>
        <v>1.3280509825161801</v>
      </c>
      <c r="J65" s="58"/>
      <c r="K65" s="58">
        <v>251.28423219999999</v>
      </c>
      <c r="L65" s="58">
        <f>K65/K$63</f>
        <v>1.5708356908729666</v>
      </c>
      <c r="M65" s="58"/>
      <c r="N65" s="58">
        <v>60.811217749999997</v>
      </c>
      <c r="O65" s="58">
        <f>N65/N$63</f>
        <v>1.5380833377182963</v>
      </c>
      <c r="P65" s="58"/>
      <c r="Q65" s="81"/>
    </row>
    <row r="66" spans="1:17" x14ac:dyDescent="0.2">
      <c r="A66" s="20">
        <v>2</v>
      </c>
      <c r="B66" s="20" t="s">
        <v>19</v>
      </c>
      <c r="C66" s="12" t="s">
        <v>9</v>
      </c>
      <c r="D66" s="13">
        <v>17406</v>
      </c>
      <c r="E66" s="45">
        <v>0.58899999999999997</v>
      </c>
      <c r="F66" s="53" t="s">
        <v>16</v>
      </c>
      <c r="G66" s="53"/>
      <c r="H66" s="58">
        <v>10321.17592</v>
      </c>
      <c r="I66" s="58">
        <f>H66/H$63</f>
        <v>108.4168254239147</v>
      </c>
      <c r="J66" s="58"/>
      <c r="K66" s="58">
        <v>3758.8923329999998</v>
      </c>
      <c r="L66" s="58">
        <f>K66/K$63</f>
        <v>23.49770291247567</v>
      </c>
      <c r="M66" s="58"/>
      <c r="N66" s="58">
        <v>2513.6598749999998</v>
      </c>
      <c r="O66" s="58">
        <f>N66/N$63</f>
        <v>63.577387749788244</v>
      </c>
      <c r="P66" s="58"/>
      <c r="Q66" s="81">
        <v>3</v>
      </c>
    </row>
    <row r="67" spans="1:17" ht="17" thickBot="1" x14ac:dyDescent="0.25">
      <c r="A67" s="59">
        <v>2</v>
      </c>
      <c r="B67" s="59" t="s">
        <v>19</v>
      </c>
      <c r="C67" s="60" t="s">
        <v>10</v>
      </c>
      <c r="D67" s="61">
        <v>1934</v>
      </c>
      <c r="E67" s="62">
        <v>0.51200000000000001</v>
      </c>
      <c r="F67" s="63" t="s">
        <v>16</v>
      </c>
      <c r="G67" s="63"/>
      <c r="H67" s="64">
        <v>11371.661840000001</v>
      </c>
      <c r="I67" s="64">
        <f>H67/H$63</f>
        <v>119.45145456711417</v>
      </c>
      <c r="J67" s="64"/>
      <c r="K67" s="64">
        <v>989.57290590000002</v>
      </c>
      <c r="L67" s="64">
        <f>K67/K$63</f>
        <v>6.1860484667075575</v>
      </c>
      <c r="M67" s="64"/>
      <c r="N67" s="64">
        <v>5410.4891420000004</v>
      </c>
      <c r="O67" s="64">
        <f>N67/N$63</f>
        <v>136.84618572230389</v>
      </c>
      <c r="P67" s="64"/>
      <c r="Q67" s="8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B099-DDED-4845-A32C-10E60988ADF6}">
  <dimension ref="A1:B4"/>
  <sheetViews>
    <sheetView showGridLines="0" workbookViewId="0"/>
  </sheetViews>
  <sheetFormatPr baseColWidth="10" defaultRowHeight="16" x14ac:dyDescent="0.2"/>
  <cols>
    <col min="1" max="1" width="7" customWidth="1"/>
    <col min="2" max="2" width="79.83203125" bestFit="1" customWidth="1"/>
  </cols>
  <sheetData>
    <row r="1" spans="1:2" ht="20" thickBot="1" x14ac:dyDescent="0.3">
      <c r="A1" s="102" t="s">
        <v>43</v>
      </c>
      <c r="B1" s="102" t="s">
        <v>44</v>
      </c>
    </row>
    <row r="2" spans="1:2" ht="34" x14ac:dyDescent="0.2">
      <c r="A2" s="105">
        <v>1</v>
      </c>
      <c r="B2" s="106" t="s">
        <v>46</v>
      </c>
    </row>
    <row r="3" spans="1:2" ht="68" x14ac:dyDescent="0.2">
      <c r="A3" s="105">
        <v>2</v>
      </c>
      <c r="B3" s="106" t="s">
        <v>59</v>
      </c>
    </row>
    <row r="4" spans="1:2" ht="69" thickBot="1" x14ac:dyDescent="0.25">
      <c r="A4" s="107">
        <v>3</v>
      </c>
      <c r="B4" s="108"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8F08-71C4-B940-847D-1372352C8926}">
  <dimension ref="A1:M27"/>
  <sheetViews>
    <sheetView showGridLines="0" workbookViewId="0"/>
  </sheetViews>
  <sheetFormatPr baseColWidth="10" defaultRowHeight="16" x14ac:dyDescent="0.2"/>
  <cols>
    <col min="1" max="1" width="54.6640625" customWidth="1"/>
    <col min="2" max="2" width="27.33203125" style="56" bestFit="1" customWidth="1"/>
    <col min="3" max="3" width="9.83203125" style="56" bestFit="1" customWidth="1"/>
    <col min="4" max="4" width="12.83203125" style="56" bestFit="1" customWidth="1"/>
    <col min="5" max="7" width="9.83203125" style="56" bestFit="1" customWidth="1"/>
    <col min="8" max="8" width="10" style="56" bestFit="1" customWidth="1"/>
    <col min="9" max="9" width="16.83203125" style="56" bestFit="1" customWidth="1"/>
    <col min="10" max="12" width="9.83203125" style="56" bestFit="1" customWidth="1"/>
    <col min="13" max="13" width="13.6640625" style="56" bestFit="1" customWidth="1"/>
  </cols>
  <sheetData>
    <row r="1" spans="1:13" s="161" customFormat="1" ht="61" thickBot="1" x14ac:dyDescent="0.3">
      <c r="A1" s="160" t="s">
        <v>97</v>
      </c>
      <c r="B1" s="26" t="s">
        <v>99</v>
      </c>
      <c r="C1" s="26" t="s">
        <v>100</v>
      </c>
      <c r="D1" s="26" t="s">
        <v>101</v>
      </c>
      <c r="E1" s="26" t="s">
        <v>102</v>
      </c>
      <c r="F1" s="26" t="s">
        <v>103</v>
      </c>
      <c r="G1" s="26" t="s">
        <v>104</v>
      </c>
      <c r="H1" s="26" t="s">
        <v>105</v>
      </c>
      <c r="I1" s="26" t="s">
        <v>106</v>
      </c>
      <c r="J1" s="26" t="s">
        <v>107</v>
      </c>
      <c r="K1" s="26" t="s">
        <v>108</v>
      </c>
      <c r="L1" s="26" t="s">
        <v>109</v>
      </c>
      <c r="M1" s="26" t="s">
        <v>110</v>
      </c>
    </row>
    <row r="2" spans="1:13" x14ac:dyDescent="0.2">
      <c r="A2" s="158" t="s">
        <v>111</v>
      </c>
      <c r="B2" s="159" t="s">
        <v>78</v>
      </c>
      <c r="C2" s="159" t="s">
        <v>78</v>
      </c>
      <c r="D2" s="159" t="s">
        <v>79</v>
      </c>
      <c r="E2" s="159" t="s">
        <v>80</v>
      </c>
      <c r="F2" s="159" t="s">
        <v>81</v>
      </c>
      <c r="G2" s="159" t="s">
        <v>78</v>
      </c>
      <c r="H2" s="159" t="s">
        <v>78</v>
      </c>
      <c r="I2" s="159" t="s">
        <v>78</v>
      </c>
      <c r="J2" s="159" t="s">
        <v>78</v>
      </c>
      <c r="K2" s="159" t="s">
        <v>82</v>
      </c>
      <c r="L2" s="159" t="s">
        <v>78</v>
      </c>
      <c r="M2" s="159" t="s">
        <v>78</v>
      </c>
    </row>
    <row r="3" spans="1:13" x14ac:dyDescent="0.2">
      <c r="A3" s="156" t="s">
        <v>112</v>
      </c>
      <c r="B3" s="157" t="s">
        <v>77</v>
      </c>
      <c r="C3" s="157" t="s">
        <v>78</v>
      </c>
      <c r="D3" s="157" t="s">
        <v>78</v>
      </c>
      <c r="E3" s="157" t="s">
        <v>78</v>
      </c>
      <c r="F3" s="157" t="s">
        <v>78</v>
      </c>
      <c r="G3" s="157" t="s">
        <v>78</v>
      </c>
      <c r="H3" s="157" t="s">
        <v>78</v>
      </c>
      <c r="I3" s="157" t="s">
        <v>78</v>
      </c>
      <c r="J3" s="157" t="s">
        <v>78</v>
      </c>
      <c r="K3" s="157" t="s">
        <v>78</v>
      </c>
      <c r="L3" s="157" t="s">
        <v>78</v>
      </c>
      <c r="M3" s="157" t="s">
        <v>78</v>
      </c>
    </row>
    <row r="4" spans="1:13" x14ac:dyDescent="0.2">
      <c r="A4" s="156" t="s">
        <v>113</v>
      </c>
      <c r="B4" s="157" t="s">
        <v>78</v>
      </c>
      <c r="C4" s="157" t="s">
        <v>78</v>
      </c>
      <c r="D4" s="157" t="s">
        <v>78</v>
      </c>
      <c r="E4" s="157" t="s">
        <v>78</v>
      </c>
      <c r="F4" s="157" t="s">
        <v>78</v>
      </c>
      <c r="G4" s="157" t="s">
        <v>78</v>
      </c>
      <c r="H4" s="157" t="s">
        <v>78</v>
      </c>
      <c r="I4" s="157" t="s">
        <v>78</v>
      </c>
      <c r="J4" s="157" t="s">
        <v>78</v>
      </c>
      <c r="K4" s="157" t="s">
        <v>83</v>
      </c>
      <c r="L4" s="157" t="s">
        <v>78</v>
      </c>
      <c r="M4" s="157" t="s">
        <v>84</v>
      </c>
    </row>
    <row r="5" spans="1:13" x14ac:dyDescent="0.2">
      <c r="A5" s="154" t="s">
        <v>114</v>
      </c>
      <c r="B5" s="155" t="s">
        <v>78</v>
      </c>
      <c r="C5" s="155" t="s">
        <v>78</v>
      </c>
      <c r="D5" s="155" t="s">
        <v>78</v>
      </c>
      <c r="E5" s="155" t="s">
        <v>78</v>
      </c>
      <c r="F5" s="155" t="s">
        <v>78</v>
      </c>
      <c r="G5" s="155" t="s">
        <v>78</v>
      </c>
      <c r="H5" s="155" t="s">
        <v>78</v>
      </c>
      <c r="I5" s="155" t="s">
        <v>78</v>
      </c>
      <c r="J5" s="155" t="s">
        <v>78</v>
      </c>
      <c r="K5" s="155" t="s">
        <v>78</v>
      </c>
      <c r="L5" s="155" t="s">
        <v>78</v>
      </c>
      <c r="M5" s="155" t="s">
        <v>78</v>
      </c>
    </row>
    <row r="6" spans="1:13" x14ac:dyDescent="0.2">
      <c r="A6" s="154" t="s">
        <v>115</v>
      </c>
      <c r="B6" s="155" t="s">
        <v>78</v>
      </c>
      <c r="C6" s="155" t="s">
        <v>78</v>
      </c>
      <c r="D6" s="155" t="s">
        <v>78</v>
      </c>
      <c r="E6" s="155" t="s">
        <v>78</v>
      </c>
      <c r="F6" s="155" t="s">
        <v>78</v>
      </c>
      <c r="G6" s="155" t="s">
        <v>78</v>
      </c>
      <c r="H6" s="155" t="s">
        <v>78</v>
      </c>
      <c r="I6" s="155" t="s">
        <v>78</v>
      </c>
      <c r="J6" s="155" t="s">
        <v>78</v>
      </c>
      <c r="K6" s="155" t="s">
        <v>78</v>
      </c>
      <c r="L6" s="155" t="s">
        <v>78</v>
      </c>
      <c r="M6" s="155" t="s">
        <v>78</v>
      </c>
    </row>
    <row r="7" spans="1:13" x14ac:dyDescent="0.2">
      <c r="A7" s="154" t="s">
        <v>116</v>
      </c>
      <c r="B7" s="155" t="s">
        <v>78</v>
      </c>
      <c r="C7" s="155" t="s">
        <v>78</v>
      </c>
      <c r="D7" s="155" t="s">
        <v>78</v>
      </c>
      <c r="E7" s="155" t="s">
        <v>78</v>
      </c>
      <c r="F7" s="155" t="s">
        <v>78</v>
      </c>
      <c r="G7" s="155" t="s">
        <v>78</v>
      </c>
      <c r="H7" s="155" t="s">
        <v>78</v>
      </c>
      <c r="I7" s="155" t="s">
        <v>78</v>
      </c>
      <c r="J7" s="155" t="s">
        <v>78</v>
      </c>
      <c r="K7" s="155" t="s">
        <v>78</v>
      </c>
      <c r="L7" s="155" t="s">
        <v>78</v>
      </c>
      <c r="M7" s="155" t="s">
        <v>78</v>
      </c>
    </row>
    <row r="8" spans="1:13" x14ac:dyDescent="0.2">
      <c r="A8" s="154" t="s">
        <v>117</v>
      </c>
      <c r="B8" s="155" t="s">
        <v>78</v>
      </c>
      <c r="C8" s="155" t="s">
        <v>78</v>
      </c>
      <c r="D8" s="155" t="s">
        <v>78</v>
      </c>
      <c r="E8" s="155" t="s">
        <v>78</v>
      </c>
      <c r="F8" s="155" t="s">
        <v>78</v>
      </c>
      <c r="G8" s="155" t="s">
        <v>78</v>
      </c>
      <c r="H8" s="155" t="s">
        <v>78</v>
      </c>
      <c r="I8" s="155" t="s">
        <v>78</v>
      </c>
      <c r="J8" s="155" t="s">
        <v>78</v>
      </c>
      <c r="K8" s="155" t="s">
        <v>78</v>
      </c>
      <c r="L8" s="155" t="s">
        <v>78</v>
      </c>
      <c r="M8" s="155" t="s">
        <v>78</v>
      </c>
    </row>
    <row r="9" spans="1:13" x14ac:dyDescent="0.2">
      <c r="A9" s="154" t="s">
        <v>118</v>
      </c>
      <c r="B9" s="155" t="s">
        <v>78</v>
      </c>
      <c r="C9" s="155" t="s">
        <v>78</v>
      </c>
      <c r="D9" s="155" t="s">
        <v>78</v>
      </c>
      <c r="E9" s="155" t="s">
        <v>78</v>
      </c>
      <c r="F9" s="155" t="s">
        <v>78</v>
      </c>
      <c r="G9" s="155" t="s">
        <v>78</v>
      </c>
      <c r="H9" s="155" t="s">
        <v>78</v>
      </c>
      <c r="I9" s="155" t="s">
        <v>78</v>
      </c>
      <c r="J9" s="155" t="s">
        <v>78</v>
      </c>
      <c r="K9" s="155" t="s">
        <v>78</v>
      </c>
      <c r="L9" s="155" t="s">
        <v>78</v>
      </c>
      <c r="M9" s="155" t="s">
        <v>78</v>
      </c>
    </row>
    <row r="10" spans="1:13" x14ac:dyDescent="0.2">
      <c r="A10" s="154" t="s">
        <v>119</v>
      </c>
      <c r="B10" s="155" t="s">
        <v>78</v>
      </c>
      <c r="C10" s="155" t="s">
        <v>78</v>
      </c>
      <c r="D10" s="155" t="s">
        <v>78</v>
      </c>
      <c r="E10" s="155" t="s">
        <v>78</v>
      </c>
      <c r="F10" s="155" t="s">
        <v>78</v>
      </c>
      <c r="G10" s="155" t="s">
        <v>78</v>
      </c>
      <c r="H10" s="155" t="s">
        <v>78</v>
      </c>
      <c r="I10" s="155" t="s">
        <v>78</v>
      </c>
      <c r="J10" s="155" t="s">
        <v>78</v>
      </c>
      <c r="K10" s="155" t="s">
        <v>78</v>
      </c>
      <c r="L10" s="155" t="s">
        <v>78</v>
      </c>
      <c r="M10" s="155" t="s">
        <v>78</v>
      </c>
    </row>
    <row r="11" spans="1:13" x14ac:dyDescent="0.2">
      <c r="A11" s="154" t="s">
        <v>120</v>
      </c>
      <c r="B11" s="155" t="s">
        <v>78</v>
      </c>
      <c r="C11" s="155" t="s">
        <v>78</v>
      </c>
      <c r="D11" s="155" t="s">
        <v>78</v>
      </c>
      <c r="E11" s="155" t="s">
        <v>78</v>
      </c>
      <c r="F11" s="155" t="s">
        <v>78</v>
      </c>
      <c r="G11" s="155" t="s">
        <v>78</v>
      </c>
      <c r="H11" s="155" t="s">
        <v>78</v>
      </c>
      <c r="I11" s="155" t="s">
        <v>78</v>
      </c>
      <c r="J11" s="155" t="s">
        <v>78</v>
      </c>
      <c r="K11" s="155" t="s">
        <v>78</v>
      </c>
      <c r="L11" s="155" t="s">
        <v>78</v>
      </c>
      <c r="M11" s="155" t="s">
        <v>78</v>
      </c>
    </row>
    <row r="12" spans="1:13" x14ac:dyDescent="0.2">
      <c r="A12" s="154" t="s">
        <v>121</v>
      </c>
      <c r="B12" s="155" t="s">
        <v>78</v>
      </c>
      <c r="C12" s="155" t="s">
        <v>78</v>
      </c>
      <c r="D12" s="155" t="s">
        <v>78</v>
      </c>
      <c r="E12" s="155" t="s">
        <v>78</v>
      </c>
      <c r="F12" s="155" t="s">
        <v>78</v>
      </c>
      <c r="G12" s="155" t="s">
        <v>78</v>
      </c>
      <c r="H12" s="155" t="s">
        <v>78</v>
      </c>
      <c r="I12" s="155" t="s">
        <v>78</v>
      </c>
      <c r="J12" s="155" t="s">
        <v>78</v>
      </c>
      <c r="K12" s="155" t="s">
        <v>78</v>
      </c>
      <c r="L12" s="155" t="s">
        <v>78</v>
      </c>
      <c r="M12" s="155" t="s">
        <v>78</v>
      </c>
    </row>
    <row r="13" spans="1:13" x14ac:dyDescent="0.2">
      <c r="A13" s="156" t="s">
        <v>122</v>
      </c>
      <c r="B13" s="157" t="s">
        <v>78</v>
      </c>
      <c r="C13" s="157" t="s">
        <v>78</v>
      </c>
      <c r="D13" s="157" t="s">
        <v>78</v>
      </c>
      <c r="E13" s="157" t="s">
        <v>78</v>
      </c>
      <c r="F13" s="157" t="s">
        <v>78</v>
      </c>
      <c r="G13" s="157" t="s">
        <v>78</v>
      </c>
      <c r="H13" s="157" t="s">
        <v>78</v>
      </c>
      <c r="I13" s="157" t="s">
        <v>85</v>
      </c>
      <c r="J13" s="157" t="s">
        <v>78</v>
      </c>
      <c r="K13" s="157" t="s">
        <v>78</v>
      </c>
      <c r="L13" s="157" t="s">
        <v>78</v>
      </c>
      <c r="M13" s="157" t="s">
        <v>78</v>
      </c>
    </row>
    <row r="14" spans="1:13" x14ac:dyDescent="0.2">
      <c r="A14" s="154" t="s">
        <v>123</v>
      </c>
      <c r="B14" s="155" t="s">
        <v>78</v>
      </c>
      <c r="C14" s="155" t="s">
        <v>78</v>
      </c>
      <c r="D14" s="155" t="s">
        <v>78</v>
      </c>
      <c r="E14" s="155" t="s">
        <v>78</v>
      </c>
      <c r="F14" s="155" t="s">
        <v>78</v>
      </c>
      <c r="G14" s="155" t="s">
        <v>78</v>
      </c>
      <c r="H14" s="155" t="s">
        <v>78</v>
      </c>
      <c r="I14" s="155" t="s">
        <v>78</v>
      </c>
      <c r="J14" s="155" t="s">
        <v>78</v>
      </c>
      <c r="K14" s="155" t="s">
        <v>78</v>
      </c>
      <c r="L14" s="155" t="s">
        <v>78</v>
      </c>
      <c r="M14" s="155" t="s">
        <v>78</v>
      </c>
    </row>
    <row r="15" spans="1:13" x14ac:dyDescent="0.2">
      <c r="A15" s="154" t="s">
        <v>124</v>
      </c>
      <c r="B15" s="155" t="s">
        <v>78</v>
      </c>
      <c r="C15" s="155" t="s">
        <v>78</v>
      </c>
      <c r="D15" s="155" t="s">
        <v>78</v>
      </c>
      <c r="E15" s="155" t="s">
        <v>78</v>
      </c>
      <c r="F15" s="155" t="s">
        <v>78</v>
      </c>
      <c r="G15" s="155" t="s">
        <v>78</v>
      </c>
      <c r="H15" s="155" t="s">
        <v>78</v>
      </c>
      <c r="I15" s="155" t="s">
        <v>78</v>
      </c>
      <c r="J15" s="155" t="s">
        <v>78</v>
      </c>
      <c r="K15" s="155" t="s">
        <v>78</v>
      </c>
      <c r="L15" s="155" t="s">
        <v>78</v>
      </c>
      <c r="M15" s="155" t="s">
        <v>78</v>
      </c>
    </row>
    <row r="16" spans="1:13" x14ac:dyDescent="0.2">
      <c r="A16" s="154" t="s">
        <v>125</v>
      </c>
      <c r="B16" s="155" t="s">
        <v>78</v>
      </c>
      <c r="C16" s="155" t="s">
        <v>78</v>
      </c>
      <c r="D16" s="155" t="s">
        <v>78</v>
      </c>
      <c r="E16" s="155" t="s">
        <v>78</v>
      </c>
      <c r="F16" s="155" t="s">
        <v>78</v>
      </c>
      <c r="G16" s="155" t="s">
        <v>78</v>
      </c>
      <c r="H16" s="155" t="s">
        <v>78</v>
      </c>
      <c r="I16" s="155" t="s">
        <v>78</v>
      </c>
      <c r="J16" s="155" t="s">
        <v>78</v>
      </c>
      <c r="K16" s="155" t="s">
        <v>78</v>
      </c>
      <c r="L16" s="155" t="s">
        <v>78</v>
      </c>
      <c r="M16" s="155" t="s">
        <v>78</v>
      </c>
    </row>
    <row r="17" spans="1:13" x14ac:dyDescent="0.2">
      <c r="A17" s="154" t="s">
        <v>126</v>
      </c>
      <c r="B17" s="155" t="s">
        <v>78</v>
      </c>
      <c r="C17" s="155" t="s">
        <v>78</v>
      </c>
      <c r="D17" s="155" t="s">
        <v>78</v>
      </c>
      <c r="E17" s="155" t="s">
        <v>78</v>
      </c>
      <c r="F17" s="155" t="s">
        <v>78</v>
      </c>
      <c r="G17" s="155" t="s">
        <v>78</v>
      </c>
      <c r="H17" s="155" t="s">
        <v>78</v>
      </c>
      <c r="I17" s="155" t="s">
        <v>78</v>
      </c>
      <c r="J17" s="155" t="s">
        <v>78</v>
      </c>
      <c r="K17" s="155" t="s">
        <v>78</v>
      </c>
      <c r="L17" s="155" t="s">
        <v>78</v>
      </c>
      <c r="M17" s="155" t="s">
        <v>78</v>
      </c>
    </row>
    <row r="18" spans="1:13" x14ac:dyDescent="0.2">
      <c r="A18" s="154" t="s">
        <v>127</v>
      </c>
      <c r="B18" s="155" t="s">
        <v>78</v>
      </c>
      <c r="C18" s="155" t="s">
        <v>78</v>
      </c>
      <c r="D18" s="155" t="s">
        <v>78</v>
      </c>
      <c r="E18" s="155" t="s">
        <v>78</v>
      </c>
      <c r="F18" s="155" t="s">
        <v>78</v>
      </c>
      <c r="G18" s="155" t="s">
        <v>78</v>
      </c>
      <c r="H18" s="155" t="s">
        <v>78</v>
      </c>
      <c r="I18" s="155" t="s">
        <v>78</v>
      </c>
      <c r="J18" s="155" t="s">
        <v>78</v>
      </c>
      <c r="K18" s="155" t="s">
        <v>78</v>
      </c>
      <c r="L18" s="155" t="s">
        <v>78</v>
      </c>
      <c r="M18" s="155" t="s">
        <v>78</v>
      </c>
    </row>
    <row r="19" spans="1:13" x14ac:dyDescent="0.2">
      <c r="A19" s="154" t="s">
        <v>128</v>
      </c>
      <c r="B19" s="155" t="s">
        <v>78</v>
      </c>
      <c r="C19" s="155" t="s">
        <v>78</v>
      </c>
      <c r="D19" s="155" t="s">
        <v>78</v>
      </c>
      <c r="E19" s="155" t="s">
        <v>78</v>
      </c>
      <c r="F19" s="155" t="s">
        <v>78</v>
      </c>
      <c r="G19" s="155" t="s">
        <v>78</v>
      </c>
      <c r="H19" s="155" t="s">
        <v>78</v>
      </c>
      <c r="I19" s="155" t="s">
        <v>78</v>
      </c>
      <c r="J19" s="155" t="s">
        <v>78</v>
      </c>
      <c r="K19" s="155" t="s">
        <v>78</v>
      </c>
      <c r="L19" s="155" t="s">
        <v>78</v>
      </c>
      <c r="M19" s="155" t="s">
        <v>78</v>
      </c>
    </row>
    <row r="20" spans="1:13" x14ac:dyDescent="0.2">
      <c r="A20" s="156" t="s">
        <v>129</v>
      </c>
      <c r="B20" s="157" t="s">
        <v>86</v>
      </c>
      <c r="C20" s="157" t="s">
        <v>87</v>
      </c>
      <c r="D20" s="157" t="s">
        <v>78</v>
      </c>
      <c r="E20" s="157" t="s">
        <v>88</v>
      </c>
      <c r="F20" s="157" t="s">
        <v>89</v>
      </c>
      <c r="G20" s="157" t="s">
        <v>90</v>
      </c>
      <c r="H20" s="157" t="s">
        <v>91</v>
      </c>
      <c r="I20" s="157" t="s">
        <v>92</v>
      </c>
      <c r="J20" s="157" t="s">
        <v>78</v>
      </c>
      <c r="K20" s="157" t="s">
        <v>83</v>
      </c>
      <c r="L20" s="157" t="s">
        <v>78</v>
      </c>
      <c r="M20" s="157" t="s">
        <v>78</v>
      </c>
    </row>
    <row r="21" spans="1:13" x14ac:dyDescent="0.2">
      <c r="A21" s="154" t="s">
        <v>130</v>
      </c>
      <c r="B21" s="155" t="s">
        <v>78</v>
      </c>
      <c r="C21" s="155" t="s">
        <v>78</v>
      </c>
      <c r="D21" s="155" t="s">
        <v>78</v>
      </c>
      <c r="E21" s="155" t="s">
        <v>78</v>
      </c>
      <c r="F21" s="155" t="s">
        <v>78</v>
      </c>
      <c r="G21" s="155" t="s">
        <v>78</v>
      </c>
      <c r="H21" s="155" t="s">
        <v>78</v>
      </c>
      <c r="I21" s="155" t="s">
        <v>78</v>
      </c>
      <c r="J21" s="155" t="s">
        <v>78</v>
      </c>
      <c r="K21" s="155" t="s">
        <v>78</v>
      </c>
      <c r="L21" s="155" t="s">
        <v>78</v>
      </c>
      <c r="M21" s="155" t="s">
        <v>78</v>
      </c>
    </row>
    <row r="22" spans="1:13" x14ac:dyDescent="0.2">
      <c r="A22" s="154" t="s">
        <v>131</v>
      </c>
      <c r="B22" s="155" t="s">
        <v>78</v>
      </c>
      <c r="C22" s="155" t="s">
        <v>78</v>
      </c>
      <c r="D22" s="155" t="s">
        <v>78</v>
      </c>
      <c r="E22" s="155" t="s">
        <v>78</v>
      </c>
      <c r="F22" s="155" t="s">
        <v>78</v>
      </c>
      <c r="G22" s="155" t="s">
        <v>78</v>
      </c>
      <c r="H22" s="155" t="s">
        <v>78</v>
      </c>
      <c r="I22" s="155" t="s">
        <v>78</v>
      </c>
      <c r="J22" s="155" t="s">
        <v>78</v>
      </c>
      <c r="K22" s="155" t="s">
        <v>78</v>
      </c>
      <c r="L22" s="155" t="s">
        <v>78</v>
      </c>
      <c r="M22" s="155" t="s">
        <v>78</v>
      </c>
    </row>
    <row r="23" spans="1:13" x14ac:dyDescent="0.2">
      <c r="A23" s="154" t="s">
        <v>132</v>
      </c>
      <c r="B23" s="155" t="s">
        <v>78</v>
      </c>
      <c r="C23" s="155" t="s">
        <v>78</v>
      </c>
      <c r="D23" s="155" t="s">
        <v>78</v>
      </c>
      <c r="E23" s="155" t="s">
        <v>78</v>
      </c>
      <c r="F23" s="155" t="s">
        <v>78</v>
      </c>
      <c r="G23" s="155" t="s">
        <v>78</v>
      </c>
      <c r="H23" s="155" t="s">
        <v>78</v>
      </c>
      <c r="I23" s="155" t="s">
        <v>78</v>
      </c>
      <c r="J23" s="155" t="s">
        <v>78</v>
      </c>
      <c r="K23" s="155" t="s">
        <v>78</v>
      </c>
      <c r="L23" s="155" t="s">
        <v>78</v>
      </c>
      <c r="M23" s="155" t="s">
        <v>78</v>
      </c>
    </row>
    <row r="24" spans="1:13" x14ac:dyDescent="0.2">
      <c r="A24" s="156" t="s">
        <v>133</v>
      </c>
      <c r="B24" s="157" t="s">
        <v>78</v>
      </c>
      <c r="C24" s="157" t="s">
        <v>78</v>
      </c>
      <c r="D24" s="157" t="s">
        <v>78</v>
      </c>
      <c r="E24" s="157" t="s">
        <v>78</v>
      </c>
      <c r="F24" s="157" t="s">
        <v>78</v>
      </c>
      <c r="G24" s="157" t="s">
        <v>78</v>
      </c>
      <c r="H24" s="157" t="s">
        <v>78</v>
      </c>
      <c r="I24" s="157" t="s">
        <v>85</v>
      </c>
      <c r="J24" s="157" t="s">
        <v>78</v>
      </c>
      <c r="K24" s="157" t="s">
        <v>78</v>
      </c>
      <c r="L24" s="157" t="s">
        <v>78</v>
      </c>
      <c r="M24" s="157" t="s">
        <v>78</v>
      </c>
    </row>
    <row r="25" spans="1:13" x14ac:dyDescent="0.2">
      <c r="A25" s="156" t="s">
        <v>134</v>
      </c>
      <c r="B25" s="157" t="s">
        <v>93</v>
      </c>
      <c r="C25" s="157" t="s">
        <v>78</v>
      </c>
      <c r="D25" s="157" t="s">
        <v>78</v>
      </c>
      <c r="E25" s="157" t="s">
        <v>94</v>
      </c>
      <c r="F25" s="157" t="s">
        <v>95</v>
      </c>
      <c r="G25" s="157" t="s">
        <v>78</v>
      </c>
      <c r="H25" s="157" t="s">
        <v>78</v>
      </c>
      <c r="I25" s="157" t="s">
        <v>85</v>
      </c>
      <c r="J25" s="157" t="s">
        <v>78</v>
      </c>
      <c r="K25" s="157" t="s">
        <v>78</v>
      </c>
      <c r="L25" s="157" t="s">
        <v>96</v>
      </c>
      <c r="M25" s="157" t="s">
        <v>78</v>
      </c>
    </row>
    <row r="26" spans="1:13" x14ac:dyDescent="0.2">
      <c r="A26" s="154" t="s">
        <v>135</v>
      </c>
      <c r="B26" s="155" t="s">
        <v>78</v>
      </c>
      <c r="C26" s="155" t="s">
        <v>78</v>
      </c>
      <c r="D26" s="155" t="s">
        <v>78</v>
      </c>
      <c r="E26" s="155" t="s">
        <v>78</v>
      </c>
      <c r="F26" s="155" t="s">
        <v>78</v>
      </c>
      <c r="G26" s="155" t="s">
        <v>78</v>
      </c>
      <c r="H26" s="155" t="s">
        <v>78</v>
      </c>
      <c r="I26" s="155" t="s">
        <v>78</v>
      </c>
      <c r="J26" s="155" t="s">
        <v>78</v>
      </c>
      <c r="K26" s="155" t="s">
        <v>78</v>
      </c>
      <c r="L26" s="155" t="s">
        <v>78</v>
      </c>
      <c r="M26" s="155" t="s">
        <v>78</v>
      </c>
    </row>
    <row r="27" spans="1:13" ht="17" thickBot="1" x14ac:dyDescent="0.25">
      <c r="A27" s="162" t="s">
        <v>136</v>
      </c>
      <c r="B27" s="163" t="s">
        <v>78</v>
      </c>
      <c r="C27" s="163" t="s">
        <v>78</v>
      </c>
      <c r="D27" s="163" t="s">
        <v>78</v>
      </c>
      <c r="E27" s="163" t="s">
        <v>78</v>
      </c>
      <c r="F27" s="163" t="s">
        <v>78</v>
      </c>
      <c r="G27" s="163" t="s">
        <v>78</v>
      </c>
      <c r="H27" s="163" t="s">
        <v>78</v>
      </c>
      <c r="I27" s="163" t="s">
        <v>78</v>
      </c>
      <c r="J27" s="163" t="s">
        <v>78</v>
      </c>
      <c r="K27" s="163" t="s">
        <v>78</v>
      </c>
      <c r="L27" s="163" t="s">
        <v>78</v>
      </c>
      <c r="M27" s="163" t="s">
        <v>78</v>
      </c>
    </row>
  </sheetData>
  <sortState xmlns:xlrd2="http://schemas.microsoft.com/office/spreadsheetml/2017/richdata2" ref="A24:M27">
    <sortCondition descending="1" ref="A24:A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Worksheet descriptions</vt:lpstr>
      <vt:lpstr>Per-run</vt:lpstr>
      <vt:lpstr>Per-barcode</vt:lpstr>
      <vt:lpstr>Per-replicon</vt:lpstr>
      <vt:lpstr>Notes</vt:lpstr>
      <vt:lpstr>Kleborate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2020-03-12T03:30:04Z</dcterms:created>
  <dcterms:modified xsi:type="dcterms:W3CDTF">2021-02-17T22:46:02Z</dcterms:modified>
</cp:coreProperties>
</file>