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ryan/Dropbox/Uni_research/Projects/Small_plasmid_Nanopore/GitHub_repo/"/>
    </mc:Choice>
  </mc:AlternateContent>
  <xr:revisionPtr revIDLastSave="0" documentId="13_ncr:1_{91DAA6E0-CE7B-F743-924B-4A205B296504}" xr6:coauthVersionLast="46" xr6:coauthVersionMax="46" xr10:uidLastSave="{00000000-0000-0000-0000-000000000000}"/>
  <bookViews>
    <workbookView xWindow="2760" yWindow="-25280" windowWidth="31300" windowHeight="19020" xr2:uid="{03D76918-5CA6-BC4B-A785-F8ABEB5E7723}"/>
  </bookViews>
  <sheets>
    <sheet name="Worksheet descriptions" sheetId="5" r:id="rId1"/>
    <sheet name="Per-run" sheetId="3" r:id="rId2"/>
    <sheet name="Per-barcode" sheetId="1" r:id="rId3"/>
    <sheet name="Per-replicon" sheetId="2" r:id="rId4"/>
    <sheet name="Notes" sheetId="4" r:id="rId5"/>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2" i="2" l="1"/>
  <c r="L52" i="2"/>
  <c r="O52" i="2"/>
  <c r="I53" i="2"/>
  <c r="L53" i="2"/>
  <c r="O53" i="2"/>
  <c r="O36" i="2"/>
  <c r="O37" i="2"/>
  <c r="O38" i="2"/>
  <c r="O39" i="2"/>
  <c r="O40" i="2"/>
  <c r="O41" i="2"/>
  <c r="O42" i="2"/>
  <c r="O43" i="2"/>
  <c r="O44" i="2"/>
  <c r="O45" i="2"/>
  <c r="O46" i="2"/>
  <c r="O47" i="2"/>
  <c r="O48" i="2"/>
  <c r="O49" i="2"/>
  <c r="O50" i="2"/>
  <c r="O54" i="2"/>
  <c r="O55" i="2"/>
  <c r="O56" i="2"/>
  <c r="O58" i="2"/>
  <c r="O59" i="2"/>
  <c r="O60" i="2"/>
  <c r="O61" i="2"/>
  <c r="O62" i="2"/>
  <c r="O63" i="2"/>
  <c r="O64" i="2"/>
  <c r="O65" i="2"/>
  <c r="O66" i="2"/>
  <c r="O67" i="2"/>
  <c r="O68" i="2"/>
  <c r="O69" i="2"/>
  <c r="O35" i="2"/>
  <c r="O34" i="2"/>
  <c r="O33" i="2"/>
  <c r="O32" i="2"/>
  <c r="O31" i="2"/>
  <c r="O30" i="2"/>
  <c r="O29" i="2"/>
  <c r="O28" i="2"/>
  <c r="O27" i="2"/>
  <c r="O26" i="2"/>
  <c r="O25" i="2"/>
  <c r="O24" i="2"/>
  <c r="O22" i="2"/>
  <c r="O21" i="2"/>
  <c r="O20" i="2"/>
  <c r="O16" i="2"/>
  <c r="O15" i="2"/>
  <c r="O14" i="2"/>
  <c r="O13" i="2"/>
  <c r="O12" i="2"/>
  <c r="O11" i="2"/>
  <c r="O10" i="2"/>
  <c r="O9" i="2"/>
  <c r="O8" i="2"/>
  <c r="O7" i="2"/>
  <c r="O6" i="2"/>
  <c r="O5" i="2"/>
  <c r="O4" i="2"/>
  <c r="O3" i="2"/>
  <c r="O2" i="2"/>
  <c r="L69" i="2"/>
  <c r="L68" i="2"/>
  <c r="L67" i="2"/>
  <c r="L66" i="2"/>
  <c r="L65" i="2"/>
  <c r="L64" i="2"/>
  <c r="L63" i="2"/>
  <c r="L62" i="2"/>
  <c r="L61" i="2"/>
  <c r="L60" i="2"/>
  <c r="L59" i="2"/>
  <c r="L58" i="2"/>
  <c r="L56" i="2"/>
  <c r="L55" i="2"/>
  <c r="L54" i="2"/>
  <c r="L50" i="2"/>
  <c r="L49" i="2"/>
  <c r="L48" i="2"/>
  <c r="L47" i="2"/>
  <c r="L46" i="2"/>
  <c r="L45" i="2"/>
  <c r="L44" i="2"/>
  <c r="L43" i="2"/>
  <c r="L42" i="2"/>
  <c r="L41" i="2"/>
  <c r="L40" i="2"/>
  <c r="L39" i="2"/>
  <c r="L38" i="2"/>
  <c r="L37" i="2"/>
  <c r="L36" i="2"/>
  <c r="L35" i="2"/>
  <c r="L34" i="2"/>
  <c r="L33" i="2"/>
  <c r="L32" i="2"/>
  <c r="L31" i="2"/>
  <c r="L30" i="2"/>
  <c r="L29" i="2"/>
  <c r="L28" i="2"/>
  <c r="L27" i="2"/>
  <c r="L26" i="2"/>
  <c r="L25" i="2"/>
  <c r="L24" i="2"/>
  <c r="L22" i="2"/>
  <c r="L21" i="2"/>
  <c r="L20" i="2"/>
  <c r="L16" i="2"/>
  <c r="L15" i="2"/>
  <c r="L14" i="2"/>
  <c r="L13" i="2"/>
  <c r="L12" i="2"/>
  <c r="L11" i="2"/>
  <c r="L10" i="2"/>
  <c r="L9" i="2"/>
  <c r="L8" i="2"/>
  <c r="L7" i="2"/>
  <c r="L6" i="2"/>
  <c r="L5" i="2"/>
  <c r="L4" i="2"/>
  <c r="L3" i="2"/>
  <c r="L2" i="2"/>
  <c r="I69" i="2"/>
  <c r="I68" i="2"/>
  <c r="I67" i="2"/>
  <c r="I66" i="2"/>
  <c r="I65" i="2"/>
  <c r="I64" i="2"/>
  <c r="I63" i="2"/>
  <c r="I62" i="2"/>
  <c r="I61" i="2"/>
  <c r="I60" i="2"/>
  <c r="I59" i="2"/>
  <c r="I58" i="2"/>
  <c r="I56" i="2"/>
  <c r="I55" i="2"/>
  <c r="I54" i="2"/>
  <c r="I50" i="2"/>
  <c r="I49" i="2"/>
  <c r="I48" i="2"/>
  <c r="I47" i="2"/>
  <c r="I46" i="2"/>
  <c r="I45" i="2"/>
  <c r="I44" i="2"/>
  <c r="I43" i="2"/>
  <c r="I42" i="2"/>
  <c r="I41" i="2"/>
  <c r="I40" i="2"/>
  <c r="I39" i="2"/>
  <c r="I38" i="2"/>
  <c r="I37" i="2"/>
  <c r="I36" i="2"/>
  <c r="I35" i="2"/>
  <c r="I34" i="2"/>
  <c r="I33" i="2"/>
  <c r="I32" i="2"/>
  <c r="I31" i="2"/>
  <c r="I30" i="2"/>
  <c r="I29" i="2"/>
  <c r="I28" i="2"/>
  <c r="I27" i="2"/>
  <c r="I26" i="2"/>
  <c r="I25" i="2"/>
  <c r="I24" i="2"/>
  <c r="I22" i="2"/>
  <c r="I21" i="2"/>
  <c r="I20" i="2"/>
  <c r="I16" i="2"/>
  <c r="I15" i="2"/>
  <c r="I14" i="2"/>
  <c r="I13" i="2"/>
  <c r="I12" i="2"/>
  <c r="I11" i="2"/>
  <c r="I10" i="2"/>
  <c r="I9" i="2"/>
  <c r="I8" i="2"/>
  <c r="I7" i="2"/>
  <c r="I6" i="2"/>
  <c r="I5" i="2"/>
  <c r="I3" i="2"/>
  <c r="I4" i="2"/>
  <c r="I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tc={D497819C-01FD-D543-A3B3-54A6C2D32C31}</author>
    <author>tc={0F82EF9B-2018-3449-9FDD-397D5647740F}</author>
    <author>tc={1BCA6B03-9B93-2745-B715-C3D66DE583A1}</author>
    <author>tc={C6143B54-11E3-5C4E-9BA4-9FFEFA648866}</author>
    <author>tc={A3826E3C-6C70-0D4A-A3AF-5DEFCC665F56}</author>
    <author>tc={733D43A7-A4B6-2D45-A510-82619A44918B}</author>
    <author>tc={EF149608-6506-1547-AD42-7EEBEC7D3D09}</author>
    <author>tc={D0B74476-9813-1148-AF46-48D3F09E0C64}</author>
  </authors>
  <commentList>
    <comment ref="B1" authorId="0" shapeId="0" xr:uid="{D497819C-01FD-D543-A3B3-54A6C2D32C31}">
      <text>
        <t>[Threaded comment]
Your version of Excel allows you to read this threaded comment; however, any edits to it will get removed if the file is opened in a newer version of Excel. Learn more: https://go.microsoft.com/fwlink/?linkid=870924
Comment:
    This is the total yield of the run, including reads from all barcodes (even unused ones) and unclassified reads.</t>
      </text>
    </comment>
    <comment ref="C1" authorId="1" shapeId="0" xr:uid="{0F82EF9B-2018-3449-9FDD-397D5647740F}">
      <text>
        <t>[Threaded comment]
Your version of Excel allows you to read this threaded comment; however, any edits to it will get removed if the file is opened in a newer version of Excel. Learn more: https://go.microsoft.com/fwlink/?linkid=870924
Comment:
    Since not all runs lasted the same time and some involved refueling, this column shows the yield of only the first 12 hours of sequencing.</t>
      </text>
    </comment>
    <comment ref="H1" authorId="2" shapeId="0" xr:uid="{1BCA6B03-9B93-2745-B715-C3D66DE583A1}">
      <text>
        <t>[Threaded comment]
Your version of Excel allows you to read this threaded comment; however, any edits to it will get removed if the file is opened in a newer version of Excel. Learn more: https://go.microsoft.com/fwlink/?linkid=870924
Comment:
    This is the fraction of reads that are chimeras within a single barcode bin. For example, a read which is half from a chromosome and half from a plasmid of the same genome.</t>
      </text>
    </comment>
    <comment ref="I1" authorId="3" shapeId="0" xr:uid="{C6143B54-11E3-5C4E-9BA4-9FFEFA648866}">
      <text>
        <t>[Threaded comment]
Your version of Excel allows you to read this threaded comment; however, any edits to it will get removed if the file is opened in a newer version of Excel. Learn more: https://go.microsoft.com/fwlink/?linkid=870924
Comment:
    This is the fraction of reads that are chimeras between different barcode bins. For example, a read which is half from one genome’s chromosome and half from another genome’s chromosome.</t>
      </text>
    </comment>
    <comment ref="J1" authorId="4" shapeId="0" xr:uid="{A3826E3C-6C70-0D4A-A3AF-5DEFCC665F56}">
      <text>
        <t>[Threaded comment]
Your version of Excel allows you to read this threaded comment; however, any edits to it will get removed if the file is opened in a newer version of Excel. Learn more: https://go.microsoft.com/fwlink/?linkid=870924
Comment:
    This is the fraction of reads that are chimeras of any type (within or between barcode bins). It is the sum of the previous two columns.</t>
      </text>
    </comment>
    <comment ref="L1" authorId="5" shapeId="0" xr:uid="{733D43A7-A4B6-2D45-A510-82619A44918B}">
      <text>
        <t>[Threaded comment]
Your version of Excel allows you to read this threaded comment; however, any edits to it will get removed if the file is opened in a newer version of Excel. Learn more: https://go.microsoft.com/fwlink/?linkid=870924
Comment:
    This is the fraction of reads which were incorrectly demultiplexed to an unused barcode bin. For example, a read which actually belongs in barcode bin 1 but was demultiplexed into barcode bin 12 (not used in these sequencing runs).</t>
      </text>
    </comment>
    <comment ref="M1" authorId="6" shapeId="0" xr:uid="{EF149608-6506-1547-AD42-7EEBEC7D3D09}">
      <text>
        <t>[Threaded comment]
Your version of Excel allows you to read this threaded comment; however, any edits to it will get removed if the file is opened in a newer version of Excel. Learn more: https://go.microsoft.com/fwlink/?linkid=870924
Comment:
    This is the fraction of reads which were incorrectly demultiplexed to a used barcode bin. For example, a read which actually belongs in barcode bin 1 but was demultiplexed into barcode bin 2 (which corresponds to a different genome).</t>
      </text>
    </comment>
    <comment ref="N1" authorId="7" shapeId="0" xr:uid="{D0B74476-9813-1148-AF46-48D3F09E0C64}">
      <text>
        <t>[Threaded comment]
Your version of Excel allows you to read this threaded comment; however, any edits to it will get removed if the file is opened in a newer version of Excel. Learn more: https://go.microsoft.com/fwlink/?linkid=870924
Comment:
    This is the fraction of reads which were incorrectly demultiplexed in nany way (either to a used or an unused barcode bin). It is the sum of the previous two columns.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tc={A4FEB2D8-86B2-C243-B0A2-060A3B2D97BF}</author>
  </authors>
  <commentList>
    <comment ref="A1" authorId="0" shapeId="0" xr:uid="{A4FEB2D8-86B2-C243-B0A2-060A3B2D97BF}">
      <text>
        <t>[Threaded comment]
Your version of Excel allows you to read this threaded comment; however, any edits to it will get removed if the file is opened in a newer version of Excel. Learn more: https://go.microsoft.com/fwlink/?linkid=870924
Comment:
    Since the two technical replicates used separate cultures and DNA extractions, per-replicon read depth values are specific to the technical replicate.
For example, the depth of A. baumannii J9 plasmid_1 could be different in the two replicates and therefore needs two separate lines in this table.</t>
      </text>
    </comment>
  </commentList>
</comments>
</file>

<file path=xl/sharedStrings.xml><?xml version="1.0" encoding="utf-8"?>
<sst xmlns="http://schemas.openxmlformats.org/spreadsheetml/2006/main" count="287" uniqueCount="77">
  <si>
    <t>Genome</t>
  </si>
  <si>
    <t>Replicon</t>
  </si>
  <si>
    <t>Size</t>
  </si>
  <si>
    <t>Total size</t>
  </si>
  <si>
    <t>chromosome</t>
  </si>
  <si>
    <t>plasmid_1</t>
  </si>
  <si>
    <t>plasmid_2</t>
  </si>
  <si>
    <r>
      <rPr>
        <i/>
        <sz val="12"/>
        <color theme="1"/>
        <rFont val="Calibri"/>
        <family val="2"/>
        <scheme val="minor"/>
      </rPr>
      <t>Acinetobacter baumannii</t>
    </r>
    <r>
      <rPr>
        <sz val="12"/>
        <color theme="1"/>
        <rFont val="Calibri"/>
        <family val="2"/>
        <scheme val="minor"/>
      </rPr>
      <t xml:space="preserve"> J9</t>
    </r>
  </si>
  <si>
    <r>
      <rPr>
        <i/>
        <sz val="12"/>
        <color theme="1"/>
        <rFont val="Calibri"/>
        <family val="2"/>
        <scheme val="minor"/>
      </rPr>
      <t>Citrobacter koseri</t>
    </r>
    <r>
      <rPr>
        <sz val="12"/>
        <color theme="1"/>
        <rFont val="Calibri"/>
        <family val="2"/>
        <scheme val="minor"/>
      </rPr>
      <t xml:space="preserve"> MINF_9D</t>
    </r>
  </si>
  <si>
    <t>plasmid_3</t>
  </si>
  <si>
    <t>plasmid_4</t>
  </si>
  <si>
    <t>plasmid_5</t>
  </si>
  <si>
    <r>
      <rPr>
        <i/>
        <sz val="12"/>
        <color theme="1"/>
        <rFont val="Calibri"/>
        <family val="2"/>
        <scheme val="minor"/>
      </rPr>
      <t>Enterobacter kobei</t>
    </r>
    <r>
      <rPr>
        <sz val="12"/>
        <color theme="1"/>
        <rFont val="Calibri"/>
        <family val="2"/>
        <scheme val="minor"/>
      </rPr>
      <t xml:space="preserve"> MSB1_1B</t>
    </r>
  </si>
  <si>
    <r>
      <rPr>
        <i/>
        <sz val="12"/>
        <color theme="1"/>
        <rFont val="Calibri"/>
        <family val="2"/>
        <scheme val="minor"/>
      </rPr>
      <t>Haemophilus</t>
    </r>
    <r>
      <rPr>
        <sz val="12"/>
        <color theme="1"/>
        <rFont val="Calibri"/>
        <family val="2"/>
        <scheme val="minor"/>
      </rPr>
      <t xml:space="preserve"> M1C132_1</t>
    </r>
  </si>
  <si>
    <r>
      <rPr>
        <i/>
        <sz val="12"/>
        <color theme="1"/>
        <rFont val="Calibri"/>
        <family val="2"/>
        <scheme val="minor"/>
      </rPr>
      <t>Klebsiella oxytoca</t>
    </r>
    <r>
      <rPr>
        <sz val="12"/>
        <color theme="1"/>
        <rFont val="Calibri"/>
        <family val="2"/>
        <scheme val="minor"/>
      </rPr>
      <t xml:space="preserve"> MSB1_2C</t>
    </r>
  </si>
  <si>
    <t>Circular</t>
  </si>
  <si>
    <t>yes</t>
  </si>
  <si>
    <r>
      <rPr>
        <i/>
        <sz val="12"/>
        <color theme="1"/>
        <rFont val="Calibri"/>
        <family val="2"/>
        <scheme val="minor"/>
      </rPr>
      <t>Klebsiella variicola</t>
    </r>
    <r>
      <rPr>
        <sz val="12"/>
        <color theme="1"/>
        <rFont val="Calibri"/>
        <family val="2"/>
        <scheme val="minor"/>
      </rPr>
      <t xml:space="preserve"> INF345</t>
    </r>
  </si>
  <si>
    <t>no</t>
  </si>
  <si>
    <r>
      <rPr>
        <i/>
        <sz val="12"/>
        <color theme="1"/>
        <rFont val="Calibri"/>
        <family val="2"/>
        <scheme val="minor"/>
      </rPr>
      <t>Serratia marcescens</t>
    </r>
    <r>
      <rPr>
        <sz val="12"/>
        <color theme="1"/>
        <rFont val="Calibri"/>
        <family val="2"/>
        <scheme val="minor"/>
      </rPr>
      <t xml:space="preserve"> 17-147-1671</t>
    </r>
  </si>
  <si>
    <t>Barcode number</t>
  </si>
  <si>
    <t>Run</t>
  </si>
  <si>
    <t>ONT rapid read depth</t>
  </si>
  <si>
    <t>ONT rapid read depth (normalised to chromosome)</t>
  </si>
  <si>
    <t>ONT ligation read depth (normalised to chromosome)</t>
  </si>
  <si>
    <t>ONT ligation read depth</t>
  </si>
  <si>
    <t>Illumina read depth</t>
  </si>
  <si>
    <t>Illumina read depth (normalised to chromosome)</t>
  </si>
  <si>
    <t>unclassified</t>
  </si>
  <si>
    <t>GC</t>
  </si>
  <si>
    <t>Technical replicate</t>
  </si>
  <si>
    <t>Within-bin chimeric read rate</t>
  </si>
  <si>
    <t>Total chimeric read rate</t>
  </si>
  <si>
    <t>Cross-bin chimeric read rate</t>
  </si>
  <si>
    <t>Total incorrect demultiplex rate</t>
  </si>
  <si>
    <t>Incorrect demultiplex to used bins rate</t>
  </si>
  <si>
    <t>Incorrect demultiplex to unused bins rate</t>
  </si>
  <si>
    <t>Total yield (bp)</t>
  </si>
  <si>
    <t>Ligation (run 1)</t>
  </si>
  <si>
    <t>Ligation (run 2)</t>
  </si>
  <si>
    <t>Rapid (run 1)</t>
  </si>
  <si>
    <t>Rapid (run 2)</t>
  </si>
  <si>
    <t>Notes</t>
  </si>
  <si>
    <t>Note</t>
  </si>
  <si>
    <t>Description</t>
  </si>
  <si>
    <r>
      <t xml:space="preserve">The </t>
    </r>
    <r>
      <rPr>
        <b/>
        <sz val="16"/>
        <color theme="1"/>
        <rFont val="Calibri"/>
        <family val="2"/>
        <scheme val="minor"/>
      </rPr>
      <t>Per-run</t>
    </r>
    <r>
      <rPr>
        <sz val="16"/>
        <color theme="1"/>
        <rFont val="Calibri"/>
        <family val="2"/>
        <scheme val="minor"/>
      </rPr>
      <t xml:space="preserve"> worksheet contains summary information about the entire ONT sequencing runs. Information on Illumina runs is not included here because these isolates were not sequenced on dedicated Illumina runs but rather as a part of a much larger run with isolates from other studies.</t>
    </r>
  </si>
  <si>
    <t>Haemophilus MSB1_2C plasmid_4 and Haemophilus MSB1_2C plasmid_5 were only present in the second technical replicate for this genome.</t>
  </si>
  <si>
    <t>Rapid (run 1) read count</t>
  </si>
  <si>
    <t>Rapid (run 1) read bases</t>
  </si>
  <si>
    <t>Rapid (run 1) read N50</t>
  </si>
  <si>
    <t>Ligation (run 1) read count</t>
  </si>
  <si>
    <t>Ligation (run 1) read bases</t>
  </si>
  <si>
    <t>Ligation (run 1) read N50</t>
  </si>
  <si>
    <t>Rapid (run 2) read count</t>
  </si>
  <si>
    <t>Rapid (run 2) read bases</t>
  </si>
  <si>
    <t>Rapid (run 2) read N50</t>
  </si>
  <si>
    <t>Ligation (run 2) read count</t>
  </si>
  <si>
    <t>Ligation (run 2) read bases</t>
  </si>
  <si>
    <t>Ligation (run 2) read N50</t>
  </si>
  <si>
    <t>N/A</t>
  </si>
  <si>
    <r>
      <rPr>
        <i/>
        <sz val="12"/>
        <color theme="1"/>
        <rFont val="Calibri"/>
        <family val="2"/>
        <scheme val="minor"/>
      </rPr>
      <t>Enterobacter kobei</t>
    </r>
    <r>
      <rPr>
        <sz val="12"/>
        <color theme="1"/>
        <rFont val="Calibri"/>
        <family val="2"/>
        <scheme val="minor"/>
      </rPr>
      <t xml:space="preserve"> MSB1_1B plasmid_5 occurred in two slightly different variants: a 2369 bp variant in the first runs and a 2370 bp variant in the second runs. While they were included separately in the assembly file (as plasmid_5_v1 and plasmid_5_v2), their depths were summed together for this table.</t>
    </r>
  </si>
  <si>
    <r>
      <rPr>
        <i/>
        <sz val="12"/>
        <color theme="1"/>
        <rFont val="Calibri"/>
        <family val="2"/>
        <scheme val="minor"/>
      </rPr>
      <t xml:space="preserve">Serratia_marcescen </t>
    </r>
    <r>
      <rPr>
        <sz val="12"/>
        <color theme="1"/>
        <rFont val="Calibri"/>
        <family val="2"/>
        <scheme val="minor"/>
      </rPr>
      <t>17-147-1671 plasmid_3 occurred in two different variants: a 17406 bp variant and a 18733 bp variant, both of which were present in both runs. The longer variant contained an additional copy of IS</t>
    </r>
    <r>
      <rPr>
        <i/>
        <sz val="12"/>
        <color theme="1"/>
        <rFont val="Calibri"/>
        <family val="2"/>
        <scheme val="minor"/>
      </rPr>
      <t>4321</t>
    </r>
    <r>
      <rPr>
        <sz val="12"/>
        <color theme="1"/>
        <rFont val="Calibri"/>
        <family val="2"/>
        <scheme val="minor"/>
      </rPr>
      <t>. While they were included separately in the assembly file (as plasmid_3_v1 and plasmid_3_v2), their depths were summed together for this table.</t>
    </r>
  </si>
  <si>
    <r>
      <rPr>
        <i/>
        <sz val="12"/>
        <color theme="1"/>
        <rFont val="Calibri"/>
        <family val="2"/>
        <scheme val="minor"/>
      </rPr>
      <t>Haemophilus</t>
    </r>
    <r>
      <rPr>
        <sz val="12"/>
        <color theme="1"/>
        <rFont val="Calibri"/>
        <family val="2"/>
        <scheme val="minor"/>
      </rPr>
      <t xml:space="preserve"> MSB1_2C plasmid_3 and </t>
    </r>
    <r>
      <rPr>
        <i/>
        <sz val="12"/>
        <color theme="1"/>
        <rFont val="Calibri"/>
        <family val="2"/>
        <scheme val="minor"/>
      </rPr>
      <t>Klebsiella oxytoca</t>
    </r>
    <r>
      <rPr>
        <sz val="12"/>
        <color theme="1"/>
        <rFont val="Calibri"/>
        <family val="2"/>
        <scheme val="minor"/>
      </rPr>
      <t xml:space="preserve"> MSB1_2C plasmid_3 had identical sequences and it was therefore impossible to tell whether a read originated from one or the other. Read depths are therefore not available for these plasmids.</t>
    </r>
  </si>
  <si>
    <t>Yield after 12 hours (bp)</t>
  </si>
  <si>
    <t>N50 read length (bp)</t>
  </si>
  <si>
    <t>Refueling</t>
  </si>
  <si>
    <t>at 18 hours</t>
  </si>
  <si>
    <t>none</t>
  </si>
  <si>
    <t>Total run time (hours)</t>
  </si>
  <si>
    <t>Illumina (run 2) read count</t>
  </si>
  <si>
    <t>Illumina (run 2) read N50</t>
  </si>
  <si>
    <t>Illumina (run 1) read count</t>
  </si>
  <si>
    <t>Illumina (run 1) read N50</t>
  </si>
  <si>
    <t>Illumina (run 1) read bases</t>
  </si>
  <si>
    <t>Illumina (run 2) read bases</t>
  </si>
  <si>
    <r>
      <t xml:space="preserve">The </t>
    </r>
    <r>
      <rPr>
        <b/>
        <sz val="16"/>
        <color theme="1"/>
        <rFont val="Calibri"/>
        <family val="2"/>
        <scheme val="minor"/>
      </rPr>
      <t>Per-barcode</t>
    </r>
    <r>
      <rPr>
        <sz val="16"/>
        <color theme="1"/>
        <rFont val="Calibri"/>
        <family val="2"/>
        <scheme val="minor"/>
      </rPr>
      <t xml:space="preserve"> worksheet contains per-barcode read stats for the sequencing runs. ONT sequence runs were dedicated to this study, so all barcodes are shown, including unused and unclassified. Illumina sequencing runs were shared with other studies and thus only the relevant barcodes are shown. ONT demultiplexing was performed by Guppy when basecalling.</t>
    </r>
  </si>
  <si>
    <r>
      <t xml:space="preserve">The </t>
    </r>
    <r>
      <rPr>
        <b/>
        <sz val="16"/>
        <color theme="1"/>
        <rFont val="Calibri"/>
        <family val="2"/>
        <scheme val="minor"/>
      </rPr>
      <t>Per-replicon</t>
    </r>
    <r>
      <rPr>
        <sz val="16"/>
        <color theme="1"/>
        <rFont val="Calibri"/>
        <family val="2"/>
        <scheme val="minor"/>
      </rPr>
      <t xml:space="preserve"> worksheet contains depth values for each replicon in the genomes, as determined by the </t>
    </r>
    <r>
      <rPr>
        <sz val="16"/>
        <color theme="1"/>
        <rFont val="Consolas"/>
        <family val="2"/>
      </rPr>
      <t>get_depths.py</t>
    </r>
    <r>
      <rPr>
        <sz val="16"/>
        <color theme="1"/>
        <rFont val="Calibri"/>
        <family val="2"/>
        <scheme val="minor"/>
      </rPr>
      <t xml:space="preserve"> script. For each genome and read set, depths were normalised to the chromosomal depth, and the resulting 'normalised to chromosome' columns were the ones used to generate Figure 2. Some of the replicons were excluded for reasons described in the </t>
    </r>
    <r>
      <rPr>
        <b/>
        <sz val="16"/>
        <color theme="1"/>
        <rFont val="Calibri"/>
        <family val="2"/>
        <scheme val="minor"/>
      </rPr>
      <t>Notes</t>
    </r>
    <r>
      <rPr>
        <sz val="16"/>
        <color theme="1"/>
        <rFont val="Calibri"/>
        <family val="2"/>
        <scheme val="minor"/>
      </rPr>
      <t xml:space="preserve"> worksheet.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</si>
</sst>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
  </numFmts>
  <fonts count="7" x14ac:knownFonts="1">
    <font>
      <sz val="12"/>
      <color theme="1"/>
      <name val="Calibri"/>
      <family val="2"/>
      <scheme val="minor"/>
    </font>
    <font>
      <b/>
      <sz val="16"/>
      <color theme="1"/>
      <name val="Calibri"/>
      <family val="2"/>
      <scheme val="minor"/>
    </font>
    <font>
      <i/>
      <sz val="12"/>
      <color theme="1"/>
      <name val="Calibri"/>
      <family val="2"/>
      <scheme val="minor"/>
    </font>
    <font>
      <b/>
      <sz val="14"/>
      <color theme="1"/>
      <name val="Calibri"/>
      <family val="2"/>
      <scheme val="minor"/>
    </font>
    <font>
      <sz val="16"/>
      <color theme="1"/>
      <name val="Calibri"/>
      <family val="2"/>
      <scheme val="minor"/>
    </font>
    <font>
      <sz val="12"/>
      <color theme="0" tint="-0.499984740745262"/>
      <name val="Calibri"/>
      <family val="2"/>
      <scheme val="minor"/>
    </font>
    <font>
      <sz val="16"/>
      <color theme="1"/>
      <name val="Consolas"/>
      <family val="2"/>
    </font>
  </fonts>
  <fills count="5">
    <fill>
      <patternFill patternType="none"/>
    </fill>
    <fill>
      <patternFill patternType="gray125"/>
    </fill>
    <fill>
      <patternFill patternType="solid">
        <fgColor rgb="FFFFFCF3"/>
        <bgColor indexed="64"/>
      </patternFill>
    </fill>
    <fill>
      <patternFill patternType="solid">
        <fgColor rgb="FFF3FAFF"/>
        <bgColor indexed="64"/>
      </patternFill>
    </fill>
    <fill>
      <patternFill patternType="solid">
        <fgColor theme="0" tint="-4.9989318521683403E-2"/>
        <bgColor indexed="64"/>
      </patternFill>
    </fill>
  </fills>
  <borders count="8">
    <border>
      <left/>
      <right/>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right/>
      <top style="medium">
        <color indexed="64"/>
      </top>
      <bottom style="thin">
        <color indexed="64"/>
      </bottom>
      <diagonal/>
    </border>
  </borders>
  <cellStyleXfs count="1">
    <xf numFmtId="0" fontId="0" fillId="0" borderId="0"/>
  </cellStyleXfs>
  <cellXfs count="143">
    <xf numFmtId="0" fontId="0" fillId="0" borderId="0" xfId="0"/>
    <xf numFmtId="3" fontId="0" fillId="0" borderId="0" xfId="0" applyNumberFormat="1"/>
    <xf numFmtId="0" fontId="0" fillId="2" borderId="2" xfId="0" applyFill="1" applyBorder="1"/>
    <xf numFmtId="3" fontId="0" fillId="2" borderId="2" xfId="0" applyNumberFormat="1" applyFill="1" applyBorder="1"/>
    <xf numFmtId="0" fontId="0" fillId="2" borderId="0" xfId="0" applyFill="1" applyBorder="1"/>
    <xf numFmtId="3" fontId="0" fillId="2" borderId="0" xfId="0" applyNumberFormat="1" applyFill="1" applyBorder="1"/>
    <xf numFmtId="0" fontId="0" fillId="2" borderId="3" xfId="0" applyFill="1" applyBorder="1"/>
    <xf numFmtId="3" fontId="0" fillId="2" borderId="3" xfId="0" applyNumberFormat="1" applyFill="1" applyBorder="1"/>
    <xf numFmtId="0" fontId="0" fillId="2" borderId="4" xfId="0" applyFill="1" applyBorder="1"/>
    <xf numFmtId="3" fontId="0" fillId="2" borderId="4" xfId="0" applyNumberFormat="1" applyFill="1" applyBorder="1"/>
    <xf numFmtId="0" fontId="0" fillId="3" borderId="4" xfId="0" applyFill="1" applyBorder="1"/>
    <xf numFmtId="3" fontId="0" fillId="3" borderId="4" xfId="0" applyNumberFormat="1" applyFill="1" applyBorder="1"/>
    <xf numFmtId="0" fontId="0" fillId="3" borderId="0" xfId="0" applyFill="1" applyBorder="1"/>
    <xf numFmtId="3" fontId="0" fillId="3" borderId="0" xfId="0" applyNumberFormat="1" applyFill="1" applyBorder="1"/>
    <xf numFmtId="0" fontId="0" fillId="3" borderId="3" xfId="0" applyFill="1" applyBorder="1"/>
    <xf numFmtId="3" fontId="0" fillId="3" borderId="3" xfId="0" applyNumberFormat="1" applyFill="1" applyBorder="1"/>
    <xf numFmtId="0" fontId="1" fillId="0" borderId="0" xfId="0" applyFont="1" applyAlignment="1">
      <alignment wrapText="1"/>
    </xf>
    <xf numFmtId="3" fontId="0" fillId="2" borderId="0" xfId="0" applyNumberFormat="1" applyFill="1" applyAlignment="1">
      <alignment vertical="center"/>
    </xf>
    <xf numFmtId="3" fontId="0" fillId="3" borderId="4" xfId="0" applyNumberFormat="1" applyFill="1" applyBorder="1" applyAlignment="1">
      <alignment vertical="center"/>
    </xf>
    <xf numFmtId="3" fontId="0" fillId="2" borderId="2" xfId="0" applyNumberFormat="1" applyFill="1" applyBorder="1" applyAlignment="1">
      <alignment vertical="center"/>
    </xf>
    <xf numFmtId="0" fontId="0" fillId="3" borderId="4" xfId="0" applyFill="1" applyBorder="1" applyAlignment="1">
      <alignment vertical="center"/>
    </xf>
    <xf numFmtId="0" fontId="0" fillId="3" borderId="0" xfId="0" applyFill="1" applyBorder="1" applyAlignment="1">
      <alignment vertical="center"/>
    </xf>
    <xf numFmtId="0" fontId="0" fillId="2" borderId="4" xfId="0" applyFill="1" applyBorder="1" applyAlignment="1">
      <alignment vertical="center"/>
    </xf>
    <xf numFmtId="0" fontId="0" fillId="2" borderId="0" xfId="0" applyFill="1" applyBorder="1" applyAlignment="1">
      <alignment vertical="center"/>
    </xf>
    <xf numFmtId="3" fontId="0" fillId="2" borderId="4" xfId="0" applyNumberFormat="1" applyFill="1" applyBorder="1" applyAlignment="1">
      <alignment vertical="center"/>
    </xf>
    <xf numFmtId="0" fontId="0" fillId="2" borderId="2" xfId="0" applyFill="1" applyBorder="1" applyAlignment="1">
      <alignment vertical="center"/>
    </xf>
    <xf numFmtId="3" fontId="0" fillId="3" borderId="6" xfId="0" applyNumberFormat="1" applyFill="1" applyBorder="1" applyAlignment="1">
      <alignment vertical="center"/>
    </xf>
    <xf numFmtId="0" fontId="3" fillId="0" borderId="1" xfId="0" applyFont="1" applyBorder="1" applyAlignment="1">
      <alignment horizontal="center" wrapText="1"/>
    </xf>
    <xf numFmtId="3" fontId="3" fillId="0" borderId="1" xfId="0" applyNumberFormat="1" applyFont="1" applyBorder="1" applyAlignment="1">
      <alignment horizontal="center" wrapText="1"/>
    </xf>
    <xf numFmtId="3" fontId="3" fillId="0" borderId="1" xfId="0" applyNumberFormat="1" applyFont="1" applyBorder="1" applyAlignment="1">
      <alignment wrapText="1"/>
    </xf>
    <xf numFmtId="0" fontId="3" fillId="0" borderId="0" xfId="0" applyFont="1" applyAlignment="1">
      <alignment wrapText="1"/>
    </xf>
    <xf numFmtId="10" fontId="0" fillId="0" borderId="0" xfId="0" applyNumberFormat="1"/>
    <xf numFmtId="0" fontId="3" fillId="0" borderId="0" xfId="0" applyFont="1" applyAlignment="1"/>
    <xf numFmtId="2" fontId="0" fillId="0" borderId="0" xfId="0" applyNumberFormat="1"/>
    <xf numFmtId="2" fontId="3" fillId="0" borderId="1" xfId="0" applyNumberFormat="1" applyFont="1" applyBorder="1" applyAlignment="1">
      <alignment wrapText="1"/>
    </xf>
    <xf numFmtId="2" fontId="0" fillId="2" borderId="0" xfId="0" applyNumberFormat="1" applyFill="1"/>
    <xf numFmtId="2" fontId="0" fillId="3" borderId="4" xfId="0" applyNumberFormat="1" applyFill="1" applyBorder="1"/>
    <xf numFmtId="2" fontId="0" fillId="3" borderId="0" xfId="0" applyNumberFormat="1" applyFill="1" applyBorder="1"/>
    <xf numFmtId="2" fontId="0" fillId="3" borderId="3" xfId="0" applyNumberFormat="1" applyFill="1" applyBorder="1"/>
    <xf numFmtId="0" fontId="0" fillId="2" borderId="6" xfId="0" applyFill="1" applyBorder="1" applyAlignment="1">
      <alignment vertical="center"/>
    </xf>
    <xf numFmtId="3" fontId="0" fillId="2" borderId="6" xfId="0" applyNumberFormat="1" applyFill="1" applyBorder="1" applyAlignment="1">
      <alignment vertical="center"/>
    </xf>
    <xf numFmtId="164" fontId="3" fillId="0" borderId="1" xfId="0" applyNumberFormat="1" applyFont="1" applyBorder="1" applyAlignment="1">
      <alignment horizontal="center" wrapText="1"/>
    </xf>
    <xf numFmtId="164" fontId="0" fillId="2" borderId="2" xfId="0" applyNumberFormat="1" applyFill="1" applyBorder="1"/>
    <xf numFmtId="164" fontId="0" fillId="2" borderId="0" xfId="0" applyNumberFormat="1" applyFill="1" applyBorder="1"/>
    <xf numFmtId="164" fontId="0" fillId="2" borderId="3" xfId="0" applyNumberFormat="1" applyFill="1" applyBorder="1"/>
    <xf numFmtId="164" fontId="0" fillId="3" borderId="4" xfId="0" applyNumberFormat="1" applyFill="1" applyBorder="1"/>
    <xf numFmtId="164" fontId="0" fillId="3" borderId="0" xfId="0" applyNumberFormat="1" applyFill="1" applyBorder="1"/>
    <xf numFmtId="164" fontId="0" fillId="3" borderId="3" xfId="0" applyNumberFormat="1" applyFill="1" applyBorder="1"/>
    <xf numFmtId="164" fontId="0" fillId="2" borderId="4" xfId="0" applyNumberFormat="1" applyFill="1" applyBorder="1"/>
    <xf numFmtId="164" fontId="0" fillId="0" borderId="0" xfId="0" applyNumberFormat="1"/>
    <xf numFmtId="0" fontId="0" fillId="2" borderId="2" xfId="0" applyFill="1" applyBorder="1" applyAlignment="1">
      <alignment horizontal="center"/>
    </xf>
    <xf numFmtId="0" fontId="0" fillId="2" borderId="0" xfId="0" applyFill="1" applyBorder="1" applyAlignment="1">
      <alignment horizontal="center"/>
    </xf>
    <xf numFmtId="0" fontId="0" fillId="2" borderId="3" xfId="0" applyFill="1" applyBorder="1" applyAlignment="1">
      <alignment horizontal="center"/>
    </xf>
    <xf numFmtId="0" fontId="0" fillId="3" borderId="4" xfId="0" applyFill="1" applyBorder="1" applyAlignment="1">
      <alignment horizontal="center"/>
    </xf>
    <xf numFmtId="0" fontId="0" fillId="3" borderId="0" xfId="0" applyFill="1" applyBorder="1" applyAlignment="1">
      <alignment horizontal="center"/>
    </xf>
    <xf numFmtId="0" fontId="0" fillId="3" borderId="3" xfId="0" applyFill="1" applyBorder="1" applyAlignment="1">
      <alignment horizontal="center"/>
    </xf>
    <xf numFmtId="0" fontId="0" fillId="2" borderId="4" xfId="0" applyFill="1" applyBorder="1" applyAlignment="1">
      <alignment horizontal="center"/>
    </xf>
    <xf numFmtId="0" fontId="0" fillId="0" borderId="0" xfId="0" applyAlignment="1">
      <alignment horizontal="center"/>
    </xf>
    <xf numFmtId="3" fontId="0" fillId="2" borderId="0" xfId="0" applyNumberFormat="1" applyFill="1" applyBorder="1" applyAlignment="1">
      <alignment vertical="center"/>
    </xf>
    <xf numFmtId="0" fontId="0" fillId="3" borderId="6" xfId="0" applyFill="1" applyBorder="1" applyAlignment="1">
      <alignment vertical="center"/>
    </xf>
    <xf numFmtId="2" fontId="0" fillId="3" borderId="0" xfId="0" applyNumberFormat="1" applyFill="1" applyBorder="1" applyAlignment="1">
      <alignment horizontal="right"/>
    </xf>
    <xf numFmtId="2" fontId="0" fillId="3" borderId="0" xfId="0" applyNumberFormat="1" applyFill="1"/>
    <xf numFmtId="0" fontId="0" fillId="3" borderId="1" xfId="0" applyFill="1" applyBorder="1" applyAlignment="1">
      <alignment vertical="center"/>
    </xf>
    <xf numFmtId="0" fontId="0" fillId="3" borderId="1" xfId="0" applyFill="1" applyBorder="1"/>
    <xf numFmtId="3" fontId="0" fillId="3" borderId="1" xfId="0" applyNumberFormat="1" applyFill="1" applyBorder="1"/>
    <xf numFmtId="164" fontId="0" fillId="3" borderId="1" xfId="0" applyNumberFormat="1" applyFill="1" applyBorder="1"/>
    <xf numFmtId="0" fontId="0" fillId="3" borderId="1" xfId="0" applyFill="1" applyBorder="1" applyAlignment="1">
      <alignment horizontal="center"/>
    </xf>
    <xf numFmtId="2" fontId="0" fillId="3" borderId="1" xfId="0" applyNumberFormat="1" applyFill="1" applyBorder="1"/>
    <xf numFmtId="2" fontId="0" fillId="2" borderId="4" xfId="0" applyNumberFormat="1" applyFill="1" applyBorder="1"/>
    <xf numFmtId="2" fontId="0" fillId="2" borderId="0" xfId="0" applyNumberFormat="1" applyFill="1" applyBorder="1"/>
    <xf numFmtId="2" fontId="0" fillId="2" borderId="3" xfId="0" applyNumberFormat="1" applyFill="1" applyBorder="1"/>
    <xf numFmtId="2" fontId="0" fillId="2" borderId="0" xfId="0" applyNumberFormat="1" applyFill="1" applyAlignment="1">
      <alignment horizontal="right"/>
    </xf>
    <xf numFmtId="2" fontId="0" fillId="3" borderId="0" xfId="0" applyNumberFormat="1" applyFill="1" applyAlignment="1">
      <alignment horizontal="right"/>
    </xf>
    <xf numFmtId="2" fontId="0" fillId="2" borderId="0" xfId="0" applyNumberFormat="1" applyFill="1" applyBorder="1" applyAlignment="1">
      <alignment horizontal="right"/>
    </xf>
    <xf numFmtId="165" fontId="0" fillId="0" borderId="0" xfId="0" applyNumberFormat="1"/>
    <xf numFmtId="165" fontId="3" fillId="0" borderId="1" xfId="0" applyNumberFormat="1" applyFont="1" applyBorder="1" applyAlignment="1">
      <alignment horizontal="center" wrapText="1"/>
    </xf>
    <xf numFmtId="10" fontId="3" fillId="0" borderId="1" xfId="0" applyNumberFormat="1" applyFont="1" applyBorder="1" applyAlignment="1">
      <alignment horizontal="center" wrapText="1"/>
    </xf>
    <xf numFmtId="2" fontId="3" fillId="0" borderId="1" xfId="0" applyNumberFormat="1" applyFont="1" applyBorder="1" applyAlignment="1">
      <alignment textRotation="90" wrapText="1"/>
    </xf>
    <xf numFmtId="0" fontId="0" fillId="2" borderId="3" xfId="0" applyFill="1" applyBorder="1" applyAlignment="1">
      <alignment vertical="center"/>
    </xf>
    <xf numFmtId="0" fontId="3" fillId="0" borderId="1" xfId="0" applyNumberFormat="1" applyFont="1" applyBorder="1" applyAlignment="1">
      <alignment horizontal="center" wrapText="1"/>
    </xf>
    <xf numFmtId="0" fontId="0" fillId="0" borderId="0" xfId="0" applyNumberFormat="1"/>
    <xf numFmtId="0" fontId="0" fillId="2" borderId="0" xfId="0" applyNumberFormat="1" applyFill="1" applyAlignment="1">
      <alignment horizontal="right"/>
    </xf>
    <xf numFmtId="0" fontId="0" fillId="3" borderId="4" xfId="0" applyNumberFormat="1" applyFill="1" applyBorder="1" applyAlignment="1">
      <alignment horizontal="right"/>
    </xf>
    <xf numFmtId="0" fontId="0" fillId="3" borderId="0" xfId="0" applyNumberFormat="1" applyFill="1" applyBorder="1" applyAlignment="1">
      <alignment horizontal="right"/>
    </xf>
    <xf numFmtId="0" fontId="0" fillId="3" borderId="3" xfId="0" applyNumberFormat="1" applyFill="1" applyBorder="1" applyAlignment="1">
      <alignment horizontal="right"/>
    </xf>
    <xf numFmtId="0" fontId="0" fillId="2" borderId="0" xfId="0" applyNumberFormat="1" applyFill="1" applyBorder="1" applyAlignment="1">
      <alignment horizontal="right"/>
    </xf>
    <xf numFmtId="0" fontId="0" fillId="2" borderId="3" xfId="0" applyNumberFormat="1" applyFill="1" applyBorder="1" applyAlignment="1">
      <alignment horizontal="right"/>
    </xf>
    <xf numFmtId="0" fontId="0" fillId="3" borderId="0" xfId="0" applyNumberFormat="1" applyFill="1" applyAlignment="1">
      <alignment horizontal="right"/>
    </xf>
    <xf numFmtId="0" fontId="0" fillId="2" borderId="4" xfId="0" applyNumberFormat="1" applyFill="1" applyBorder="1" applyAlignment="1">
      <alignment horizontal="right"/>
    </xf>
    <xf numFmtId="0" fontId="0" fillId="3" borderId="1" xfId="0" applyNumberFormat="1" applyFill="1" applyBorder="1" applyAlignment="1">
      <alignment horizontal="right"/>
    </xf>
    <xf numFmtId="0" fontId="4" fillId="0" borderId="0" xfId="0" applyFont="1" applyAlignment="1">
      <alignment wrapText="1"/>
    </xf>
    <xf numFmtId="0" fontId="4" fillId="0" borderId="0" xfId="0" applyFont="1"/>
    <xf numFmtId="0" fontId="0" fillId="2" borderId="7" xfId="0" applyFill="1" applyBorder="1"/>
    <xf numFmtId="3" fontId="0" fillId="2" borderId="7" xfId="0" applyNumberFormat="1" applyFill="1" applyBorder="1"/>
    <xf numFmtId="165" fontId="0" fillId="2" borderId="7" xfId="0" applyNumberFormat="1" applyFill="1" applyBorder="1"/>
    <xf numFmtId="10" fontId="0" fillId="2" borderId="7" xfId="0" applyNumberFormat="1" applyFill="1" applyBorder="1"/>
    <xf numFmtId="0" fontId="0" fillId="2" borderId="6" xfId="0" applyFill="1" applyBorder="1"/>
    <xf numFmtId="3" fontId="0" fillId="2" borderId="6" xfId="0" applyNumberFormat="1" applyFill="1" applyBorder="1"/>
    <xf numFmtId="165" fontId="0" fillId="2" borderId="6" xfId="0" applyNumberFormat="1" applyFill="1" applyBorder="1"/>
    <xf numFmtId="10" fontId="0" fillId="2" borderId="6" xfId="0" applyNumberFormat="1" applyFill="1" applyBorder="1"/>
    <xf numFmtId="0" fontId="0" fillId="3" borderId="6" xfId="0" applyFill="1" applyBorder="1"/>
    <xf numFmtId="3" fontId="0" fillId="3" borderId="6" xfId="0" applyNumberFormat="1" applyFill="1" applyBorder="1"/>
    <xf numFmtId="165" fontId="0" fillId="3" borderId="6" xfId="0" applyNumberFormat="1" applyFill="1" applyBorder="1"/>
    <xf numFmtId="10" fontId="0" fillId="3" borderId="6" xfId="0" applyNumberFormat="1" applyFill="1" applyBorder="1"/>
    <xf numFmtId="0" fontId="0" fillId="3" borderId="5" xfId="0" applyFill="1" applyBorder="1"/>
    <xf numFmtId="3" fontId="0" fillId="3" borderId="5" xfId="0" applyNumberFormat="1" applyFill="1" applyBorder="1"/>
    <xf numFmtId="165" fontId="0" fillId="3" borderId="5" xfId="0" applyNumberFormat="1" applyFill="1" applyBorder="1"/>
    <xf numFmtId="10" fontId="0" fillId="3" borderId="5" xfId="0" applyNumberFormat="1" applyFill="1" applyBorder="1"/>
    <xf numFmtId="0" fontId="0" fillId="0" borderId="7" xfId="0" applyBorder="1" applyAlignment="1">
      <alignment horizontal="center" vertical="center"/>
    </xf>
    <xf numFmtId="0" fontId="3" fillId="0" borderId="1" xfId="0" applyFont="1" applyBorder="1"/>
    <xf numFmtId="2" fontId="5" fillId="3" borderId="0" xfId="0" applyNumberFormat="1" applyFont="1" applyFill="1" applyBorder="1" applyAlignment="1">
      <alignment horizontal="right"/>
    </xf>
    <xf numFmtId="2" fontId="5" fillId="3" borderId="0" xfId="0" applyNumberFormat="1" applyFont="1" applyFill="1" applyBorder="1"/>
    <xf numFmtId="2" fontId="5" fillId="3" borderId="3" xfId="0" applyNumberFormat="1" applyFont="1" applyFill="1" applyBorder="1"/>
    <xf numFmtId="2" fontId="5" fillId="3" borderId="0" xfId="0" applyNumberFormat="1" applyFont="1" applyFill="1" applyAlignment="1">
      <alignment horizontal="right"/>
    </xf>
    <xf numFmtId="2" fontId="5" fillId="3" borderId="0" xfId="0" applyNumberFormat="1" applyFont="1" applyFill="1"/>
    <xf numFmtId="2" fontId="5" fillId="2" borderId="0" xfId="0" applyNumberFormat="1" applyFont="1" applyFill="1" applyBorder="1" applyAlignment="1">
      <alignment horizontal="right"/>
    </xf>
    <xf numFmtId="2" fontId="5" fillId="2" borderId="0" xfId="0" applyNumberFormat="1" applyFont="1" applyFill="1" applyBorder="1"/>
    <xf numFmtId="2" fontId="5" fillId="2" borderId="0" xfId="0" applyNumberFormat="1" applyFont="1" applyFill="1" applyAlignment="1">
      <alignment horizontal="right"/>
    </xf>
    <xf numFmtId="2" fontId="5" fillId="2" borderId="0" xfId="0" applyNumberFormat="1" applyFont="1" applyFill="1"/>
    <xf numFmtId="0" fontId="0" fillId="0" borderId="6" xfId="0" applyBorder="1" applyAlignment="1">
      <alignment horizontal="center" vertical="center"/>
    </xf>
    <xf numFmtId="0" fontId="0" fillId="0" borderId="7" xfId="0" applyBorder="1" applyAlignment="1">
      <alignment vertical="center" wrapText="1"/>
    </xf>
    <xf numFmtId="0" fontId="0" fillId="0" borderId="6" xfId="0" applyBorder="1" applyAlignment="1">
      <alignment vertical="center" wrapText="1"/>
    </xf>
    <xf numFmtId="0" fontId="0" fillId="0" borderId="5" xfId="0" applyBorder="1" applyAlignment="1">
      <alignment horizontal="center" vertical="center"/>
    </xf>
    <xf numFmtId="0" fontId="0" fillId="0" borderId="5" xfId="0" applyBorder="1" applyAlignment="1">
      <alignment vertical="center" wrapText="1"/>
    </xf>
    <xf numFmtId="0" fontId="5" fillId="4" borderId="3" xfId="0" applyFont="1" applyFill="1" applyBorder="1"/>
    <xf numFmtId="3" fontId="5" fillId="4" borderId="3" xfId="0" applyNumberFormat="1" applyFont="1" applyFill="1" applyBorder="1"/>
    <xf numFmtId="0" fontId="5" fillId="4" borderId="3" xfId="0" applyFont="1" applyFill="1" applyBorder="1" applyAlignment="1">
      <alignment vertical="center"/>
    </xf>
    <xf numFmtId="0" fontId="5" fillId="4" borderId="6" xfId="0" applyFont="1" applyFill="1" applyBorder="1"/>
    <xf numFmtId="3" fontId="5" fillId="4" borderId="6" xfId="0" applyNumberFormat="1" applyFont="1" applyFill="1" applyBorder="1"/>
    <xf numFmtId="0" fontId="5" fillId="4" borderId="6" xfId="0" applyFont="1" applyFill="1" applyBorder="1" applyAlignment="1">
      <alignment vertical="center"/>
    </xf>
    <xf numFmtId="0" fontId="5" fillId="4" borderId="5" xfId="0" applyFont="1" applyFill="1" applyBorder="1"/>
    <xf numFmtId="3" fontId="5" fillId="4" borderId="5" xfId="0" applyNumberFormat="1" applyFont="1" applyFill="1" applyBorder="1"/>
    <xf numFmtId="0" fontId="5" fillId="4" borderId="5" xfId="0" applyFont="1" applyFill="1" applyBorder="1" applyAlignment="1">
      <alignment horizontal="right"/>
    </xf>
    <xf numFmtId="3" fontId="0" fillId="2" borderId="7" xfId="0" applyNumberFormat="1" applyFill="1" applyBorder="1" applyAlignment="1">
      <alignment horizontal="center"/>
    </xf>
    <xf numFmtId="3" fontId="0" fillId="3" borderId="6" xfId="0" applyNumberFormat="1" applyFill="1" applyBorder="1" applyAlignment="1">
      <alignment horizontal="center"/>
    </xf>
    <xf numFmtId="3" fontId="0" fillId="2" borderId="6" xfId="0" applyNumberFormat="1" applyFill="1" applyBorder="1" applyAlignment="1">
      <alignment horizontal="center"/>
    </xf>
    <xf numFmtId="3" fontId="0" fillId="3" borderId="5" xfId="0" applyNumberFormat="1" applyFill="1" applyBorder="1" applyAlignment="1">
      <alignment horizontal="center"/>
    </xf>
    <xf numFmtId="166" fontId="3" fillId="0" borderId="1" xfId="0" applyNumberFormat="1" applyFont="1" applyBorder="1" applyAlignment="1">
      <alignment horizontal="center" wrapText="1"/>
    </xf>
    <xf numFmtId="166" fontId="0" fillId="2" borderId="7" xfId="0" applyNumberFormat="1" applyFill="1" applyBorder="1" applyAlignment="1">
      <alignment horizontal="center"/>
    </xf>
    <xf numFmtId="166" fontId="0" fillId="3" borderId="6" xfId="0" applyNumberFormat="1" applyFill="1" applyBorder="1" applyAlignment="1">
      <alignment horizontal="center"/>
    </xf>
    <xf numFmtId="166" fontId="0" fillId="2" borderId="6" xfId="0" applyNumberFormat="1" applyFill="1" applyBorder="1" applyAlignment="1">
      <alignment horizontal="center"/>
    </xf>
    <xf numFmtId="166" fontId="0" fillId="3" borderId="5" xfId="0" applyNumberFormat="1" applyFill="1" applyBorder="1" applyAlignment="1">
      <alignment horizontal="center"/>
    </xf>
    <xf numFmtId="166" fontId="0" fillId="0" borderId="0" xfId="0" applyNumberFormat="1"/>
  </cellXfs>
  <cellStyles count="1">
    <cellStyle name="Normal" xfId="0" builtinId="0"/>
  </cellStyles>
  <dxfs count="0"/>
  <tableStyles count="0" defaultTableStyle="TableStyleMedium2" defaultPivotStyle="PivotStyleLight16"/>
  <colors>
    <mruColors>
      <color rgb="FFFFFCF3"/>
      <color rgb="FFF3F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Ryan Wick" id="{ECA94A02-CA93-664F-B733-A1DC520C84D0}" userId="S::ryan.wick@monash.edu::47539d27-79e5-444b-893d-f8853c74ace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0-10-02T00:47:03.11" personId="{ECA94A02-CA93-664F-B733-A1DC520C84D0}" id="{D497819C-01FD-D543-A3B3-54A6C2D32C31}">
    <text>This is the total yield of the run, including reads from all barcodes (even unused ones) and unclassified reads.</text>
  </threadedComment>
  <threadedComment ref="C1" dT="2020-10-08T23:17:29.04" personId="{ECA94A02-CA93-664F-B733-A1DC520C84D0}" id="{0F82EF9B-2018-3449-9FDD-397D5647740F}">
    <text>Since not all runs lasted the same time and some involved refueling, this column shows the yield of only the first 12 hours of sequencing.</text>
  </threadedComment>
  <threadedComment ref="H1" dT="2020-10-02T00:41:34.42" personId="{ECA94A02-CA93-664F-B733-A1DC520C84D0}" id="{1BCA6B03-9B93-2745-B715-C3D66DE583A1}">
    <text>This is the fraction of reads that are chimeras within a single barcode bin. For example, a read which is half from a chromosome and half from a plasmid of the same genome.</text>
  </threadedComment>
  <threadedComment ref="I1" dT="2020-10-02T00:42:24.42" personId="{ECA94A02-CA93-664F-B733-A1DC520C84D0}" id="{C6143B54-11E3-5C4E-9BA4-9FFEFA648866}">
    <text>This is the fraction of reads that are chimeras between different barcode bins. For example, a read which is half from one genome’s chromosome and half from another genome’s chromosome.</text>
  </threadedComment>
  <threadedComment ref="J1" dT="2020-10-02T00:43:06.94" personId="{ECA94A02-CA93-664F-B733-A1DC520C84D0}" id="{A3826E3C-6C70-0D4A-A3AF-5DEFCC665F56}">
    <text>This is the fraction of reads that are chimeras of any type (within or between barcode bins). It is the sum of the previous two columns.</text>
  </threadedComment>
  <threadedComment ref="L1" dT="2020-10-02T00:44:41.80" personId="{ECA94A02-CA93-664F-B733-A1DC520C84D0}" id="{733D43A7-A4B6-2D45-A510-82619A44918B}">
    <text>This is the fraction of reads which were incorrectly demultiplexed to an unused barcode bin. For example, a read which actually belongs in barcode bin 1 but was demultiplexed into barcode bin 12 (not used in these sequencing runs).</text>
  </threadedComment>
  <threadedComment ref="M1" dT="2020-10-02T00:45:18.25" personId="{ECA94A02-CA93-664F-B733-A1DC520C84D0}" id="{EF149608-6506-1547-AD42-7EEBEC7D3D09}">
    <text>This is the fraction of reads which were incorrectly demultiplexed to a used barcode bin. For example, a read which actually belongs in barcode bin 1 but was demultiplexed into barcode bin 2 (which corresponds to a different genome).</text>
  </threadedComment>
  <threadedComment ref="N1" dT="2020-10-02T00:45:49.22" personId="{ECA94A02-CA93-664F-B733-A1DC520C84D0}" id="{D0B74476-9813-1148-AF46-48D3F09E0C64}">
    <text>This is the fraction of reads which were incorrectly demultiplexed in nany way (either to a used or an unused barcode bin). It is the sum of the previous two columns.</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0-10-02T00:49:59.97" personId="{ECA94A02-CA93-664F-B733-A1DC520C84D0}" id="{A4FEB2D8-86B2-C243-B0A2-060A3B2D97BF}">
    <text>Since the two technical replicates used separate cultures and DNA extractions, per-replicon read depth values are specific to the technical replicate.
For example, the depth of A. baumannii J9 plasmid_1 could be different in the two replicates and therefore needs two separate lines in this table.</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DFF7C-C846-D14B-915D-C0573D580EBA}">
  <dimension ref="A1:A5"/>
  <sheetViews>
    <sheetView showGridLines="0" tabSelected="1" workbookViewId="0"/>
  </sheetViews>
  <sheetFormatPr baseColWidth="10" defaultRowHeight="21" x14ac:dyDescent="0.25"/>
  <cols>
    <col min="1" max="1" width="86.1640625" style="91" customWidth="1"/>
  </cols>
  <sheetData>
    <row r="1" spans="1:1" ht="88" x14ac:dyDescent="0.25">
      <c r="A1" s="90" t="s">
        <v>45</v>
      </c>
    </row>
    <row r="3" spans="1:1" ht="110" x14ac:dyDescent="0.25">
      <c r="A3" s="90" t="s">
        <v>75</v>
      </c>
    </row>
    <row r="5" spans="1:1" ht="134" x14ac:dyDescent="0.25">
      <c r="A5" s="90" t="s">
        <v>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92193-35B9-3A40-83F7-DC2140E6D606}">
  <dimension ref="A1:N5"/>
  <sheetViews>
    <sheetView showGridLines="0" zoomScaleNormal="100" workbookViewId="0"/>
  </sheetViews>
  <sheetFormatPr baseColWidth="10" defaultRowHeight="16" x14ac:dyDescent="0.2"/>
  <cols>
    <col min="1" max="1" width="14.6640625" customWidth="1"/>
    <col min="2" max="4" width="14.6640625" style="1" customWidth="1"/>
    <col min="5" max="5" width="10.6640625" style="142" customWidth="1"/>
    <col min="6" max="6" width="8.5" style="1" customWidth="1"/>
    <col min="7" max="7" width="1.6640625" style="74" customWidth="1"/>
    <col min="8" max="10" width="11.6640625" style="31" customWidth="1"/>
    <col min="11" max="11" width="1.6640625" style="31" customWidth="1"/>
    <col min="12" max="14" width="13.1640625" style="31" customWidth="1"/>
  </cols>
  <sheetData>
    <row r="1" spans="1:14" s="30" customFormat="1" ht="81" thickBot="1" x14ac:dyDescent="0.3">
      <c r="A1" s="27" t="s">
        <v>21</v>
      </c>
      <c r="B1" s="28" t="s">
        <v>37</v>
      </c>
      <c r="C1" s="28" t="s">
        <v>63</v>
      </c>
      <c r="D1" s="28" t="s">
        <v>65</v>
      </c>
      <c r="E1" s="137" t="s">
        <v>68</v>
      </c>
      <c r="F1" s="28" t="s">
        <v>64</v>
      </c>
      <c r="G1" s="75"/>
      <c r="H1" s="76" t="s">
        <v>31</v>
      </c>
      <c r="I1" s="76" t="s">
        <v>33</v>
      </c>
      <c r="J1" s="76" t="s">
        <v>32</v>
      </c>
      <c r="K1" s="76"/>
      <c r="L1" s="76" t="s">
        <v>36</v>
      </c>
      <c r="M1" s="76" t="s">
        <v>35</v>
      </c>
      <c r="N1" s="76" t="s">
        <v>34</v>
      </c>
    </row>
    <row r="2" spans="1:14" x14ac:dyDescent="0.2">
      <c r="A2" s="92" t="s">
        <v>38</v>
      </c>
      <c r="B2" s="93">
        <v>15216230865</v>
      </c>
      <c r="C2" s="93">
        <v>4850016274</v>
      </c>
      <c r="D2" s="133" t="s">
        <v>66</v>
      </c>
      <c r="E2" s="138">
        <v>71.976050000000001</v>
      </c>
      <c r="F2" s="93">
        <v>8161</v>
      </c>
      <c r="G2" s="94"/>
      <c r="H2" s="95">
        <v>4.4734140000000002E-3</v>
      </c>
      <c r="I2" s="95">
        <v>9.7303830000000004E-3</v>
      </c>
      <c r="J2" s="95">
        <v>1.4080479999999999E-2</v>
      </c>
      <c r="K2" s="95"/>
      <c r="L2" s="95">
        <v>6.6381580000000004E-6</v>
      </c>
      <c r="M2" s="95">
        <v>2.2154E-2</v>
      </c>
      <c r="N2" s="95">
        <v>2.2160639999999999E-2</v>
      </c>
    </row>
    <row r="3" spans="1:14" x14ac:dyDescent="0.2">
      <c r="A3" s="100" t="s">
        <v>39</v>
      </c>
      <c r="B3" s="101">
        <v>8029266526</v>
      </c>
      <c r="C3" s="101">
        <v>4710579925</v>
      </c>
      <c r="D3" s="134" t="s">
        <v>67</v>
      </c>
      <c r="E3" s="139">
        <v>23.398420000000002</v>
      </c>
      <c r="F3" s="101">
        <v>20880</v>
      </c>
      <c r="G3" s="102"/>
      <c r="H3" s="103">
        <v>6.1047330000000002E-3</v>
      </c>
      <c r="I3" s="103">
        <v>2.8815329999999999E-3</v>
      </c>
      <c r="J3" s="103">
        <v>8.7639769999999992E-3</v>
      </c>
      <c r="K3" s="103"/>
      <c r="L3" s="103">
        <v>6.252016E-6</v>
      </c>
      <c r="M3" s="103">
        <v>2.9251929999999999E-2</v>
      </c>
      <c r="N3" s="103">
        <v>2.925819E-2</v>
      </c>
    </row>
    <row r="4" spans="1:14" x14ac:dyDescent="0.2">
      <c r="A4" s="96" t="s">
        <v>40</v>
      </c>
      <c r="B4" s="97">
        <v>4323314688</v>
      </c>
      <c r="C4" s="97">
        <v>2511583902</v>
      </c>
      <c r="D4" s="135" t="s">
        <v>66</v>
      </c>
      <c r="E4" s="140">
        <v>71.974819999999994</v>
      </c>
      <c r="F4" s="97">
        <v>11874</v>
      </c>
      <c r="G4" s="98"/>
      <c r="H4" s="99">
        <v>1.5235920000000001E-4</v>
      </c>
      <c r="I4" s="99">
        <v>2.3052620000000001E-4</v>
      </c>
      <c r="J4" s="99">
        <v>3.4446439999999997E-4</v>
      </c>
      <c r="K4" s="99"/>
      <c r="L4" s="99">
        <v>5.6571279999999995E-4</v>
      </c>
      <c r="M4" s="99">
        <v>3.3300320000000001E-3</v>
      </c>
      <c r="N4" s="99">
        <v>3.8957449999999999E-3</v>
      </c>
    </row>
    <row r="5" spans="1:14" ht="17" thickBot="1" x14ac:dyDescent="0.25">
      <c r="A5" s="104" t="s">
        <v>41</v>
      </c>
      <c r="B5" s="105">
        <v>9594730471</v>
      </c>
      <c r="C5" s="105">
        <v>6016454988</v>
      </c>
      <c r="D5" s="136" t="s">
        <v>67</v>
      </c>
      <c r="E5" s="141">
        <v>20.429400000000001</v>
      </c>
      <c r="F5" s="105">
        <v>12672</v>
      </c>
      <c r="G5" s="106"/>
      <c r="H5" s="107">
        <v>2.6588410000000001E-4</v>
      </c>
      <c r="I5" s="107">
        <v>1.1255519999999999E-3</v>
      </c>
      <c r="J5" s="107">
        <v>1.3550820000000001E-3</v>
      </c>
      <c r="K5" s="107"/>
      <c r="L5" s="107">
        <v>5.8573369999999998E-4</v>
      </c>
      <c r="M5" s="107">
        <v>3.8229289999999999E-2</v>
      </c>
      <c r="N5" s="107">
        <v>3.881503E-2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5BD62-7DEE-0740-97DB-27A0DE7F03FC}">
  <dimension ref="A1:AA14"/>
  <sheetViews>
    <sheetView showGridLines="0" zoomScaleNormal="100" workbookViewId="0"/>
  </sheetViews>
  <sheetFormatPr baseColWidth="10" defaultRowHeight="16" x14ac:dyDescent="0.2"/>
  <cols>
    <col min="1" max="1" width="29.1640625" bestFit="1" customWidth="1"/>
    <col min="2" max="2" width="10.5" style="1" customWidth="1"/>
    <col min="3" max="3" width="9.6640625" customWidth="1"/>
    <col min="4" max="4" width="5" customWidth="1"/>
    <col min="5" max="5" width="9.83203125" style="1" customWidth="1"/>
    <col min="6" max="6" width="14" style="1" customWidth="1"/>
    <col min="7" max="7" width="9.1640625" style="1" customWidth="1"/>
    <col min="8" max="8" width="5" style="1" customWidth="1"/>
    <col min="9" max="9" width="9.83203125" style="1" customWidth="1"/>
    <col min="10" max="10" width="14" style="1" customWidth="1"/>
    <col min="11" max="11" width="9.1640625" style="1" customWidth="1"/>
    <col min="12" max="12" width="5" style="1" customWidth="1"/>
    <col min="13" max="13" width="9.83203125" style="1" customWidth="1"/>
    <col min="14" max="14" width="14" style="1" customWidth="1"/>
    <col min="15" max="15" width="9.1640625" style="1" customWidth="1"/>
    <col min="16" max="16" width="5" customWidth="1"/>
    <col min="17" max="17" width="9.83203125" customWidth="1"/>
    <col min="18" max="18" width="14" customWidth="1"/>
    <col min="19" max="19" width="9.1640625" customWidth="1"/>
    <col min="20" max="20" width="5" customWidth="1"/>
    <col min="21" max="21" width="9.83203125" customWidth="1"/>
    <col min="22" max="22" width="14" customWidth="1"/>
    <col min="23" max="23" width="9.1640625" customWidth="1"/>
    <col min="24" max="24" width="5" customWidth="1"/>
    <col min="25" max="25" width="9.83203125" customWidth="1"/>
    <col min="26" max="26" width="14" customWidth="1"/>
    <col min="27" max="27" width="9.1640625" customWidth="1"/>
  </cols>
  <sheetData>
    <row r="1" spans="1:27" s="16" customFormat="1" ht="81" thickBot="1" x14ac:dyDescent="0.3">
      <c r="A1" s="27" t="s">
        <v>0</v>
      </c>
      <c r="B1" s="28" t="s">
        <v>3</v>
      </c>
      <c r="C1" s="27" t="s">
        <v>20</v>
      </c>
      <c r="D1" s="27"/>
      <c r="E1" s="29" t="s">
        <v>47</v>
      </c>
      <c r="F1" s="29" t="s">
        <v>48</v>
      </c>
      <c r="G1" s="29" t="s">
        <v>49</v>
      </c>
      <c r="H1" s="29"/>
      <c r="I1" s="29" t="s">
        <v>50</v>
      </c>
      <c r="J1" s="29" t="s">
        <v>51</v>
      </c>
      <c r="K1" s="29" t="s">
        <v>52</v>
      </c>
      <c r="L1" s="29"/>
      <c r="M1" s="29" t="s">
        <v>71</v>
      </c>
      <c r="N1" s="29" t="s">
        <v>73</v>
      </c>
      <c r="O1" s="29" t="s">
        <v>72</v>
      </c>
      <c r="P1" s="27"/>
      <c r="Q1" s="29" t="s">
        <v>53</v>
      </c>
      <c r="R1" s="29" t="s">
        <v>54</v>
      </c>
      <c r="S1" s="29" t="s">
        <v>55</v>
      </c>
      <c r="T1" s="29"/>
      <c r="U1" s="29" t="s">
        <v>56</v>
      </c>
      <c r="V1" s="29" t="s">
        <v>57</v>
      </c>
      <c r="W1" s="29" t="s">
        <v>58</v>
      </c>
      <c r="X1" s="29"/>
      <c r="Y1" s="29" t="s">
        <v>69</v>
      </c>
      <c r="Z1" s="29" t="s">
        <v>74</v>
      </c>
      <c r="AA1" s="29" t="s">
        <v>70</v>
      </c>
    </row>
    <row r="2" spans="1:27" x14ac:dyDescent="0.2">
      <c r="A2" s="25" t="s">
        <v>7</v>
      </c>
      <c r="B2" s="19">
        <v>3949783</v>
      </c>
      <c r="C2" s="25">
        <v>1</v>
      </c>
      <c r="D2" s="25"/>
      <c r="E2" s="19">
        <v>8352</v>
      </c>
      <c r="F2" s="19">
        <v>95624615</v>
      </c>
      <c r="G2" s="19">
        <v>22453</v>
      </c>
      <c r="H2" s="58"/>
      <c r="I2" s="17">
        <v>535717</v>
      </c>
      <c r="J2" s="17">
        <v>2851578003</v>
      </c>
      <c r="K2" s="17">
        <v>14690</v>
      </c>
      <c r="L2" s="58"/>
      <c r="M2" s="17">
        <v>6230452</v>
      </c>
      <c r="N2" s="17">
        <v>909812368</v>
      </c>
      <c r="O2" s="17">
        <v>149</v>
      </c>
      <c r="P2" s="25"/>
      <c r="Q2" s="19">
        <v>101526</v>
      </c>
      <c r="R2" s="19">
        <v>780286224</v>
      </c>
      <c r="S2" s="19">
        <v>14351</v>
      </c>
      <c r="T2" s="58"/>
      <c r="U2" s="17">
        <v>85484</v>
      </c>
      <c r="V2" s="17">
        <v>1070356827</v>
      </c>
      <c r="W2" s="17">
        <v>21638</v>
      </c>
      <c r="X2" s="58"/>
      <c r="Y2" s="17">
        <v>2567726</v>
      </c>
      <c r="Z2" s="17">
        <v>374270613</v>
      </c>
      <c r="AA2" s="17">
        <v>151</v>
      </c>
    </row>
    <row r="3" spans="1:27" x14ac:dyDescent="0.2">
      <c r="A3" s="20" t="s">
        <v>8</v>
      </c>
      <c r="B3" s="18">
        <v>4833164</v>
      </c>
      <c r="C3" s="20">
        <v>2</v>
      </c>
      <c r="D3" s="59"/>
      <c r="E3" s="26">
        <v>47955</v>
      </c>
      <c r="F3" s="26">
        <v>468628329</v>
      </c>
      <c r="G3" s="26">
        <v>18383</v>
      </c>
      <c r="H3" s="26"/>
      <c r="I3" s="26">
        <v>293209</v>
      </c>
      <c r="J3" s="26">
        <v>1633498830</v>
      </c>
      <c r="K3" s="26">
        <v>14317</v>
      </c>
      <c r="L3" s="26"/>
      <c r="M3" s="26">
        <v>4568600</v>
      </c>
      <c r="N3" s="26">
        <v>665796833</v>
      </c>
      <c r="O3" s="26">
        <v>149</v>
      </c>
      <c r="P3" s="59"/>
      <c r="Q3" s="26">
        <v>213402</v>
      </c>
      <c r="R3" s="26">
        <v>1666038163</v>
      </c>
      <c r="S3" s="26">
        <v>14142</v>
      </c>
      <c r="T3" s="26"/>
      <c r="U3" s="26">
        <v>139899</v>
      </c>
      <c r="V3" s="26">
        <v>1009600962</v>
      </c>
      <c r="W3" s="26">
        <v>18781</v>
      </c>
      <c r="X3" s="26"/>
      <c r="Y3" s="26">
        <v>3197176</v>
      </c>
      <c r="Z3" s="26">
        <v>465696973</v>
      </c>
      <c r="AA3" s="26">
        <v>151</v>
      </c>
    </row>
    <row r="4" spans="1:27" x14ac:dyDescent="0.2">
      <c r="A4" s="22" t="s">
        <v>12</v>
      </c>
      <c r="B4" s="24">
        <v>5093568</v>
      </c>
      <c r="C4" s="22">
        <v>3</v>
      </c>
      <c r="D4" s="23"/>
      <c r="E4" s="17">
        <v>19042</v>
      </c>
      <c r="F4" s="17">
        <v>146423382</v>
      </c>
      <c r="G4" s="17">
        <v>17307</v>
      </c>
      <c r="H4" s="17"/>
      <c r="I4" s="17">
        <v>206192</v>
      </c>
      <c r="J4" s="17">
        <v>931913873</v>
      </c>
      <c r="K4" s="17">
        <v>13822</v>
      </c>
      <c r="L4" s="17"/>
      <c r="M4" s="17">
        <v>4093734</v>
      </c>
      <c r="N4" s="17">
        <v>597763512</v>
      </c>
      <c r="O4" s="17">
        <v>149</v>
      </c>
      <c r="P4" s="23"/>
      <c r="Q4" s="17">
        <v>128031</v>
      </c>
      <c r="R4" s="17">
        <v>987293009</v>
      </c>
      <c r="S4" s="17">
        <v>15407</v>
      </c>
      <c r="T4" s="17"/>
      <c r="U4" s="17">
        <v>45191</v>
      </c>
      <c r="V4" s="17">
        <v>625579715</v>
      </c>
      <c r="W4" s="17">
        <v>21856</v>
      </c>
      <c r="X4" s="17"/>
      <c r="Y4" s="17">
        <v>3204176</v>
      </c>
      <c r="Z4" s="17">
        <v>468643117</v>
      </c>
      <c r="AA4" s="17">
        <v>151</v>
      </c>
    </row>
    <row r="5" spans="1:27" x14ac:dyDescent="0.2">
      <c r="A5" s="20" t="s">
        <v>13</v>
      </c>
      <c r="B5" s="18">
        <v>2125041</v>
      </c>
      <c r="C5" s="20">
        <v>4</v>
      </c>
      <c r="D5" s="20"/>
      <c r="E5" s="26">
        <v>408863</v>
      </c>
      <c r="F5" s="26">
        <v>1931725350</v>
      </c>
      <c r="G5" s="26">
        <v>9827</v>
      </c>
      <c r="H5" s="26"/>
      <c r="I5" s="26">
        <v>2364379</v>
      </c>
      <c r="J5" s="26">
        <v>2629203714</v>
      </c>
      <c r="K5" s="26">
        <v>1787</v>
      </c>
      <c r="L5" s="26"/>
      <c r="M5" s="26">
        <v>3966996</v>
      </c>
      <c r="N5" s="26">
        <v>580386835</v>
      </c>
      <c r="O5" s="26">
        <v>149</v>
      </c>
      <c r="P5" s="20"/>
      <c r="Q5" s="26">
        <v>271823</v>
      </c>
      <c r="R5" s="26">
        <v>1704343789</v>
      </c>
      <c r="S5" s="26">
        <v>10276</v>
      </c>
      <c r="T5" s="26"/>
      <c r="U5" s="26">
        <v>220304</v>
      </c>
      <c r="V5" s="26">
        <v>1342021782</v>
      </c>
      <c r="W5" s="26">
        <v>16260</v>
      </c>
      <c r="X5" s="26"/>
      <c r="Y5" s="26">
        <v>3161842</v>
      </c>
      <c r="Z5" s="26">
        <v>458852690</v>
      </c>
      <c r="AA5" s="26">
        <v>151</v>
      </c>
    </row>
    <row r="6" spans="1:27" x14ac:dyDescent="0.2">
      <c r="A6" s="39" t="s">
        <v>14</v>
      </c>
      <c r="B6" s="40">
        <v>5995635</v>
      </c>
      <c r="C6" s="39">
        <v>5</v>
      </c>
      <c r="D6" s="39"/>
      <c r="E6" s="40">
        <v>9912</v>
      </c>
      <c r="F6" s="40">
        <v>64267933</v>
      </c>
      <c r="G6" s="40">
        <v>17565</v>
      </c>
      <c r="H6" s="40"/>
      <c r="I6" s="40">
        <v>334608</v>
      </c>
      <c r="J6" s="40">
        <v>1682880665</v>
      </c>
      <c r="K6" s="40">
        <v>12503</v>
      </c>
      <c r="L6" s="40"/>
      <c r="M6" s="40">
        <v>7275366</v>
      </c>
      <c r="N6" s="40">
        <v>1061505047</v>
      </c>
      <c r="O6" s="40">
        <v>149</v>
      </c>
      <c r="P6" s="39"/>
      <c r="Q6" s="40">
        <v>105226</v>
      </c>
      <c r="R6" s="40">
        <v>808961843</v>
      </c>
      <c r="S6" s="40">
        <v>14406</v>
      </c>
      <c r="T6" s="40"/>
      <c r="U6" s="40">
        <v>36750</v>
      </c>
      <c r="V6" s="40">
        <v>483128849</v>
      </c>
      <c r="W6" s="40">
        <v>24765</v>
      </c>
      <c r="X6" s="40"/>
      <c r="Y6" s="40">
        <v>2933558</v>
      </c>
      <c r="Z6" s="40">
        <v>425539365</v>
      </c>
      <c r="AA6" s="40">
        <v>151</v>
      </c>
    </row>
    <row r="7" spans="1:27" x14ac:dyDescent="0.2">
      <c r="A7" s="124"/>
      <c r="B7" s="125"/>
      <c r="C7" s="126">
        <v>6</v>
      </c>
      <c r="D7" s="126"/>
      <c r="E7" s="125">
        <v>111</v>
      </c>
      <c r="F7" s="125">
        <v>659440</v>
      </c>
      <c r="G7" s="125">
        <v>17187</v>
      </c>
      <c r="H7" s="125"/>
      <c r="I7" s="125">
        <v>25</v>
      </c>
      <c r="J7" s="125">
        <v>73269</v>
      </c>
      <c r="K7" s="125">
        <v>41887</v>
      </c>
      <c r="L7" s="125"/>
      <c r="M7" s="125"/>
      <c r="N7" s="125"/>
      <c r="O7" s="125"/>
      <c r="P7" s="126"/>
      <c r="Q7" s="125">
        <v>233</v>
      </c>
      <c r="R7" s="125">
        <v>1465473</v>
      </c>
      <c r="S7" s="125">
        <v>12599</v>
      </c>
      <c r="T7" s="125"/>
      <c r="U7" s="125">
        <v>3</v>
      </c>
      <c r="V7" s="125">
        <v>52449</v>
      </c>
      <c r="W7" s="125">
        <v>44607</v>
      </c>
      <c r="X7" s="125"/>
      <c r="Y7" s="125"/>
      <c r="Z7" s="125"/>
      <c r="AA7" s="125"/>
    </row>
    <row r="8" spans="1:27" x14ac:dyDescent="0.2">
      <c r="A8" s="20" t="s">
        <v>17</v>
      </c>
      <c r="B8" s="18">
        <v>5952932</v>
      </c>
      <c r="C8" s="20">
        <v>7</v>
      </c>
      <c r="D8" s="20"/>
      <c r="E8" s="26">
        <v>29707</v>
      </c>
      <c r="F8" s="26">
        <v>297728009</v>
      </c>
      <c r="G8" s="26">
        <v>19791</v>
      </c>
      <c r="H8" s="26"/>
      <c r="I8" s="26">
        <v>219101</v>
      </c>
      <c r="J8" s="26">
        <v>1183379431</v>
      </c>
      <c r="K8" s="26">
        <v>12829</v>
      </c>
      <c r="L8" s="26"/>
      <c r="M8" s="26">
        <v>3333156</v>
      </c>
      <c r="N8" s="26">
        <v>484586353</v>
      </c>
      <c r="O8" s="26">
        <v>149</v>
      </c>
      <c r="P8" s="20"/>
      <c r="Q8" s="26">
        <v>132640</v>
      </c>
      <c r="R8" s="26">
        <v>998133789</v>
      </c>
      <c r="S8" s="26">
        <v>14587</v>
      </c>
      <c r="T8" s="26"/>
      <c r="U8" s="26">
        <v>167862</v>
      </c>
      <c r="V8" s="26">
        <v>1452069004</v>
      </c>
      <c r="W8" s="26">
        <v>25814</v>
      </c>
      <c r="X8" s="26"/>
      <c r="Y8" s="26">
        <v>3318244</v>
      </c>
      <c r="Z8" s="26">
        <v>482191712</v>
      </c>
      <c r="AA8" s="26">
        <v>151</v>
      </c>
    </row>
    <row r="9" spans="1:27" x14ac:dyDescent="0.2">
      <c r="A9" s="39" t="s">
        <v>19</v>
      </c>
      <c r="B9" s="40">
        <v>5883278</v>
      </c>
      <c r="C9" s="39">
        <v>8</v>
      </c>
      <c r="D9" s="39"/>
      <c r="E9" s="40">
        <v>97348</v>
      </c>
      <c r="F9" s="40">
        <v>617011257</v>
      </c>
      <c r="G9" s="40">
        <v>16969</v>
      </c>
      <c r="H9" s="40"/>
      <c r="I9" s="40">
        <v>1673324</v>
      </c>
      <c r="J9" s="40">
        <v>1543194770</v>
      </c>
      <c r="K9" s="40">
        <v>1764</v>
      </c>
      <c r="L9" s="40"/>
      <c r="M9" s="40">
        <v>3171788</v>
      </c>
      <c r="N9" s="40">
        <v>464186415</v>
      </c>
      <c r="O9" s="40">
        <v>149</v>
      </c>
      <c r="P9" s="39"/>
      <c r="Q9" s="40">
        <v>138974</v>
      </c>
      <c r="R9" s="40">
        <v>699122054</v>
      </c>
      <c r="S9" s="40">
        <v>9898</v>
      </c>
      <c r="T9" s="40"/>
      <c r="U9" s="40">
        <v>139058</v>
      </c>
      <c r="V9" s="40">
        <v>1091695992</v>
      </c>
      <c r="W9" s="40">
        <v>20731</v>
      </c>
      <c r="X9" s="40"/>
      <c r="Y9" s="40">
        <v>2134582</v>
      </c>
      <c r="Z9" s="40">
        <v>313183764</v>
      </c>
      <c r="AA9" s="40">
        <v>151</v>
      </c>
    </row>
    <row r="10" spans="1:27" x14ac:dyDescent="0.2">
      <c r="A10" s="124"/>
      <c r="B10" s="125"/>
      <c r="C10" s="126">
        <v>9</v>
      </c>
      <c r="D10" s="126"/>
      <c r="E10" s="125">
        <v>108</v>
      </c>
      <c r="F10" s="125">
        <v>785266</v>
      </c>
      <c r="G10" s="125">
        <v>17236</v>
      </c>
      <c r="H10" s="125"/>
      <c r="I10" s="125">
        <v>5</v>
      </c>
      <c r="J10" s="125">
        <v>6604</v>
      </c>
      <c r="K10" s="125">
        <v>1185</v>
      </c>
      <c r="L10" s="125"/>
      <c r="M10" s="125"/>
      <c r="N10" s="125"/>
      <c r="O10" s="125"/>
      <c r="P10" s="126"/>
      <c r="Q10" s="125">
        <v>214</v>
      </c>
      <c r="R10" s="125">
        <v>1492685</v>
      </c>
      <c r="S10" s="125">
        <v>16563</v>
      </c>
      <c r="T10" s="125"/>
      <c r="U10" s="125">
        <v>0</v>
      </c>
      <c r="V10" s="125">
        <v>0</v>
      </c>
      <c r="W10" s="125"/>
      <c r="X10" s="125"/>
      <c r="Y10" s="125"/>
      <c r="Z10" s="125"/>
      <c r="AA10" s="125"/>
    </row>
    <row r="11" spans="1:27" x14ac:dyDescent="0.2">
      <c r="A11" s="127"/>
      <c r="B11" s="128"/>
      <c r="C11" s="129">
        <v>10</v>
      </c>
      <c r="D11" s="129"/>
      <c r="E11" s="128">
        <v>27</v>
      </c>
      <c r="F11" s="128">
        <v>120516</v>
      </c>
      <c r="G11" s="128">
        <v>15485</v>
      </c>
      <c r="H11" s="128"/>
      <c r="I11" s="128">
        <v>1</v>
      </c>
      <c r="J11" s="128">
        <v>1295</v>
      </c>
      <c r="K11" s="128">
        <v>1295</v>
      </c>
      <c r="L11" s="128"/>
      <c r="M11" s="128"/>
      <c r="N11" s="128"/>
      <c r="O11" s="128"/>
      <c r="P11" s="129"/>
      <c r="Q11" s="128">
        <v>70</v>
      </c>
      <c r="R11" s="128">
        <v>505305</v>
      </c>
      <c r="S11" s="128">
        <v>11547</v>
      </c>
      <c r="T11" s="128"/>
      <c r="U11" s="128">
        <v>1</v>
      </c>
      <c r="V11" s="128">
        <v>21762</v>
      </c>
      <c r="W11" s="128">
        <v>21762</v>
      </c>
      <c r="X11" s="128"/>
      <c r="Y11" s="128"/>
      <c r="Z11" s="128"/>
      <c r="AA11" s="128"/>
    </row>
    <row r="12" spans="1:27" x14ac:dyDescent="0.2">
      <c r="A12" s="127"/>
      <c r="B12" s="128"/>
      <c r="C12" s="129">
        <v>11</v>
      </c>
      <c r="D12" s="129"/>
      <c r="E12" s="128">
        <v>71</v>
      </c>
      <c r="F12" s="128">
        <v>416642</v>
      </c>
      <c r="G12" s="128">
        <v>12310</v>
      </c>
      <c r="H12" s="128"/>
      <c r="I12" s="128">
        <v>7</v>
      </c>
      <c r="J12" s="128">
        <v>59286</v>
      </c>
      <c r="K12" s="128">
        <v>51501</v>
      </c>
      <c r="L12" s="128"/>
      <c r="M12" s="128"/>
      <c r="N12" s="128"/>
      <c r="O12" s="128"/>
      <c r="P12" s="129"/>
      <c r="Q12" s="128">
        <v>81</v>
      </c>
      <c r="R12" s="128">
        <v>528081</v>
      </c>
      <c r="S12" s="128">
        <v>14143</v>
      </c>
      <c r="T12" s="128"/>
      <c r="U12" s="128">
        <v>2</v>
      </c>
      <c r="V12" s="128">
        <v>4137</v>
      </c>
      <c r="W12" s="128">
        <v>3861</v>
      </c>
      <c r="X12" s="128"/>
      <c r="Y12" s="128"/>
      <c r="Z12" s="128"/>
      <c r="AA12" s="128"/>
    </row>
    <row r="13" spans="1:27" x14ac:dyDescent="0.2">
      <c r="A13" s="127"/>
      <c r="B13" s="128"/>
      <c r="C13" s="129">
        <v>12</v>
      </c>
      <c r="D13" s="129"/>
      <c r="E13" s="128">
        <v>24</v>
      </c>
      <c r="F13" s="128">
        <v>186958</v>
      </c>
      <c r="G13" s="128">
        <v>13260</v>
      </c>
      <c r="H13" s="128"/>
      <c r="I13" s="128">
        <v>7</v>
      </c>
      <c r="J13" s="128">
        <v>18042</v>
      </c>
      <c r="K13" s="128">
        <v>4731</v>
      </c>
      <c r="L13" s="128"/>
      <c r="M13" s="128"/>
      <c r="N13" s="128"/>
      <c r="O13" s="128"/>
      <c r="P13" s="129"/>
      <c r="Q13" s="128">
        <v>39</v>
      </c>
      <c r="R13" s="128">
        <v>309173</v>
      </c>
      <c r="S13" s="128">
        <v>15373</v>
      </c>
      <c r="T13" s="128"/>
      <c r="U13" s="128">
        <v>0</v>
      </c>
      <c r="V13" s="128">
        <v>0</v>
      </c>
      <c r="W13" s="128"/>
      <c r="X13" s="128"/>
      <c r="Y13" s="128"/>
      <c r="Z13" s="128"/>
      <c r="AA13" s="128"/>
    </row>
    <row r="14" spans="1:27" ht="17" thickBot="1" x14ac:dyDescent="0.25">
      <c r="A14" s="130"/>
      <c r="B14" s="131"/>
      <c r="C14" s="132" t="s">
        <v>28</v>
      </c>
      <c r="D14" s="132"/>
      <c r="E14" s="131">
        <v>133275</v>
      </c>
      <c r="F14" s="131">
        <v>699736991</v>
      </c>
      <c r="G14" s="131">
        <v>11194</v>
      </c>
      <c r="H14" s="131"/>
      <c r="I14" s="131">
        <v>1476948</v>
      </c>
      <c r="J14" s="131">
        <v>2760423083</v>
      </c>
      <c r="K14" s="131">
        <v>5872</v>
      </c>
      <c r="L14" s="131"/>
      <c r="M14" s="131"/>
      <c r="N14" s="131"/>
      <c r="O14" s="131"/>
      <c r="P14" s="132"/>
      <c r="Q14" s="131">
        <v>310608</v>
      </c>
      <c r="R14" s="131">
        <v>1946250883</v>
      </c>
      <c r="S14" s="131">
        <v>12071</v>
      </c>
      <c r="T14" s="131"/>
      <c r="U14" s="131">
        <v>137151</v>
      </c>
      <c r="V14" s="131">
        <v>954735047</v>
      </c>
      <c r="W14" s="131">
        <v>18494</v>
      </c>
      <c r="X14" s="131"/>
      <c r="Y14" s="131"/>
      <c r="Z14" s="131"/>
      <c r="AA14" s="13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156CC-B0EE-794C-A697-7E52448428D9}">
  <dimension ref="A1:Q69"/>
  <sheetViews>
    <sheetView showGridLines="0" zoomScaleNormal="100" workbookViewId="0">
      <pane ySplit="1" topLeftCell="A2" activePane="bottomLeft" state="frozen"/>
      <selection pane="bottomLeft"/>
    </sheetView>
  </sheetViews>
  <sheetFormatPr baseColWidth="10" defaultRowHeight="16" x14ac:dyDescent="0.2"/>
  <cols>
    <col min="2" max="2" width="29.1640625" bestFit="1" customWidth="1"/>
    <col min="3" max="3" width="12.6640625" customWidth="1"/>
    <col min="4" max="4" width="11.83203125" customWidth="1"/>
    <col min="5" max="5" width="6.83203125" style="49" customWidth="1"/>
    <col min="6" max="6" width="8.5" style="57" bestFit="1" customWidth="1"/>
    <col min="7" max="7" width="3.33203125" style="57" customWidth="1"/>
    <col min="8" max="9" width="9.33203125" style="33" customWidth="1"/>
    <col min="10" max="10" width="3.33203125" style="33" customWidth="1"/>
    <col min="11" max="12" width="9.33203125" style="33" customWidth="1"/>
    <col min="13" max="13" width="3.33203125" style="33" customWidth="1"/>
    <col min="14" max="15" width="9.33203125" style="33" customWidth="1"/>
    <col min="16" max="16" width="3.33203125" style="33" customWidth="1"/>
    <col min="17" max="17" width="7" style="80" bestFit="1" customWidth="1"/>
  </cols>
  <sheetData>
    <row r="1" spans="1:17" s="32" customFormat="1" ht="182" customHeight="1" thickBot="1" x14ac:dyDescent="0.3">
      <c r="A1" s="27" t="s">
        <v>30</v>
      </c>
      <c r="B1" s="27" t="s">
        <v>0</v>
      </c>
      <c r="C1" s="27" t="s">
        <v>1</v>
      </c>
      <c r="D1" s="28" t="s">
        <v>2</v>
      </c>
      <c r="E1" s="41" t="s">
        <v>29</v>
      </c>
      <c r="F1" s="27" t="s">
        <v>15</v>
      </c>
      <c r="G1" s="27"/>
      <c r="H1" s="77" t="s">
        <v>22</v>
      </c>
      <c r="I1" s="77" t="s">
        <v>23</v>
      </c>
      <c r="J1" s="77"/>
      <c r="K1" s="77" t="s">
        <v>25</v>
      </c>
      <c r="L1" s="77" t="s">
        <v>24</v>
      </c>
      <c r="M1" s="77"/>
      <c r="N1" s="77" t="s">
        <v>26</v>
      </c>
      <c r="O1" s="77" t="s">
        <v>27</v>
      </c>
      <c r="P1" s="34"/>
      <c r="Q1" s="79" t="s">
        <v>42</v>
      </c>
    </row>
    <row r="2" spans="1:17" x14ac:dyDescent="0.2">
      <c r="A2" s="25">
        <v>1</v>
      </c>
      <c r="B2" s="25" t="s">
        <v>7</v>
      </c>
      <c r="C2" s="2" t="s">
        <v>4</v>
      </c>
      <c r="D2" s="3">
        <v>3798646</v>
      </c>
      <c r="E2" s="42">
        <v>0.39</v>
      </c>
      <c r="F2" s="50" t="s">
        <v>16</v>
      </c>
      <c r="G2" s="51"/>
      <c r="H2" s="35">
        <v>26.0356323720851</v>
      </c>
      <c r="I2" s="35">
        <f>H2/H$2</f>
        <v>1</v>
      </c>
      <c r="J2" s="35"/>
      <c r="K2" s="35">
        <v>799.82599621345105</v>
      </c>
      <c r="L2" s="35">
        <f>K2/K$2</f>
        <v>1</v>
      </c>
      <c r="M2" s="35"/>
      <c r="N2" s="35">
        <v>224.68919302155399</v>
      </c>
      <c r="O2" s="35">
        <f>N2/N$2</f>
        <v>1</v>
      </c>
      <c r="P2" s="35"/>
      <c r="Q2" s="81"/>
    </row>
    <row r="3" spans="1:17" x14ac:dyDescent="0.2">
      <c r="A3" s="23">
        <v>1</v>
      </c>
      <c r="B3" s="23" t="s">
        <v>7</v>
      </c>
      <c r="C3" s="4" t="s">
        <v>5</v>
      </c>
      <c r="D3" s="5">
        <v>145059</v>
      </c>
      <c r="E3" s="43">
        <v>0.41</v>
      </c>
      <c r="F3" s="51" t="s">
        <v>16</v>
      </c>
      <c r="G3" s="51"/>
      <c r="H3" s="35">
        <v>36.755360571996697</v>
      </c>
      <c r="I3" s="35">
        <f t="shared" ref="I3:I4" si="0">H3/H$2</f>
        <v>1.4117329683685764</v>
      </c>
      <c r="J3" s="35"/>
      <c r="K3" s="35">
        <v>664.47993533157705</v>
      </c>
      <c r="L3" s="35">
        <f t="shared" ref="L3:L4" si="1">K3/K$2</f>
        <v>0.8307806178810998</v>
      </c>
      <c r="M3" s="35"/>
      <c r="N3" s="35">
        <v>181.28800977616501</v>
      </c>
      <c r="O3" s="35">
        <f t="shared" ref="O3:O4" si="2">N3/N$2</f>
        <v>0.80683902656045592</v>
      </c>
      <c r="P3" s="35"/>
      <c r="Q3" s="81"/>
    </row>
    <row r="4" spans="1:17" x14ac:dyDescent="0.2">
      <c r="A4" s="23">
        <v>1</v>
      </c>
      <c r="B4" s="23" t="s">
        <v>7</v>
      </c>
      <c r="C4" s="6" t="s">
        <v>6</v>
      </c>
      <c r="D4" s="7">
        <v>6078</v>
      </c>
      <c r="E4" s="44">
        <v>0.39200000000000002</v>
      </c>
      <c r="F4" s="52" t="s">
        <v>16</v>
      </c>
      <c r="G4" s="51"/>
      <c r="H4" s="35">
        <v>776.50970714050595</v>
      </c>
      <c r="I4" s="35">
        <f t="shared" si="0"/>
        <v>29.824883684141454</v>
      </c>
      <c r="J4" s="35"/>
      <c r="K4" s="35">
        <v>1070.0468904244799</v>
      </c>
      <c r="L4" s="35">
        <f t="shared" si="1"/>
        <v>1.3378496016512502</v>
      </c>
      <c r="M4" s="35"/>
      <c r="N4" s="35">
        <v>2391.6388614675798</v>
      </c>
      <c r="O4" s="35">
        <f t="shared" si="2"/>
        <v>10.644209582603978</v>
      </c>
      <c r="P4" s="35"/>
      <c r="Q4" s="81"/>
    </row>
    <row r="5" spans="1:17" x14ac:dyDescent="0.2">
      <c r="A5" s="20">
        <v>1</v>
      </c>
      <c r="B5" s="20" t="s">
        <v>8</v>
      </c>
      <c r="C5" s="10" t="s">
        <v>4</v>
      </c>
      <c r="D5" s="11">
        <v>4758908</v>
      </c>
      <c r="E5" s="45">
        <v>0.53800000000000003</v>
      </c>
      <c r="F5" s="53" t="s">
        <v>16</v>
      </c>
      <c r="G5" s="53"/>
      <c r="H5" s="36">
        <v>104.406836185697</v>
      </c>
      <c r="I5" s="36">
        <f>H5/H$5</f>
        <v>1</v>
      </c>
      <c r="J5" s="36"/>
      <c r="K5" s="36">
        <v>368.79452352001101</v>
      </c>
      <c r="L5" s="36">
        <f>K5/K$5</f>
        <v>1</v>
      </c>
      <c r="M5" s="36"/>
      <c r="N5" s="36">
        <v>133.489371342738</v>
      </c>
      <c r="O5" s="36">
        <f>N5/N$5</f>
        <v>1</v>
      </c>
      <c r="P5" s="36"/>
      <c r="Q5" s="82"/>
    </row>
    <row r="6" spans="1:17" x14ac:dyDescent="0.2">
      <c r="A6" s="21">
        <v>1</v>
      </c>
      <c r="B6" s="21" t="s">
        <v>8</v>
      </c>
      <c r="C6" s="12" t="s">
        <v>5</v>
      </c>
      <c r="D6" s="13">
        <v>64962</v>
      </c>
      <c r="E6" s="46">
        <v>0.51600000000000001</v>
      </c>
      <c r="F6" s="54" t="s">
        <v>16</v>
      </c>
      <c r="G6" s="54"/>
      <c r="H6" s="37">
        <v>348.452484671148</v>
      </c>
      <c r="I6" s="37">
        <f>H6/H$5</f>
        <v>3.3374489391805122</v>
      </c>
      <c r="J6" s="37"/>
      <c r="K6" s="37">
        <v>386.95931484556002</v>
      </c>
      <c r="L6" s="37">
        <f>K6/K$5</f>
        <v>1.0492545039773709</v>
      </c>
      <c r="M6" s="37"/>
      <c r="N6" s="37">
        <v>179.25724524517901</v>
      </c>
      <c r="O6" s="37">
        <f>N6/N$5</f>
        <v>1.3428578128885678</v>
      </c>
      <c r="P6" s="37"/>
      <c r="Q6" s="83"/>
    </row>
    <row r="7" spans="1:17" x14ac:dyDescent="0.2">
      <c r="A7" s="21">
        <v>1</v>
      </c>
      <c r="B7" s="21" t="s">
        <v>8</v>
      </c>
      <c r="C7" s="14" t="s">
        <v>6</v>
      </c>
      <c r="D7" s="15">
        <v>9294</v>
      </c>
      <c r="E7" s="47">
        <v>0.55200000000000005</v>
      </c>
      <c r="F7" s="55" t="s">
        <v>16</v>
      </c>
      <c r="G7" s="55"/>
      <c r="H7" s="38">
        <v>1169.9146761351401</v>
      </c>
      <c r="I7" s="38">
        <f>H7/H$5</f>
        <v>11.205345539389212</v>
      </c>
      <c r="J7" s="38"/>
      <c r="K7" s="38">
        <v>445.46578437701697</v>
      </c>
      <c r="L7" s="38">
        <f>K7/K$5</f>
        <v>1.2078969614982522</v>
      </c>
      <c r="M7" s="38"/>
      <c r="N7" s="38">
        <v>566.54443727135697</v>
      </c>
      <c r="O7" s="38">
        <f>N7/N$5</f>
        <v>4.2441164534121372</v>
      </c>
      <c r="P7" s="38"/>
      <c r="Q7" s="84"/>
    </row>
    <row r="8" spans="1:17" x14ac:dyDescent="0.2">
      <c r="A8" s="22">
        <v>1</v>
      </c>
      <c r="B8" s="22" t="s">
        <v>12</v>
      </c>
      <c r="C8" s="8" t="s">
        <v>4</v>
      </c>
      <c r="D8" s="9">
        <v>4837926</v>
      </c>
      <c r="E8" s="48">
        <v>0.55000000000000004</v>
      </c>
      <c r="F8" s="56" t="s">
        <v>16</v>
      </c>
      <c r="G8" s="51"/>
      <c r="H8" s="35">
        <v>31.440549783021901</v>
      </c>
      <c r="I8" s="35">
        <f t="shared" ref="I8:I13" si="3">H8/H$8</f>
        <v>1</v>
      </c>
      <c r="J8" s="35"/>
      <c r="K8" s="35">
        <v>204.15483348169101</v>
      </c>
      <c r="L8" s="35">
        <f t="shared" ref="L8:L13" si="4">K8/K$8</f>
        <v>1</v>
      </c>
      <c r="M8" s="35"/>
      <c r="N8" s="35">
        <v>111.381062186897</v>
      </c>
      <c r="O8" s="35">
        <f t="shared" ref="O8:O13" si="5">N8/N$8</f>
        <v>1</v>
      </c>
      <c r="P8" s="35"/>
      <c r="Q8" s="81"/>
    </row>
    <row r="9" spans="1:17" x14ac:dyDescent="0.2">
      <c r="A9" s="23">
        <v>1</v>
      </c>
      <c r="B9" s="23" t="s">
        <v>12</v>
      </c>
      <c r="C9" s="4" t="s">
        <v>5</v>
      </c>
      <c r="D9" s="5">
        <v>136482</v>
      </c>
      <c r="E9" s="43">
        <v>0.52400000000000002</v>
      </c>
      <c r="F9" s="51" t="s">
        <v>16</v>
      </c>
      <c r="G9" s="51"/>
      <c r="H9" s="35">
        <v>34.073443283512098</v>
      </c>
      <c r="I9" s="35">
        <f t="shared" si="3"/>
        <v>1.0837419675756426</v>
      </c>
      <c r="J9" s="35"/>
      <c r="K9" s="35">
        <v>171.97479267207001</v>
      </c>
      <c r="L9" s="35">
        <f t="shared" si="4"/>
        <v>0.84237433784536397</v>
      </c>
      <c r="M9" s="35"/>
      <c r="N9" s="35">
        <v>75.622920863983495</v>
      </c>
      <c r="O9" s="35">
        <f t="shared" si="5"/>
        <v>0.67895672189845457</v>
      </c>
      <c r="P9" s="35"/>
      <c r="Q9" s="81"/>
    </row>
    <row r="10" spans="1:17" x14ac:dyDescent="0.2">
      <c r="A10" s="23">
        <v>1</v>
      </c>
      <c r="B10" s="23" t="s">
        <v>12</v>
      </c>
      <c r="C10" s="4" t="s">
        <v>6</v>
      </c>
      <c r="D10" s="5">
        <v>108411</v>
      </c>
      <c r="E10" s="43">
        <v>0.53100000000000003</v>
      </c>
      <c r="F10" s="51" t="s">
        <v>16</v>
      </c>
      <c r="G10" s="51"/>
      <c r="H10" s="35">
        <v>51.970869396718697</v>
      </c>
      <c r="I10" s="35">
        <f t="shared" si="3"/>
        <v>1.6529885690734105</v>
      </c>
      <c r="J10" s="35"/>
      <c r="K10" s="35">
        <v>218.84598243120999</v>
      </c>
      <c r="L10" s="35">
        <f t="shared" si="4"/>
        <v>1.0719608186540266</v>
      </c>
      <c r="M10" s="35"/>
      <c r="N10" s="35">
        <v>103.375069973732</v>
      </c>
      <c r="O10" s="35">
        <f t="shared" si="5"/>
        <v>0.92812070511833533</v>
      </c>
      <c r="P10" s="35"/>
      <c r="Q10" s="81"/>
    </row>
    <row r="11" spans="1:17" x14ac:dyDescent="0.2">
      <c r="A11" s="23">
        <v>1</v>
      </c>
      <c r="B11" s="23" t="s">
        <v>12</v>
      </c>
      <c r="C11" s="4" t="s">
        <v>9</v>
      </c>
      <c r="D11" s="5">
        <v>4665</v>
      </c>
      <c r="E11" s="43">
        <v>0.51100000000000001</v>
      </c>
      <c r="F11" s="51" t="s">
        <v>16</v>
      </c>
      <c r="G11" s="51"/>
      <c r="H11" s="35">
        <v>444.44897959183601</v>
      </c>
      <c r="I11" s="35">
        <f t="shared" si="3"/>
        <v>14.136170730444457</v>
      </c>
      <c r="J11" s="35"/>
      <c r="K11" s="35">
        <v>599.47779111644604</v>
      </c>
      <c r="L11" s="35">
        <f t="shared" si="4"/>
        <v>2.9363879409213611</v>
      </c>
      <c r="M11" s="35"/>
      <c r="N11" s="35">
        <v>1399.03529411764</v>
      </c>
      <c r="O11" s="35">
        <f t="shared" si="5"/>
        <v>12.560800432752778</v>
      </c>
      <c r="P11" s="35"/>
      <c r="Q11" s="81"/>
    </row>
    <row r="12" spans="1:17" x14ac:dyDescent="0.2">
      <c r="A12" s="23">
        <v>1</v>
      </c>
      <c r="B12" s="23" t="s">
        <v>12</v>
      </c>
      <c r="C12" s="4" t="s">
        <v>10</v>
      </c>
      <c r="D12" s="5">
        <v>3715</v>
      </c>
      <c r="E12" s="43">
        <v>0.55700000000000005</v>
      </c>
      <c r="F12" s="51" t="s">
        <v>16</v>
      </c>
      <c r="G12" s="51"/>
      <c r="H12" s="35">
        <v>790.059409020217</v>
      </c>
      <c r="I12" s="35">
        <f t="shared" si="3"/>
        <v>25.128676644415872</v>
      </c>
      <c r="J12" s="35"/>
      <c r="K12" s="35">
        <v>565.262208398133</v>
      </c>
      <c r="L12" s="35">
        <f t="shared" si="4"/>
        <v>2.7687916997019166</v>
      </c>
      <c r="M12" s="35"/>
      <c r="N12" s="35">
        <v>2369.7819595645401</v>
      </c>
      <c r="O12" s="35">
        <f t="shared" si="5"/>
        <v>21.27634548490887</v>
      </c>
      <c r="P12" s="35"/>
      <c r="Q12" s="81"/>
    </row>
    <row r="13" spans="1:17" x14ac:dyDescent="0.2">
      <c r="A13" s="23">
        <v>1</v>
      </c>
      <c r="B13" s="23" t="s">
        <v>12</v>
      </c>
      <c r="C13" s="6" t="s">
        <v>11</v>
      </c>
      <c r="D13" s="7">
        <v>2369</v>
      </c>
      <c r="E13" s="44">
        <v>0.499</v>
      </c>
      <c r="F13" s="52" t="s">
        <v>16</v>
      </c>
      <c r="G13" s="51"/>
      <c r="H13" s="35">
        <v>732.84978902953503</v>
      </c>
      <c r="I13" s="35">
        <f t="shared" si="3"/>
        <v>23.309064061763916</v>
      </c>
      <c r="J13" s="35"/>
      <c r="K13" s="35">
        <v>593.88955673938801</v>
      </c>
      <c r="L13" s="35">
        <f t="shared" si="4"/>
        <v>2.9090154105641055</v>
      </c>
      <c r="M13" s="35"/>
      <c r="N13" s="35">
        <v>3516.25110490103</v>
      </c>
      <c r="O13" s="35">
        <f t="shared" si="5"/>
        <v>31.569559814403405</v>
      </c>
      <c r="P13" s="35"/>
      <c r="Q13" s="81">
        <v>3</v>
      </c>
    </row>
    <row r="14" spans="1:17" x14ac:dyDescent="0.2">
      <c r="A14" s="20">
        <v>1</v>
      </c>
      <c r="B14" s="20" t="s">
        <v>13</v>
      </c>
      <c r="C14" s="10" t="s">
        <v>4</v>
      </c>
      <c r="D14" s="11">
        <v>2051882</v>
      </c>
      <c r="E14" s="45">
        <v>0.38500000000000001</v>
      </c>
      <c r="F14" s="53" t="s">
        <v>16</v>
      </c>
      <c r="G14" s="53"/>
      <c r="H14" s="36">
        <v>815.33149136794998</v>
      </c>
      <c r="I14" s="36">
        <f>H14/H$14</f>
        <v>1</v>
      </c>
      <c r="J14" s="36"/>
      <c r="K14" s="36">
        <v>1214.5554351953999</v>
      </c>
      <c r="L14" s="36">
        <f>K14/K$14</f>
        <v>1</v>
      </c>
      <c r="M14" s="36"/>
      <c r="N14" s="36">
        <v>232.43317906974801</v>
      </c>
      <c r="O14" s="36">
        <f>N14/N$14</f>
        <v>1</v>
      </c>
      <c r="P14" s="36"/>
      <c r="Q14" s="82"/>
    </row>
    <row r="15" spans="1:17" x14ac:dyDescent="0.2">
      <c r="A15" s="21">
        <v>1</v>
      </c>
      <c r="B15" s="21" t="s">
        <v>13</v>
      </c>
      <c r="C15" s="12" t="s">
        <v>5</v>
      </c>
      <c r="D15" s="13">
        <v>39398</v>
      </c>
      <c r="E15" s="46">
        <v>0.36099999999999999</v>
      </c>
      <c r="F15" s="54" t="s">
        <v>16</v>
      </c>
      <c r="G15" s="54"/>
      <c r="H15" s="37">
        <v>4532.75074876897</v>
      </c>
      <c r="I15" s="37">
        <f>H15/H$14</f>
        <v>5.5593961434802353</v>
      </c>
      <c r="J15" s="37"/>
      <c r="K15" s="37">
        <v>4522.3950961977698</v>
      </c>
      <c r="L15" s="37">
        <f>K15/K$14</f>
        <v>3.7234982983466693</v>
      </c>
      <c r="M15" s="37"/>
      <c r="N15" s="37">
        <v>826.53238743083398</v>
      </c>
      <c r="O15" s="37">
        <f>N15/N$14</f>
        <v>3.5560000114390298</v>
      </c>
      <c r="P15" s="37"/>
      <c r="Q15" s="83"/>
    </row>
    <row r="16" spans="1:17" x14ac:dyDescent="0.2">
      <c r="A16" s="21">
        <v>1</v>
      </c>
      <c r="B16" s="21" t="s">
        <v>13</v>
      </c>
      <c r="C16" s="12" t="s">
        <v>6</v>
      </c>
      <c r="D16" s="13">
        <v>10719</v>
      </c>
      <c r="E16" s="46">
        <v>0.29199999999999998</v>
      </c>
      <c r="F16" s="54" t="s">
        <v>16</v>
      </c>
      <c r="G16" s="54"/>
      <c r="H16" s="37">
        <v>7542.1641944211196</v>
      </c>
      <c r="I16" s="37">
        <f>H16/H$14</f>
        <v>9.2504266967132587</v>
      </c>
      <c r="J16" s="37"/>
      <c r="K16" s="37">
        <v>17178.174269987801</v>
      </c>
      <c r="L16" s="37">
        <f>K16/K$14</f>
        <v>14.14359013363943</v>
      </c>
      <c r="M16" s="37"/>
      <c r="N16" s="37">
        <v>2594.4025562085999</v>
      </c>
      <c r="O16" s="37">
        <f>N16/N$14</f>
        <v>11.161928630809104</v>
      </c>
      <c r="P16" s="37"/>
      <c r="Q16" s="83"/>
    </row>
    <row r="17" spans="1:17" x14ac:dyDescent="0.2">
      <c r="A17" s="21">
        <v>1</v>
      </c>
      <c r="B17" s="21" t="s">
        <v>13</v>
      </c>
      <c r="C17" s="12" t="s">
        <v>9</v>
      </c>
      <c r="D17" s="13">
        <v>9975</v>
      </c>
      <c r="E17" s="46">
        <v>0.437</v>
      </c>
      <c r="F17" s="54" t="s">
        <v>16</v>
      </c>
      <c r="G17" s="54"/>
      <c r="H17" s="110" t="s">
        <v>59</v>
      </c>
      <c r="I17" s="110"/>
      <c r="J17" s="111"/>
      <c r="K17" s="110" t="s">
        <v>59</v>
      </c>
      <c r="L17" s="110"/>
      <c r="M17" s="111"/>
      <c r="N17" s="110" t="s">
        <v>59</v>
      </c>
      <c r="O17" s="110"/>
      <c r="P17" s="60"/>
      <c r="Q17" s="83">
        <v>1</v>
      </c>
    </row>
    <row r="18" spans="1:17" x14ac:dyDescent="0.2">
      <c r="A18" s="21">
        <v>1</v>
      </c>
      <c r="B18" s="21" t="s">
        <v>13</v>
      </c>
      <c r="C18" s="12" t="s">
        <v>10</v>
      </c>
      <c r="D18" s="13">
        <v>7392</v>
      </c>
      <c r="E18" s="46">
        <v>0.46899999999999997</v>
      </c>
      <c r="F18" s="54" t="s">
        <v>16</v>
      </c>
      <c r="G18" s="54"/>
      <c r="H18" s="111">
        <v>0</v>
      </c>
      <c r="I18" s="111"/>
      <c r="J18" s="111"/>
      <c r="K18" s="111">
        <v>0.14583333333333301</v>
      </c>
      <c r="L18" s="111"/>
      <c r="M18" s="111"/>
      <c r="N18" s="111">
        <v>2.1097132034631998</v>
      </c>
      <c r="O18" s="111"/>
      <c r="P18" s="37"/>
      <c r="Q18" s="83">
        <v>2</v>
      </c>
    </row>
    <row r="19" spans="1:17" x14ac:dyDescent="0.2">
      <c r="A19" s="21">
        <v>1</v>
      </c>
      <c r="B19" s="21" t="s">
        <v>13</v>
      </c>
      <c r="C19" s="14" t="s">
        <v>11</v>
      </c>
      <c r="D19" s="15">
        <v>5675</v>
      </c>
      <c r="E19" s="47">
        <v>0.47199999999999998</v>
      </c>
      <c r="F19" s="55" t="s">
        <v>16</v>
      </c>
      <c r="G19" s="55"/>
      <c r="H19" s="112">
        <v>0</v>
      </c>
      <c r="I19" s="112"/>
      <c r="J19" s="112"/>
      <c r="K19" s="112">
        <v>0</v>
      </c>
      <c r="L19" s="112"/>
      <c r="M19" s="112"/>
      <c r="N19" s="112">
        <v>0</v>
      </c>
      <c r="O19" s="112"/>
      <c r="P19" s="38"/>
      <c r="Q19" s="84">
        <v>2</v>
      </c>
    </row>
    <row r="20" spans="1:17" x14ac:dyDescent="0.2">
      <c r="A20" s="22">
        <v>1</v>
      </c>
      <c r="B20" s="22" t="s">
        <v>14</v>
      </c>
      <c r="C20" s="8" t="s">
        <v>4</v>
      </c>
      <c r="D20" s="9">
        <v>5804453</v>
      </c>
      <c r="E20" s="48">
        <v>0.55200000000000005</v>
      </c>
      <c r="F20" s="56" t="s">
        <v>16</v>
      </c>
      <c r="G20" s="51"/>
      <c r="H20" s="35">
        <v>10.2947699435844</v>
      </c>
      <c r="I20" s="35">
        <f>H20/H$20</f>
        <v>1</v>
      </c>
      <c r="J20" s="35"/>
      <c r="K20" s="35">
        <v>305.12105313545499</v>
      </c>
      <c r="L20" s="35">
        <f>K20/K$20</f>
        <v>1</v>
      </c>
      <c r="M20" s="35"/>
      <c r="N20" s="35">
        <v>162.46730375968201</v>
      </c>
      <c r="O20" s="35">
        <f>N20/N$20</f>
        <v>1</v>
      </c>
      <c r="P20" s="35"/>
      <c r="Q20" s="81"/>
    </row>
    <row r="21" spans="1:17" x14ac:dyDescent="0.2">
      <c r="A21" s="23">
        <v>1</v>
      </c>
      <c r="B21" s="23" t="s">
        <v>14</v>
      </c>
      <c r="C21" s="4" t="s">
        <v>5</v>
      </c>
      <c r="D21" s="5">
        <v>118161</v>
      </c>
      <c r="E21" s="43">
        <v>0.52300000000000002</v>
      </c>
      <c r="F21" s="51" t="s">
        <v>16</v>
      </c>
      <c r="G21" s="51"/>
      <c r="H21" s="35">
        <v>32.8187060716402</v>
      </c>
      <c r="I21" s="35">
        <f>H21/H$20</f>
        <v>3.1879008711692967</v>
      </c>
      <c r="J21" s="35"/>
      <c r="K21" s="35">
        <v>405.77175882801203</v>
      </c>
      <c r="L21" s="35">
        <f>K21/K$20</f>
        <v>1.329871389267506</v>
      </c>
      <c r="M21" s="35"/>
      <c r="N21" s="35">
        <v>216.70106698280901</v>
      </c>
      <c r="O21" s="35">
        <f>N21/N$20</f>
        <v>1.3338134010234353</v>
      </c>
      <c r="P21" s="35"/>
      <c r="Q21" s="81"/>
    </row>
    <row r="22" spans="1:17" x14ac:dyDescent="0.2">
      <c r="A22" s="23">
        <v>1</v>
      </c>
      <c r="B22" s="23" t="s">
        <v>14</v>
      </c>
      <c r="C22" s="4" t="s">
        <v>6</v>
      </c>
      <c r="D22" s="5">
        <v>58472</v>
      </c>
      <c r="E22" s="43">
        <v>0.51900000000000002</v>
      </c>
      <c r="F22" s="51" t="s">
        <v>16</v>
      </c>
      <c r="G22" s="51"/>
      <c r="H22" s="35">
        <v>31.125701190313301</v>
      </c>
      <c r="I22" s="35">
        <f>H22/H$20</f>
        <v>3.0234479605550129</v>
      </c>
      <c r="J22" s="35"/>
      <c r="K22" s="35">
        <v>226.07145300314599</v>
      </c>
      <c r="L22" s="35">
        <f>K22/K$20</f>
        <v>0.74092380935373925</v>
      </c>
      <c r="M22" s="35"/>
      <c r="N22" s="35">
        <v>137.805069092899</v>
      </c>
      <c r="O22" s="35">
        <f>N22/N$20</f>
        <v>0.84820185910598456</v>
      </c>
      <c r="P22" s="35"/>
      <c r="Q22" s="81"/>
    </row>
    <row r="23" spans="1:17" x14ac:dyDescent="0.2">
      <c r="A23" s="23">
        <v>1</v>
      </c>
      <c r="B23" s="23" t="s">
        <v>14</v>
      </c>
      <c r="C23" s="4" t="s">
        <v>9</v>
      </c>
      <c r="D23" s="5">
        <v>9975</v>
      </c>
      <c r="E23" s="43">
        <v>0.437</v>
      </c>
      <c r="F23" s="51" t="s">
        <v>16</v>
      </c>
      <c r="G23" s="51"/>
      <c r="H23" s="117" t="s">
        <v>59</v>
      </c>
      <c r="I23" s="117"/>
      <c r="J23" s="118"/>
      <c r="K23" s="117" t="s">
        <v>59</v>
      </c>
      <c r="L23" s="117"/>
      <c r="M23" s="118"/>
      <c r="N23" s="117" t="s">
        <v>59</v>
      </c>
      <c r="O23" s="117"/>
      <c r="P23" s="71"/>
      <c r="Q23" s="81">
        <v>1</v>
      </c>
    </row>
    <row r="24" spans="1:17" x14ac:dyDescent="0.2">
      <c r="A24" s="23">
        <v>1</v>
      </c>
      <c r="B24" s="23" t="s">
        <v>14</v>
      </c>
      <c r="C24" s="6" t="s">
        <v>10</v>
      </c>
      <c r="D24" s="7">
        <v>4574</v>
      </c>
      <c r="E24" s="44">
        <v>0.37</v>
      </c>
      <c r="F24" s="52" t="s">
        <v>16</v>
      </c>
      <c r="G24" s="51"/>
      <c r="H24" s="35">
        <v>1773.0491910800099</v>
      </c>
      <c r="I24" s="35">
        <f>H24/H$20</f>
        <v>172.22815087625699</v>
      </c>
      <c r="J24" s="35"/>
      <c r="K24" s="35">
        <v>958.49212942719703</v>
      </c>
      <c r="L24" s="35">
        <f>K24/K$20</f>
        <v>3.1413503577600901</v>
      </c>
      <c r="M24" s="35"/>
      <c r="N24" s="35">
        <v>7339.5942282466103</v>
      </c>
      <c r="O24" s="35">
        <f>N24/N$20</f>
        <v>45.175823432776191</v>
      </c>
      <c r="P24" s="35"/>
      <c r="Q24" s="81"/>
    </row>
    <row r="25" spans="1:17" x14ac:dyDescent="0.2">
      <c r="A25" s="20">
        <v>1</v>
      </c>
      <c r="B25" s="20" t="s">
        <v>17</v>
      </c>
      <c r="C25" s="10" t="s">
        <v>4</v>
      </c>
      <c r="D25" s="11">
        <v>5417255</v>
      </c>
      <c r="E25" s="45">
        <v>0.57499999999999996</v>
      </c>
      <c r="F25" s="53" t="s">
        <v>16</v>
      </c>
      <c r="G25" s="53"/>
      <c r="H25" s="36">
        <v>51.611152088037997</v>
      </c>
      <c r="I25" s="36">
        <f t="shared" ref="I25:I30" si="6">H25/H$25</f>
        <v>1</v>
      </c>
      <c r="J25" s="36"/>
      <c r="K25" s="36">
        <v>220.47971605117101</v>
      </c>
      <c r="L25" s="36">
        <f t="shared" ref="L25:L30" si="7">K25/K$25</f>
        <v>1</v>
      </c>
      <c r="M25" s="36"/>
      <c r="N25" s="36">
        <v>75.780111520140395</v>
      </c>
      <c r="O25" s="36">
        <f t="shared" ref="O25:O30" si="8">N25/N$25</f>
        <v>1</v>
      </c>
      <c r="P25" s="36"/>
      <c r="Q25" s="82"/>
    </row>
    <row r="26" spans="1:17" x14ac:dyDescent="0.2">
      <c r="A26" s="21">
        <v>1</v>
      </c>
      <c r="B26" s="21" t="s">
        <v>17</v>
      </c>
      <c r="C26" s="12" t="s">
        <v>5</v>
      </c>
      <c r="D26" s="13">
        <v>250980</v>
      </c>
      <c r="E26" s="46">
        <v>0.45600000000000002</v>
      </c>
      <c r="F26" s="54" t="s">
        <v>16</v>
      </c>
      <c r="G26" s="54"/>
      <c r="H26" s="37">
        <v>69.526140857371601</v>
      </c>
      <c r="I26" s="37">
        <f t="shared" si="6"/>
        <v>1.3471146844149946</v>
      </c>
      <c r="J26" s="37"/>
      <c r="K26" s="37">
        <v>210.94560356469901</v>
      </c>
      <c r="L26" s="37">
        <f t="shared" si="7"/>
        <v>0.95675741670376957</v>
      </c>
      <c r="M26" s="37"/>
      <c r="N26" s="37">
        <v>66.675477328416505</v>
      </c>
      <c r="O26" s="37">
        <f t="shared" si="8"/>
        <v>0.87985456857893229</v>
      </c>
      <c r="P26" s="37"/>
      <c r="Q26" s="83"/>
    </row>
    <row r="27" spans="1:17" x14ac:dyDescent="0.2">
      <c r="A27" s="21">
        <v>1</v>
      </c>
      <c r="B27" s="21" t="s">
        <v>17</v>
      </c>
      <c r="C27" s="12" t="s">
        <v>6</v>
      </c>
      <c r="D27" s="13">
        <v>243620</v>
      </c>
      <c r="E27" s="46">
        <v>0.52500000000000002</v>
      </c>
      <c r="F27" s="54" t="s">
        <v>16</v>
      </c>
      <c r="G27" s="54"/>
      <c r="H27" s="37">
        <v>62.559536222759903</v>
      </c>
      <c r="I27" s="37">
        <f t="shared" si="6"/>
        <v>1.212132139891902</v>
      </c>
      <c r="J27" s="37"/>
      <c r="K27" s="37">
        <v>228.738115380327</v>
      </c>
      <c r="L27" s="37">
        <f t="shared" si="7"/>
        <v>1.0374565038320318</v>
      </c>
      <c r="M27" s="37"/>
      <c r="N27" s="37">
        <v>72.474348632998201</v>
      </c>
      <c r="O27" s="37">
        <f t="shared" si="8"/>
        <v>0.95637690654145302</v>
      </c>
      <c r="P27" s="37"/>
      <c r="Q27" s="83"/>
    </row>
    <row r="28" spans="1:17" x14ac:dyDescent="0.2">
      <c r="A28" s="21">
        <v>1</v>
      </c>
      <c r="B28" s="21" t="s">
        <v>17</v>
      </c>
      <c r="C28" s="12" t="s">
        <v>9</v>
      </c>
      <c r="D28" s="13">
        <v>31780</v>
      </c>
      <c r="E28" s="46">
        <v>0.33800000000000002</v>
      </c>
      <c r="F28" s="54" t="s">
        <v>18</v>
      </c>
      <c r="G28" s="54"/>
      <c r="H28" s="37">
        <v>288.686249213341</v>
      </c>
      <c r="I28" s="37">
        <f t="shared" si="6"/>
        <v>5.5934858559425624</v>
      </c>
      <c r="J28" s="37"/>
      <c r="K28" s="37">
        <v>396.11356198867202</v>
      </c>
      <c r="L28" s="37">
        <f t="shared" si="7"/>
        <v>1.7965986580676576</v>
      </c>
      <c r="M28" s="37"/>
      <c r="N28" s="37">
        <v>632.70657646318398</v>
      </c>
      <c r="O28" s="37">
        <f t="shared" si="8"/>
        <v>8.3492431427080565</v>
      </c>
      <c r="P28" s="37"/>
      <c r="Q28" s="83"/>
    </row>
    <row r="29" spans="1:17" x14ac:dyDescent="0.2">
      <c r="A29" s="21">
        <v>1</v>
      </c>
      <c r="B29" s="21" t="s">
        <v>17</v>
      </c>
      <c r="C29" s="12" t="s">
        <v>10</v>
      </c>
      <c r="D29" s="13">
        <v>5783</v>
      </c>
      <c r="E29" s="46">
        <v>0.47399999999999998</v>
      </c>
      <c r="F29" s="54" t="s">
        <v>16</v>
      </c>
      <c r="G29" s="54"/>
      <c r="H29" s="37">
        <v>2404.0657098391798</v>
      </c>
      <c r="I29" s="37">
        <f t="shared" si="6"/>
        <v>46.580353520075249</v>
      </c>
      <c r="J29" s="37"/>
      <c r="K29" s="37">
        <v>1028.24848694449</v>
      </c>
      <c r="L29" s="37">
        <f t="shared" si="7"/>
        <v>4.6636874600557103</v>
      </c>
      <c r="M29" s="37"/>
      <c r="N29" s="37">
        <v>886.62891232924005</v>
      </c>
      <c r="O29" s="37">
        <f t="shared" si="8"/>
        <v>11.700021213265133</v>
      </c>
      <c r="P29" s="37"/>
      <c r="Q29" s="83"/>
    </row>
    <row r="30" spans="1:17" x14ac:dyDescent="0.2">
      <c r="A30" s="21">
        <v>1</v>
      </c>
      <c r="B30" s="21" t="s">
        <v>17</v>
      </c>
      <c r="C30" s="14" t="s">
        <v>11</v>
      </c>
      <c r="D30" s="15">
        <v>3514</v>
      </c>
      <c r="E30" s="47">
        <v>0.54400000000000004</v>
      </c>
      <c r="F30" s="55" t="s">
        <v>16</v>
      </c>
      <c r="G30" s="55"/>
      <c r="H30" s="38">
        <v>1410.40580535002</v>
      </c>
      <c r="I30" s="38">
        <f t="shared" si="6"/>
        <v>27.327539655463575</v>
      </c>
      <c r="J30" s="38"/>
      <c r="K30" s="38">
        <v>719.13745019920304</v>
      </c>
      <c r="L30" s="38">
        <f t="shared" si="7"/>
        <v>3.261694377510441</v>
      </c>
      <c r="M30" s="38"/>
      <c r="N30" s="38">
        <v>1196.7438816163899</v>
      </c>
      <c r="O30" s="38">
        <f t="shared" si="8"/>
        <v>15.792321462846175</v>
      </c>
      <c r="P30" s="38"/>
      <c r="Q30" s="84"/>
    </row>
    <row r="31" spans="1:17" x14ac:dyDescent="0.2">
      <c r="A31" s="22">
        <v>1</v>
      </c>
      <c r="B31" s="22" t="s">
        <v>19</v>
      </c>
      <c r="C31" s="8" t="s">
        <v>4</v>
      </c>
      <c r="D31" s="9">
        <v>5518076</v>
      </c>
      <c r="E31" s="48">
        <v>0.59099999999999997</v>
      </c>
      <c r="F31" s="56" t="s">
        <v>16</v>
      </c>
      <c r="G31" s="51"/>
      <c r="H31" s="35">
        <v>64.440735667986601</v>
      </c>
      <c r="I31" s="35">
        <f>H31/H$31</f>
        <v>1</v>
      </c>
      <c r="J31" s="35"/>
      <c r="K31" s="35">
        <v>197.24110072219199</v>
      </c>
      <c r="L31" s="35">
        <f>K31/K$31</f>
        <v>1</v>
      </c>
      <c r="M31" s="35"/>
      <c r="N31" s="35">
        <v>51.216258442913997</v>
      </c>
      <c r="O31" s="35">
        <f>N31/N$31</f>
        <v>1</v>
      </c>
      <c r="P31" s="35"/>
      <c r="Q31" s="81"/>
    </row>
    <row r="32" spans="1:17" x14ac:dyDescent="0.2">
      <c r="A32" s="23">
        <v>1</v>
      </c>
      <c r="B32" s="23" t="s">
        <v>19</v>
      </c>
      <c r="C32" s="4" t="s">
        <v>5</v>
      </c>
      <c r="D32" s="5">
        <v>184477</v>
      </c>
      <c r="E32" s="43">
        <v>0.52900000000000003</v>
      </c>
      <c r="F32" s="51" t="s">
        <v>16</v>
      </c>
      <c r="G32" s="51"/>
      <c r="H32" s="35">
        <v>214.61337077127999</v>
      </c>
      <c r="I32" s="35">
        <f>H32/H$31</f>
        <v>3.3303991418877823</v>
      </c>
      <c r="J32" s="35"/>
      <c r="K32" s="35">
        <v>1753.9008798449299</v>
      </c>
      <c r="L32" s="35">
        <f>K32/K$31</f>
        <v>8.8921673698994681</v>
      </c>
      <c r="M32" s="35"/>
      <c r="N32" s="35">
        <v>233.09806721281399</v>
      </c>
      <c r="O32" s="35">
        <f>N32/N$31</f>
        <v>4.5512513857806844</v>
      </c>
      <c r="P32" s="35"/>
      <c r="Q32" s="81"/>
    </row>
    <row r="33" spans="1:17" x14ac:dyDescent="0.2">
      <c r="A33" s="23">
        <v>1</v>
      </c>
      <c r="B33" s="23" t="s">
        <v>19</v>
      </c>
      <c r="C33" s="4" t="s">
        <v>6</v>
      </c>
      <c r="D33" s="5">
        <v>161385</v>
      </c>
      <c r="E33" s="43">
        <v>0.52100000000000002</v>
      </c>
      <c r="F33" s="51" t="s">
        <v>16</v>
      </c>
      <c r="G33" s="51"/>
      <c r="H33" s="35">
        <v>101.408544634508</v>
      </c>
      <c r="I33" s="35">
        <f>H33/H$31</f>
        <v>1.5736714297767798</v>
      </c>
      <c r="J33" s="35"/>
      <c r="K33" s="35">
        <v>546.823641438864</v>
      </c>
      <c r="L33" s="35">
        <f>K33/K$31</f>
        <v>2.7723615384252405</v>
      </c>
      <c r="M33" s="35"/>
      <c r="N33" s="35">
        <v>95.960130080853602</v>
      </c>
      <c r="O33" s="35">
        <f>N33/N$31</f>
        <v>1.8736263248868803</v>
      </c>
      <c r="P33" s="35"/>
      <c r="Q33" s="81"/>
    </row>
    <row r="34" spans="1:17" x14ac:dyDescent="0.2">
      <c r="A34" s="23">
        <v>1</v>
      </c>
      <c r="B34" s="23" t="s">
        <v>19</v>
      </c>
      <c r="C34" s="4" t="s">
        <v>9</v>
      </c>
      <c r="D34" s="5">
        <v>17406</v>
      </c>
      <c r="E34" s="43">
        <v>0.58899999999999997</v>
      </c>
      <c r="F34" s="51" t="s">
        <v>16</v>
      </c>
      <c r="G34" s="51"/>
      <c r="H34" s="69">
        <v>13797.054583552401</v>
      </c>
      <c r="I34" s="69">
        <f>H34/H$31</f>
        <v>214.10454800885546</v>
      </c>
      <c r="J34" s="69"/>
      <c r="K34" s="69">
        <v>8569.6046969930194</v>
      </c>
      <c r="L34" s="69">
        <f>K34/K$31</f>
        <v>43.447357906722715</v>
      </c>
      <c r="M34" s="69"/>
      <c r="N34" s="69">
        <v>2765.6253279477</v>
      </c>
      <c r="O34" s="69">
        <f>N34/N$31</f>
        <v>53.998972436268176</v>
      </c>
      <c r="P34" s="69"/>
      <c r="Q34" s="85">
        <v>4</v>
      </c>
    </row>
    <row r="35" spans="1:17" x14ac:dyDescent="0.2">
      <c r="A35" s="78">
        <v>1</v>
      </c>
      <c r="B35" s="78" t="s">
        <v>19</v>
      </c>
      <c r="C35" s="6" t="s">
        <v>10</v>
      </c>
      <c r="D35" s="7">
        <v>1934</v>
      </c>
      <c r="E35" s="44">
        <v>0.51200000000000001</v>
      </c>
      <c r="F35" s="52" t="s">
        <v>16</v>
      </c>
      <c r="G35" s="52"/>
      <c r="H35" s="70">
        <v>38948.718200620402</v>
      </c>
      <c r="I35" s="70">
        <f>H35/H$31</f>
        <v>604.41144560007979</v>
      </c>
      <c r="J35" s="70"/>
      <c r="K35" s="70">
        <v>7475.6416752843797</v>
      </c>
      <c r="L35" s="70">
        <f>K35/K$31</f>
        <v>37.901034053818179</v>
      </c>
      <c r="M35" s="70"/>
      <c r="N35" s="70">
        <v>7862.18821096173</v>
      </c>
      <c r="O35" s="70">
        <f>N35/N$31</f>
        <v>153.50961686756131</v>
      </c>
      <c r="P35" s="70"/>
      <c r="Q35" s="86"/>
    </row>
    <row r="36" spans="1:17" x14ac:dyDescent="0.2">
      <c r="A36" s="21">
        <v>2</v>
      </c>
      <c r="B36" s="21" t="s">
        <v>7</v>
      </c>
      <c r="C36" s="12" t="s">
        <v>4</v>
      </c>
      <c r="D36" s="13">
        <v>3798646</v>
      </c>
      <c r="E36" s="46">
        <v>0.39</v>
      </c>
      <c r="F36" s="54" t="s">
        <v>16</v>
      </c>
      <c r="G36" s="54"/>
      <c r="H36" s="61">
        <v>243.55578953761301</v>
      </c>
      <c r="I36" s="61">
        <f>H36/H$36</f>
        <v>1</v>
      </c>
      <c r="J36" s="61"/>
      <c r="K36" s="61">
        <v>300.295274207901</v>
      </c>
      <c r="L36" s="61">
        <f>K36/K$36</f>
        <v>1</v>
      </c>
      <c r="M36" s="61"/>
      <c r="N36" s="61">
        <v>94.957059113989899</v>
      </c>
      <c r="O36" s="61">
        <f>N36/N$36</f>
        <v>1</v>
      </c>
      <c r="P36" s="61"/>
      <c r="Q36" s="87"/>
    </row>
    <row r="37" spans="1:17" x14ac:dyDescent="0.2">
      <c r="A37" s="21">
        <v>2</v>
      </c>
      <c r="B37" s="21" t="s">
        <v>7</v>
      </c>
      <c r="C37" s="12" t="s">
        <v>5</v>
      </c>
      <c r="D37" s="13">
        <v>145059</v>
      </c>
      <c r="E37" s="46">
        <v>0.41</v>
      </c>
      <c r="F37" s="54" t="s">
        <v>16</v>
      </c>
      <c r="G37" s="54"/>
      <c r="H37" s="61">
        <v>76.956735914504094</v>
      </c>
      <c r="I37" s="61">
        <f>H37/H$36</f>
        <v>0.31597169609724857</v>
      </c>
      <c r="J37" s="61"/>
      <c r="K37" s="61">
        <v>84.454310848659105</v>
      </c>
      <c r="L37" s="61">
        <f>K37/K$36</f>
        <v>0.28123756216752693</v>
      </c>
      <c r="M37" s="61"/>
      <c r="N37" s="61">
        <v>26.5422280245011</v>
      </c>
      <c r="O37" s="61">
        <f>N37/N$36</f>
        <v>0.27951821878391209</v>
      </c>
      <c r="P37" s="61"/>
      <c r="Q37" s="87"/>
    </row>
    <row r="38" spans="1:17" x14ac:dyDescent="0.2">
      <c r="A38" s="21">
        <v>2</v>
      </c>
      <c r="B38" s="21" t="s">
        <v>7</v>
      </c>
      <c r="C38" s="14" t="s">
        <v>6</v>
      </c>
      <c r="D38" s="15">
        <v>6078</v>
      </c>
      <c r="E38" s="47">
        <v>0.39200000000000002</v>
      </c>
      <c r="F38" s="55" t="s">
        <v>16</v>
      </c>
      <c r="G38" s="54"/>
      <c r="H38" s="61">
        <v>217.92300098716601</v>
      </c>
      <c r="I38" s="61">
        <f>H38/H$36</f>
        <v>0.89475598753324459</v>
      </c>
      <c r="J38" s="61"/>
      <c r="K38" s="61">
        <v>69.730997038499495</v>
      </c>
      <c r="L38" s="61">
        <f>K38/K$36</f>
        <v>0.23220810657920377</v>
      </c>
      <c r="M38" s="61"/>
      <c r="N38" s="61">
        <v>195.00855544587</v>
      </c>
      <c r="O38" s="61">
        <f>N38/N$36</f>
        <v>2.0536499051826644</v>
      </c>
      <c r="P38" s="61"/>
      <c r="Q38" s="87"/>
    </row>
    <row r="39" spans="1:17" x14ac:dyDescent="0.2">
      <c r="A39" s="22">
        <v>2</v>
      </c>
      <c r="B39" s="22" t="s">
        <v>8</v>
      </c>
      <c r="C39" s="8" t="s">
        <v>4</v>
      </c>
      <c r="D39" s="9">
        <v>4758908</v>
      </c>
      <c r="E39" s="48">
        <v>0.53800000000000003</v>
      </c>
      <c r="F39" s="56" t="s">
        <v>16</v>
      </c>
      <c r="G39" s="56"/>
      <c r="H39" s="68">
        <v>363.15438968320501</v>
      </c>
      <c r="I39" s="68">
        <f>H39/H$39</f>
        <v>1</v>
      </c>
      <c r="J39" s="68"/>
      <c r="K39" s="68">
        <v>214.074006423643</v>
      </c>
      <c r="L39" s="68">
        <f>K39/K$39</f>
        <v>1</v>
      </c>
      <c r="M39" s="68"/>
      <c r="N39" s="68">
        <v>88.782167715170203</v>
      </c>
      <c r="O39" s="68">
        <f>N39/N$39</f>
        <v>1</v>
      </c>
      <c r="P39" s="68"/>
      <c r="Q39" s="88"/>
    </row>
    <row r="40" spans="1:17" x14ac:dyDescent="0.2">
      <c r="A40" s="23">
        <v>2</v>
      </c>
      <c r="B40" s="23" t="s">
        <v>8</v>
      </c>
      <c r="C40" s="4" t="s">
        <v>5</v>
      </c>
      <c r="D40" s="5">
        <v>64962</v>
      </c>
      <c r="E40" s="43">
        <v>0.51600000000000001</v>
      </c>
      <c r="F40" s="51" t="s">
        <v>16</v>
      </c>
      <c r="G40" s="51"/>
      <c r="H40" s="69">
        <v>1374.4878437689999</v>
      </c>
      <c r="I40" s="69">
        <f>H40/H$39</f>
        <v>3.7848581287094563</v>
      </c>
      <c r="J40" s="69"/>
      <c r="K40" s="69">
        <v>132.47793138592499</v>
      </c>
      <c r="L40" s="69">
        <f>K40/K$39</f>
        <v>0.61884174355926713</v>
      </c>
      <c r="M40" s="69"/>
      <c r="N40" s="69">
        <v>145.77337958016199</v>
      </c>
      <c r="O40" s="69">
        <f>N40/N$39</f>
        <v>1.6419218333103811</v>
      </c>
      <c r="P40" s="69"/>
      <c r="Q40" s="85"/>
    </row>
    <row r="41" spans="1:17" x14ac:dyDescent="0.2">
      <c r="A41" s="23">
        <v>2</v>
      </c>
      <c r="B41" s="23" t="s">
        <v>8</v>
      </c>
      <c r="C41" s="6" t="s">
        <v>6</v>
      </c>
      <c r="D41" s="7">
        <v>9294</v>
      </c>
      <c r="E41" s="44">
        <v>0.55200000000000005</v>
      </c>
      <c r="F41" s="52" t="s">
        <v>16</v>
      </c>
      <c r="G41" s="52"/>
      <c r="H41" s="70">
        <v>2219.3035291585902</v>
      </c>
      <c r="I41" s="70">
        <f>H41/H$39</f>
        <v>6.1111846426931065</v>
      </c>
      <c r="J41" s="70"/>
      <c r="K41" s="70">
        <v>278.90391650527198</v>
      </c>
      <c r="L41" s="70">
        <f>K41/K$39</f>
        <v>1.3028387760134383</v>
      </c>
      <c r="M41" s="70"/>
      <c r="N41" s="70">
        <v>460.66935657413302</v>
      </c>
      <c r="O41" s="70">
        <f>N41/N$39</f>
        <v>5.1887599551753061</v>
      </c>
      <c r="P41" s="70"/>
      <c r="Q41" s="86"/>
    </row>
    <row r="42" spans="1:17" x14ac:dyDescent="0.2">
      <c r="A42" s="20">
        <v>2</v>
      </c>
      <c r="B42" s="20" t="s">
        <v>12</v>
      </c>
      <c r="C42" s="10" t="s">
        <v>4</v>
      </c>
      <c r="D42" s="11">
        <v>4837926</v>
      </c>
      <c r="E42" s="45">
        <v>0.55000000000000004</v>
      </c>
      <c r="F42" s="53" t="s">
        <v>16</v>
      </c>
      <c r="G42" s="54"/>
      <c r="H42" s="61">
        <v>230.871020252758</v>
      </c>
      <c r="I42" s="61">
        <f t="shared" ref="I42:I47" si="9">H42/H$42</f>
        <v>1</v>
      </c>
      <c r="J42" s="61"/>
      <c r="K42" s="61">
        <v>141.09149299051401</v>
      </c>
      <c r="L42" s="61">
        <f t="shared" ref="L42:L47" si="10">K42/K$42</f>
        <v>1</v>
      </c>
      <c r="M42" s="61"/>
      <c r="N42" s="61">
        <v>89.242141271274207</v>
      </c>
      <c r="O42" s="61">
        <f t="shared" ref="O42:O47" si="11">N42/N$42</f>
        <v>1</v>
      </c>
      <c r="P42" s="61"/>
      <c r="Q42" s="87"/>
    </row>
    <row r="43" spans="1:17" x14ac:dyDescent="0.2">
      <c r="A43" s="21">
        <v>2</v>
      </c>
      <c r="B43" s="21" t="s">
        <v>12</v>
      </c>
      <c r="C43" s="12" t="s">
        <v>5</v>
      </c>
      <c r="D43" s="13">
        <v>136482</v>
      </c>
      <c r="E43" s="46">
        <v>0.52400000000000002</v>
      </c>
      <c r="F43" s="54" t="s">
        <v>16</v>
      </c>
      <c r="G43" s="54"/>
      <c r="H43" s="61">
        <v>199.190355151571</v>
      </c>
      <c r="I43" s="61">
        <f t="shared" si="9"/>
        <v>0.8627776449963146</v>
      </c>
      <c r="J43" s="61"/>
      <c r="K43" s="61">
        <v>53.499566602633102</v>
      </c>
      <c r="L43" s="61">
        <f t="shared" si="10"/>
        <v>0.37918350333304668</v>
      </c>
      <c r="M43" s="61"/>
      <c r="N43" s="61">
        <v>50.001534460947298</v>
      </c>
      <c r="O43" s="61">
        <f t="shared" si="11"/>
        <v>0.5602906177357948</v>
      </c>
      <c r="P43" s="61"/>
      <c r="Q43" s="87"/>
    </row>
    <row r="44" spans="1:17" x14ac:dyDescent="0.2">
      <c r="A44" s="21">
        <v>2</v>
      </c>
      <c r="B44" s="21" t="s">
        <v>12</v>
      </c>
      <c r="C44" s="12" t="s">
        <v>6</v>
      </c>
      <c r="D44" s="13">
        <v>108411</v>
      </c>
      <c r="E44" s="46">
        <v>0.53100000000000003</v>
      </c>
      <c r="F44" s="54" t="s">
        <v>16</v>
      </c>
      <c r="G44" s="54"/>
      <c r="H44" s="61">
        <v>320.83247211815802</v>
      </c>
      <c r="I44" s="61">
        <f t="shared" si="9"/>
        <v>1.3896610833482266</v>
      </c>
      <c r="J44" s="61"/>
      <c r="K44" s="61">
        <v>46.032252508289197</v>
      </c>
      <c r="L44" s="61">
        <f t="shared" si="10"/>
        <v>0.32625817143620472</v>
      </c>
      <c r="M44" s="61"/>
      <c r="N44" s="61">
        <v>62.251754725918197</v>
      </c>
      <c r="O44" s="61">
        <f t="shared" si="11"/>
        <v>0.69756007463657943</v>
      </c>
      <c r="P44" s="61"/>
      <c r="Q44" s="87"/>
    </row>
    <row r="45" spans="1:17" x14ac:dyDescent="0.2">
      <c r="A45" s="21">
        <v>2</v>
      </c>
      <c r="B45" s="21" t="s">
        <v>12</v>
      </c>
      <c r="C45" s="12" t="s">
        <v>9</v>
      </c>
      <c r="D45" s="13">
        <v>4665</v>
      </c>
      <c r="E45" s="46">
        <v>0.51100000000000001</v>
      </c>
      <c r="F45" s="54" t="s">
        <v>16</v>
      </c>
      <c r="G45" s="54"/>
      <c r="H45" s="61">
        <v>1103.8590636254501</v>
      </c>
      <c r="I45" s="61">
        <f t="shared" si="9"/>
        <v>4.7812803114784312</v>
      </c>
      <c r="J45" s="61"/>
      <c r="K45" s="61">
        <v>39.289315726290504</v>
      </c>
      <c r="L45" s="61">
        <f t="shared" si="10"/>
        <v>0.27846693584093007</v>
      </c>
      <c r="M45" s="61"/>
      <c r="N45" s="61">
        <v>1010.32701080432</v>
      </c>
      <c r="O45" s="61">
        <f t="shared" si="11"/>
        <v>11.321187461573494</v>
      </c>
      <c r="P45" s="61"/>
      <c r="Q45" s="87"/>
    </row>
    <row r="46" spans="1:17" x14ac:dyDescent="0.2">
      <c r="A46" s="21">
        <v>2</v>
      </c>
      <c r="B46" s="21" t="s">
        <v>12</v>
      </c>
      <c r="C46" s="12" t="s">
        <v>10</v>
      </c>
      <c r="D46" s="13">
        <v>3715</v>
      </c>
      <c r="E46" s="46">
        <v>0.55700000000000005</v>
      </c>
      <c r="F46" s="54" t="s">
        <v>16</v>
      </c>
      <c r="G46" s="54"/>
      <c r="H46" s="61">
        <v>2307.1819595645402</v>
      </c>
      <c r="I46" s="61">
        <f t="shared" si="9"/>
        <v>9.9933805335924504</v>
      </c>
      <c r="J46" s="61"/>
      <c r="K46" s="61">
        <v>32.1119751166407</v>
      </c>
      <c r="L46" s="61">
        <f t="shared" si="10"/>
        <v>0.22759681987913816</v>
      </c>
      <c r="M46" s="61"/>
      <c r="N46" s="61">
        <v>1567.1720062208301</v>
      </c>
      <c r="O46" s="61">
        <f t="shared" si="11"/>
        <v>17.56089649907673</v>
      </c>
      <c r="P46" s="61"/>
      <c r="Q46" s="87"/>
    </row>
    <row r="47" spans="1:17" x14ac:dyDescent="0.2">
      <c r="A47" s="21">
        <v>2</v>
      </c>
      <c r="B47" s="21" t="s">
        <v>12</v>
      </c>
      <c r="C47" s="14" t="s">
        <v>11</v>
      </c>
      <c r="D47" s="15">
        <v>2369</v>
      </c>
      <c r="E47" s="47">
        <v>0.499</v>
      </c>
      <c r="F47" s="55" t="s">
        <v>16</v>
      </c>
      <c r="G47" s="54"/>
      <c r="H47" s="61">
        <v>2649.4722981264599</v>
      </c>
      <c r="I47" s="61">
        <f t="shared" si="9"/>
        <v>11.475984708803265</v>
      </c>
      <c r="J47" s="61"/>
      <c r="K47" s="61">
        <v>24.844303797468299</v>
      </c>
      <c r="L47" s="61">
        <f t="shared" si="10"/>
        <v>0.17608647602260935</v>
      </c>
      <c r="M47" s="61"/>
      <c r="N47" s="61">
        <v>2152.85349762135</v>
      </c>
      <c r="O47" s="61">
        <f t="shared" si="11"/>
        <v>24.123731983046035</v>
      </c>
      <c r="P47" s="61"/>
      <c r="Q47" s="87">
        <v>3</v>
      </c>
    </row>
    <row r="48" spans="1:17" x14ac:dyDescent="0.2">
      <c r="A48" s="22">
        <v>2</v>
      </c>
      <c r="B48" s="22" t="s">
        <v>13</v>
      </c>
      <c r="C48" s="8" t="s">
        <v>4</v>
      </c>
      <c r="D48" s="9">
        <v>2051882</v>
      </c>
      <c r="E48" s="48">
        <v>0.38500000000000001</v>
      </c>
      <c r="F48" s="56" t="s">
        <v>16</v>
      </c>
      <c r="G48" s="56"/>
      <c r="H48" s="68">
        <v>597.79049029104601</v>
      </c>
      <c r="I48" s="68">
        <f>H48/H$48</f>
        <v>1</v>
      </c>
      <c r="J48" s="68"/>
      <c r="K48" s="68">
        <v>581.09536180603902</v>
      </c>
      <c r="L48" s="68">
        <f>K48/K$48</f>
        <v>1</v>
      </c>
      <c r="M48" s="68"/>
      <c r="N48" s="68">
        <v>155.82126516940099</v>
      </c>
      <c r="O48" s="68">
        <f>N48/N$48</f>
        <v>1</v>
      </c>
      <c r="P48" s="68"/>
      <c r="Q48" s="88"/>
    </row>
    <row r="49" spans="1:17" x14ac:dyDescent="0.2">
      <c r="A49" s="23">
        <v>2</v>
      </c>
      <c r="B49" s="23" t="s">
        <v>13</v>
      </c>
      <c r="C49" s="4" t="s">
        <v>5</v>
      </c>
      <c r="D49" s="5">
        <v>39398</v>
      </c>
      <c r="E49" s="43">
        <v>0.36099999999999999</v>
      </c>
      <c r="F49" s="51" t="s">
        <v>16</v>
      </c>
      <c r="G49" s="51"/>
      <c r="H49" s="69">
        <v>2643.0654855576399</v>
      </c>
      <c r="I49" s="69">
        <f>H49/H$48</f>
        <v>4.4213909864488006</v>
      </c>
      <c r="J49" s="69"/>
      <c r="K49" s="69">
        <v>642.997334890096</v>
      </c>
      <c r="L49" s="69">
        <f>K49/K$48</f>
        <v>1.1065263589295675</v>
      </c>
      <c r="M49" s="69"/>
      <c r="N49" s="69">
        <v>391.10541144220502</v>
      </c>
      <c r="O49" s="69">
        <f>N49/N$48</f>
        <v>2.5099617245246661</v>
      </c>
      <c r="P49" s="69"/>
      <c r="Q49" s="85"/>
    </row>
    <row r="50" spans="1:17" x14ac:dyDescent="0.2">
      <c r="A50" s="23">
        <v>2</v>
      </c>
      <c r="B50" s="23" t="s">
        <v>13</v>
      </c>
      <c r="C50" s="4" t="s">
        <v>6</v>
      </c>
      <c r="D50" s="5">
        <v>10719</v>
      </c>
      <c r="E50" s="43">
        <v>0.29199999999999998</v>
      </c>
      <c r="F50" s="51" t="s">
        <v>16</v>
      </c>
      <c r="G50" s="51"/>
      <c r="H50" s="69">
        <v>14502.7417669558</v>
      </c>
      <c r="I50" s="69">
        <f>H50/H$48</f>
        <v>24.260576242848654</v>
      </c>
      <c r="J50" s="69"/>
      <c r="K50" s="69">
        <v>1019.15775725347</v>
      </c>
      <c r="L50" s="69">
        <f>K50/K$48</f>
        <v>1.7538562932010626</v>
      </c>
      <c r="M50" s="69"/>
      <c r="N50" s="69">
        <v>2372.54062878999</v>
      </c>
      <c r="O50" s="69">
        <f>N50/N$48</f>
        <v>15.226038796506266</v>
      </c>
      <c r="P50" s="69"/>
      <c r="Q50" s="85"/>
    </row>
    <row r="51" spans="1:17" x14ac:dyDescent="0.2">
      <c r="A51" s="23">
        <v>2</v>
      </c>
      <c r="B51" s="23" t="s">
        <v>13</v>
      </c>
      <c r="C51" s="4" t="s">
        <v>9</v>
      </c>
      <c r="D51" s="5">
        <v>9975</v>
      </c>
      <c r="E51" s="43">
        <v>0.437</v>
      </c>
      <c r="F51" s="51" t="s">
        <v>16</v>
      </c>
      <c r="G51" s="51"/>
      <c r="H51" s="115" t="s">
        <v>59</v>
      </c>
      <c r="I51" s="115"/>
      <c r="J51" s="116"/>
      <c r="K51" s="115" t="s">
        <v>59</v>
      </c>
      <c r="L51" s="115"/>
      <c r="M51" s="116"/>
      <c r="N51" s="115" t="s">
        <v>59</v>
      </c>
      <c r="O51" s="115"/>
      <c r="P51" s="73"/>
      <c r="Q51" s="85">
        <v>1</v>
      </c>
    </row>
    <row r="52" spans="1:17" x14ac:dyDescent="0.2">
      <c r="A52" s="23">
        <v>2</v>
      </c>
      <c r="B52" s="23" t="s">
        <v>13</v>
      </c>
      <c r="C52" s="4" t="s">
        <v>10</v>
      </c>
      <c r="D52" s="5">
        <v>7392</v>
      </c>
      <c r="E52" s="43">
        <v>0.46899999999999997</v>
      </c>
      <c r="F52" s="51" t="s">
        <v>16</v>
      </c>
      <c r="G52" s="51"/>
      <c r="H52" s="69">
        <v>337.79044913419898</v>
      </c>
      <c r="I52" s="69">
        <f>H52/H$48</f>
        <v>0.56506494268541996</v>
      </c>
      <c r="J52" s="69"/>
      <c r="K52" s="69">
        <v>16.356331168831101</v>
      </c>
      <c r="L52" s="69">
        <f>K52/K$48</f>
        <v>2.8147413047654991E-2</v>
      </c>
      <c r="M52" s="69"/>
      <c r="N52" s="69">
        <v>43.190205627705602</v>
      </c>
      <c r="O52" s="69">
        <f>N52/N$48</f>
        <v>0.27717786516975973</v>
      </c>
      <c r="P52" s="69"/>
      <c r="Q52" s="85"/>
    </row>
    <row r="53" spans="1:17" x14ac:dyDescent="0.2">
      <c r="A53" s="23">
        <v>2</v>
      </c>
      <c r="B53" s="23" t="s">
        <v>13</v>
      </c>
      <c r="C53" s="6" t="s">
        <v>11</v>
      </c>
      <c r="D53" s="7">
        <v>5675</v>
      </c>
      <c r="E53" s="44">
        <v>0.47199999999999998</v>
      </c>
      <c r="F53" s="52" t="s">
        <v>16</v>
      </c>
      <c r="G53" s="52"/>
      <c r="H53" s="70">
        <v>546.37039647577001</v>
      </c>
      <c r="I53" s="70">
        <f>H53/H$48</f>
        <v>0.91398308495968028</v>
      </c>
      <c r="J53" s="70"/>
      <c r="K53" s="70">
        <v>12.355947136563801</v>
      </c>
      <c r="L53" s="70">
        <f>K53/K$48</f>
        <v>2.1263200411997148E-2</v>
      </c>
      <c r="M53" s="70"/>
      <c r="N53" s="70">
        <v>79.1945374449339</v>
      </c>
      <c r="O53" s="70">
        <f>N53/N$48</f>
        <v>0.50823959976732069</v>
      </c>
      <c r="P53" s="70"/>
      <c r="Q53" s="86"/>
    </row>
    <row r="54" spans="1:17" x14ac:dyDescent="0.2">
      <c r="A54" s="20">
        <v>2</v>
      </c>
      <c r="B54" s="20" t="s">
        <v>14</v>
      </c>
      <c r="C54" s="10" t="s">
        <v>4</v>
      </c>
      <c r="D54" s="11">
        <v>5804453</v>
      </c>
      <c r="E54" s="45">
        <v>0.55200000000000005</v>
      </c>
      <c r="F54" s="53" t="s">
        <v>16</v>
      </c>
      <c r="G54" s="54"/>
      <c r="H54" s="61">
        <v>174.861795032571</v>
      </c>
      <c r="I54" s="61">
        <f>H54/H$54</f>
        <v>1</v>
      </c>
      <c r="J54" s="61"/>
      <c r="K54" s="61">
        <v>101.51495480980699</v>
      </c>
      <c r="L54" s="61">
        <f>K54/K$54</f>
        <v>1</v>
      </c>
      <c r="M54" s="61"/>
      <c r="N54" s="61">
        <v>68.534494705601702</v>
      </c>
      <c r="O54" s="61">
        <f>N54/N$54</f>
        <v>1</v>
      </c>
      <c r="P54" s="61"/>
      <c r="Q54" s="87"/>
    </row>
    <row r="55" spans="1:17" x14ac:dyDescent="0.2">
      <c r="A55" s="21">
        <v>2</v>
      </c>
      <c r="B55" s="21" t="s">
        <v>14</v>
      </c>
      <c r="C55" s="12" t="s">
        <v>5</v>
      </c>
      <c r="D55" s="13">
        <v>118161</v>
      </c>
      <c r="E55" s="46">
        <v>0.52300000000000002</v>
      </c>
      <c r="F55" s="54" t="s">
        <v>16</v>
      </c>
      <c r="G55" s="54"/>
      <c r="H55" s="61">
        <v>271.34387331696098</v>
      </c>
      <c r="I55" s="61">
        <f>H55/H$54</f>
        <v>1.5517619115508825</v>
      </c>
      <c r="J55" s="61"/>
      <c r="K55" s="61">
        <v>55.269616394275502</v>
      </c>
      <c r="L55" s="61">
        <f>K55/K$54</f>
        <v>0.54444802243990265</v>
      </c>
      <c r="M55" s="61"/>
      <c r="N55" s="61">
        <v>66.379337793208506</v>
      </c>
      <c r="O55" s="61">
        <f>N55/N$54</f>
        <v>0.96855369078518871</v>
      </c>
      <c r="P55" s="61"/>
      <c r="Q55" s="87"/>
    </row>
    <row r="56" spans="1:17" x14ac:dyDescent="0.2">
      <c r="A56" s="21">
        <v>2</v>
      </c>
      <c r="B56" s="21" t="s">
        <v>14</v>
      </c>
      <c r="C56" s="12" t="s">
        <v>6</v>
      </c>
      <c r="D56" s="13">
        <v>58472</v>
      </c>
      <c r="E56" s="46">
        <v>0.51900000000000002</v>
      </c>
      <c r="F56" s="54" t="s">
        <v>16</v>
      </c>
      <c r="G56" s="54"/>
      <c r="H56" s="61">
        <v>149.26268983444999</v>
      </c>
      <c r="I56" s="61">
        <f>H56/H$54</f>
        <v>0.85360378352885635</v>
      </c>
      <c r="J56" s="61"/>
      <c r="K56" s="61">
        <v>19.699120946777899</v>
      </c>
      <c r="L56" s="61">
        <f>K56/K$54</f>
        <v>0.19405141817464355</v>
      </c>
      <c r="M56" s="61"/>
      <c r="N56" s="61">
        <v>29.412522232863498</v>
      </c>
      <c r="O56" s="61">
        <f>N56/N$54</f>
        <v>0.42916377160448299</v>
      </c>
      <c r="P56" s="61"/>
      <c r="Q56" s="87"/>
    </row>
    <row r="57" spans="1:17" x14ac:dyDescent="0.2">
      <c r="A57" s="21">
        <v>2</v>
      </c>
      <c r="B57" s="21" t="s">
        <v>14</v>
      </c>
      <c r="C57" s="12" t="s">
        <v>9</v>
      </c>
      <c r="D57" s="13">
        <v>9975</v>
      </c>
      <c r="E57" s="46">
        <v>0.437</v>
      </c>
      <c r="F57" s="54" t="s">
        <v>16</v>
      </c>
      <c r="G57" s="54"/>
      <c r="H57" s="113" t="s">
        <v>59</v>
      </c>
      <c r="I57" s="113"/>
      <c r="J57" s="114"/>
      <c r="K57" s="113" t="s">
        <v>59</v>
      </c>
      <c r="L57" s="113"/>
      <c r="M57" s="114"/>
      <c r="N57" s="113" t="s">
        <v>59</v>
      </c>
      <c r="O57" s="113"/>
      <c r="P57" s="72"/>
      <c r="Q57" s="87">
        <v>1</v>
      </c>
    </row>
    <row r="58" spans="1:17" x14ac:dyDescent="0.2">
      <c r="A58" s="21">
        <v>2</v>
      </c>
      <c r="B58" s="21" t="s">
        <v>14</v>
      </c>
      <c r="C58" s="14" t="s">
        <v>10</v>
      </c>
      <c r="D58" s="15">
        <v>4574</v>
      </c>
      <c r="E58" s="47">
        <v>0.37</v>
      </c>
      <c r="F58" s="55" t="s">
        <v>16</v>
      </c>
      <c r="G58" s="54"/>
      <c r="H58" s="61">
        <v>1144.26585045911</v>
      </c>
      <c r="I58" s="61">
        <f>H58/H$54</f>
        <v>6.5438299443624661</v>
      </c>
      <c r="J58" s="61"/>
      <c r="K58" s="61">
        <v>101.48644512461701</v>
      </c>
      <c r="L58" s="61">
        <f>K58/K$54</f>
        <v>0.99971915778080778</v>
      </c>
      <c r="M58" s="61"/>
      <c r="N58" s="61">
        <v>1069.04744206383</v>
      </c>
      <c r="O58" s="61">
        <f>N58/N$54</f>
        <v>15.598676938613963</v>
      </c>
      <c r="P58" s="61"/>
      <c r="Q58" s="87"/>
    </row>
    <row r="59" spans="1:17" x14ac:dyDescent="0.2">
      <c r="A59" s="22">
        <v>2</v>
      </c>
      <c r="B59" s="22" t="s">
        <v>17</v>
      </c>
      <c r="C59" s="8" t="s">
        <v>4</v>
      </c>
      <c r="D59" s="9">
        <v>5417255</v>
      </c>
      <c r="E59" s="48">
        <v>0.57499999999999996</v>
      </c>
      <c r="F59" s="56" t="s">
        <v>16</v>
      </c>
      <c r="G59" s="56"/>
      <c r="H59" s="68">
        <v>219.189764426144</v>
      </c>
      <c r="I59" s="68">
        <f t="shared" ref="I59:I64" si="12">H59/H$59</f>
        <v>1</v>
      </c>
      <c r="J59" s="68"/>
      <c r="K59" s="68">
        <v>296.75099459234002</v>
      </c>
      <c r="L59" s="68">
        <f t="shared" ref="L59:L64" si="13">K59/K$59</f>
        <v>1</v>
      </c>
      <c r="M59" s="68"/>
      <c r="N59" s="68">
        <v>80.038454117219104</v>
      </c>
      <c r="O59" s="68">
        <f t="shared" ref="O59:O64" si="14">N59/N$59</f>
        <v>1</v>
      </c>
      <c r="P59" s="68"/>
      <c r="Q59" s="88"/>
    </row>
    <row r="60" spans="1:17" x14ac:dyDescent="0.2">
      <c r="A60" s="23">
        <v>2</v>
      </c>
      <c r="B60" s="23" t="s">
        <v>17</v>
      </c>
      <c r="C60" s="4" t="s">
        <v>5</v>
      </c>
      <c r="D60" s="5">
        <v>250980</v>
      </c>
      <c r="E60" s="43">
        <v>0.45600000000000002</v>
      </c>
      <c r="F60" s="51" t="s">
        <v>16</v>
      </c>
      <c r="G60" s="51"/>
      <c r="H60" s="69">
        <v>136.990708168563</v>
      </c>
      <c r="I60" s="69">
        <f t="shared" si="12"/>
        <v>0.62498679410151947</v>
      </c>
      <c r="J60" s="69"/>
      <c r="K60" s="69">
        <v>110.67152688485</v>
      </c>
      <c r="L60" s="69">
        <f t="shared" si="13"/>
        <v>0.37294408073302121</v>
      </c>
      <c r="M60" s="69"/>
      <c r="N60" s="69">
        <v>41.364738753163898</v>
      </c>
      <c r="O60" s="69">
        <f t="shared" si="14"/>
        <v>0.51681081561850006</v>
      </c>
      <c r="P60" s="69"/>
      <c r="Q60" s="85"/>
    </row>
    <row r="61" spans="1:17" x14ac:dyDescent="0.2">
      <c r="A61" s="23">
        <v>2</v>
      </c>
      <c r="B61" s="23" t="s">
        <v>17</v>
      </c>
      <c r="C61" s="4" t="s">
        <v>6</v>
      </c>
      <c r="D61" s="5">
        <v>243620</v>
      </c>
      <c r="E61" s="43">
        <v>0.52500000000000002</v>
      </c>
      <c r="F61" s="51" t="s">
        <v>16</v>
      </c>
      <c r="G61" s="51"/>
      <c r="H61" s="69">
        <v>150.12725674975499</v>
      </c>
      <c r="I61" s="69">
        <f t="shared" si="12"/>
        <v>0.68491910259952116</v>
      </c>
      <c r="J61" s="69"/>
      <c r="K61" s="69">
        <v>160.86113570337099</v>
      </c>
      <c r="L61" s="69">
        <f t="shared" si="13"/>
        <v>0.54207446187114905</v>
      </c>
      <c r="M61" s="69"/>
      <c r="N61" s="69">
        <v>52.478047308950899</v>
      </c>
      <c r="O61" s="69">
        <f t="shared" si="14"/>
        <v>0.65566043082360104</v>
      </c>
      <c r="P61" s="69"/>
      <c r="Q61" s="85"/>
    </row>
    <row r="62" spans="1:17" x14ac:dyDescent="0.2">
      <c r="A62" s="23">
        <v>2</v>
      </c>
      <c r="B62" s="23" t="s">
        <v>17</v>
      </c>
      <c r="C62" s="4" t="s">
        <v>9</v>
      </c>
      <c r="D62" s="5">
        <v>31780</v>
      </c>
      <c r="E62" s="43">
        <v>0.33800000000000002</v>
      </c>
      <c r="F62" s="51" t="s">
        <v>18</v>
      </c>
      <c r="G62" s="51"/>
      <c r="H62" s="69">
        <v>953.630050346129</v>
      </c>
      <c r="I62" s="69">
        <f t="shared" si="12"/>
        <v>4.3507052112711895</v>
      </c>
      <c r="J62" s="69"/>
      <c r="K62" s="69">
        <v>239.71834487098801</v>
      </c>
      <c r="L62" s="69">
        <f t="shared" si="13"/>
        <v>0.80780974365494451</v>
      </c>
      <c r="M62" s="69"/>
      <c r="N62" s="69">
        <v>399.10113278791601</v>
      </c>
      <c r="O62" s="69">
        <f t="shared" si="14"/>
        <v>4.9863673304261784</v>
      </c>
      <c r="P62" s="69"/>
      <c r="Q62" s="85"/>
    </row>
    <row r="63" spans="1:17" x14ac:dyDescent="0.2">
      <c r="A63" s="23">
        <v>2</v>
      </c>
      <c r="B63" s="23" t="s">
        <v>17</v>
      </c>
      <c r="C63" s="4" t="s">
        <v>10</v>
      </c>
      <c r="D63" s="5">
        <v>5783</v>
      </c>
      <c r="E63" s="43">
        <v>0.47399999999999998</v>
      </c>
      <c r="F63" s="51" t="s">
        <v>16</v>
      </c>
      <c r="G63" s="51"/>
      <c r="H63" s="69">
        <v>2942.0133148884602</v>
      </c>
      <c r="I63" s="69">
        <f t="shared" si="12"/>
        <v>13.422220342226664</v>
      </c>
      <c r="J63" s="69"/>
      <c r="K63" s="69">
        <v>312.99913539685201</v>
      </c>
      <c r="L63" s="69">
        <f t="shared" si="13"/>
        <v>1.0547534502010103</v>
      </c>
      <c r="M63" s="69"/>
      <c r="N63" s="69">
        <v>749.06259726785402</v>
      </c>
      <c r="O63" s="69">
        <f t="shared" si="14"/>
        <v>9.3587839186752131</v>
      </c>
      <c r="P63" s="69"/>
      <c r="Q63" s="85"/>
    </row>
    <row r="64" spans="1:17" x14ac:dyDescent="0.2">
      <c r="A64" s="23">
        <v>2</v>
      </c>
      <c r="B64" s="23" t="s">
        <v>17</v>
      </c>
      <c r="C64" s="6" t="s">
        <v>11</v>
      </c>
      <c r="D64" s="7">
        <v>3514</v>
      </c>
      <c r="E64" s="44">
        <v>0.54400000000000004</v>
      </c>
      <c r="F64" s="52" t="s">
        <v>16</v>
      </c>
      <c r="G64" s="52"/>
      <c r="H64" s="70">
        <v>1927.20688673875</v>
      </c>
      <c r="I64" s="70">
        <f t="shared" si="12"/>
        <v>8.7924127834359815</v>
      </c>
      <c r="J64" s="70"/>
      <c r="K64" s="70">
        <v>329.99317017643699</v>
      </c>
      <c r="L64" s="70">
        <f t="shared" si="13"/>
        <v>1.1120204352803036</v>
      </c>
      <c r="M64" s="70"/>
      <c r="N64" s="70">
        <v>1133.0455321570801</v>
      </c>
      <c r="O64" s="70">
        <f t="shared" si="14"/>
        <v>14.156264568749609</v>
      </c>
      <c r="P64" s="70"/>
      <c r="Q64" s="86"/>
    </row>
    <row r="65" spans="1:17" x14ac:dyDescent="0.2">
      <c r="A65" s="20">
        <v>2</v>
      </c>
      <c r="B65" s="20" t="s">
        <v>19</v>
      </c>
      <c r="C65" s="10" t="s">
        <v>4</v>
      </c>
      <c r="D65" s="11">
        <v>5518076</v>
      </c>
      <c r="E65" s="45">
        <v>0.59099999999999997</v>
      </c>
      <c r="F65" s="53" t="s">
        <v>16</v>
      </c>
      <c r="G65" s="54"/>
      <c r="H65" s="61">
        <v>95.199023576647505</v>
      </c>
      <c r="I65" s="61">
        <f>H65/H$65</f>
        <v>1</v>
      </c>
      <c r="J65" s="61"/>
      <c r="K65" s="61">
        <v>159.96850187865701</v>
      </c>
      <c r="L65" s="61">
        <f>K65/K$65</f>
        <v>1</v>
      </c>
      <c r="M65" s="61"/>
      <c r="N65" s="61">
        <v>39.537010936898803</v>
      </c>
      <c r="O65" s="61">
        <f>N65/N$65</f>
        <v>1</v>
      </c>
      <c r="P65" s="61"/>
      <c r="Q65" s="87"/>
    </row>
    <row r="66" spans="1:17" x14ac:dyDescent="0.2">
      <c r="A66" s="21">
        <v>2</v>
      </c>
      <c r="B66" s="21" t="s">
        <v>19</v>
      </c>
      <c r="C66" s="12" t="s">
        <v>5</v>
      </c>
      <c r="D66" s="13">
        <v>184477</v>
      </c>
      <c r="E66" s="46">
        <v>0.52900000000000003</v>
      </c>
      <c r="F66" s="54" t="s">
        <v>16</v>
      </c>
      <c r="G66" s="54"/>
      <c r="H66" s="61">
        <v>317.598733278559</v>
      </c>
      <c r="I66" s="61">
        <f>H66/H$65</f>
        <v>3.3361553653210634</v>
      </c>
      <c r="J66" s="61"/>
      <c r="K66" s="61">
        <v>854.67347622504201</v>
      </c>
      <c r="L66" s="61">
        <f>K66/K$65</f>
        <v>5.3427610197496795</v>
      </c>
      <c r="M66" s="61"/>
      <c r="N66" s="61">
        <v>131.35693147100801</v>
      </c>
      <c r="O66" s="61">
        <f>N66/N$65</f>
        <v>3.322378914295117</v>
      </c>
      <c r="P66" s="61"/>
      <c r="Q66" s="87"/>
    </row>
    <row r="67" spans="1:17" x14ac:dyDescent="0.2">
      <c r="A67" s="21">
        <v>2</v>
      </c>
      <c r="B67" s="21" t="s">
        <v>19</v>
      </c>
      <c r="C67" s="12" t="s">
        <v>6</v>
      </c>
      <c r="D67" s="13">
        <v>161385</v>
      </c>
      <c r="E67" s="46">
        <v>0.52100000000000002</v>
      </c>
      <c r="F67" s="54" t="s">
        <v>16</v>
      </c>
      <c r="G67" s="54"/>
      <c r="H67" s="61">
        <v>126.42915681205599</v>
      </c>
      <c r="I67" s="61">
        <f>H67/H$65</f>
        <v>1.3280509826895881</v>
      </c>
      <c r="J67" s="61"/>
      <c r="K67" s="61">
        <v>251.28423216544701</v>
      </c>
      <c r="L67" s="61">
        <f>K67/K$65</f>
        <v>1.5708356908665488</v>
      </c>
      <c r="M67" s="61"/>
      <c r="N67" s="61">
        <v>60.811217754798903</v>
      </c>
      <c r="O67" s="61">
        <f>N67/N$65</f>
        <v>1.5380833379603178</v>
      </c>
      <c r="P67" s="61"/>
      <c r="Q67" s="87"/>
    </row>
    <row r="68" spans="1:17" x14ac:dyDescent="0.2">
      <c r="A68" s="21">
        <v>2</v>
      </c>
      <c r="B68" s="21" t="s">
        <v>19</v>
      </c>
      <c r="C68" s="12" t="s">
        <v>9</v>
      </c>
      <c r="D68" s="13">
        <v>17406</v>
      </c>
      <c r="E68" s="46">
        <v>0.58899999999999997</v>
      </c>
      <c r="F68" s="54" t="s">
        <v>16</v>
      </c>
      <c r="G68" s="54"/>
      <c r="H68" s="61">
        <v>10321.175922137099</v>
      </c>
      <c r="I68" s="61">
        <f>H68/H$65</f>
        <v>108.41682545018143</v>
      </c>
      <c r="J68" s="61"/>
      <c r="K68" s="61">
        <v>3758.8923321460502</v>
      </c>
      <c r="L68" s="61">
        <f>K68/K$65</f>
        <v>23.497702910272498</v>
      </c>
      <c r="M68" s="61"/>
      <c r="N68" s="61">
        <v>2513.6598748726801</v>
      </c>
      <c r="O68" s="61">
        <f>N68/N$65</f>
        <v>63.577387751554852</v>
      </c>
      <c r="P68" s="61"/>
      <c r="Q68" s="87">
        <v>4</v>
      </c>
    </row>
    <row r="69" spans="1:17" ht="17" thickBot="1" x14ac:dyDescent="0.25">
      <c r="A69" s="62">
        <v>2</v>
      </c>
      <c r="B69" s="62" t="s">
        <v>19</v>
      </c>
      <c r="C69" s="63" t="s">
        <v>10</v>
      </c>
      <c r="D69" s="64">
        <v>1934</v>
      </c>
      <c r="E69" s="65">
        <v>0.51200000000000001</v>
      </c>
      <c r="F69" s="66" t="s">
        <v>16</v>
      </c>
      <c r="G69" s="66"/>
      <c r="H69" s="67">
        <v>11371.6618407445</v>
      </c>
      <c r="I69" s="67">
        <f>H69/H$65</f>
        <v>119.45145457914118</v>
      </c>
      <c r="J69" s="67"/>
      <c r="K69" s="67">
        <v>989.57290589451895</v>
      </c>
      <c r="L69" s="67">
        <f>K69/K$65</f>
        <v>6.1860484674986367</v>
      </c>
      <c r="M69" s="67"/>
      <c r="N69" s="67">
        <v>5410.4891416752798</v>
      </c>
      <c r="O69" s="67">
        <f>N69/N$65</f>
        <v>136.84618572482472</v>
      </c>
      <c r="P69" s="67"/>
      <c r="Q69" s="89"/>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1B099-DDED-4845-A32C-10E60988ADF6}">
  <dimension ref="A1:B5"/>
  <sheetViews>
    <sheetView showGridLines="0" workbookViewId="0">
      <selection activeCell="B11" sqref="B11"/>
    </sheetView>
  </sheetViews>
  <sheetFormatPr baseColWidth="10" defaultRowHeight="16" x14ac:dyDescent="0.2"/>
  <cols>
    <col min="1" max="1" width="7" customWidth="1"/>
    <col min="2" max="2" width="79.83203125" bestFit="1" customWidth="1"/>
  </cols>
  <sheetData>
    <row r="1" spans="1:2" ht="20" thickBot="1" x14ac:dyDescent="0.3">
      <c r="A1" s="109" t="s">
        <v>43</v>
      </c>
      <c r="B1" s="109" t="s">
        <v>44</v>
      </c>
    </row>
    <row r="2" spans="1:2" ht="51" x14ac:dyDescent="0.2">
      <c r="A2" s="108">
        <v>1</v>
      </c>
      <c r="B2" s="120" t="s">
        <v>62</v>
      </c>
    </row>
    <row r="3" spans="1:2" ht="34" x14ac:dyDescent="0.2">
      <c r="A3" s="119">
        <v>2</v>
      </c>
      <c r="B3" s="121" t="s">
        <v>46</v>
      </c>
    </row>
    <row r="4" spans="1:2" ht="68" x14ac:dyDescent="0.2">
      <c r="A4" s="119">
        <v>3</v>
      </c>
      <c r="B4" s="121" t="s">
        <v>60</v>
      </c>
    </row>
    <row r="5" spans="1:2" ht="69" thickBot="1" x14ac:dyDescent="0.25">
      <c r="A5" s="122">
        <v>4</v>
      </c>
      <c r="B5" s="123"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Worksheet descriptions</vt:lpstr>
      <vt:lpstr>Per-run</vt:lpstr>
      <vt:lpstr>Per-barcode</vt:lpstr>
      <vt:lpstr>Per-replicon</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Wick</dc:creator>
  <cp:lastModifiedBy>Ryan Wick</cp:lastModifiedBy>
  <dcterms:created xsi:type="dcterms:W3CDTF">2020-03-12T03:30:04Z</dcterms:created>
  <dcterms:modified xsi:type="dcterms:W3CDTF">2021-01-08T05:20:26Z</dcterms:modified>
</cp:coreProperties>
</file>