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Business 2020-21\Sanwaria Communication Private Limited\"/>
    </mc:Choice>
  </mc:AlternateContent>
  <bookViews>
    <workbookView xWindow="0" yWindow="0" windowWidth="20490" windowHeight="7755" activeTab="1"/>
  </bookViews>
  <sheets>
    <sheet name="TY (20-21) MUB and Reach Target" sheetId="3" r:id="rId1"/>
    <sheet name="LY(19-20) Business &amp; Reach Task" sheetId="4" r:id="rId2"/>
    <sheet name="TY-Till M-04 Business &amp; Reach " sheetId="5" r:id="rId3"/>
  </sheets>
  <definedNames>
    <definedName name="_xlnm._FilterDatabase" localSheetId="1" hidden="1">'LY(19-20) Business &amp; Reach Task'!$A$5:$AZ$117</definedName>
    <definedName name="_xlnm._FilterDatabase" localSheetId="2" hidden="1">'TY-Till M-04 Business &amp; Reach '!$A$5:$M$42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AZ4" i="4"/>
  <c r="G10" i="3"/>
  <c r="F10" i="3"/>
  <c r="E10" i="3"/>
  <c r="Q4" i="5"/>
  <c r="M4" i="5"/>
  <c r="K4" i="5"/>
  <c r="J4" i="5"/>
  <c r="H4" i="5"/>
  <c r="G4" i="5"/>
  <c r="F4" i="5"/>
  <c r="E4" i="5"/>
  <c r="R4" i="5" l="1"/>
  <c r="P4" i="5"/>
  <c r="L4" i="5"/>
  <c r="AV60" i="4"/>
  <c r="AV27" i="4"/>
  <c r="AV61" i="4"/>
  <c r="AV108" i="4"/>
  <c r="AV107" i="4"/>
  <c r="AV106" i="4"/>
  <c r="AV105" i="4"/>
  <c r="AV104" i="4"/>
  <c r="AV103" i="4"/>
  <c r="AV18" i="4"/>
  <c r="AV102" i="4"/>
  <c r="AV101" i="4"/>
  <c r="AV55" i="4"/>
  <c r="AV67" i="4"/>
  <c r="AV100" i="4"/>
  <c r="AV99" i="4"/>
  <c r="AV98" i="4"/>
  <c r="AV19" i="4"/>
  <c r="AV24" i="4"/>
  <c r="AV116" i="4"/>
  <c r="AV109" i="4"/>
  <c r="AV43" i="4"/>
  <c r="AV97" i="4"/>
  <c r="AV16" i="4"/>
  <c r="AV7" i="4"/>
  <c r="AV10" i="4"/>
  <c r="AV17" i="4"/>
  <c r="AV12" i="4"/>
  <c r="AV38" i="4"/>
  <c r="AV30" i="4"/>
  <c r="AV47" i="4"/>
  <c r="AV20" i="4"/>
  <c r="AV9" i="4"/>
  <c r="AV11" i="4"/>
  <c r="AV110" i="4"/>
  <c r="AV96" i="4"/>
  <c r="AV22" i="4"/>
  <c r="AV40" i="4"/>
  <c r="AV45" i="4"/>
  <c r="AV95" i="4"/>
  <c r="AV112" i="4"/>
  <c r="AV35" i="4"/>
  <c r="AV13" i="4"/>
  <c r="AV63" i="4"/>
  <c r="AV50" i="4"/>
  <c r="AV53" i="4"/>
  <c r="AV52" i="4"/>
  <c r="AV54" i="4"/>
  <c r="AV49" i="4"/>
  <c r="AV29" i="4"/>
  <c r="AV94" i="4"/>
  <c r="AV34" i="4"/>
  <c r="AV93" i="4"/>
  <c r="AV37" i="4"/>
  <c r="AV23" i="4"/>
  <c r="AV92" i="4"/>
  <c r="AV111" i="4"/>
  <c r="AV51" i="4"/>
  <c r="AV115" i="4"/>
  <c r="AV91" i="4"/>
  <c r="AV36" i="4"/>
  <c r="AV114" i="4"/>
  <c r="AV113" i="4"/>
  <c r="AV62" i="4"/>
  <c r="AV90" i="4"/>
  <c r="AV89" i="4"/>
  <c r="AV14" i="4"/>
  <c r="AV44" i="4"/>
  <c r="AV88" i="4"/>
  <c r="AV87" i="4"/>
  <c r="AV86" i="4"/>
  <c r="AV85" i="4"/>
  <c r="AV84" i="4"/>
  <c r="AV41" i="4"/>
  <c r="AV83" i="4"/>
  <c r="AV82" i="4"/>
  <c r="AV81" i="4"/>
  <c r="AV80" i="4"/>
  <c r="AV32" i="4"/>
  <c r="AV33" i="4"/>
  <c r="AV65" i="4"/>
  <c r="AV79" i="4"/>
  <c r="AV78" i="4"/>
  <c r="AV77" i="4"/>
  <c r="AV28" i="4"/>
  <c r="AV46" i="4"/>
  <c r="AV21" i="4"/>
  <c r="AV48" i="4"/>
  <c r="AV76" i="4"/>
  <c r="AV75" i="4"/>
  <c r="AV42" i="4"/>
  <c r="AV26" i="4"/>
  <c r="AV74" i="4"/>
  <c r="AV73" i="4"/>
  <c r="AV72" i="4"/>
  <c r="AV68" i="4"/>
  <c r="AV64" i="4"/>
  <c r="AV59" i="4"/>
  <c r="AV56" i="4"/>
  <c r="AV57" i="4"/>
  <c r="AV15" i="4"/>
  <c r="AV25" i="4"/>
  <c r="AV71" i="4"/>
  <c r="AV31" i="4"/>
  <c r="AV66" i="4"/>
  <c r="AV39" i="4"/>
  <c r="AV70" i="4"/>
  <c r="AV117" i="4"/>
  <c r="AV58" i="4"/>
  <c r="AV69" i="4"/>
  <c r="AV6" i="4"/>
  <c r="AV8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</calcChain>
</file>

<file path=xl/sharedStrings.xml><?xml version="1.0" encoding="utf-8"?>
<sst xmlns="http://schemas.openxmlformats.org/spreadsheetml/2006/main" count="1289" uniqueCount="292">
  <si>
    <t>Type</t>
  </si>
  <si>
    <t>UID No</t>
  </si>
  <si>
    <t>Retailer Name</t>
  </si>
  <si>
    <t>Area</t>
  </si>
  <si>
    <t>City</t>
  </si>
  <si>
    <t>Jockey Comfort Zone</t>
  </si>
  <si>
    <t>I2-E2-JH01-14425</t>
  </si>
  <si>
    <t>Savera</t>
  </si>
  <si>
    <t>Palamu</t>
  </si>
  <si>
    <t>Medininagar (Daltonganj)</t>
  </si>
  <si>
    <t>I2-E2-JH01-38304</t>
  </si>
  <si>
    <t>Virat Fashion Mart</t>
  </si>
  <si>
    <t>Retail Outlet</t>
  </si>
  <si>
    <t>I1-E5-JH01-88793</t>
  </si>
  <si>
    <t>Readymade Empourium</t>
  </si>
  <si>
    <t>I1-E5-JH01-89387</t>
  </si>
  <si>
    <t>Rishika Fashion</t>
  </si>
  <si>
    <t>Garhwa</t>
  </si>
  <si>
    <t>I1-E5-JH01-89833</t>
  </si>
  <si>
    <t>Mahalaxmi Saket Vastralaya Smart Zone</t>
  </si>
  <si>
    <t>I1-E5-JH01-90344</t>
  </si>
  <si>
    <t>Pinki Dresses</t>
  </si>
  <si>
    <t>I1-E5-JH01-90345</t>
  </si>
  <si>
    <t>Lokpriya Ladies Suit House</t>
  </si>
  <si>
    <t>I1-E5-JH01-91149</t>
  </si>
  <si>
    <t>Deepak Vastralaya</t>
  </si>
  <si>
    <t>Lesliganj</t>
  </si>
  <si>
    <t>I1-E5-JH01-91716</t>
  </si>
  <si>
    <t>Panchshil</t>
  </si>
  <si>
    <t>I1-E5-JH01-91853</t>
  </si>
  <si>
    <t>Nandlal Cloth Shop</t>
  </si>
  <si>
    <t>I1-E5-JH01-91898</t>
  </si>
  <si>
    <t>Smart Look</t>
  </si>
  <si>
    <t>Hussainabad (Japla)</t>
  </si>
  <si>
    <t>I1-E5-JH01-91921</t>
  </si>
  <si>
    <t>Mens Look</t>
  </si>
  <si>
    <t>I1-E5-JH01-91962</t>
  </si>
  <si>
    <t>New Quality Garments and Saree Sansar</t>
  </si>
  <si>
    <t>I1-E5-JH01-92812</t>
  </si>
  <si>
    <t>Basant Vastralay</t>
  </si>
  <si>
    <t>I1-E5-JH01-93234</t>
  </si>
  <si>
    <t>Chandan Vastralaya</t>
  </si>
  <si>
    <t>I1-E5-JH01-93288</t>
  </si>
  <si>
    <t>New Rashtriya Khadi Bhandar</t>
  </si>
  <si>
    <t>Ranchi</t>
  </si>
  <si>
    <t>I1-E5-JH01-95483</t>
  </si>
  <si>
    <t>Kamal Vastralok</t>
  </si>
  <si>
    <t>Latehar</t>
  </si>
  <si>
    <t>I1-E5-JH01-95820</t>
  </si>
  <si>
    <t>Attitude</t>
  </si>
  <si>
    <t>I1-E5-JH03-93986</t>
  </si>
  <si>
    <t>Ajay Vastralaya</t>
  </si>
  <si>
    <t>I1-E5-JH03-93987</t>
  </si>
  <si>
    <t>Nishu Cloth House</t>
  </si>
  <si>
    <t>I1-E5-JH03-94048</t>
  </si>
  <si>
    <t>Shreya Vastralok</t>
  </si>
  <si>
    <t>I1-E5-JH03-94347</t>
  </si>
  <si>
    <t>No Limit</t>
  </si>
  <si>
    <t>I1-E5-JH03-94348</t>
  </si>
  <si>
    <t>New Delhi Cloth Emporium</t>
  </si>
  <si>
    <t>I1-E5-JH03-94665</t>
  </si>
  <si>
    <t>Kashmir Garments</t>
  </si>
  <si>
    <t>I1-E5-JH03-94715</t>
  </si>
  <si>
    <t>Bhawani Dresses</t>
  </si>
  <si>
    <t>I1-E5-JH03-94970</t>
  </si>
  <si>
    <t>Jai Mata Rani Garments</t>
  </si>
  <si>
    <t>Hariharganj</t>
  </si>
  <si>
    <t>I1-E5-JH03-95032</t>
  </si>
  <si>
    <t>Apsara Dresses</t>
  </si>
  <si>
    <t>I1-E5-JH03-95075</t>
  </si>
  <si>
    <t>Tulsyan'S Boutique</t>
  </si>
  <si>
    <t>I1-E5-JH03-95164</t>
  </si>
  <si>
    <t>Aayansh Vastralok</t>
  </si>
  <si>
    <t>I1-E5-JH03-95201</t>
  </si>
  <si>
    <t>Abhijeet Collection</t>
  </si>
  <si>
    <t>I1-E5-JH03-95317</t>
  </si>
  <si>
    <t>Manpasand</t>
  </si>
  <si>
    <t>I1-E5-JH03-95545</t>
  </si>
  <si>
    <t>Tiwari Garments</t>
  </si>
  <si>
    <t>I1-E5-JH03-95547</t>
  </si>
  <si>
    <t>New Rajgharana</t>
  </si>
  <si>
    <t>I1-E5-JH03-95632</t>
  </si>
  <si>
    <t>Shubham Vastralay</t>
  </si>
  <si>
    <t>Chitarpur</t>
  </si>
  <si>
    <t>I1-E5-JH03-96116</t>
  </si>
  <si>
    <t>M.H Style</t>
  </si>
  <si>
    <t>I1-E5-JH03-96321</t>
  </si>
  <si>
    <t>Lucky Garments</t>
  </si>
  <si>
    <t>I1-E5-JH03-96498</t>
  </si>
  <si>
    <t>Gupta Dresses</t>
  </si>
  <si>
    <t>I1-E5-JH03-96632</t>
  </si>
  <si>
    <t>Shibhu Vastralaya</t>
  </si>
  <si>
    <t>Bishrampur</t>
  </si>
  <si>
    <t>I1-E5-JH03-96682</t>
  </si>
  <si>
    <t>Sukrit Vastralaya</t>
  </si>
  <si>
    <t>I1-E5-JH03-97024</t>
  </si>
  <si>
    <t>Divya Collection</t>
  </si>
  <si>
    <t>Balumath</t>
  </si>
  <si>
    <t>I1-E5-JH03-97544</t>
  </si>
  <si>
    <t>Maa Sringar And General Store</t>
  </si>
  <si>
    <t>I1-E5-JH03-97732</t>
  </si>
  <si>
    <t>Fashion House</t>
  </si>
  <si>
    <t>I1-E5-JH03-98474</t>
  </si>
  <si>
    <t>Life Style Gallery</t>
  </si>
  <si>
    <t>I1-E5-JH03-98475</t>
  </si>
  <si>
    <t>New Look</t>
  </si>
  <si>
    <t>I1-E5-JH03-99071</t>
  </si>
  <si>
    <t>I1-E5-JH03-99293</t>
  </si>
  <si>
    <t>Sakshi Fashion</t>
  </si>
  <si>
    <t>I1-E5-JH03-99718</t>
  </si>
  <si>
    <t>Amit Readymade</t>
  </si>
  <si>
    <t>I1-N3-JH01-72908</t>
  </si>
  <si>
    <t>New Vandana</t>
  </si>
  <si>
    <t>I1-N3-JH01-73647</t>
  </si>
  <si>
    <t>Comfort Zone</t>
  </si>
  <si>
    <t>I1-N3-JH01-74040</t>
  </si>
  <si>
    <t>Munna Dresses</t>
  </si>
  <si>
    <t>I1-N3-JH01-76492</t>
  </si>
  <si>
    <t>Vishal Collection</t>
  </si>
  <si>
    <t>I1-N3-JH01-76873</t>
  </si>
  <si>
    <t>Mayur Collection</t>
  </si>
  <si>
    <t>Chandwa</t>
  </si>
  <si>
    <t>I1-N3-JH01-79329</t>
  </si>
  <si>
    <t>Priya Dresses</t>
  </si>
  <si>
    <t>Nagar Untari</t>
  </si>
  <si>
    <t>I1-N3-JH01-79330</t>
  </si>
  <si>
    <t>Manpasand Dresses</t>
  </si>
  <si>
    <t>I1-N3-JH01-79980</t>
  </si>
  <si>
    <t>Ismaile Garments</t>
  </si>
  <si>
    <t>I1-N3-JH01-80205</t>
  </si>
  <si>
    <t>Anand General Store</t>
  </si>
  <si>
    <t>I1-N3-JH01-80206</t>
  </si>
  <si>
    <t>Sourabh Vastralaya</t>
  </si>
  <si>
    <t>I1-N3-JH01-80207</t>
  </si>
  <si>
    <t>Live Fashion</t>
  </si>
  <si>
    <t>I1-N3-JH01-80209</t>
  </si>
  <si>
    <t>Dupatta Matching Centre</t>
  </si>
  <si>
    <t>I1-N3-JH01-80786</t>
  </si>
  <si>
    <t>Kavita Garments</t>
  </si>
  <si>
    <t>Haidar Nagar</t>
  </si>
  <si>
    <t>I1-N3-JH01-80978</t>
  </si>
  <si>
    <t>Geetanjali Garments</t>
  </si>
  <si>
    <t>I1-N3-JH01-82725</t>
  </si>
  <si>
    <t>Preety Saree Center</t>
  </si>
  <si>
    <t>I1-N3-JH01-83536</t>
  </si>
  <si>
    <t>Amit Dresses</t>
  </si>
  <si>
    <t>I1-N3-JH01-83538</t>
  </si>
  <si>
    <t>Paridhan Vastralaya</t>
  </si>
  <si>
    <t>I1-N3-JH01-84442</t>
  </si>
  <si>
    <t>Gents Park</t>
  </si>
  <si>
    <t>I1-N3-JH01-85042</t>
  </si>
  <si>
    <t>Neeraj Vastralaya</t>
  </si>
  <si>
    <t>I1-N3-JH01-85579</t>
  </si>
  <si>
    <t>Amit Vastralaya</t>
  </si>
  <si>
    <t>I1-N3-JH01-85771</t>
  </si>
  <si>
    <t>Sonu Vastralaya</t>
  </si>
  <si>
    <t>I1-N3-JH01-85855</t>
  </si>
  <si>
    <t>Shanti Vastralaya</t>
  </si>
  <si>
    <t>I1-N3-JH01-85856</t>
  </si>
  <si>
    <t>Priyanka Cloth Center</t>
  </si>
  <si>
    <t>I2-E2-JH01-14342</t>
  </si>
  <si>
    <t>Akashdeep</t>
  </si>
  <si>
    <t>I2-E2-JH01-14406</t>
  </si>
  <si>
    <t>Payal Shree</t>
  </si>
  <si>
    <t>I2-E2-JH01-14413</t>
  </si>
  <si>
    <t>Puspanjali</t>
  </si>
  <si>
    <t>I2-E2-JH01-14441</t>
  </si>
  <si>
    <t>Uphar Dresses</t>
  </si>
  <si>
    <t>I2-E2-JH01-38264</t>
  </si>
  <si>
    <t>Amisha Collection</t>
  </si>
  <si>
    <t>I2-E2-JH01-38279</t>
  </si>
  <si>
    <t>Bada Saheb</t>
  </si>
  <si>
    <t>I2-E2-JH01-38289</t>
  </si>
  <si>
    <t>Biswanath Prasad Agarwal</t>
  </si>
  <si>
    <t>I2-E2-JH01-38317</t>
  </si>
  <si>
    <t>Gupta Vastralaya</t>
  </si>
  <si>
    <t>I2-E2-JH01-38344</t>
  </si>
  <si>
    <t>Maa Gayatri Garments</t>
  </si>
  <si>
    <t>I2-E2-JH01-38345</t>
  </si>
  <si>
    <t>Mahalaxmi Readymade</t>
  </si>
  <si>
    <t>I2-E2-JH01-38350</t>
  </si>
  <si>
    <t>Manoj Dresses</t>
  </si>
  <si>
    <t>I2-E2-JH01-38351</t>
  </si>
  <si>
    <t>Manoj Garments</t>
  </si>
  <si>
    <t>I2-E2-JH01-38353</t>
  </si>
  <si>
    <t>I2-E2-JH01-38362</t>
  </si>
  <si>
    <t>Nandan Garments</t>
  </si>
  <si>
    <t>I2-E2-JH01-38376</t>
  </si>
  <si>
    <t>Paridhan Bargain Shop</t>
  </si>
  <si>
    <t>I2-E2-JH01-38381</t>
  </si>
  <si>
    <t>Puja Readymade</t>
  </si>
  <si>
    <t>I2-E2-JH01-38385</t>
  </si>
  <si>
    <t>Raj Gharana</t>
  </si>
  <si>
    <t>I2-E2-JH01-38404</t>
  </si>
  <si>
    <t>Sanwaria Dresses</t>
  </si>
  <si>
    <t>I2-E2-JH01-44749</t>
  </si>
  <si>
    <t>Fashion Mart</t>
  </si>
  <si>
    <t>I2-E2-JH01-44780</t>
  </si>
  <si>
    <t>Pritam Vastralaya</t>
  </si>
  <si>
    <t>I2-E2-JH01-44791</t>
  </si>
  <si>
    <t>Roop Mahal</t>
  </si>
  <si>
    <t>JH-101101</t>
  </si>
  <si>
    <t>Agrawal Dresses</t>
  </si>
  <si>
    <t>JH-101928</t>
  </si>
  <si>
    <t>Friends Collection</t>
  </si>
  <si>
    <t>JH-101929</t>
  </si>
  <si>
    <t>Chahat Dresses</t>
  </si>
  <si>
    <t>JH-102515</t>
  </si>
  <si>
    <t>Suman Vastralaya</t>
  </si>
  <si>
    <t>JH-103688</t>
  </si>
  <si>
    <t>Madras Handloom</t>
  </si>
  <si>
    <t>JH-105181</t>
  </si>
  <si>
    <t>Bombay Style</t>
  </si>
  <si>
    <t>JH-105182</t>
  </si>
  <si>
    <t>Chanda Mama</t>
  </si>
  <si>
    <t>JH-105183</t>
  </si>
  <si>
    <t>Prince Dresses</t>
  </si>
  <si>
    <t>JH-105323</t>
  </si>
  <si>
    <t>Nxt Fashion</t>
  </si>
  <si>
    <t>JH-105324</t>
  </si>
  <si>
    <t>Vastralok</t>
  </si>
  <si>
    <t>JH-105394</t>
  </si>
  <si>
    <t>Rashtriya Fashion Mart</t>
  </si>
  <si>
    <t>JH-105883</t>
  </si>
  <si>
    <t>Ansi Garments</t>
  </si>
  <si>
    <t>JH-105920</t>
  </si>
  <si>
    <t>Fancy Vastralaya</t>
  </si>
  <si>
    <t>JH-106833</t>
  </si>
  <si>
    <t>Shyam Vastralaya</t>
  </si>
  <si>
    <t>JH-106834</t>
  </si>
  <si>
    <t>Neelam Garments</t>
  </si>
  <si>
    <t>JH-106871</t>
  </si>
  <si>
    <t>Somnath Prasad Arun Kumar</t>
  </si>
  <si>
    <t>JH-107918</t>
  </si>
  <si>
    <t>Z7 Pro Multibrand Outlet</t>
  </si>
  <si>
    <t>JH-109206</t>
  </si>
  <si>
    <t>Roop Rang Sringar Store</t>
  </si>
  <si>
    <t>JH-109565</t>
  </si>
  <si>
    <t>Mahabir Collection</t>
  </si>
  <si>
    <t>JH-109568</t>
  </si>
  <si>
    <t>Priyanka Vastralaya</t>
  </si>
  <si>
    <t>Sr No.</t>
  </si>
  <si>
    <t>SPM</t>
  </si>
  <si>
    <t>SPW</t>
  </si>
  <si>
    <t>THR</t>
  </si>
  <si>
    <t>Customer Name</t>
  </si>
  <si>
    <t>TOTAL</t>
  </si>
  <si>
    <t>Yes</t>
  </si>
  <si>
    <t>No</t>
  </si>
  <si>
    <t>OW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</si>
  <si>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</si>
  <si>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</si>
  <si>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</si>
  <si>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</si>
  <si>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</si>
  <si>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</si>
  <si>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</si>
  <si>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</si>
  <si>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</si>
  <si>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</si>
  <si>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</si>
  <si>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</si>
  <si>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</si>
  <si>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Circle</t>
  </si>
  <si>
    <t>State</t>
  </si>
  <si>
    <t>Central</t>
  </si>
  <si>
    <t>Jharkhand</t>
  </si>
  <si>
    <t>Misc</t>
  </si>
  <si>
    <t>I1-E5-JH03-93707</t>
  </si>
  <si>
    <t>Miscellaneous(Personal Sale)</t>
  </si>
  <si>
    <t>Division</t>
  </si>
  <si>
    <t xml:space="preserve">MUB Task  </t>
  </si>
  <si>
    <t>Distributor Name</t>
  </si>
  <si>
    <t>DSO Code</t>
  </si>
  <si>
    <t>DSO Name</t>
  </si>
  <si>
    <t>15455-003</t>
  </si>
  <si>
    <t>Sanwaria Communication Private Limited</t>
  </si>
  <si>
    <t>Santosh Kumar</t>
  </si>
  <si>
    <t>Grand Total
(2019-2020)</t>
  </si>
  <si>
    <t>JC-04</t>
  </si>
  <si>
    <t>JC</t>
  </si>
  <si>
    <t>UID</t>
  </si>
  <si>
    <t>MUB</t>
  </si>
  <si>
    <t>By JC-03</t>
  </si>
  <si>
    <t>x</t>
  </si>
  <si>
    <t>By JC-04</t>
  </si>
  <si>
    <t>JC-03</t>
  </si>
  <si>
    <t>Reach Task 
Till M4</t>
  </si>
  <si>
    <t>Grand TOTAL</t>
  </si>
  <si>
    <t>Reach Status (2020-21</t>
  </si>
  <si>
    <t xml:space="preserve">MUB Task
(2020-21)  </t>
  </si>
  <si>
    <t>Reach Task
(2020-21)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</si>
</sst>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1" fillId="2" borderId="5" xfId="0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center"/>
    </xf>
    <xf numFmtId="0" fontId="0" fillId="0" borderId="14" xfId="0" applyBorder="1"/>
    <xf numFmtId="0" fontId="1" fillId="10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" fontId="1" fillId="10" borderId="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 vertical="top"/>
    </xf>
    <xf numFmtId="0" fontId="0" fillId="0" borderId="6" xfId="0" applyBorder="1"/>
    <xf numFmtId="1" fontId="0" fillId="0" borderId="6" xfId="0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1" xfId="0" applyFont="1" applyFill="1" applyBorder="1" applyAlignment="1">
      <alignment horizontal="center" vertical="center"/>
    </xf>
    <xf numFmtId="1" fontId="1" fillId="10" borderId="16" xfId="0" applyNumberFormat="1" applyFont="1" applyFill="1" applyBorder="1" applyAlignment="1">
      <alignment horizontal="center"/>
    </xf>
    <xf numFmtId="1" fontId="1" fillId="10" borderId="5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5" fillId="4" borderId="2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7" xfId="0" applyFont="1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5" fillId="4" borderId="29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6" workbookViewId="0">
      <selection activeCell="G11" sqref="G11"/>
    </sheetView>
  </sheetViews>
  <sheetFormatPr defaultRowHeight="15" x14ac:dyDescent="0.25"/>
  <cols>
    <col min="1" max="1" width="6.28515625" bestFit="1" customWidth="1"/>
    <col min="2" max="2" width="7.5703125" bestFit="1" customWidth="1"/>
    <col min="3" max="3" width="38.28515625" customWidth="1"/>
    <col min="4" max="4" width="19.7109375" bestFit="1" customWidth="1"/>
    <col min="5" max="5" width="14.28515625" bestFit="1" customWidth="1"/>
    <col min="6" max="6" width="8.140625" bestFit="1" customWidth="1"/>
    <col min="7" max="8" width="10.5703125" bestFit="1" customWidth="1"/>
    <col min="9" max="9" width="2" bestFit="1" customWidth="1"/>
    <col min="10" max="10" width="16.28515625" bestFit="1" customWidth="1"/>
    <col min="11" max="12" width="10.5703125" bestFit="1" customWidth="1"/>
    <col min="15" max="15" width="6.28515625" bestFit="1" customWidth="1"/>
    <col min="16" max="16" width="7.5703125" customWidth="1"/>
    <col min="17" max="17" width="16.28515625" bestFit="1" customWidth="1"/>
    <col min="18" max="18" width="19.7109375" bestFit="1" customWidth="1"/>
    <col min="19" max="19" width="7" bestFit="1" customWidth="1"/>
    <col min="20" max="20" width="6" bestFit="1" customWidth="1"/>
    <col min="21" max="21" width="7" bestFit="1" customWidth="1"/>
    <col min="22" max="22" width="5.42578125" bestFit="1" customWidth="1"/>
  </cols>
  <sheetData>
    <row r="2" spans="1:12" ht="15.75" thickBot="1" x14ac:dyDescent="0.3"/>
    <row r="3" spans="1:12" ht="15.75" thickBot="1" x14ac:dyDescent="0.3">
      <c r="J3" s="75" t="s">
        <v>279</v>
      </c>
      <c r="K3" s="76"/>
      <c r="L3" s="77"/>
    </row>
    <row r="4" spans="1:12" ht="30.75" thickBot="1" x14ac:dyDescent="0.3">
      <c r="A4" s="65" t="s">
        <v>241</v>
      </c>
      <c r="B4" s="66" t="s">
        <v>3</v>
      </c>
      <c r="C4" s="66" t="s">
        <v>272</v>
      </c>
      <c r="D4" s="66" t="s">
        <v>273</v>
      </c>
      <c r="E4" s="66" t="s">
        <v>274</v>
      </c>
      <c r="F4" s="66" t="s">
        <v>270</v>
      </c>
      <c r="G4" s="73" t="s">
        <v>290</v>
      </c>
      <c r="H4" s="74" t="s">
        <v>291</v>
      </c>
      <c r="I4" s="67" t="s">
        <v>284</v>
      </c>
      <c r="J4" s="68" t="s">
        <v>270</v>
      </c>
      <c r="K4" s="66" t="s">
        <v>271</v>
      </c>
      <c r="L4" s="69" t="s">
        <v>287</v>
      </c>
    </row>
    <row r="5" spans="1:12" x14ac:dyDescent="0.25">
      <c r="A5" s="50">
        <v>1</v>
      </c>
      <c r="B5" s="51" t="s">
        <v>8</v>
      </c>
      <c r="C5" s="52" t="s">
        <v>276</v>
      </c>
      <c r="D5" s="52" t="s">
        <v>275</v>
      </c>
      <c r="E5" s="52" t="s">
        <v>277</v>
      </c>
      <c r="F5" s="53" t="s">
        <v>242</v>
      </c>
      <c r="G5" s="51">
        <v>40</v>
      </c>
      <c r="H5" s="54">
        <v>100</v>
      </c>
      <c r="I5" s="55"/>
      <c r="J5" s="53" t="s">
        <v>242</v>
      </c>
      <c r="K5" s="51">
        <v>30</v>
      </c>
      <c r="L5" s="56">
        <v>32</v>
      </c>
    </row>
    <row r="6" spans="1:12" x14ac:dyDescent="0.25">
      <c r="A6" s="57">
        <v>2</v>
      </c>
      <c r="B6" s="2" t="s">
        <v>8</v>
      </c>
      <c r="C6" s="45" t="s">
        <v>276</v>
      </c>
      <c r="D6" s="45" t="s">
        <v>275</v>
      </c>
      <c r="E6" s="45" t="s">
        <v>277</v>
      </c>
      <c r="F6" s="46" t="s">
        <v>243</v>
      </c>
      <c r="G6" s="2">
        <v>15</v>
      </c>
      <c r="H6" s="47">
        <v>50</v>
      </c>
      <c r="I6" s="48"/>
      <c r="J6" s="46" t="s">
        <v>243</v>
      </c>
      <c r="K6" s="2">
        <v>12</v>
      </c>
      <c r="L6" s="58">
        <v>12</v>
      </c>
    </row>
    <row r="7" spans="1:12" ht="15.75" thickBot="1" x14ac:dyDescent="0.3">
      <c r="A7" s="59">
        <v>3</v>
      </c>
      <c r="B7" s="60" t="s">
        <v>8</v>
      </c>
      <c r="C7" s="61" t="s">
        <v>276</v>
      </c>
      <c r="D7" s="61" t="s">
        <v>275</v>
      </c>
      <c r="E7" s="61" t="s">
        <v>277</v>
      </c>
      <c r="F7" s="62" t="s">
        <v>244</v>
      </c>
      <c r="G7" s="60">
        <v>15</v>
      </c>
      <c r="H7" s="63">
        <v>30</v>
      </c>
      <c r="I7" s="49"/>
      <c r="J7" s="62" t="s">
        <v>244</v>
      </c>
      <c r="K7" s="60">
        <v>0</v>
      </c>
      <c r="L7" s="64">
        <v>0</v>
      </c>
    </row>
    <row r="9" spans="1:12" ht="15.75" thickBot="1" x14ac:dyDescent="0.3"/>
    <row r="10" spans="1:12" ht="15.75" thickBot="1" x14ac:dyDescent="0.3">
      <c r="E10" s="4">
        <f>SUM(E12:E43)</f>
        <v>1227517.2400000002</v>
      </c>
      <c r="F10" s="5">
        <f>SUM(F12:F43)</f>
        <v>157769.01999999999</v>
      </c>
      <c r="G10" s="71">
        <f>SUM(G12:G43)</f>
        <v>1385286.26</v>
      </c>
      <c r="H10" s="72">
        <f>COUNTIF(H12:H43,"Yes")</f>
        <v>32</v>
      </c>
    </row>
    <row r="11" spans="1:12" x14ac:dyDescent="0.25">
      <c r="A11" s="42" t="s">
        <v>241</v>
      </c>
      <c r="B11" s="42" t="s">
        <v>280</v>
      </c>
      <c r="C11" s="42" t="s">
        <v>281</v>
      </c>
      <c r="D11" s="42" t="s">
        <v>245</v>
      </c>
      <c r="E11" s="70" t="s">
        <v>242</v>
      </c>
      <c r="F11" s="70" t="s">
        <v>242</v>
      </c>
      <c r="G11" s="70" t="s">
        <v>246</v>
      </c>
      <c r="H11" s="70" t="s">
        <v>282</v>
      </c>
    </row>
    <row r="12" spans="1:12" x14ac:dyDescent="0.25">
      <c r="A12" s="1">
        <v>1</v>
      </c>
      <c r="B12" s="1" t="s">
        <v>286</v>
      </c>
      <c r="C12" s="10" t="s">
        <v>117</v>
      </c>
      <c r="D12" s="1" t="s">
        <v>118</v>
      </c>
      <c r="E12" s="3">
        <v>36214.019999999997</v>
      </c>
      <c r="F12" s="3">
        <v>379</v>
      </c>
      <c r="G12" s="3">
        <v>36593.019999999997</v>
      </c>
      <c r="H12" s="2" t="s">
        <v>247</v>
      </c>
    </row>
    <row r="13" spans="1:12" x14ac:dyDescent="0.25">
      <c r="A13" s="1">
        <v>2</v>
      </c>
      <c r="B13" s="1" t="s">
        <v>286</v>
      </c>
      <c r="C13" s="10" t="s">
        <v>142</v>
      </c>
      <c r="D13" s="1" t="s">
        <v>143</v>
      </c>
      <c r="E13" s="3">
        <v>12994.000000000002</v>
      </c>
      <c r="F13" s="3"/>
      <c r="G13" s="3">
        <v>12994.000000000002</v>
      </c>
      <c r="H13" s="2" t="s">
        <v>247</v>
      </c>
    </row>
    <row r="14" spans="1:12" x14ac:dyDescent="0.25">
      <c r="A14" s="1">
        <v>3</v>
      </c>
      <c r="B14" s="1" t="s">
        <v>286</v>
      </c>
      <c r="C14" s="10" t="s">
        <v>133</v>
      </c>
      <c r="D14" s="1" t="s">
        <v>134</v>
      </c>
      <c r="E14" s="3">
        <v>10827.02</v>
      </c>
      <c r="F14" s="3"/>
      <c r="G14" s="3">
        <v>10827.02</v>
      </c>
      <c r="H14" s="2" t="s">
        <v>247</v>
      </c>
    </row>
    <row r="15" spans="1:12" x14ac:dyDescent="0.25">
      <c r="A15" s="1">
        <v>4</v>
      </c>
      <c r="B15" s="1" t="s">
        <v>286</v>
      </c>
      <c r="C15" s="10" t="s">
        <v>182</v>
      </c>
      <c r="D15" s="1" t="s">
        <v>183</v>
      </c>
      <c r="E15" s="3">
        <v>10126.01</v>
      </c>
      <c r="F15" s="3"/>
      <c r="G15" s="3">
        <v>10126.01</v>
      </c>
      <c r="H15" s="2" t="s">
        <v>247</v>
      </c>
    </row>
    <row r="16" spans="1:12" x14ac:dyDescent="0.25">
      <c r="A16" s="1">
        <v>5</v>
      </c>
      <c r="B16" s="1" t="s">
        <v>286</v>
      </c>
      <c r="C16" s="10" t="s">
        <v>67</v>
      </c>
      <c r="D16" s="1" t="s">
        <v>68</v>
      </c>
      <c r="E16" s="3">
        <v>8532.01</v>
      </c>
      <c r="F16" s="3"/>
      <c r="G16" s="3">
        <v>8532.01</v>
      </c>
      <c r="H16" s="2" t="s">
        <v>247</v>
      </c>
    </row>
    <row r="17" spans="1:8" x14ac:dyDescent="0.25">
      <c r="A17" s="1">
        <v>6</v>
      </c>
      <c r="B17" s="1" t="s">
        <v>279</v>
      </c>
      <c r="C17" s="10" t="s">
        <v>62</v>
      </c>
      <c r="D17" s="1" t="s">
        <v>63</v>
      </c>
      <c r="E17" s="27">
        <v>77061.02</v>
      </c>
      <c r="F17" s="3"/>
      <c r="G17" s="26">
        <v>77061.02</v>
      </c>
      <c r="H17" s="2" t="s">
        <v>247</v>
      </c>
    </row>
    <row r="18" spans="1:8" x14ac:dyDescent="0.25">
      <c r="A18" s="1">
        <v>7</v>
      </c>
      <c r="B18" s="1" t="s">
        <v>279</v>
      </c>
      <c r="C18" s="10" t="s">
        <v>237</v>
      </c>
      <c r="D18" s="1" t="s">
        <v>238</v>
      </c>
      <c r="E18" s="27">
        <v>17803</v>
      </c>
      <c r="F18" s="3"/>
      <c r="G18" s="26">
        <v>17803</v>
      </c>
      <c r="H18" s="2" t="s">
        <v>247</v>
      </c>
    </row>
    <row r="19" spans="1:8" x14ac:dyDescent="0.25">
      <c r="A19" s="1">
        <v>8</v>
      </c>
      <c r="B19" s="1" t="s">
        <v>279</v>
      </c>
      <c r="C19" s="10" t="s">
        <v>24</v>
      </c>
      <c r="D19" s="1" t="s">
        <v>25</v>
      </c>
      <c r="E19" s="27">
        <v>6441</v>
      </c>
      <c r="F19" s="3">
        <v>2762</v>
      </c>
      <c r="G19" s="26">
        <v>9203</v>
      </c>
      <c r="H19" s="2" t="s">
        <v>247</v>
      </c>
    </row>
    <row r="20" spans="1:8" x14ac:dyDescent="0.25">
      <c r="A20" s="1">
        <v>9</v>
      </c>
      <c r="B20" s="1" t="s">
        <v>279</v>
      </c>
      <c r="C20" s="10" t="s">
        <v>10</v>
      </c>
      <c r="D20" s="28" t="s">
        <v>11</v>
      </c>
      <c r="E20" s="3">
        <v>196784.03</v>
      </c>
      <c r="F20" s="3">
        <v>45450</v>
      </c>
      <c r="G20" s="3">
        <v>242234.03</v>
      </c>
      <c r="H20" s="2" t="s">
        <v>247</v>
      </c>
    </row>
    <row r="21" spans="1:8" x14ac:dyDescent="0.25">
      <c r="A21" s="1">
        <v>10</v>
      </c>
      <c r="B21" s="1" t="s">
        <v>279</v>
      </c>
      <c r="C21" s="10" t="s">
        <v>191</v>
      </c>
      <c r="D21" s="28" t="s">
        <v>192</v>
      </c>
      <c r="E21" s="3">
        <v>129139</v>
      </c>
      <c r="F21" s="3">
        <v>55707</v>
      </c>
      <c r="G21" s="3">
        <v>184846</v>
      </c>
      <c r="H21" s="2" t="s">
        <v>247</v>
      </c>
    </row>
    <row r="22" spans="1:8" x14ac:dyDescent="0.25">
      <c r="A22" s="1">
        <v>11</v>
      </c>
      <c r="B22" s="1" t="s">
        <v>279</v>
      </c>
      <c r="C22" s="10" t="s">
        <v>6</v>
      </c>
      <c r="D22" s="28" t="s">
        <v>7</v>
      </c>
      <c r="E22" s="3">
        <v>122856.01</v>
      </c>
      <c r="F22" s="3">
        <v>27819.03</v>
      </c>
      <c r="G22" s="3">
        <v>150675.03999999998</v>
      </c>
      <c r="H22" s="2" t="s">
        <v>247</v>
      </c>
    </row>
    <row r="23" spans="1:8" x14ac:dyDescent="0.25">
      <c r="A23" s="1">
        <v>12</v>
      </c>
      <c r="B23" s="1" t="s">
        <v>279</v>
      </c>
      <c r="C23" s="10" t="s">
        <v>185</v>
      </c>
      <c r="D23" s="28" t="s">
        <v>186</v>
      </c>
      <c r="E23" s="3">
        <v>131013.02</v>
      </c>
      <c r="F23" s="3">
        <v>1894</v>
      </c>
      <c r="G23" s="3">
        <v>132907.02000000002</v>
      </c>
      <c r="H23" s="2" t="s">
        <v>247</v>
      </c>
    </row>
    <row r="24" spans="1:8" x14ac:dyDescent="0.25">
      <c r="A24" s="1">
        <v>13</v>
      </c>
      <c r="B24" s="1" t="s">
        <v>279</v>
      </c>
      <c r="C24" s="10" t="s">
        <v>137</v>
      </c>
      <c r="D24" s="28" t="s">
        <v>138</v>
      </c>
      <c r="E24" s="3">
        <v>58552</v>
      </c>
      <c r="F24" s="3">
        <v>12903.01</v>
      </c>
      <c r="G24" s="3">
        <v>71455.009999999995</v>
      </c>
      <c r="H24" s="2" t="s">
        <v>247</v>
      </c>
    </row>
    <row r="25" spans="1:8" x14ac:dyDescent="0.25">
      <c r="A25" s="1">
        <v>14</v>
      </c>
      <c r="B25" s="1" t="s">
        <v>279</v>
      </c>
      <c r="C25" s="10" t="s">
        <v>176</v>
      </c>
      <c r="D25" s="28" t="s">
        <v>177</v>
      </c>
      <c r="E25" s="3">
        <v>65702</v>
      </c>
      <c r="F25" s="3"/>
      <c r="G25" s="3">
        <v>65702</v>
      </c>
      <c r="H25" s="2" t="s">
        <v>247</v>
      </c>
    </row>
    <row r="26" spans="1:8" x14ac:dyDescent="0.25">
      <c r="A26" s="1">
        <v>15</v>
      </c>
      <c r="B26" s="1" t="s">
        <v>279</v>
      </c>
      <c r="C26" s="10" t="s">
        <v>174</v>
      </c>
      <c r="D26" s="28" t="s">
        <v>175</v>
      </c>
      <c r="E26" s="3">
        <v>62084.02</v>
      </c>
      <c r="F26" s="3"/>
      <c r="G26" s="3">
        <v>62084.02</v>
      </c>
      <c r="H26" s="2" t="s">
        <v>247</v>
      </c>
    </row>
    <row r="27" spans="1:8" x14ac:dyDescent="0.25">
      <c r="A27" s="1">
        <v>16</v>
      </c>
      <c r="B27" s="1" t="s">
        <v>279</v>
      </c>
      <c r="C27" s="10" t="s">
        <v>193</v>
      </c>
      <c r="D27" s="28" t="s">
        <v>194</v>
      </c>
      <c r="E27" s="3">
        <v>36699.99</v>
      </c>
      <c r="F27" s="3">
        <v>1490</v>
      </c>
      <c r="G27" s="3">
        <v>38189.99</v>
      </c>
      <c r="H27" s="2" t="s">
        <v>247</v>
      </c>
    </row>
    <row r="28" spans="1:8" x14ac:dyDescent="0.25">
      <c r="A28" s="1">
        <v>17</v>
      </c>
      <c r="B28" s="1" t="s">
        <v>279</v>
      </c>
      <c r="C28" s="10" t="s">
        <v>187</v>
      </c>
      <c r="D28" s="28" t="s">
        <v>188</v>
      </c>
      <c r="E28" s="3">
        <v>30469.02</v>
      </c>
      <c r="F28" s="3"/>
      <c r="G28" s="3">
        <v>30469.02</v>
      </c>
      <c r="H28" s="2" t="s">
        <v>247</v>
      </c>
    </row>
    <row r="29" spans="1:8" x14ac:dyDescent="0.25">
      <c r="A29" s="1">
        <v>18</v>
      </c>
      <c r="B29" s="1" t="s">
        <v>279</v>
      </c>
      <c r="C29" s="10" t="s">
        <v>168</v>
      </c>
      <c r="D29" s="28" t="s">
        <v>169</v>
      </c>
      <c r="E29" s="3">
        <v>28214.01</v>
      </c>
      <c r="F29" s="3">
        <v>1372</v>
      </c>
      <c r="G29" s="3">
        <v>29586.01</v>
      </c>
      <c r="H29" s="2" t="s">
        <v>247</v>
      </c>
    </row>
    <row r="30" spans="1:8" x14ac:dyDescent="0.25">
      <c r="A30" s="1">
        <v>19</v>
      </c>
      <c r="B30" s="1" t="s">
        <v>279</v>
      </c>
      <c r="C30" s="10" t="s">
        <v>156</v>
      </c>
      <c r="D30" s="28" t="s">
        <v>157</v>
      </c>
      <c r="E30" s="3">
        <v>25464</v>
      </c>
      <c r="F30" s="3"/>
      <c r="G30" s="3">
        <v>25464</v>
      </c>
      <c r="H30" s="2" t="s">
        <v>247</v>
      </c>
    </row>
    <row r="31" spans="1:8" x14ac:dyDescent="0.25">
      <c r="A31" s="1">
        <v>20</v>
      </c>
      <c r="B31" s="1" t="s">
        <v>279</v>
      </c>
      <c r="C31" s="10" t="s">
        <v>106</v>
      </c>
      <c r="D31" s="28" t="s">
        <v>32</v>
      </c>
      <c r="E31" s="3">
        <v>23935.02</v>
      </c>
      <c r="F31" s="3"/>
      <c r="G31" s="3">
        <v>23935.02</v>
      </c>
      <c r="H31" s="2" t="s">
        <v>247</v>
      </c>
    </row>
    <row r="32" spans="1:8" x14ac:dyDescent="0.25">
      <c r="A32" s="1">
        <v>21</v>
      </c>
      <c r="B32" s="1" t="s">
        <v>279</v>
      </c>
      <c r="C32" s="10" t="s">
        <v>221</v>
      </c>
      <c r="D32" s="28" t="s">
        <v>222</v>
      </c>
      <c r="E32" s="3">
        <v>21588.01</v>
      </c>
      <c r="F32" s="3"/>
      <c r="G32" s="3">
        <v>21588.01</v>
      </c>
      <c r="H32" s="2" t="s">
        <v>247</v>
      </c>
    </row>
    <row r="33" spans="1:8" x14ac:dyDescent="0.25">
      <c r="A33" s="1">
        <v>22</v>
      </c>
      <c r="B33" s="1" t="s">
        <v>279</v>
      </c>
      <c r="C33" s="10" t="s">
        <v>205</v>
      </c>
      <c r="D33" s="28" t="s">
        <v>206</v>
      </c>
      <c r="E33" s="3">
        <v>16595</v>
      </c>
      <c r="F33" s="3"/>
      <c r="G33" s="3">
        <v>16595</v>
      </c>
      <c r="H33" s="2" t="s">
        <v>247</v>
      </c>
    </row>
    <row r="34" spans="1:8" x14ac:dyDescent="0.25">
      <c r="A34" s="1">
        <v>23</v>
      </c>
      <c r="B34" s="1" t="s">
        <v>279</v>
      </c>
      <c r="C34" s="10" t="s">
        <v>31</v>
      </c>
      <c r="D34" s="28" t="s">
        <v>32</v>
      </c>
      <c r="E34" s="3">
        <v>15114.01</v>
      </c>
      <c r="F34" s="3"/>
      <c r="G34" s="3">
        <v>15114.01</v>
      </c>
      <c r="H34" s="2" t="s">
        <v>247</v>
      </c>
    </row>
    <row r="35" spans="1:8" x14ac:dyDescent="0.25">
      <c r="A35" s="1">
        <v>24</v>
      </c>
      <c r="B35" s="1" t="s">
        <v>279</v>
      </c>
      <c r="C35" s="10" t="s">
        <v>189</v>
      </c>
      <c r="D35" s="28" t="s">
        <v>190</v>
      </c>
      <c r="E35" s="3">
        <v>12167.99</v>
      </c>
      <c r="F35" s="3">
        <v>2024</v>
      </c>
      <c r="G35" s="3">
        <v>14191.99</v>
      </c>
      <c r="H35" s="2" t="s">
        <v>247</v>
      </c>
    </row>
    <row r="36" spans="1:8" x14ac:dyDescent="0.25">
      <c r="A36" s="1">
        <v>25</v>
      </c>
      <c r="B36" s="1" t="s">
        <v>279</v>
      </c>
      <c r="C36" s="10" t="s">
        <v>203</v>
      </c>
      <c r="D36" s="28" t="s">
        <v>204</v>
      </c>
      <c r="E36" s="3">
        <v>11042.01</v>
      </c>
      <c r="F36" s="3"/>
      <c r="G36" s="3">
        <v>11042.01</v>
      </c>
      <c r="H36" s="2" t="s">
        <v>247</v>
      </c>
    </row>
    <row r="37" spans="1:8" x14ac:dyDescent="0.25">
      <c r="A37" s="1">
        <v>26</v>
      </c>
      <c r="B37" s="1" t="s">
        <v>279</v>
      </c>
      <c r="C37" s="10" t="s">
        <v>131</v>
      </c>
      <c r="D37" s="28" t="s">
        <v>132</v>
      </c>
      <c r="E37" s="3">
        <v>10269</v>
      </c>
      <c r="F37" s="3"/>
      <c r="G37" s="3">
        <v>10269</v>
      </c>
      <c r="H37" s="2" t="s">
        <v>247</v>
      </c>
    </row>
    <row r="38" spans="1:8" x14ac:dyDescent="0.25">
      <c r="A38" s="1">
        <v>27</v>
      </c>
      <c r="B38" s="1" t="s">
        <v>279</v>
      </c>
      <c r="C38" s="10" t="s">
        <v>158</v>
      </c>
      <c r="D38" s="28" t="s">
        <v>159</v>
      </c>
      <c r="E38" s="3">
        <v>9831</v>
      </c>
      <c r="F38" s="3"/>
      <c r="G38" s="3">
        <v>9831</v>
      </c>
      <c r="H38" s="2" t="s">
        <v>247</v>
      </c>
    </row>
    <row r="39" spans="1:8" x14ac:dyDescent="0.25">
      <c r="A39" s="1">
        <v>28</v>
      </c>
      <c r="B39" s="1" t="s">
        <v>279</v>
      </c>
      <c r="C39" s="10" t="s">
        <v>77</v>
      </c>
      <c r="D39" s="28" t="s">
        <v>78</v>
      </c>
      <c r="E39" s="3">
        <v>9788.02</v>
      </c>
      <c r="F39" s="3"/>
      <c r="G39" s="3">
        <v>9788.02</v>
      </c>
      <c r="H39" s="2" t="s">
        <v>247</v>
      </c>
    </row>
    <row r="40" spans="1:8" x14ac:dyDescent="0.25">
      <c r="A40" s="1">
        <v>29</v>
      </c>
      <c r="B40" s="1" t="s">
        <v>279</v>
      </c>
      <c r="C40" s="10" t="s">
        <v>29</v>
      </c>
      <c r="D40" s="28" t="s">
        <v>30</v>
      </c>
      <c r="E40" s="3">
        <v>9225.99</v>
      </c>
      <c r="F40" s="3"/>
      <c r="G40" s="3">
        <v>9225.99</v>
      </c>
      <c r="H40" s="2" t="s">
        <v>247</v>
      </c>
    </row>
    <row r="41" spans="1:8" x14ac:dyDescent="0.25">
      <c r="A41" s="1">
        <v>30</v>
      </c>
      <c r="B41" s="1" t="s">
        <v>279</v>
      </c>
      <c r="C41" s="10" t="s">
        <v>52</v>
      </c>
      <c r="D41" s="28" t="s">
        <v>53</v>
      </c>
      <c r="E41" s="3">
        <v>9145.99</v>
      </c>
      <c r="F41" s="3"/>
      <c r="G41" s="3">
        <v>9145.99</v>
      </c>
      <c r="H41" s="2" t="s">
        <v>247</v>
      </c>
    </row>
    <row r="42" spans="1:8" x14ac:dyDescent="0.25">
      <c r="A42" s="1">
        <v>31</v>
      </c>
      <c r="B42" s="1" t="s">
        <v>279</v>
      </c>
      <c r="C42" s="10" t="s">
        <v>178</v>
      </c>
      <c r="D42" s="28" t="s">
        <v>179</v>
      </c>
      <c r="E42" s="3">
        <v>6933.01</v>
      </c>
      <c r="F42" s="3">
        <v>2074.9899999999998</v>
      </c>
      <c r="G42" s="3">
        <v>9008</v>
      </c>
      <c r="H42" s="2" t="s">
        <v>247</v>
      </c>
    </row>
    <row r="43" spans="1:8" x14ac:dyDescent="0.25">
      <c r="A43" s="1">
        <v>32</v>
      </c>
      <c r="B43" s="1" t="s">
        <v>279</v>
      </c>
      <c r="C43" s="10" t="s">
        <v>79</v>
      </c>
      <c r="D43" s="28" t="s">
        <v>80</v>
      </c>
      <c r="E43" s="3">
        <v>4907.01</v>
      </c>
      <c r="F43" s="3">
        <v>3893.99</v>
      </c>
      <c r="G43" s="3">
        <v>8801</v>
      </c>
      <c r="H43" s="2" t="s">
        <v>247</v>
      </c>
    </row>
  </sheetData>
  <mergeCells count="1"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Z117"/>
  <sheetViews>
    <sheetView tabSelected="1" topLeftCell="A4" workbookViewId="0">
      <selection activeCell="AV30" sqref="AV30:AY112"/>
    </sheetView>
  </sheetViews>
  <sheetFormatPr defaultRowHeight="12.75" x14ac:dyDescent="0.2"/>
  <cols>
    <col min="1" max="1" width="6.28515625" style="13" bestFit="1" customWidth="1"/>
    <col min="2" max="2" width="7.42578125" style="13" bestFit="1" customWidth="1"/>
    <col min="3" max="3" width="10" style="13" bestFit="1" customWidth="1"/>
    <col min="4" max="4" width="19.7109375" style="13" bestFit="1" customWidth="1"/>
    <col min="5" max="5" width="16.28515625" style="13" bestFit="1" customWidth="1"/>
    <col min="6" max="6" width="37.140625" style="13" bestFit="1" customWidth="1"/>
    <col min="7" max="7" width="7.5703125" style="13" bestFit="1" customWidth="1"/>
    <col min="8" max="8" width="24" style="13" bestFit="1" customWidth="1"/>
    <col min="9" max="9" width="11.5703125" style="13" hidden="1" customWidth="1"/>
    <col min="10" max="10" width="11.7109375" style="13" hidden="1" customWidth="1"/>
    <col min="11" max="11" width="11" style="13" hidden="1" customWidth="1"/>
    <col min="12" max="12" width="11.5703125" style="13" hidden="1" customWidth="1"/>
    <col min="13" max="13" width="11.7109375" style="13" hidden="1" customWidth="1"/>
    <col min="14" max="14" width="11" style="13" hidden="1" customWidth="1"/>
    <col min="15" max="15" width="11.5703125" style="13" hidden="1" customWidth="1"/>
    <col min="16" max="16" width="11.7109375" style="13" hidden="1" customWidth="1"/>
    <col min="17" max="17" width="11" style="13" hidden="1" customWidth="1"/>
    <col min="18" max="18" width="11.5703125" style="13" hidden="1" customWidth="1"/>
    <col min="19" max="19" width="11.7109375" style="13" hidden="1" customWidth="1"/>
    <col min="20" max="20" width="11" style="13" hidden="1" customWidth="1"/>
    <col min="21" max="21" width="11.5703125" style="13" hidden="1" customWidth="1"/>
    <col min="22" max="22" width="11.7109375" style="13" hidden="1" customWidth="1"/>
    <col min="23" max="23" width="11" style="13" hidden="1" customWidth="1"/>
    <col min="24" max="24" width="11.5703125" style="13" hidden="1" customWidth="1"/>
    <col min="25" max="25" width="11.7109375" style="13" hidden="1" customWidth="1"/>
    <col min="26" max="26" width="11" style="13" hidden="1" customWidth="1"/>
    <col min="27" max="27" width="11.5703125" style="13" hidden="1" customWidth="1"/>
    <col min="28" max="28" width="11.7109375" style="13" hidden="1" customWidth="1"/>
    <col min="29" max="29" width="11" style="13" hidden="1" customWidth="1"/>
    <col min="30" max="30" width="11.5703125" style="13" hidden="1" customWidth="1"/>
    <col min="31" max="31" width="11.7109375" style="13" hidden="1" customWidth="1"/>
    <col min="32" max="32" width="11" style="13" hidden="1" customWidth="1"/>
    <col min="33" max="33" width="11.5703125" style="13" hidden="1" customWidth="1"/>
    <col min="34" max="34" width="11.7109375" style="13" hidden="1" customWidth="1"/>
    <col min="35" max="35" width="11" style="13" hidden="1" customWidth="1"/>
    <col min="36" max="36" width="11.5703125" style="13" hidden="1" customWidth="1"/>
    <col min="37" max="37" width="11.7109375" style="13" hidden="1" customWidth="1"/>
    <col min="38" max="38" width="11" style="13" hidden="1" customWidth="1"/>
    <col min="39" max="39" width="11.5703125" style="13" hidden="1" customWidth="1"/>
    <col min="40" max="40" width="11.7109375" style="13" hidden="1" customWidth="1"/>
    <col min="41" max="41" width="11" style="13" hidden="1" customWidth="1"/>
    <col min="42" max="42" width="11.5703125" style="13" hidden="1" customWidth="1"/>
    <col min="43" max="43" width="11.7109375" style="13" hidden="1" customWidth="1"/>
    <col min="44" max="44" width="11" style="13" hidden="1" customWidth="1"/>
    <col min="45" max="45" width="11.5703125" style="13" hidden="1" customWidth="1"/>
    <col min="46" max="46" width="11.7109375" style="13" hidden="1" customWidth="1"/>
    <col min="47" max="47" width="11" style="13" hidden="1" customWidth="1"/>
    <col min="48" max="48" width="11" style="13" customWidth="1"/>
    <col min="49" max="49" width="9.140625" style="13" bestFit="1" customWidth="1"/>
    <col min="50" max="51" width="7.5703125" style="13" bestFit="1" customWidth="1"/>
    <col min="52" max="52" width="10.85546875" style="13" bestFit="1" customWidth="1"/>
    <col min="53" max="16384" width="9.140625" style="13"/>
  </cols>
  <sheetData>
    <row r="1" spans="1:52" x14ac:dyDescent="0.2">
      <c r="B1" s="6"/>
      <c r="C1" s="6"/>
      <c r="D1" s="6"/>
      <c r="E1" s="6"/>
      <c r="F1" s="6"/>
      <c r="G1" s="6"/>
      <c r="H1" s="6"/>
      <c r="I1" s="12">
        <f t="shared" ref="I1:AU1" si="0">SUBTOTAL(9,I6:I2334)</f>
        <v>29455</v>
      </c>
      <c r="J1" s="12">
        <f t="shared" si="0"/>
        <v>0</v>
      </c>
      <c r="K1" s="12">
        <f t="shared" si="0"/>
        <v>0</v>
      </c>
      <c r="L1" s="12">
        <f t="shared" si="0"/>
        <v>0</v>
      </c>
      <c r="M1" s="12">
        <f t="shared" si="0"/>
        <v>0</v>
      </c>
      <c r="N1" s="12">
        <f t="shared" si="0"/>
        <v>0</v>
      </c>
      <c r="O1" s="12">
        <f t="shared" si="0"/>
        <v>41184</v>
      </c>
      <c r="P1" s="12">
        <f t="shared" si="0"/>
        <v>2039</v>
      </c>
      <c r="Q1" s="12">
        <f t="shared" si="0"/>
        <v>0</v>
      </c>
      <c r="R1" s="12">
        <f t="shared" si="0"/>
        <v>13616</v>
      </c>
      <c r="S1" s="12">
        <f t="shared" si="0"/>
        <v>844</v>
      </c>
      <c r="T1" s="12">
        <f t="shared" si="0"/>
        <v>0</v>
      </c>
      <c r="U1" s="12">
        <f t="shared" si="0"/>
        <v>0</v>
      </c>
      <c r="V1" s="12">
        <f t="shared" si="0"/>
        <v>0</v>
      </c>
      <c r="W1" s="12">
        <f t="shared" si="0"/>
        <v>0</v>
      </c>
      <c r="X1" s="12">
        <f t="shared" si="0"/>
        <v>54906.1</v>
      </c>
      <c r="Y1" s="12">
        <f t="shared" si="0"/>
        <v>1546</v>
      </c>
      <c r="Z1" s="12">
        <f t="shared" si="0"/>
        <v>0</v>
      </c>
      <c r="AA1" s="12">
        <f t="shared" si="0"/>
        <v>0</v>
      </c>
      <c r="AB1" s="12">
        <f t="shared" si="0"/>
        <v>0</v>
      </c>
      <c r="AC1" s="12">
        <f t="shared" si="0"/>
        <v>0</v>
      </c>
      <c r="AD1" s="12">
        <f t="shared" si="0"/>
        <v>0</v>
      </c>
      <c r="AE1" s="12">
        <f t="shared" si="0"/>
        <v>0</v>
      </c>
      <c r="AF1" s="12">
        <f t="shared" si="0"/>
        <v>0</v>
      </c>
      <c r="AG1" s="12">
        <f t="shared" si="0"/>
        <v>16071</v>
      </c>
      <c r="AH1" s="12">
        <f t="shared" si="0"/>
        <v>0</v>
      </c>
      <c r="AI1" s="12">
        <f t="shared" si="0"/>
        <v>69024.01999999999</v>
      </c>
      <c r="AJ1" s="12">
        <f t="shared" si="0"/>
        <v>6120</v>
      </c>
      <c r="AK1" s="12">
        <f t="shared" si="0"/>
        <v>0</v>
      </c>
      <c r="AL1" s="12">
        <f t="shared" si="0"/>
        <v>0</v>
      </c>
      <c r="AM1" s="12">
        <f t="shared" si="0"/>
        <v>4886</v>
      </c>
      <c r="AN1" s="12">
        <f t="shared" si="0"/>
        <v>5810</v>
      </c>
      <c r="AO1" s="12">
        <f t="shared" si="0"/>
        <v>0</v>
      </c>
      <c r="AP1" s="12">
        <f t="shared" si="0"/>
        <v>16320</v>
      </c>
      <c r="AQ1" s="12">
        <f t="shared" si="0"/>
        <v>0</v>
      </c>
      <c r="AR1" s="12">
        <f t="shared" si="0"/>
        <v>0</v>
      </c>
      <c r="AS1" s="12">
        <f t="shared" si="0"/>
        <v>1498</v>
      </c>
      <c r="AT1" s="12">
        <f t="shared" si="0"/>
        <v>0</v>
      </c>
      <c r="AU1" s="12">
        <f t="shared" si="0"/>
        <v>0</v>
      </c>
    </row>
    <row r="2" spans="1:52" x14ac:dyDescent="0.2">
      <c r="B2" s="6"/>
      <c r="C2" s="6"/>
      <c r="D2" s="6"/>
      <c r="E2" s="6"/>
      <c r="F2" s="6"/>
      <c r="G2" s="6"/>
      <c r="H2" s="6"/>
      <c r="I2" s="14" t="s">
        <v>249</v>
      </c>
      <c r="J2" s="14" t="s">
        <v>249</v>
      </c>
      <c r="K2" s="14" t="s">
        <v>249</v>
      </c>
      <c r="L2" s="14" t="s">
        <v>249</v>
      </c>
      <c r="M2" s="14" t="s">
        <v>249</v>
      </c>
      <c r="N2" s="14" t="s">
        <v>249</v>
      </c>
      <c r="O2" s="14" t="s">
        <v>249</v>
      </c>
      <c r="P2" s="14" t="s">
        <v>249</v>
      </c>
      <c r="Q2" s="14" t="s">
        <v>249</v>
      </c>
      <c r="R2" s="14" t="s">
        <v>249</v>
      </c>
      <c r="S2" s="14" t="s">
        <v>249</v>
      </c>
      <c r="T2" s="14" t="s">
        <v>249</v>
      </c>
      <c r="U2" s="14" t="s">
        <v>249</v>
      </c>
      <c r="V2" s="14" t="s">
        <v>249</v>
      </c>
      <c r="W2" s="14" t="s">
        <v>249</v>
      </c>
      <c r="X2" s="14" t="s">
        <v>249</v>
      </c>
      <c r="Y2" s="14" t="s">
        <v>249</v>
      </c>
      <c r="Z2" s="14" t="s">
        <v>249</v>
      </c>
      <c r="AA2" s="14" t="s">
        <v>249</v>
      </c>
      <c r="AB2" s="14" t="s">
        <v>249</v>
      </c>
      <c r="AC2" s="14" t="s">
        <v>249</v>
      </c>
      <c r="AD2" s="14" t="s">
        <v>249</v>
      </c>
      <c r="AE2" s="14" t="s">
        <v>249</v>
      </c>
      <c r="AF2" s="14" t="s">
        <v>249</v>
      </c>
      <c r="AG2" s="14" t="s">
        <v>249</v>
      </c>
      <c r="AH2" s="14" t="s">
        <v>249</v>
      </c>
      <c r="AI2" s="14" t="s">
        <v>249</v>
      </c>
      <c r="AJ2" s="14" t="s">
        <v>249</v>
      </c>
      <c r="AK2" s="14" t="s">
        <v>249</v>
      </c>
      <c r="AL2" s="14" t="s">
        <v>249</v>
      </c>
      <c r="AM2" s="14" t="s">
        <v>249</v>
      </c>
      <c r="AN2" s="14" t="s">
        <v>249</v>
      </c>
      <c r="AO2" s="14" t="s">
        <v>249</v>
      </c>
      <c r="AP2" s="14" t="s">
        <v>249</v>
      </c>
      <c r="AQ2" s="14" t="s">
        <v>249</v>
      </c>
      <c r="AR2" s="14" t="s">
        <v>249</v>
      </c>
      <c r="AS2" s="14" t="s">
        <v>249</v>
      </c>
      <c r="AT2" s="14" t="s">
        <v>249</v>
      </c>
      <c r="AU2" s="14" t="s">
        <v>249</v>
      </c>
    </row>
    <row r="3" spans="1:52" x14ac:dyDescent="0.2">
      <c r="B3" s="6"/>
      <c r="C3" s="6"/>
      <c r="D3" s="6"/>
      <c r="E3" s="6"/>
      <c r="F3" s="6"/>
      <c r="G3" s="6"/>
      <c r="H3" s="6"/>
      <c r="I3" s="6" t="s">
        <v>250</v>
      </c>
      <c r="J3" s="6" t="s">
        <v>250</v>
      </c>
      <c r="K3" s="6" t="s">
        <v>250</v>
      </c>
      <c r="L3" s="6" t="s">
        <v>251</v>
      </c>
      <c r="M3" s="6" t="s">
        <v>251</v>
      </c>
      <c r="N3" s="6" t="s">
        <v>251</v>
      </c>
      <c r="O3" s="6" t="s">
        <v>252</v>
      </c>
      <c r="P3" s="6" t="s">
        <v>252</v>
      </c>
      <c r="Q3" s="6" t="s">
        <v>252</v>
      </c>
      <c r="R3" s="6" t="s">
        <v>253</v>
      </c>
      <c r="S3" s="6" t="s">
        <v>253</v>
      </c>
      <c r="T3" s="6" t="s">
        <v>253</v>
      </c>
      <c r="U3" s="6" t="s">
        <v>254</v>
      </c>
      <c r="V3" s="6" t="s">
        <v>254</v>
      </c>
      <c r="W3" s="6" t="s">
        <v>254</v>
      </c>
      <c r="X3" s="6" t="s">
        <v>255</v>
      </c>
      <c r="Y3" s="6" t="s">
        <v>255</v>
      </c>
      <c r="Z3" s="6" t="s">
        <v>255</v>
      </c>
      <c r="AA3" s="6" t="s">
        <v>256</v>
      </c>
      <c r="AB3" s="6" t="s">
        <v>256</v>
      </c>
      <c r="AC3" s="6" t="s">
        <v>256</v>
      </c>
      <c r="AD3" s="6" t="s">
        <v>257</v>
      </c>
      <c r="AE3" s="6" t="s">
        <v>257</v>
      </c>
      <c r="AF3" s="6" t="s">
        <v>257</v>
      </c>
      <c r="AG3" s="6" t="s">
        <v>258</v>
      </c>
      <c r="AH3" s="6" t="s">
        <v>258</v>
      </c>
      <c r="AI3" s="6" t="s">
        <v>258</v>
      </c>
      <c r="AJ3" s="6" t="s">
        <v>259</v>
      </c>
      <c r="AK3" s="6" t="s">
        <v>259</v>
      </c>
      <c r="AL3" s="6" t="s">
        <v>259</v>
      </c>
      <c r="AM3" s="6" t="s">
        <v>260</v>
      </c>
      <c r="AN3" s="6" t="s">
        <v>260</v>
      </c>
      <c r="AO3" s="6" t="s">
        <v>260</v>
      </c>
      <c r="AP3" s="7" t="s">
        <v>261</v>
      </c>
      <c r="AQ3" s="7" t="s">
        <v>261</v>
      </c>
      <c r="AR3" s="7" t="s">
        <v>261</v>
      </c>
      <c r="AS3" s="7" t="s">
        <v>262</v>
      </c>
      <c r="AT3" s="7" t="s">
        <v>262</v>
      </c>
      <c r="AU3" s="7" t="s">
        <v>262</v>
      </c>
    </row>
    <row r="4" spans="1:52" x14ac:dyDescent="0.2">
      <c r="B4" s="6"/>
      <c r="C4" s="6"/>
      <c r="D4" s="6"/>
      <c r="E4" s="6"/>
      <c r="F4" s="6"/>
      <c r="G4" s="6"/>
      <c r="H4" s="6"/>
      <c r="I4" s="8" t="s">
        <v>242</v>
      </c>
      <c r="J4" s="8" t="s">
        <v>243</v>
      </c>
      <c r="K4" s="8" t="s">
        <v>244</v>
      </c>
      <c r="L4" s="8" t="s">
        <v>242</v>
      </c>
      <c r="M4" s="8" t="s">
        <v>243</v>
      </c>
      <c r="N4" s="8" t="s">
        <v>244</v>
      </c>
      <c r="O4" s="8" t="s">
        <v>242</v>
      </c>
      <c r="P4" s="8" t="s">
        <v>243</v>
      </c>
      <c r="Q4" s="8" t="s">
        <v>244</v>
      </c>
      <c r="R4" s="8" t="s">
        <v>242</v>
      </c>
      <c r="S4" s="8" t="s">
        <v>243</v>
      </c>
      <c r="T4" s="8" t="s">
        <v>244</v>
      </c>
      <c r="U4" s="8" t="s">
        <v>242</v>
      </c>
      <c r="V4" s="8" t="s">
        <v>243</v>
      </c>
      <c r="W4" s="8" t="s">
        <v>244</v>
      </c>
      <c r="X4" s="8" t="s">
        <v>242</v>
      </c>
      <c r="Y4" s="8" t="s">
        <v>243</v>
      </c>
      <c r="Z4" s="8" t="s">
        <v>244</v>
      </c>
      <c r="AA4" s="8" t="s">
        <v>242</v>
      </c>
      <c r="AB4" s="8" t="s">
        <v>243</v>
      </c>
      <c r="AC4" s="8" t="s">
        <v>244</v>
      </c>
      <c r="AD4" s="8" t="s">
        <v>242</v>
      </c>
      <c r="AE4" s="8" t="s">
        <v>243</v>
      </c>
      <c r="AF4" s="8" t="s">
        <v>244</v>
      </c>
      <c r="AG4" s="8" t="s">
        <v>242</v>
      </c>
      <c r="AH4" s="8" t="s">
        <v>243</v>
      </c>
      <c r="AI4" s="8" t="s">
        <v>244</v>
      </c>
      <c r="AJ4" s="8" t="s">
        <v>242</v>
      </c>
      <c r="AK4" s="8" t="s">
        <v>243</v>
      </c>
      <c r="AL4" s="8" t="s">
        <v>244</v>
      </c>
      <c r="AM4" s="8" t="s">
        <v>242</v>
      </c>
      <c r="AN4" s="8" t="s">
        <v>243</v>
      </c>
      <c r="AO4" s="8" t="s">
        <v>244</v>
      </c>
      <c r="AP4" s="8" t="s">
        <v>242</v>
      </c>
      <c r="AQ4" s="8" t="s">
        <v>243</v>
      </c>
      <c r="AR4" s="8" t="s">
        <v>244</v>
      </c>
      <c r="AS4" s="8" t="s">
        <v>242</v>
      </c>
      <c r="AT4" s="8" t="s">
        <v>243</v>
      </c>
      <c r="AU4" s="8" t="s">
        <v>244</v>
      </c>
      <c r="AZ4" s="13">
        <f>COUNTIF(AZ6:AZ117,"Yes")</f>
        <v>32</v>
      </c>
    </row>
    <row r="5" spans="1:52" ht="28.5" customHeight="1" x14ac:dyDescent="0.2">
      <c r="A5" s="20" t="s">
        <v>241</v>
      </c>
      <c r="B5" s="20" t="s">
        <v>263</v>
      </c>
      <c r="C5" s="20" t="s">
        <v>264</v>
      </c>
      <c r="D5" s="20" t="s">
        <v>0</v>
      </c>
      <c r="E5" s="20" t="s">
        <v>1</v>
      </c>
      <c r="F5" s="20" t="s">
        <v>2</v>
      </c>
      <c r="G5" s="20" t="s">
        <v>3</v>
      </c>
      <c r="H5" s="20" t="s">
        <v>4</v>
      </c>
      <c r="I5" s="9" t="str">
        <f t="shared" ref="I5:AU5" si="1">I3&amp;" - "&amp;I4&amp;" - 2019-20"</f>
        <v>M01 - SPM - 2019-20</v>
      </c>
      <c r="J5" s="9" t="str">
        <f t="shared" si="1"/>
        <v>M01 - SPW - 2019-20</v>
      </c>
      <c r="K5" s="9" t="str">
        <f t="shared" si="1"/>
        <v>M01 - THR - 2019-20</v>
      </c>
      <c r="L5" s="9" t="str">
        <f t="shared" si="1"/>
        <v>M02 - SPM - 2019-20</v>
      </c>
      <c r="M5" s="9" t="str">
        <f t="shared" si="1"/>
        <v>M02 - SPW - 2019-20</v>
      </c>
      <c r="N5" s="9" t="str">
        <f t="shared" si="1"/>
        <v>M02 - THR - 2019-20</v>
      </c>
      <c r="O5" s="9" t="str">
        <f t="shared" si="1"/>
        <v>M03 - SPM - 2019-20</v>
      </c>
      <c r="P5" s="9" t="str">
        <f t="shared" si="1"/>
        <v>M03 - SPW - 2019-20</v>
      </c>
      <c r="Q5" s="9" t="str">
        <f t="shared" si="1"/>
        <v>M03 - THR - 2019-20</v>
      </c>
      <c r="R5" s="9" t="str">
        <f t="shared" si="1"/>
        <v>M04 - SPM - 2019-20</v>
      </c>
      <c r="S5" s="9" t="str">
        <f t="shared" si="1"/>
        <v>M04 - SPW - 2019-20</v>
      </c>
      <c r="T5" s="9" t="str">
        <f t="shared" si="1"/>
        <v>M04 - THR - 2019-20</v>
      </c>
      <c r="U5" s="9" t="str">
        <f t="shared" si="1"/>
        <v>M05 - SPM - 2019-20</v>
      </c>
      <c r="V5" s="9" t="str">
        <f t="shared" si="1"/>
        <v>M05 - SPW - 2019-20</v>
      </c>
      <c r="W5" s="9" t="str">
        <f t="shared" si="1"/>
        <v>M05 - THR - 2019-20</v>
      </c>
      <c r="X5" s="9" t="str">
        <f t="shared" si="1"/>
        <v>M06 - SPM - 2019-20</v>
      </c>
      <c r="Y5" s="9" t="str">
        <f t="shared" si="1"/>
        <v>M06 - SPW - 2019-20</v>
      </c>
      <c r="Z5" s="9" t="str">
        <f t="shared" si="1"/>
        <v>M06 - THR - 2019-20</v>
      </c>
      <c r="AA5" s="9" t="str">
        <f t="shared" si="1"/>
        <v>M07 - SPM - 2019-20</v>
      </c>
      <c r="AB5" s="9" t="str">
        <f t="shared" si="1"/>
        <v>M07 - SPW - 2019-20</v>
      </c>
      <c r="AC5" s="9" t="str">
        <f t="shared" si="1"/>
        <v>M07 - THR - 2019-20</v>
      </c>
      <c r="AD5" s="9" t="str">
        <f t="shared" si="1"/>
        <v>M08 - SPM - 2019-20</v>
      </c>
      <c r="AE5" s="9" t="str">
        <f t="shared" si="1"/>
        <v>M08 - SPW - 2019-20</v>
      </c>
      <c r="AF5" s="9" t="str">
        <f t="shared" si="1"/>
        <v>M08 - THR - 2019-20</v>
      </c>
      <c r="AG5" s="9" t="str">
        <f t="shared" si="1"/>
        <v>M09 - SPM - 2019-20</v>
      </c>
      <c r="AH5" s="9" t="str">
        <f t="shared" si="1"/>
        <v>M09 - SPW - 2019-20</v>
      </c>
      <c r="AI5" s="9" t="str">
        <f t="shared" si="1"/>
        <v>M09 - THR - 2019-20</v>
      </c>
      <c r="AJ5" s="9" t="str">
        <f t="shared" si="1"/>
        <v>M10 - SPM - 2019-20</v>
      </c>
      <c r="AK5" s="9" t="str">
        <f t="shared" si="1"/>
        <v>M10 - SPW - 2019-20</v>
      </c>
      <c r="AL5" s="9" t="str">
        <f t="shared" si="1"/>
        <v>M10 - THR - 2019-20</v>
      </c>
      <c r="AM5" s="9" t="str">
        <f t="shared" si="1"/>
        <v>M11 - SPM - 2019-20</v>
      </c>
      <c r="AN5" s="9" t="str">
        <f t="shared" si="1"/>
        <v>M11 - SPW - 2019-20</v>
      </c>
      <c r="AO5" s="9" t="str">
        <f t="shared" si="1"/>
        <v>M11 - THR - 2019-20</v>
      </c>
      <c r="AP5" s="9" t="str">
        <f t="shared" si="1"/>
        <v>M12 - SPM - 2019-20</v>
      </c>
      <c r="AQ5" s="9" t="str">
        <f t="shared" si="1"/>
        <v>M12 - SPW - 2019-20</v>
      </c>
      <c r="AR5" s="9" t="str">
        <f t="shared" si="1"/>
        <v>M12 - THR - 2019-20</v>
      </c>
      <c r="AS5" s="9" t="str">
        <f t="shared" si="1"/>
        <v>M13 - SPM - 2019-20</v>
      </c>
      <c r="AT5" s="9" t="str">
        <f t="shared" si="1"/>
        <v>M13 - SPW - 2019-20</v>
      </c>
      <c r="AU5" s="9" t="str">
        <f t="shared" si="1"/>
        <v>M13 - THR - 2019-20</v>
      </c>
      <c r="AV5" s="16" t="s">
        <v>278</v>
      </c>
      <c r="AW5" s="17" t="s">
        <v>242</v>
      </c>
      <c r="AX5" s="17" t="s">
        <v>243</v>
      </c>
      <c r="AY5" s="17" t="s">
        <v>244</v>
      </c>
      <c r="AZ5" s="16" t="s">
        <v>289</v>
      </c>
    </row>
    <row r="6" spans="1:52" hidden="1" x14ac:dyDescent="0.2">
      <c r="A6" s="19">
        <v>1</v>
      </c>
      <c r="B6" s="10" t="s">
        <v>265</v>
      </c>
      <c r="C6" s="10" t="s">
        <v>266</v>
      </c>
      <c r="D6" s="10" t="s">
        <v>5</v>
      </c>
      <c r="E6" s="10" t="s">
        <v>10</v>
      </c>
      <c r="F6" s="10" t="s">
        <v>11</v>
      </c>
      <c r="G6" s="10" t="s">
        <v>8</v>
      </c>
      <c r="H6" s="10" t="s">
        <v>9</v>
      </c>
      <c r="I6" s="11">
        <v>435696.98999999993</v>
      </c>
      <c r="J6" s="11">
        <v>3507</v>
      </c>
      <c r="K6" s="11"/>
      <c r="L6" s="11">
        <v>244647.02000000002</v>
      </c>
      <c r="M6" s="11">
        <v>16857.009999999998</v>
      </c>
      <c r="N6" s="11"/>
      <c r="O6" s="11">
        <v>297829.98</v>
      </c>
      <c r="P6" s="11">
        <v>13306</v>
      </c>
      <c r="Q6" s="11"/>
      <c r="R6" s="11">
        <v>87266</v>
      </c>
      <c r="S6" s="11"/>
      <c r="T6" s="11"/>
      <c r="U6" s="11">
        <v>413195.98</v>
      </c>
      <c r="V6" s="11">
        <v>41990</v>
      </c>
      <c r="W6" s="11"/>
      <c r="X6" s="11">
        <v>123623</v>
      </c>
      <c r="Y6" s="11">
        <v>57957.1</v>
      </c>
      <c r="Z6" s="11"/>
      <c r="AA6" s="11">
        <v>353297.99000000005</v>
      </c>
      <c r="AB6" s="11">
        <v>15472</v>
      </c>
      <c r="AC6" s="11">
        <v>296345.01</v>
      </c>
      <c r="AD6" s="11">
        <v>152362</v>
      </c>
      <c r="AE6" s="11"/>
      <c r="AF6" s="11"/>
      <c r="AG6" s="11">
        <v>24764</v>
      </c>
      <c r="AH6" s="11"/>
      <c r="AI6" s="11">
        <v>101809.99999999999</v>
      </c>
      <c r="AJ6" s="11">
        <v>248722.99999999997</v>
      </c>
      <c r="AK6" s="11">
        <v>10482.01</v>
      </c>
      <c r="AL6" s="11">
        <v>245132.02000000002</v>
      </c>
      <c r="AM6" s="11">
        <v>105133</v>
      </c>
      <c r="AN6" s="11">
        <v>4327</v>
      </c>
      <c r="AO6" s="11"/>
      <c r="AP6" s="11">
        <v>80098</v>
      </c>
      <c r="AQ6" s="11"/>
      <c r="AR6" s="11"/>
      <c r="AS6" s="11">
        <v>433044</v>
      </c>
      <c r="AT6" s="11">
        <v>20767</v>
      </c>
      <c r="AU6" s="11"/>
      <c r="AV6" s="11">
        <f t="shared" ref="AV6:AV37" si="2">SUM(I6:AU6)</f>
        <v>3827633.11</v>
      </c>
      <c r="AW6" s="15">
        <v>2999680.96</v>
      </c>
      <c r="AX6" s="15">
        <v>184665.12</v>
      </c>
      <c r="AY6" s="15">
        <v>643287.03</v>
      </c>
      <c r="AZ6" s="19" t="s">
        <v>247</v>
      </c>
    </row>
    <row r="7" spans="1:52" hidden="1" x14ac:dyDescent="0.2">
      <c r="A7" s="19">
        <v>2</v>
      </c>
      <c r="B7" s="10" t="s">
        <v>265</v>
      </c>
      <c r="C7" s="10" t="s">
        <v>266</v>
      </c>
      <c r="D7" s="10" t="s">
        <v>12</v>
      </c>
      <c r="E7" s="10" t="s">
        <v>191</v>
      </c>
      <c r="F7" s="10" t="s">
        <v>192</v>
      </c>
      <c r="G7" s="10" t="s">
        <v>8</v>
      </c>
      <c r="H7" s="10" t="s">
        <v>17</v>
      </c>
      <c r="I7" s="11">
        <v>88994.010000000009</v>
      </c>
      <c r="J7" s="11"/>
      <c r="K7" s="11"/>
      <c r="L7" s="11">
        <v>68445</v>
      </c>
      <c r="M7" s="11">
        <v>22828.999999999996</v>
      </c>
      <c r="N7" s="11"/>
      <c r="O7" s="11">
        <v>120510</v>
      </c>
      <c r="P7" s="11">
        <v>3373</v>
      </c>
      <c r="Q7" s="11"/>
      <c r="R7" s="11">
        <v>65817</v>
      </c>
      <c r="S7" s="11">
        <v>5064</v>
      </c>
      <c r="T7" s="11"/>
      <c r="U7" s="11">
        <v>17916</v>
      </c>
      <c r="V7" s="11"/>
      <c r="W7" s="11"/>
      <c r="X7" s="11">
        <v>47488</v>
      </c>
      <c r="Y7" s="11"/>
      <c r="Z7" s="11"/>
      <c r="AA7" s="11">
        <v>79158</v>
      </c>
      <c r="AB7" s="11">
        <v>4237</v>
      </c>
      <c r="AC7" s="11">
        <v>160274.02000000002</v>
      </c>
      <c r="AD7" s="11"/>
      <c r="AE7" s="11"/>
      <c r="AF7" s="11">
        <v>37130</v>
      </c>
      <c r="AG7" s="11"/>
      <c r="AH7" s="11"/>
      <c r="AI7" s="11">
        <v>66295.02</v>
      </c>
      <c r="AJ7" s="11"/>
      <c r="AK7" s="11">
        <v>5698</v>
      </c>
      <c r="AL7" s="11">
        <v>88181.989999999991</v>
      </c>
      <c r="AM7" s="11"/>
      <c r="AN7" s="11"/>
      <c r="AO7" s="11">
        <v>6327</v>
      </c>
      <c r="AP7" s="11">
        <v>22849</v>
      </c>
      <c r="AQ7" s="11"/>
      <c r="AR7" s="11"/>
      <c r="AS7" s="11">
        <v>22525</v>
      </c>
      <c r="AT7" s="11">
        <v>26532.989999999998</v>
      </c>
      <c r="AU7" s="11"/>
      <c r="AV7" s="11">
        <f t="shared" si="2"/>
        <v>959644.03</v>
      </c>
      <c r="AW7" s="15">
        <v>533702.01</v>
      </c>
      <c r="AX7" s="15">
        <v>67733.989999999991</v>
      </c>
      <c r="AY7" s="15">
        <v>358208.03</v>
      </c>
      <c r="AZ7" s="19" t="s">
        <v>247</v>
      </c>
    </row>
    <row r="8" spans="1:52" hidden="1" x14ac:dyDescent="0.2">
      <c r="A8" s="19">
        <v>3</v>
      </c>
      <c r="B8" s="10" t="s">
        <v>265</v>
      </c>
      <c r="C8" s="10" t="s">
        <v>266</v>
      </c>
      <c r="D8" s="10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I8" s="11">
        <v>42284</v>
      </c>
      <c r="J8" s="11"/>
      <c r="K8" s="11"/>
      <c r="L8" s="11">
        <v>30599.989999999994</v>
      </c>
      <c r="M8" s="11">
        <v>8818.01</v>
      </c>
      <c r="N8" s="11"/>
      <c r="O8" s="11">
        <v>17124.010000000002</v>
      </c>
      <c r="P8" s="11">
        <v>928</v>
      </c>
      <c r="Q8" s="11"/>
      <c r="R8" s="11">
        <v>21609.010000000002</v>
      </c>
      <c r="S8" s="11"/>
      <c r="T8" s="11"/>
      <c r="U8" s="11">
        <v>18723.989999999998</v>
      </c>
      <c r="V8" s="11">
        <v>1230</v>
      </c>
      <c r="W8" s="11"/>
      <c r="X8" s="11">
        <v>20675</v>
      </c>
      <c r="Y8" s="11">
        <v>5062</v>
      </c>
      <c r="Z8" s="11"/>
      <c r="AA8" s="11">
        <v>35724.99</v>
      </c>
      <c r="AB8" s="11">
        <v>3496</v>
      </c>
      <c r="AC8" s="11">
        <v>175810.00999999998</v>
      </c>
      <c r="AD8" s="11">
        <v>17692.010000000002</v>
      </c>
      <c r="AE8" s="11">
        <v>2110</v>
      </c>
      <c r="AF8" s="11"/>
      <c r="AG8" s="11">
        <v>15144</v>
      </c>
      <c r="AH8" s="11"/>
      <c r="AI8" s="11">
        <v>7751</v>
      </c>
      <c r="AJ8" s="11">
        <v>6481</v>
      </c>
      <c r="AK8" s="11"/>
      <c r="AL8" s="11">
        <v>4894</v>
      </c>
      <c r="AM8" s="11">
        <v>6876.01</v>
      </c>
      <c r="AN8" s="11"/>
      <c r="AO8" s="11"/>
      <c r="AP8" s="11">
        <v>8772</v>
      </c>
      <c r="AQ8" s="11">
        <v>5754.01</v>
      </c>
      <c r="AR8" s="11"/>
      <c r="AS8" s="11">
        <v>10668</v>
      </c>
      <c r="AT8" s="11">
        <v>21623.01</v>
      </c>
      <c r="AU8" s="11"/>
      <c r="AV8" s="11">
        <f t="shared" si="2"/>
        <v>489850.05</v>
      </c>
      <c r="AW8" s="15">
        <v>252374.01</v>
      </c>
      <c r="AX8" s="15">
        <v>49021.03</v>
      </c>
      <c r="AY8" s="15">
        <v>188455.00999999998</v>
      </c>
      <c r="AZ8" s="19" t="s">
        <v>247</v>
      </c>
    </row>
    <row r="9" spans="1:52" hidden="1" x14ac:dyDescent="0.2">
      <c r="A9" s="19">
        <v>4</v>
      </c>
      <c r="B9" s="10" t="s">
        <v>265</v>
      </c>
      <c r="C9" s="10" t="s">
        <v>266</v>
      </c>
      <c r="D9" s="10" t="s">
        <v>12</v>
      </c>
      <c r="E9" s="10" t="s">
        <v>176</v>
      </c>
      <c r="F9" s="10" t="s">
        <v>177</v>
      </c>
      <c r="G9" s="10" t="s">
        <v>8</v>
      </c>
      <c r="H9" s="10" t="s">
        <v>17</v>
      </c>
      <c r="I9" s="11">
        <v>34228</v>
      </c>
      <c r="J9" s="11"/>
      <c r="K9" s="11"/>
      <c r="L9" s="11">
        <v>70948</v>
      </c>
      <c r="M9" s="11"/>
      <c r="N9" s="11"/>
      <c r="O9" s="11">
        <v>35374</v>
      </c>
      <c r="P9" s="11">
        <v>701</v>
      </c>
      <c r="Q9" s="11"/>
      <c r="R9" s="11">
        <v>15462.01</v>
      </c>
      <c r="S9" s="11"/>
      <c r="T9" s="11"/>
      <c r="U9" s="11">
        <v>24680</v>
      </c>
      <c r="V9" s="11"/>
      <c r="W9" s="11"/>
      <c r="X9" s="11"/>
      <c r="Y9" s="11"/>
      <c r="Z9" s="11"/>
      <c r="AA9" s="11">
        <v>15459</v>
      </c>
      <c r="AB9" s="11"/>
      <c r="AC9" s="11">
        <v>120852.02</v>
      </c>
      <c r="AD9" s="11"/>
      <c r="AE9" s="11"/>
      <c r="AF9" s="11">
        <v>59113</v>
      </c>
      <c r="AG9" s="11"/>
      <c r="AH9" s="11"/>
      <c r="AI9" s="11">
        <v>6363</v>
      </c>
      <c r="AJ9" s="11">
        <v>3169</v>
      </c>
      <c r="AK9" s="11"/>
      <c r="AL9" s="11"/>
      <c r="AM9" s="11"/>
      <c r="AN9" s="11"/>
      <c r="AO9" s="11"/>
      <c r="AP9" s="11">
        <v>34420.009999999995</v>
      </c>
      <c r="AQ9" s="11"/>
      <c r="AR9" s="11"/>
      <c r="AS9" s="11"/>
      <c r="AT9" s="11"/>
      <c r="AU9" s="11"/>
      <c r="AV9" s="11">
        <f t="shared" si="2"/>
        <v>420769.04000000004</v>
      </c>
      <c r="AW9" s="15">
        <v>233740.02000000002</v>
      </c>
      <c r="AX9" s="15">
        <v>701</v>
      </c>
      <c r="AY9" s="15">
        <v>186328.02000000002</v>
      </c>
      <c r="AZ9" s="19" t="s">
        <v>247</v>
      </c>
    </row>
    <row r="10" spans="1:52" hidden="1" x14ac:dyDescent="0.2">
      <c r="A10" s="19">
        <v>6</v>
      </c>
      <c r="B10" s="10" t="s">
        <v>265</v>
      </c>
      <c r="C10" s="10" t="s">
        <v>266</v>
      </c>
      <c r="D10" s="10" t="s">
        <v>12</v>
      </c>
      <c r="E10" s="10" t="s">
        <v>189</v>
      </c>
      <c r="F10" s="10" t="s">
        <v>190</v>
      </c>
      <c r="G10" s="10" t="s">
        <v>8</v>
      </c>
      <c r="H10" s="10" t="s">
        <v>9</v>
      </c>
      <c r="I10" s="11">
        <v>28601</v>
      </c>
      <c r="J10" s="11"/>
      <c r="K10" s="11"/>
      <c r="L10" s="11">
        <v>74118.989999999991</v>
      </c>
      <c r="M10" s="11">
        <v>3639</v>
      </c>
      <c r="N10" s="11"/>
      <c r="O10" s="11">
        <v>41893.009999999995</v>
      </c>
      <c r="P10" s="11">
        <v>6376</v>
      </c>
      <c r="Q10" s="11"/>
      <c r="R10" s="11"/>
      <c r="S10" s="11">
        <v>8952</v>
      </c>
      <c r="T10" s="11"/>
      <c r="U10" s="11"/>
      <c r="V10" s="11"/>
      <c r="W10" s="11"/>
      <c r="X10" s="11"/>
      <c r="Y10" s="11"/>
      <c r="Z10" s="11"/>
      <c r="AA10" s="11">
        <v>10530.01</v>
      </c>
      <c r="AB10" s="11"/>
      <c r="AC10" s="11">
        <v>67764.01999999999</v>
      </c>
      <c r="AD10" s="11"/>
      <c r="AE10" s="11"/>
      <c r="AF10" s="11"/>
      <c r="AG10" s="11">
        <v>5684</v>
      </c>
      <c r="AH10" s="11"/>
      <c r="AI10" s="11">
        <v>13250</v>
      </c>
      <c r="AJ10" s="11"/>
      <c r="AK10" s="11"/>
      <c r="AL10" s="11">
        <v>49571.990000000005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>
        <f t="shared" si="2"/>
        <v>310380.02</v>
      </c>
      <c r="AW10" s="15">
        <v>160827.01</v>
      </c>
      <c r="AX10" s="15">
        <v>18967</v>
      </c>
      <c r="AY10" s="15">
        <v>130586.01</v>
      </c>
      <c r="AZ10" s="19" t="s">
        <v>247</v>
      </c>
    </row>
    <row r="11" spans="1:52" hidden="1" x14ac:dyDescent="0.2">
      <c r="A11" s="19">
        <v>7</v>
      </c>
      <c r="B11" s="10" t="s">
        <v>265</v>
      </c>
      <c r="C11" s="10" t="s">
        <v>266</v>
      </c>
      <c r="D11" s="10" t="s">
        <v>12</v>
      </c>
      <c r="E11" s="10" t="s">
        <v>174</v>
      </c>
      <c r="F11" s="10" t="s">
        <v>175</v>
      </c>
      <c r="G11" s="10" t="s">
        <v>8</v>
      </c>
      <c r="H11" s="10" t="s">
        <v>17</v>
      </c>
      <c r="I11" s="11">
        <v>20575.010000000002</v>
      </c>
      <c r="J11" s="11"/>
      <c r="K11" s="11"/>
      <c r="L11" s="11">
        <v>20178</v>
      </c>
      <c r="M11" s="11"/>
      <c r="N11" s="11"/>
      <c r="O11" s="11">
        <v>67632</v>
      </c>
      <c r="P11" s="11">
        <v>1012</v>
      </c>
      <c r="Q11" s="11"/>
      <c r="R11" s="11"/>
      <c r="S11" s="11"/>
      <c r="T11" s="11"/>
      <c r="U11" s="11">
        <v>21185</v>
      </c>
      <c r="V11" s="11"/>
      <c r="W11" s="11"/>
      <c r="X11" s="11">
        <v>27419</v>
      </c>
      <c r="Y11" s="11"/>
      <c r="Z11" s="11"/>
      <c r="AA11" s="11">
        <v>21545.01</v>
      </c>
      <c r="AB11" s="11"/>
      <c r="AC11" s="11">
        <v>101373.01000000001</v>
      </c>
      <c r="AD11" s="11"/>
      <c r="AE11" s="11"/>
      <c r="AF11" s="11"/>
      <c r="AG11" s="11">
        <v>8313</v>
      </c>
      <c r="AH11" s="11"/>
      <c r="AI11" s="11"/>
      <c r="AJ11" s="11">
        <v>2551</v>
      </c>
      <c r="AK11" s="11"/>
      <c r="AL11" s="11">
        <v>5518.01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>
        <f t="shared" si="2"/>
        <v>297301.04000000004</v>
      </c>
      <c r="AW11" s="15">
        <v>189398.02000000002</v>
      </c>
      <c r="AX11" s="15">
        <v>1012</v>
      </c>
      <c r="AY11" s="15">
        <v>106891.02</v>
      </c>
      <c r="AZ11" s="19" t="s">
        <v>247</v>
      </c>
    </row>
    <row r="12" spans="1:52" hidden="1" x14ac:dyDescent="0.2">
      <c r="A12" s="19">
        <v>9</v>
      </c>
      <c r="B12" s="10" t="s">
        <v>265</v>
      </c>
      <c r="C12" s="10" t="s">
        <v>266</v>
      </c>
      <c r="D12" s="10" t="s">
        <v>12</v>
      </c>
      <c r="E12" s="10" t="s">
        <v>185</v>
      </c>
      <c r="F12" s="10" t="s">
        <v>186</v>
      </c>
      <c r="G12" s="10" t="s">
        <v>8</v>
      </c>
      <c r="H12" s="10" t="s">
        <v>47</v>
      </c>
      <c r="I12" s="11">
        <v>56313.009999999995</v>
      </c>
      <c r="J12" s="11"/>
      <c r="K12" s="11"/>
      <c r="L12" s="11">
        <v>7553</v>
      </c>
      <c r="M12" s="11"/>
      <c r="N12" s="11"/>
      <c r="O12" s="11">
        <v>6526</v>
      </c>
      <c r="P12" s="11"/>
      <c r="Q12" s="11"/>
      <c r="R12" s="11">
        <v>6408</v>
      </c>
      <c r="S12" s="11"/>
      <c r="T12" s="11"/>
      <c r="U12" s="11">
        <v>9145</v>
      </c>
      <c r="V12" s="11"/>
      <c r="W12" s="11"/>
      <c r="X12" s="11">
        <v>32972</v>
      </c>
      <c r="Y12" s="11"/>
      <c r="Z12" s="11"/>
      <c r="AA12" s="11"/>
      <c r="AB12" s="11"/>
      <c r="AC12" s="11"/>
      <c r="AD12" s="11"/>
      <c r="AE12" s="11"/>
      <c r="AF12" s="11">
        <v>31172.01</v>
      </c>
      <c r="AG12" s="11">
        <v>4674</v>
      </c>
      <c r="AH12" s="11"/>
      <c r="AI12" s="11">
        <v>16306.01</v>
      </c>
      <c r="AJ12" s="11">
        <v>1558</v>
      </c>
      <c r="AK12" s="11"/>
      <c r="AL12" s="11">
        <v>5483</v>
      </c>
      <c r="AM12" s="11"/>
      <c r="AN12" s="11"/>
      <c r="AO12" s="11"/>
      <c r="AP12" s="11">
        <v>5649</v>
      </c>
      <c r="AQ12" s="11"/>
      <c r="AR12" s="11"/>
      <c r="AS12" s="11">
        <v>24553</v>
      </c>
      <c r="AT12" s="11"/>
      <c r="AU12" s="11"/>
      <c r="AV12" s="11">
        <f t="shared" si="2"/>
        <v>208312.03</v>
      </c>
      <c r="AW12" s="15">
        <v>155351.01</v>
      </c>
      <c r="AX12" s="15">
        <v>0</v>
      </c>
      <c r="AY12" s="15">
        <v>52961.02</v>
      </c>
      <c r="AZ12" s="19" t="s">
        <v>247</v>
      </c>
    </row>
    <row r="13" spans="1:52" hidden="1" x14ac:dyDescent="0.2">
      <c r="A13" s="19">
        <v>17</v>
      </c>
      <c r="B13" s="10" t="s">
        <v>265</v>
      </c>
      <c r="C13" s="10" t="s">
        <v>266</v>
      </c>
      <c r="D13" s="10" t="s">
        <v>12</v>
      </c>
      <c r="E13" s="10" t="s">
        <v>156</v>
      </c>
      <c r="F13" s="10" t="s">
        <v>157</v>
      </c>
      <c r="G13" s="10" t="s">
        <v>8</v>
      </c>
      <c r="H13" s="10" t="s">
        <v>47</v>
      </c>
      <c r="I13" s="11"/>
      <c r="J13" s="11"/>
      <c r="K13" s="11"/>
      <c r="L13" s="11"/>
      <c r="M13" s="11"/>
      <c r="N13" s="11"/>
      <c r="O13" s="11">
        <v>8430</v>
      </c>
      <c r="P13" s="11"/>
      <c r="Q13" s="11"/>
      <c r="R13" s="11"/>
      <c r="S13" s="11"/>
      <c r="T13" s="11"/>
      <c r="U13" s="11"/>
      <c r="V13" s="11"/>
      <c r="W13" s="11"/>
      <c r="X13" s="11">
        <v>33296</v>
      </c>
      <c r="Y13" s="11"/>
      <c r="Z13" s="11"/>
      <c r="AA13" s="11"/>
      <c r="AB13" s="11"/>
      <c r="AC13" s="11"/>
      <c r="AD13" s="11"/>
      <c r="AE13" s="11"/>
      <c r="AF13" s="11"/>
      <c r="AG13" s="11">
        <v>17529</v>
      </c>
      <c r="AH13" s="11"/>
      <c r="AI13" s="11">
        <v>38669.01</v>
      </c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>
        <f t="shared" si="2"/>
        <v>97924.010000000009</v>
      </c>
      <c r="AW13" s="15">
        <v>59255</v>
      </c>
      <c r="AX13" s="15">
        <v>0</v>
      </c>
      <c r="AY13" s="15">
        <v>38669.01</v>
      </c>
      <c r="AZ13" s="19" t="s">
        <v>247</v>
      </c>
    </row>
    <row r="14" spans="1:52" hidden="1" x14ac:dyDescent="0.2">
      <c r="A14" s="19">
        <v>18</v>
      </c>
      <c r="B14" s="10" t="s">
        <v>265</v>
      </c>
      <c r="C14" s="10" t="s">
        <v>266</v>
      </c>
      <c r="D14" s="10" t="s">
        <v>12</v>
      </c>
      <c r="E14" s="10" t="s">
        <v>106</v>
      </c>
      <c r="F14" s="10" t="s">
        <v>32</v>
      </c>
      <c r="G14" s="10" t="s">
        <v>8</v>
      </c>
      <c r="H14" s="10" t="s">
        <v>9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>
        <v>35724.01</v>
      </c>
      <c r="AH14" s="11"/>
      <c r="AI14" s="11">
        <v>12866</v>
      </c>
      <c r="AJ14" s="11">
        <v>11891</v>
      </c>
      <c r="AK14" s="11"/>
      <c r="AL14" s="11"/>
      <c r="AM14" s="11">
        <v>16705.009999999998</v>
      </c>
      <c r="AN14" s="11"/>
      <c r="AO14" s="11"/>
      <c r="AP14" s="11">
        <v>11622.999999999998</v>
      </c>
      <c r="AQ14" s="11"/>
      <c r="AR14" s="11"/>
      <c r="AS14" s="11">
        <v>6612</v>
      </c>
      <c r="AT14" s="11"/>
      <c r="AU14" s="11"/>
      <c r="AV14" s="11">
        <f t="shared" si="2"/>
        <v>95421.02</v>
      </c>
      <c r="AW14" s="15">
        <v>82555.02</v>
      </c>
      <c r="AX14" s="15">
        <v>0</v>
      </c>
      <c r="AY14" s="15">
        <v>12866</v>
      </c>
      <c r="AZ14" s="19" t="s">
        <v>247</v>
      </c>
    </row>
    <row r="15" spans="1:52" hidden="1" x14ac:dyDescent="0.2">
      <c r="A15" s="19">
        <v>22</v>
      </c>
      <c r="B15" s="10" t="s">
        <v>265</v>
      </c>
      <c r="C15" s="10" t="s">
        <v>266</v>
      </c>
      <c r="D15" s="10" t="s">
        <v>12</v>
      </c>
      <c r="E15" s="10" t="s">
        <v>31</v>
      </c>
      <c r="F15" s="10" t="s">
        <v>32</v>
      </c>
      <c r="G15" s="10" t="s">
        <v>8</v>
      </c>
      <c r="H15" s="10" t="s">
        <v>33</v>
      </c>
      <c r="I15" s="11"/>
      <c r="J15" s="11"/>
      <c r="K15" s="11"/>
      <c r="L15" s="11">
        <v>19460</v>
      </c>
      <c r="M15" s="11"/>
      <c r="N15" s="11"/>
      <c r="O15" s="11">
        <v>8951.01</v>
      </c>
      <c r="P15" s="11"/>
      <c r="Q15" s="11"/>
      <c r="R15" s="11">
        <v>8292</v>
      </c>
      <c r="S15" s="11"/>
      <c r="T15" s="11"/>
      <c r="U15" s="11">
        <v>22102</v>
      </c>
      <c r="V15" s="11"/>
      <c r="W15" s="11"/>
      <c r="X15" s="11">
        <v>5144</v>
      </c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>
        <v>13835.990000000002</v>
      </c>
      <c r="AN15" s="11"/>
      <c r="AO15" s="11"/>
      <c r="AP15" s="11"/>
      <c r="AQ15" s="11"/>
      <c r="AR15" s="11"/>
      <c r="AS15" s="11"/>
      <c r="AT15" s="11"/>
      <c r="AU15" s="11"/>
      <c r="AV15" s="11">
        <f t="shared" si="2"/>
        <v>77785</v>
      </c>
      <c r="AW15" s="15">
        <v>77785</v>
      </c>
      <c r="AX15" s="15">
        <v>0</v>
      </c>
      <c r="AY15" s="15">
        <v>0</v>
      </c>
      <c r="AZ15" s="19" t="s">
        <v>247</v>
      </c>
    </row>
    <row r="16" spans="1:52" hidden="1" x14ac:dyDescent="0.2">
      <c r="A16" s="19">
        <v>21</v>
      </c>
      <c r="B16" s="10" t="s">
        <v>265</v>
      </c>
      <c r="C16" s="10" t="s">
        <v>266</v>
      </c>
      <c r="D16" s="10" t="s">
        <v>12</v>
      </c>
      <c r="E16" s="10" t="s">
        <v>193</v>
      </c>
      <c r="F16" s="10" t="s">
        <v>194</v>
      </c>
      <c r="G16" s="10" t="s">
        <v>8</v>
      </c>
      <c r="H16" s="10" t="s">
        <v>9</v>
      </c>
      <c r="I16" s="11"/>
      <c r="J16" s="11"/>
      <c r="K16" s="11"/>
      <c r="L16" s="11">
        <v>10311.01</v>
      </c>
      <c r="M16" s="11">
        <v>1475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>
        <v>6754</v>
      </c>
      <c r="AH16" s="11"/>
      <c r="AI16" s="11"/>
      <c r="AJ16" s="11"/>
      <c r="AK16" s="11"/>
      <c r="AL16" s="11">
        <v>13078</v>
      </c>
      <c r="AM16" s="11">
        <v>42562.01</v>
      </c>
      <c r="AN16" s="11">
        <v>8785</v>
      </c>
      <c r="AO16" s="11"/>
      <c r="AP16" s="11"/>
      <c r="AQ16" s="11"/>
      <c r="AR16" s="11"/>
      <c r="AS16" s="11"/>
      <c r="AT16" s="11"/>
      <c r="AU16" s="11"/>
      <c r="AV16" s="11">
        <f t="shared" si="2"/>
        <v>82965.02</v>
      </c>
      <c r="AW16" s="15">
        <v>59627.020000000004</v>
      </c>
      <c r="AX16" s="15">
        <v>10260</v>
      </c>
      <c r="AY16" s="15">
        <v>13078</v>
      </c>
      <c r="AZ16" s="19" t="s">
        <v>247</v>
      </c>
    </row>
    <row r="17" spans="1:52" hidden="1" x14ac:dyDescent="0.2">
      <c r="A17" s="19">
        <v>24</v>
      </c>
      <c r="B17" s="10" t="s">
        <v>265</v>
      </c>
      <c r="C17" s="10" t="s">
        <v>266</v>
      </c>
      <c r="D17" s="10" t="s">
        <v>12</v>
      </c>
      <c r="E17" s="10" t="s">
        <v>187</v>
      </c>
      <c r="F17" s="10" t="s">
        <v>188</v>
      </c>
      <c r="G17" s="10" t="s">
        <v>8</v>
      </c>
      <c r="H17" s="10" t="s">
        <v>9</v>
      </c>
      <c r="I17" s="11"/>
      <c r="J17" s="11"/>
      <c r="K17" s="11"/>
      <c r="L17" s="11"/>
      <c r="M17" s="11"/>
      <c r="N17" s="11"/>
      <c r="O17" s="11">
        <v>19122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>
        <v>24993.010000000002</v>
      </c>
      <c r="AG17" s="11"/>
      <c r="AH17" s="11"/>
      <c r="AI17" s="11"/>
      <c r="AJ17" s="11"/>
      <c r="AK17" s="11"/>
      <c r="AL17" s="11"/>
      <c r="AM17" s="11">
        <v>4532</v>
      </c>
      <c r="AN17" s="11"/>
      <c r="AO17" s="11"/>
      <c r="AP17" s="11">
        <v>20039</v>
      </c>
      <c r="AQ17" s="11"/>
      <c r="AR17" s="11"/>
      <c r="AS17" s="11"/>
      <c r="AT17" s="11"/>
      <c r="AU17" s="11"/>
      <c r="AV17" s="11">
        <f t="shared" si="2"/>
        <v>68686.010000000009</v>
      </c>
      <c r="AW17" s="15">
        <v>43693</v>
      </c>
      <c r="AX17" s="15">
        <v>0</v>
      </c>
      <c r="AY17" s="15">
        <v>24993.010000000002</v>
      </c>
      <c r="AZ17" s="19" t="s">
        <v>247</v>
      </c>
    </row>
    <row r="18" spans="1:52" hidden="1" x14ac:dyDescent="0.2">
      <c r="A18" s="19">
        <v>29</v>
      </c>
      <c r="B18" s="10" t="s">
        <v>265</v>
      </c>
      <c r="C18" s="10" t="s">
        <v>266</v>
      </c>
      <c r="D18" s="10" t="s">
        <v>12</v>
      </c>
      <c r="E18" s="10" t="s">
        <v>221</v>
      </c>
      <c r="F18" s="10" t="s">
        <v>222</v>
      </c>
      <c r="G18" s="10" t="s">
        <v>8</v>
      </c>
      <c r="H18" s="10" t="s">
        <v>9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>
        <v>37458.99</v>
      </c>
      <c r="AQ18" s="11"/>
      <c r="AR18" s="11"/>
      <c r="AS18" s="11"/>
      <c r="AT18" s="11"/>
      <c r="AU18" s="11"/>
      <c r="AV18" s="11">
        <f t="shared" si="2"/>
        <v>37458.99</v>
      </c>
      <c r="AW18" s="15">
        <v>37458.99</v>
      </c>
      <c r="AX18" s="15">
        <v>0</v>
      </c>
      <c r="AY18" s="15">
        <v>0</v>
      </c>
      <c r="AZ18" s="19" t="s">
        <v>247</v>
      </c>
    </row>
    <row r="19" spans="1:52" hidden="1" x14ac:dyDescent="0.2">
      <c r="A19" s="19">
        <v>31</v>
      </c>
      <c r="B19" s="10" t="s">
        <v>265</v>
      </c>
      <c r="C19" s="10" t="s">
        <v>266</v>
      </c>
      <c r="D19" s="10" t="s">
        <v>12</v>
      </c>
      <c r="E19" s="10" t="s">
        <v>205</v>
      </c>
      <c r="F19" s="10" t="s">
        <v>206</v>
      </c>
      <c r="G19" s="10" t="s">
        <v>8</v>
      </c>
      <c r="H19" s="10" t="s">
        <v>139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>
        <v>28526.01</v>
      </c>
      <c r="AK19" s="11">
        <v>1894</v>
      </c>
      <c r="AL19" s="11"/>
      <c r="AM19" s="11"/>
      <c r="AN19" s="11"/>
      <c r="AO19" s="11"/>
      <c r="AP19" s="11">
        <v>-3125</v>
      </c>
      <c r="AQ19" s="11"/>
      <c r="AR19" s="11"/>
      <c r="AS19" s="11">
        <v>8151</v>
      </c>
      <c r="AT19" s="11"/>
      <c r="AU19" s="11"/>
      <c r="AV19" s="11">
        <f t="shared" si="2"/>
        <v>35446.009999999995</v>
      </c>
      <c r="AW19" s="15">
        <v>33552.009999999995</v>
      </c>
      <c r="AX19" s="15">
        <v>1894</v>
      </c>
      <c r="AY19" s="15">
        <v>0</v>
      </c>
      <c r="AZ19" s="19" t="s">
        <v>247</v>
      </c>
    </row>
    <row r="20" spans="1:52" hidden="1" x14ac:dyDescent="0.2">
      <c r="A20" s="19">
        <v>41</v>
      </c>
      <c r="B20" s="10" t="s">
        <v>265</v>
      </c>
      <c r="C20" s="10" t="s">
        <v>266</v>
      </c>
      <c r="D20" s="10" t="s">
        <v>12</v>
      </c>
      <c r="E20" s="10" t="s">
        <v>178</v>
      </c>
      <c r="F20" s="10" t="s">
        <v>179</v>
      </c>
      <c r="G20" s="10" t="s">
        <v>8</v>
      </c>
      <c r="H20" s="10" t="s">
        <v>9</v>
      </c>
      <c r="I20" s="11"/>
      <c r="J20" s="11"/>
      <c r="K20" s="11"/>
      <c r="L20" s="11">
        <v>14206</v>
      </c>
      <c r="M20" s="11">
        <v>4006</v>
      </c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>
        <v>3114</v>
      </c>
      <c r="AQ20" s="11"/>
      <c r="AR20" s="11"/>
      <c r="AS20" s="11"/>
      <c r="AT20" s="11"/>
      <c r="AU20" s="11"/>
      <c r="AV20" s="11">
        <f t="shared" si="2"/>
        <v>21326</v>
      </c>
      <c r="AW20" s="15">
        <v>17320</v>
      </c>
      <c r="AX20" s="15">
        <v>4006</v>
      </c>
      <c r="AY20" s="15">
        <v>0</v>
      </c>
      <c r="AZ20" s="19" t="s">
        <v>247</v>
      </c>
    </row>
    <row r="21" spans="1:52" hidden="1" x14ac:dyDescent="0.2">
      <c r="A21" s="19">
        <v>30</v>
      </c>
      <c r="B21" s="10" t="s">
        <v>265</v>
      </c>
      <c r="C21" s="10" t="s">
        <v>266</v>
      </c>
      <c r="D21" s="10" t="s">
        <v>12</v>
      </c>
      <c r="E21" s="10" t="s">
        <v>62</v>
      </c>
      <c r="F21" s="10" t="s">
        <v>63</v>
      </c>
      <c r="G21" s="10" t="s">
        <v>8</v>
      </c>
      <c r="H21" s="10" t="s">
        <v>8</v>
      </c>
      <c r="I21" s="11"/>
      <c r="J21" s="11"/>
      <c r="K21" s="11"/>
      <c r="L21" s="11"/>
      <c r="M21" s="11"/>
      <c r="N21" s="11"/>
      <c r="O21" s="11">
        <v>9349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8620</v>
      </c>
      <c r="AB21" s="11"/>
      <c r="AC21" s="11">
        <v>8437</v>
      </c>
      <c r="AD21" s="11"/>
      <c r="AE21" s="11"/>
      <c r="AF21" s="11"/>
      <c r="AG21" s="11"/>
      <c r="AH21" s="11"/>
      <c r="AI21" s="11"/>
      <c r="AJ21" s="11"/>
      <c r="AK21" s="11"/>
      <c r="AL21" s="11"/>
      <c r="AM21" s="11">
        <v>7807</v>
      </c>
      <c r="AN21" s="11"/>
      <c r="AO21" s="11"/>
      <c r="AP21" s="11">
        <v>1855</v>
      </c>
      <c r="AQ21" s="11"/>
      <c r="AR21" s="11"/>
      <c r="AS21" s="11"/>
      <c r="AT21" s="11"/>
      <c r="AU21" s="11"/>
      <c r="AV21" s="11">
        <f t="shared" si="2"/>
        <v>36068</v>
      </c>
      <c r="AW21" s="15">
        <v>27631</v>
      </c>
      <c r="AX21" s="15">
        <v>0</v>
      </c>
      <c r="AY21" s="15">
        <v>8437</v>
      </c>
      <c r="AZ21" s="19" t="s">
        <v>247</v>
      </c>
    </row>
    <row r="22" spans="1:52" hidden="1" x14ac:dyDescent="0.2">
      <c r="A22" s="19">
        <v>34</v>
      </c>
      <c r="B22" s="10" t="s">
        <v>265</v>
      </c>
      <c r="C22" s="10" t="s">
        <v>266</v>
      </c>
      <c r="D22" s="10" t="s">
        <v>12</v>
      </c>
      <c r="E22" s="10" t="s">
        <v>168</v>
      </c>
      <c r="F22" s="10" t="s">
        <v>169</v>
      </c>
      <c r="G22" s="10" t="s">
        <v>8</v>
      </c>
      <c r="H22" s="10" t="s">
        <v>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12655.01</v>
      </c>
      <c r="AG22" s="11"/>
      <c r="AH22" s="11"/>
      <c r="AI22" s="11"/>
      <c r="AJ22" s="11"/>
      <c r="AK22" s="11"/>
      <c r="AL22" s="11"/>
      <c r="AM22" s="11"/>
      <c r="AN22" s="11"/>
      <c r="AO22" s="11"/>
      <c r="AP22" s="11">
        <v>14668.009999999998</v>
      </c>
      <c r="AQ22" s="11"/>
      <c r="AR22" s="11"/>
      <c r="AS22" s="11"/>
      <c r="AT22" s="11"/>
      <c r="AU22" s="11"/>
      <c r="AV22" s="11">
        <f t="shared" si="2"/>
        <v>27323.019999999997</v>
      </c>
      <c r="AW22" s="15">
        <v>14668.009999999998</v>
      </c>
      <c r="AX22" s="15">
        <v>0</v>
      </c>
      <c r="AY22" s="15">
        <v>12655.01</v>
      </c>
      <c r="AZ22" s="19" t="s">
        <v>247</v>
      </c>
    </row>
    <row r="23" spans="1:52" hidden="1" x14ac:dyDescent="0.2">
      <c r="A23" s="19">
        <v>45</v>
      </c>
      <c r="B23" s="10" t="s">
        <v>265</v>
      </c>
      <c r="C23" s="10" t="s">
        <v>266</v>
      </c>
      <c r="D23" s="10" t="s">
        <v>12</v>
      </c>
      <c r="E23" s="10" t="s">
        <v>131</v>
      </c>
      <c r="F23" s="10" t="s">
        <v>132</v>
      </c>
      <c r="G23" s="10" t="s">
        <v>8</v>
      </c>
      <c r="H23" s="10" t="s">
        <v>33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>
        <v>16750</v>
      </c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f t="shared" si="2"/>
        <v>16750</v>
      </c>
      <c r="AW23" s="15">
        <v>16750</v>
      </c>
      <c r="AX23" s="15">
        <v>0</v>
      </c>
      <c r="AY23" s="15">
        <v>0</v>
      </c>
      <c r="AZ23" s="19" t="s">
        <v>247</v>
      </c>
    </row>
    <row r="24" spans="1:52" hidden="1" x14ac:dyDescent="0.2">
      <c r="A24" s="19">
        <v>46</v>
      </c>
      <c r="B24" s="10" t="s">
        <v>265</v>
      </c>
      <c r="C24" s="10" t="s">
        <v>266</v>
      </c>
      <c r="D24" s="10" t="s">
        <v>12</v>
      </c>
      <c r="E24" s="10" t="s">
        <v>203</v>
      </c>
      <c r="F24" s="10" t="s">
        <v>204</v>
      </c>
      <c r="G24" s="10" t="s">
        <v>8</v>
      </c>
      <c r="H24" s="10" t="s">
        <v>26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>
        <v>6844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>
        <v>2115</v>
      </c>
      <c r="AH24" s="11"/>
      <c r="AI24" s="11"/>
      <c r="AJ24" s="11"/>
      <c r="AK24" s="11"/>
      <c r="AL24" s="11"/>
      <c r="AM24" s="11">
        <v>7611</v>
      </c>
      <c r="AN24" s="11"/>
      <c r="AO24" s="11"/>
      <c r="AP24" s="11"/>
      <c r="AQ24" s="11"/>
      <c r="AR24" s="11"/>
      <c r="AS24" s="11"/>
      <c r="AT24" s="11"/>
      <c r="AU24" s="11"/>
      <c r="AV24" s="11">
        <f t="shared" si="2"/>
        <v>16570</v>
      </c>
      <c r="AW24" s="15">
        <v>16570</v>
      </c>
      <c r="AX24" s="15">
        <v>0</v>
      </c>
      <c r="AY24" s="15">
        <v>0</v>
      </c>
      <c r="AZ24" s="19" t="s">
        <v>247</v>
      </c>
    </row>
    <row r="25" spans="1:52" hidden="1" x14ac:dyDescent="0.2">
      <c r="A25" s="19">
        <v>50</v>
      </c>
      <c r="B25" s="10" t="s">
        <v>265</v>
      </c>
      <c r="C25" s="10" t="s">
        <v>266</v>
      </c>
      <c r="D25" s="10" t="s">
        <v>12</v>
      </c>
      <c r="E25" s="10" t="s">
        <v>29</v>
      </c>
      <c r="F25" s="10" t="s">
        <v>30</v>
      </c>
      <c r="G25" s="10" t="s">
        <v>8</v>
      </c>
      <c r="H25" s="10" t="s">
        <v>17</v>
      </c>
      <c r="I25" s="11"/>
      <c r="J25" s="11"/>
      <c r="K25" s="11"/>
      <c r="L25" s="11"/>
      <c r="M25" s="11"/>
      <c r="N25" s="11"/>
      <c r="O25" s="11">
        <v>12725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>
        <f t="shared" si="2"/>
        <v>12725</v>
      </c>
      <c r="AW25" s="15">
        <v>12725</v>
      </c>
      <c r="AX25" s="15">
        <v>0</v>
      </c>
      <c r="AY25" s="15">
        <v>0</v>
      </c>
      <c r="AZ25" s="19" t="s">
        <v>247</v>
      </c>
    </row>
    <row r="26" spans="1:52" hidden="1" x14ac:dyDescent="0.2">
      <c r="A26" s="19">
        <v>56</v>
      </c>
      <c r="B26" s="10" t="s">
        <v>265</v>
      </c>
      <c r="C26" s="10" t="s">
        <v>266</v>
      </c>
      <c r="D26" s="10" t="s">
        <v>12</v>
      </c>
      <c r="E26" s="10" t="s">
        <v>52</v>
      </c>
      <c r="F26" s="10" t="s">
        <v>53</v>
      </c>
      <c r="G26" s="10" t="s">
        <v>8</v>
      </c>
      <c r="H26" s="10" t="s">
        <v>8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>
        <v>9505.99</v>
      </c>
      <c r="AQ26" s="11"/>
      <c r="AR26" s="11"/>
      <c r="AS26" s="11"/>
      <c r="AT26" s="11"/>
      <c r="AU26" s="11"/>
      <c r="AV26" s="11">
        <f t="shared" si="2"/>
        <v>9505.99</v>
      </c>
      <c r="AW26" s="15">
        <v>9505.99</v>
      </c>
      <c r="AX26" s="15">
        <v>0</v>
      </c>
      <c r="AY26" s="15">
        <v>0</v>
      </c>
      <c r="AZ26" s="19" t="s">
        <v>247</v>
      </c>
    </row>
    <row r="27" spans="1:52" hidden="1" x14ac:dyDescent="0.2">
      <c r="A27" s="19">
        <v>38</v>
      </c>
      <c r="B27" s="10" t="s">
        <v>265</v>
      </c>
      <c r="C27" s="10" t="s">
        <v>266</v>
      </c>
      <c r="D27" s="10" t="s">
        <v>12</v>
      </c>
      <c r="E27" s="10" t="s">
        <v>237</v>
      </c>
      <c r="F27" s="10" t="s">
        <v>238</v>
      </c>
      <c r="G27" s="10" t="s">
        <v>8</v>
      </c>
      <c r="H27" s="10" t="s">
        <v>8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1">
        <v>15991.01</v>
      </c>
      <c r="AQ27" s="11"/>
      <c r="AR27" s="11"/>
      <c r="AS27" s="11">
        <v>6345</v>
      </c>
      <c r="AT27" s="11"/>
      <c r="AU27" s="11"/>
      <c r="AV27" s="11">
        <f t="shared" si="2"/>
        <v>22336.010000000002</v>
      </c>
      <c r="AW27" s="15">
        <v>22336.010000000002</v>
      </c>
      <c r="AX27" s="15">
        <v>0</v>
      </c>
      <c r="AY27" s="15">
        <v>0</v>
      </c>
      <c r="AZ27" s="19" t="s">
        <v>247</v>
      </c>
    </row>
    <row r="28" spans="1:52" hidden="1" x14ac:dyDescent="0.2">
      <c r="A28" s="19">
        <v>40</v>
      </c>
      <c r="B28" s="10" t="s">
        <v>265</v>
      </c>
      <c r="C28" s="10" t="s">
        <v>266</v>
      </c>
      <c r="D28" s="10" t="s">
        <v>12</v>
      </c>
      <c r="E28" s="10" t="s">
        <v>67</v>
      </c>
      <c r="F28" s="10" t="s">
        <v>68</v>
      </c>
      <c r="G28" s="10" t="s">
        <v>8</v>
      </c>
      <c r="H28" s="10" t="s">
        <v>9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>
        <v>21145.01</v>
      </c>
      <c r="AN28" s="11">
        <v>730</v>
      </c>
      <c r="AO28" s="11"/>
      <c r="AP28" s="11"/>
      <c r="AQ28" s="11"/>
      <c r="AR28" s="11"/>
      <c r="AS28" s="11"/>
      <c r="AT28" s="11"/>
      <c r="AU28" s="11"/>
      <c r="AV28" s="11">
        <f t="shared" si="2"/>
        <v>21875.01</v>
      </c>
      <c r="AW28" s="15">
        <v>21145.01</v>
      </c>
      <c r="AX28" s="15">
        <v>730</v>
      </c>
      <c r="AY28" s="15">
        <v>0</v>
      </c>
      <c r="AZ28" s="19" t="s">
        <v>247</v>
      </c>
    </row>
    <row r="29" spans="1:52" hidden="1" x14ac:dyDescent="0.2">
      <c r="A29" s="19">
        <v>42</v>
      </c>
      <c r="B29" s="10" t="s">
        <v>265</v>
      </c>
      <c r="C29" s="10" t="s">
        <v>266</v>
      </c>
      <c r="D29" s="10" t="s">
        <v>12</v>
      </c>
      <c r="E29" s="10" t="s">
        <v>142</v>
      </c>
      <c r="F29" s="10" t="s">
        <v>143</v>
      </c>
      <c r="G29" s="10" t="s">
        <v>8</v>
      </c>
      <c r="H29" s="10" t="s">
        <v>47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>
        <v>9211</v>
      </c>
      <c r="AN29" s="11"/>
      <c r="AO29" s="11"/>
      <c r="AP29" s="11">
        <v>11162</v>
      </c>
      <c r="AQ29" s="11"/>
      <c r="AR29" s="11"/>
      <c r="AS29" s="11"/>
      <c r="AT29" s="11"/>
      <c r="AU29" s="11"/>
      <c r="AV29" s="11">
        <f t="shared" si="2"/>
        <v>20373</v>
      </c>
      <c r="AW29" s="15">
        <v>20373</v>
      </c>
      <c r="AX29" s="15">
        <v>0</v>
      </c>
      <c r="AY29" s="15">
        <v>0</v>
      </c>
      <c r="AZ29" s="19" t="s">
        <v>247</v>
      </c>
    </row>
    <row r="30" spans="1:52" x14ac:dyDescent="0.2">
      <c r="A30" s="19">
        <v>53</v>
      </c>
      <c r="B30" s="10" t="s">
        <v>265</v>
      </c>
      <c r="C30" s="10" t="s">
        <v>266</v>
      </c>
      <c r="D30" s="10" t="s">
        <v>12</v>
      </c>
      <c r="E30" s="10" t="s">
        <v>182</v>
      </c>
      <c r="F30" s="10" t="s">
        <v>183</v>
      </c>
      <c r="G30" s="10" t="s">
        <v>8</v>
      </c>
      <c r="H30" s="10" t="s">
        <v>121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>
        <v>5437</v>
      </c>
      <c r="AO30" s="11"/>
      <c r="AP30" s="11">
        <v>6226</v>
      </c>
      <c r="AQ30" s="11"/>
      <c r="AR30" s="11"/>
      <c r="AS30" s="11"/>
      <c r="AT30" s="11"/>
      <c r="AU30" s="11"/>
      <c r="AV30" s="11">
        <f t="shared" si="2"/>
        <v>11663</v>
      </c>
      <c r="AW30" s="15">
        <v>6226</v>
      </c>
      <c r="AX30" s="15">
        <v>5437</v>
      </c>
      <c r="AY30" s="15">
        <v>0</v>
      </c>
      <c r="AZ30" s="19" t="s">
        <v>247</v>
      </c>
    </row>
    <row r="31" spans="1:52" hidden="1" x14ac:dyDescent="0.2">
      <c r="A31" s="19">
        <v>61</v>
      </c>
      <c r="B31" s="10" t="s">
        <v>265</v>
      </c>
      <c r="C31" s="10" t="s">
        <v>266</v>
      </c>
      <c r="D31" s="10" t="s">
        <v>12</v>
      </c>
      <c r="E31" s="10" t="s">
        <v>24</v>
      </c>
      <c r="F31" s="10" t="s">
        <v>25</v>
      </c>
      <c r="G31" s="10" t="s">
        <v>8</v>
      </c>
      <c r="H31" s="10" t="s">
        <v>26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>
        <v>5746</v>
      </c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>
        <f t="shared" si="2"/>
        <v>5746</v>
      </c>
      <c r="AW31" s="15">
        <v>5746</v>
      </c>
      <c r="AX31" s="15">
        <v>0</v>
      </c>
      <c r="AY31" s="15">
        <v>0</v>
      </c>
      <c r="AZ31" s="19" t="s">
        <v>247</v>
      </c>
    </row>
    <row r="32" spans="1:52" hidden="1" x14ac:dyDescent="0.2">
      <c r="A32" s="19">
        <v>63</v>
      </c>
      <c r="B32" s="10" t="s">
        <v>265</v>
      </c>
      <c r="C32" s="10" t="s">
        <v>266</v>
      </c>
      <c r="D32" s="10" t="s">
        <v>12</v>
      </c>
      <c r="E32" s="10" t="s">
        <v>79</v>
      </c>
      <c r="F32" s="10" t="s">
        <v>80</v>
      </c>
      <c r="G32" s="10" t="s">
        <v>8</v>
      </c>
      <c r="H32" s="10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>
        <v>5119</v>
      </c>
      <c r="AT32" s="11"/>
      <c r="AU32" s="11"/>
      <c r="AV32" s="11">
        <f t="shared" si="2"/>
        <v>5119</v>
      </c>
      <c r="AW32" s="15">
        <v>5119</v>
      </c>
      <c r="AX32" s="15">
        <v>0</v>
      </c>
      <c r="AY32" s="15">
        <v>0</v>
      </c>
      <c r="AZ32" s="19" t="s">
        <v>247</v>
      </c>
    </row>
    <row r="33" spans="1:52" hidden="1" x14ac:dyDescent="0.2">
      <c r="A33" s="19">
        <v>65</v>
      </c>
      <c r="B33" s="10" t="s">
        <v>265</v>
      </c>
      <c r="C33" s="10" t="s">
        <v>266</v>
      </c>
      <c r="D33" s="10" t="s">
        <v>12</v>
      </c>
      <c r="E33" s="10" t="s">
        <v>77</v>
      </c>
      <c r="F33" s="10" t="s">
        <v>78</v>
      </c>
      <c r="G33" s="10" t="s">
        <v>8</v>
      </c>
      <c r="H33" s="10" t="s">
        <v>8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>
        <v>4432</v>
      </c>
      <c r="AT33" s="11"/>
      <c r="AU33" s="11"/>
      <c r="AV33" s="11">
        <f t="shared" si="2"/>
        <v>4432</v>
      </c>
      <c r="AW33" s="15">
        <v>4432</v>
      </c>
      <c r="AX33" s="15">
        <v>0</v>
      </c>
      <c r="AY33" s="15">
        <v>0</v>
      </c>
      <c r="AZ33" s="19" t="s">
        <v>247</v>
      </c>
    </row>
    <row r="34" spans="1:52" hidden="1" x14ac:dyDescent="0.2">
      <c r="A34" s="19">
        <v>96</v>
      </c>
      <c r="B34" s="10" t="s">
        <v>265</v>
      </c>
      <c r="C34" s="10" t="s">
        <v>266</v>
      </c>
      <c r="D34" s="10" t="s">
        <v>12</v>
      </c>
      <c r="E34" s="10" t="s">
        <v>137</v>
      </c>
      <c r="F34" s="10" t="s">
        <v>138</v>
      </c>
      <c r="G34" s="10" t="s">
        <v>8</v>
      </c>
      <c r="H34" s="10" t="s">
        <v>139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>
        <f t="shared" si="2"/>
        <v>0</v>
      </c>
      <c r="AW34" s="15">
        <v>0</v>
      </c>
      <c r="AX34" s="15">
        <v>0</v>
      </c>
      <c r="AY34" s="15">
        <v>0</v>
      </c>
      <c r="AZ34" s="19" t="s">
        <v>247</v>
      </c>
    </row>
    <row r="35" spans="1:52" hidden="1" x14ac:dyDescent="0.2">
      <c r="A35" s="19">
        <v>98</v>
      </c>
      <c r="B35" s="10" t="s">
        <v>265</v>
      </c>
      <c r="C35" s="10" t="s">
        <v>266</v>
      </c>
      <c r="D35" s="10" t="s">
        <v>12</v>
      </c>
      <c r="E35" s="10" t="s">
        <v>158</v>
      </c>
      <c r="F35" s="10" t="s">
        <v>159</v>
      </c>
      <c r="G35" s="10" t="s">
        <v>8</v>
      </c>
      <c r="H35" s="10" t="s">
        <v>47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>
        <f t="shared" si="2"/>
        <v>0</v>
      </c>
      <c r="AW35" s="15">
        <v>0</v>
      </c>
      <c r="AX35" s="15">
        <v>0</v>
      </c>
      <c r="AY35" s="15">
        <v>0</v>
      </c>
      <c r="AZ35" s="19" t="s">
        <v>247</v>
      </c>
    </row>
    <row r="36" spans="1:52" hidden="1" x14ac:dyDescent="0.2">
      <c r="A36" s="19">
        <v>15</v>
      </c>
      <c r="B36" s="10" t="s">
        <v>265</v>
      </c>
      <c r="C36" s="10" t="s">
        <v>266</v>
      </c>
      <c r="D36" s="10" t="s">
        <v>12</v>
      </c>
      <c r="E36" s="10" t="s">
        <v>117</v>
      </c>
      <c r="F36" s="10" t="s">
        <v>118</v>
      </c>
      <c r="G36" s="10" t="s">
        <v>8</v>
      </c>
      <c r="H36" s="10" t="s">
        <v>9</v>
      </c>
      <c r="I36" s="11"/>
      <c r="J36" s="11"/>
      <c r="K36" s="11"/>
      <c r="L36" s="11">
        <v>24986.99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>
        <v>17105</v>
      </c>
      <c r="Y36" s="11"/>
      <c r="Z36" s="11"/>
      <c r="AA36" s="11">
        <v>5244</v>
      </c>
      <c r="AB36" s="11"/>
      <c r="AC36" s="11"/>
      <c r="AD36" s="11"/>
      <c r="AE36" s="11"/>
      <c r="AF36" s="11">
        <v>46715.009999999995</v>
      </c>
      <c r="AG36" s="11">
        <v>4993</v>
      </c>
      <c r="AH36" s="11"/>
      <c r="AI36" s="11">
        <v>4289</v>
      </c>
      <c r="AJ36" s="11"/>
      <c r="AK36" s="11"/>
      <c r="AL36" s="11">
        <v>2180</v>
      </c>
      <c r="AM36" s="11">
        <v>13798</v>
      </c>
      <c r="AN36" s="11"/>
      <c r="AO36" s="11"/>
      <c r="AP36" s="11">
        <v>3382</v>
      </c>
      <c r="AQ36" s="11"/>
      <c r="AR36" s="11"/>
      <c r="AS36" s="11"/>
      <c r="AT36" s="11"/>
      <c r="AU36" s="11"/>
      <c r="AV36" s="11">
        <f t="shared" si="2"/>
        <v>122693</v>
      </c>
      <c r="AW36" s="15">
        <v>69508.990000000005</v>
      </c>
      <c r="AX36" s="15">
        <v>0</v>
      </c>
      <c r="AY36" s="15">
        <v>53184.009999999995</v>
      </c>
      <c r="AZ36" s="19" t="s">
        <v>247</v>
      </c>
    </row>
    <row r="37" spans="1:52" hidden="1" x14ac:dyDescent="0.2">
      <c r="A37" s="19">
        <v>16</v>
      </c>
      <c r="B37" s="10" t="s">
        <v>265</v>
      </c>
      <c r="C37" s="10" t="s">
        <v>266</v>
      </c>
      <c r="D37" s="10" t="s">
        <v>12</v>
      </c>
      <c r="E37" s="10" t="s">
        <v>133</v>
      </c>
      <c r="F37" s="10" t="s">
        <v>134</v>
      </c>
      <c r="G37" s="10" t="s">
        <v>8</v>
      </c>
      <c r="H37" s="10" t="s">
        <v>33</v>
      </c>
      <c r="I37" s="11">
        <v>26238.01</v>
      </c>
      <c r="J37" s="11"/>
      <c r="K37" s="11"/>
      <c r="L37" s="11">
        <v>14810</v>
      </c>
      <c r="M37" s="11"/>
      <c r="N37" s="11"/>
      <c r="O37" s="11"/>
      <c r="P37" s="11"/>
      <c r="Q37" s="11"/>
      <c r="R37" s="11">
        <v>26298.01</v>
      </c>
      <c r="S37" s="11"/>
      <c r="T37" s="11"/>
      <c r="U37" s="11">
        <v>15078.01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>
        <v>16903.990000000002</v>
      </c>
      <c r="AN37" s="11"/>
      <c r="AO37" s="11"/>
      <c r="AP37" s="11"/>
      <c r="AQ37" s="11"/>
      <c r="AR37" s="11"/>
      <c r="AS37" s="11">
        <v>4846.99</v>
      </c>
      <c r="AT37" s="11"/>
      <c r="AU37" s="11"/>
      <c r="AV37" s="11">
        <f t="shared" si="2"/>
        <v>104175.01</v>
      </c>
      <c r="AW37" s="15">
        <v>104175.01</v>
      </c>
      <c r="AX37" s="15">
        <v>0</v>
      </c>
      <c r="AY37" s="15">
        <v>0</v>
      </c>
      <c r="AZ37" s="19" t="s">
        <v>247</v>
      </c>
    </row>
    <row r="38" spans="1:52" x14ac:dyDescent="0.2">
      <c r="A38" s="19">
        <v>23</v>
      </c>
      <c r="B38" s="10" t="s">
        <v>265</v>
      </c>
      <c r="C38" s="10" t="s">
        <v>266</v>
      </c>
      <c r="D38" s="10" t="s">
        <v>12</v>
      </c>
      <c r="E38" s="10" t="s">
        <v>184</v>
      </c>
      <c r="F38" s="10" t="s">
        <v>76</v>
      </c>
      <c r="G38" s="10" t="s">
        <v>8</v>
      </c>
      <c r="H38" s="10" t="s">
        <v>121</v>
      </c>
      <c r="I38" s="11">
        <v>10835</v>
      </c>
      <c r="J38" s="11"/>
      <c r="K38" s="11"/>
      <c r="L38" s="11"/>
      <c r="M38" s="11"/>
      <c r="N38" s="11"/>
      <c r="O38" s="11">
        <v>20007</v>
      </c>
      <c r="P38" s="11">
        <v>985</v>
      </c>
      <c r="Q38" s="11"/>
      <c r="R38" s="11"/>
      <c r="S38" s="11"/>
      <c r="T38" s="11"/>
      <c r="U38" s="11"/>
      <c r="V38" s="11"/>
      <c r="W38" s="11"/>
      <c r="X38" s="11">
        <v>24615</v>
      </c>
      <c r="Y38" s="11"/>
      <c r="Z38" s="11"/>
      <c r="AA38" s="11"/>
      <c r="AB38" s="11"/>
      <c r="AC38" s="11"/>
      <c r="AD38" s="11"/>
      <c r="AE38" s="11"/>
      <c r="AF38" s="11"/>
      <c r="AG38" s="11">
        <v>16071</v>
      </c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>
        <f t="shared" ref="AV38:AV69" si="3">SUM(I38:AU38)</f>
        <v>72513</v>
      </c>
      <c r="AW38" s="15">
        <v>71528</v>
      </c>
      <c r="AX38" s="15">
        <v>985</v>
      </c>
      <c r="AY38" s="15">
        <v>0</v>
      </c>
      <c r="AZ38" s="19"/>
    </row>
    <row r="39" spans="1:52" hidden="1" x14ac:dyDescent="0.2">
      <c r="A39" s="19">
        <v>25</v>
      </c>
      <c r="B39" s="10" t="s">
        <v>265</v>
      </c>
      <c r="C39" s="10" t="s">
        <v>266</v>
      </c>
      <c r="D39" s="10" t="s">
        <v>12</v>
      </c>
      <c r="E39" s="10" t="s">
        <v>20</v>
      </c>
      <c r="F39" s="10" t="s">
        <v>21</v>
      </c>
      <c r="G39" s="10" t="s">
        <v>8</v>
      </c>
      <c r="H39" s="10" t="s">
        <v>17</v>
      </c>
      <c r="I39" s="11"/>
      <c r="J39" s="11"/>
      <c r="K39" s="11"/>
      <c r="L39" s="11">
        <v>30240.010000000002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>
        <v>12679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>
        <v>9669</v>
      </c>
      <c r="AQ39" s="11"/>
      <c r="AR39" s="11"/>
      <c r="AS39" s="11"/>
      <c r="AT39" s="11"/>
      <c r="AU39" s="11"/>
      <c r="AV39" s="11">
        <f t="shared" si="3"/>
        <v>52588.01</v>
      </c>
      <c r="AW39" s="15">
        <v>52588.01</v>
      </c>
      <c r="AX39" s="15">
        <v>0</v>
      </c>
      <c r="AY39" s="15">
        <v>0</v>
      </c>
      <c r="AZ39" s="19"/>
    </row>
    <row r="40" spans="1:52" hidden="1" x14ac:dyDescent="0.2">
      <c r="A40" s="19">
        <v>26</v>
      </c>
      <c r="B40" s="10" t="s">
        <v>265</v>
      </c>
      <c r="C40" s="10" t="s">
        <v>266</v>
      </c>
      <c r="D40" s="10" t="s">
        <v>12</v>
      </c>
      <c r="E40" s="10" t="s">
        <v>166</v>
      </c>
      <c r="F40" s="10" t="s">
        <v>167</v>
      </c>
      <c r="G40" s="10" t="s">
        <v>8</v>
      </c>
      <c r="H40" s="10" t="s">
        <v>17</v>
      </c>
      <c r="I40" s="11"/>
      <c r="J40" s="11"/>
      <c r="K40" s="11"/>
      <c r="L40" s="11">
        <v>14368</v>
      </c>
      <c r="M40" s="11"/>
      <c r="N40" s="11"/>
      <c r="O40" s="11"/>
      <c r="P40" s="11"/>
      <c r="Q40" s="11"/>
      <c r="R40" s="11"/>
      <c r="S40" s="11"/>
      <c r="T40" s="11"/>
      <c r="U40" s="11">
        <v>29798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>
        <f t="shared" si="3"/>
        <v>44166</v>
      </c>
      <c r="AW40" s="15">
        <v>44166</v>
      </c>
      <c r="AX40" s="15">
        <v>0</v>
      </c>
      <c r="AY40" s="15">
        <v>0</v>
      </c>
      <c r="AZ40" s="19"/>
    </row>
    <row r="41" spans="1:52" hidden="1" x14ac:dyDescent="0.2">
      <c r="A41" s="19">
        <v>27</v>
      </c>
      <c r="B41" s="10" t="s">
        <v>265</v>
      </c>
      <c r="C41" s="10" t="s">
        <v>266</v>
      </c>
      <c r="D41" s="10" t="s">
        <v>12</v>
      </c>
      <c r="E41" s="10" t="s">
        <v>90</v>
      </c>
      <c r="F41" s="10" t="s">
        <v>91</v>
      </c>
      <c r="G41" s="10" t="s">
        <v>8</v>
      </c>
      <c r="H41" s="10" t="s">
        <v>92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>
        <v>6332</v>
      </c>
      <c r="AH41" s="11"/>
      <c r="AI41" s="11"/>
      <c r="AJ41" s="11"/>
      <c r="AK41" s="11"/>
      <c r="AL41" s="11"/>
      <c r="AM41" s="11"/>
      <c r="AN41" s="11"/>
      <c r="AO41" s="11"/>
      <c r="AP41" s="11">
        <v>3570</v>
      </c>
      <c r="AQ41" s="11"/>
      <c r="AR41" s="11"/>
      <c r="AS41" s="11">
        <v>33544</v>
      </c>
      <c r="AT41" s="11"/>
      <c r="AU41" s="11"/>
      <c r="AV41" s="11">
        <f t="shared" si="3"/>
        <v>43446</v>
      </c>
      <c r="AW41" s="15">
        <v>43446</v>
      </c>
      <c r="AX41" s="15">
        <v>0</v>
      </c>
      <c r="AY41" s="15">
        <v>0</v>
      </c>
      <c r="AZ41" s="19"/>
    </row>
    <row r="42" spans="1:52" hidden="1" x14ac:dyDescent="0.2">
      <c r="A42" s="19">
        <v>28</v>
      </c>
      <c r="B42" s="10" t="s">
        <v>265</v>
      </c>
      <c r="C42" s="10" t="s">
        <v>266</v>
      </c>
      <c r="D42" s="10" t="s">
        <v>12</v>
      </c>
      <c r="E42" s="10" t="s">
        <v>54</v>
      </c>
      <c r="F42" s="10" t="s">
        <v>55</v>
      </c>
      <c r="G42" s="10" t="s">
        <v>8</v>
      </c>
      <c r="H42" s="10" t="s">
        <v>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>
        <v>34262.009999999995</v>
      </c>
      <c r="AN42" s="11"/>
      <c r="AO42" s="11"/>
      <c r="AP42" s="11">
        <v>7898</v>
      </c>
      <c r="AQ42" s="11"/>
      <c r="AR42" s="11"/>
      <c r="AS42" s="11"/>
      <c r="AT42" s="11"/>
      <c r="AU42" s="11"/>
      <c r="AV42" s="11">
        <f t="shared" si="3"/>
        <v>42160.009999999995</v>
      </c>
      <c r="AW42" s="15">
        <v>42160.009999999995</v>
      </c>
      <c r="AX42" s="15">
        <v>0</v>
      </c>
      <c r="AY42" s="15">
        <v>0</v>
      </c>
      <c r="AZ42" s="19"/>
    </row>
    <row r="43" spans="1:52" hidden="1" x14ac:dyDescent="0.2">
      <c r="A43" s="19">
        <v>32</v>
      </c>
      <c r="B43" s="10" t="s">
        <v>265</v>
      </c>
      <c r="C43" s="10" t="s">
        <v>266</v>
      </c>
      <c r="D43" s="10" t="s">
        <v>12</v>
      </c>
      <c r="E43" s="10" t="s">
        <v>197</v>
      </c>
      <c r="F43" s="10" t="s">
        <v>198</v>
      </c>
      <c r="G43" s="10" t="s">
        <v>8</v>
      </c>
      <c r="H43" s="10" t="s">
        <v>8</v>
      </c>
      <c r="I43" s="11"/>
      <c r="J43" s="11"/>
      <c r="K43" s="11"/>
      <c r="L43" s="11"/>
      <c r="M43" s="11"/>
      <c r="N43" s="11"/>
      <c r="O43" s="11"/>
      <c r="P43" s="11"/>
      <c r="Q43" s="11"/>
      <c r="R43" s="11">
        <v>31868</v>
      </c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>
        <f t="shared" si="3"/>
        <v>31868</v>
      </c>
      <c r="AW43" s="15">
        <v>31868</v>
      </c>
      <c r="AX43" s="15">
        <v>0</v>
      </c>
      <c r="AY43" s="15">
        <v>0</v>
      </c>
      <c r="AZ43" s="19"/>
    </row>
    <row r="44" spans="1:52" hidden="1" x14ac:dyDescent="0.2">
      <c r="A44" s="19">
        <v>33</v>
      </c>
      <c r="B44" s="10" t="s">
        <v>265</v>
      </c>
      <c r="C44" s="10" t="s">
        <v>266</v>
      </c>
      <c r="D44" s="10" t="s">
        <v>12</v>
      </c>
      <c r="E44" s="10" t="s">
        <v>104</v>
      </c>
      <c r="F44" s="10" t="s">
        <v>105</v>
      </c>
      <c r="G44" s="10" t="s">
        <v>8</v>
      </c>
      <c r="H44" s="10" t="s">
        <v>8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>
        <v>14542.009999999998</v>
      </c>
      <c r="AN44" s="11"/>
      <c r="AO44" s="11"/>
      <c r="AP44" s="11">
        <v>14938.009999999998</v>
      </c>
      <c r="AQ44" s="11"/>
      <c r="AR44" s="11"/>
      <c r="AS44" s="11"/>
      <c r="AT44" s="11"/>
      <c r="AU44" s="11"/>
      <c r="AV44" s="11">
        <f t="shared" si="3"/>
        <v>29480.019999999997</v>
      </c>
      <c r="AW44" s="15">
        <v>29480.019999999997</v>
      </c>
      <c r="AX44" s="15">
        <v>0</v>
      </c>
      <c r="AY44" s="15">
        <v>0</v>
      </c>
      <c r="AZ44" s="19"/>
    </row>
    <row r="45" spans="1:52" hidden="1" x14ac:dyDescent="0.2">
      <c r="A45" s="19">
        <v>35</v>
      </c>
      <c r="B45" s="10" t="s">
        <v>265</v>
      </c>
      <c r="C45" s="10" t="s">
        <v>266</v>
      </c>
      <c r="D45" s="10" t="s">
        <v>12</v>
      </c>
      <c r="E45" s="10" t="s">
        <v>164</v>
      </c>
      <c r="F45" s="10" t="s">
        <v>165</v>
      </c>
      <c r="G45" s="10" t="s">
        <v>8</v>
      </c>
      <c r="H45" s="10" t="s">
        <v>9</v>
      </c>
      <c r="I45" s="11"/>
      <c r="J45" s="11"/>
      <c r="K45" s="11"/>
      <c r="L45" s="11"/>
      <c r="M45" s="11"/>
      <c r="N45" s="11"/>
      <c r="O45" s="11">
        <v>8535</v>
      </c>
      <c r="P45" s="11"/>
      <c r="Q45" s="11"/>
      <c r="R45" s="11"/>
      <c r="S45" s="11"/>
      <c r="T45" s="11"/>
      <c r="U45" s="11"/>
      <c r="V45" s="11"/>
      <c r="W45" s="11"/>
      <c r="X45" s="11">
        <v>12706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>
        <v>4432</v>
      </c>
      <c r="AQ45" s="11"/>
      <c r="AR45" s="11"/>
      <c r="AS45" s="11"/>
      <c r="AT45" s="11"/>
      <c r="AU45" s="11"/>
      <c r="AV45" s="11">
        <f t="shared" si="3"/>
        <v>25673</v>
      </c>
      <c r="AW45" s="15">
        <v>25673</v>
      </c>
      <c r="AX45" s="15">
        <v>0</v>
      </c>
      <c r="AY45" s="15">
        <v>0</v>
      </c>
      <c r="AZ45" s="19"/>
    </row>
    <row r="46" spans="1:52" hidden="1" x14ac:dyDescent="0.2">
      <c r="A46" s="19">
        <v>36</v>
      </c>
      <c r="B46" s="10" t="s">
        <v>265</v>
      </c>
      <c r="C46" s="10" t="s">
        <v>266</v>
      </c>
      <c r="D46" s="10" t="s">
        <v>12</v>
      </c>
      <c r="E46" s="10" t="s">
        <v>64</v>
      </c>
      <c r="F46" s="10" t="s">
        <v>65</v>
      </c>
      <c r="G46" s="10" t="s">
        <v>8</v>
      </c>
      <c r="H46" s="10" t="s">
        <v>66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>
        <v>7006</v>
      </c>
      <c r="AH46" s="11"/>
      <c r="AI46" s="11">
        <v>20602.989999999998</v>
      </c>
      <c r="AJ46" s="11"/>
      <c r="AK46" s="11"/>
      <c r="AL46" s="11">
        <v>-2109</v>
      </c>
      <c r="AM46" s="11"/>
      <c r="AN46" s="11"/>
      <c r="AO46" s="11"/>
      <c r="AP46" s="11"/>
      <c r="AQ46" s="11"/>
      <c r="AR46" s="11"/>
      <c r="AS46" s="11"/>
      <c r="AT46" s="11"/>
      <c r="AU46" s="11"/>
      <c r="AV46" s="11">
        <f t="shared" si="3"/>
        <v>25499.989999999998</v>
      </c>
      <c r="AW46" s="15">
        <v>7006</v>
      </c>
      <c r="AX46" s="15">
        <v>0</v>
      </c>
      <c r="AY46" s="15">
        <v>18493.989999999998</v>
      </c>
      <c r="AZ46" s="19"/>
    </row>
    <row r="47" spans="1:52" x14ac:dyDescent="0.2">
      <c r="A47" s="19">
        <v>37</v>
      </c>
      <c r="B47" s="10" t="s">
        <v>265</v>
      </c>
      <c r="C47" s="10" t="s">
        <v>266</v>
      </c>
      <c r="D47" s="10" t="s">
        <v>12</v>
      </c>
      <c r="E47" s="10" t="s">
        <v>180</v>
      </c>
      <c r="F47" s="10" t="s">
        <v>181</v>
      </c>
      <c r="G47" s="10" t="s">
        <v>8</v>
      </c>
      <c r="H47" s="10" t="s">
        <v>121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>
        <v>6120</v>
      </c>
      <c r="AK47" s="11"/>
      <c r="AL47" s="11"/>
      <c r="AM47" s="11">
        <v>4886</v>
      </c>
      <c r="AN47" s="11">
        <v>373</v>
      </c>
      <c r="AO47" s="11"/>
      <c r="AP47" s="11">
        <v>10094</v>
      </c>
      <c r="AQ47" s="11"/>
      <c r="AR47" s="11"/>
      <c r="AS47" s="11">
        <v>1498</v>
      </c>
      <c r="AT47" s="11"/>
      <c r="AU47" s="11"/>
      <c r="AV47" s="11">
        <f t="shared" si="3"/>
        <v>22971</v>
      </c>
      <c r="AW47" s="15">
        <v>22598</v>
      </c>
      <c r="AX47" s="15">
        <v>373</v>
      </c>
      <c r="AY47" s="15">
        <v>0</v>
      </c>
      <c r="AZ47" s="19"/>
    </row>
    <row r="48" spans="1:52" hidden="1" x14ac:dyDescent="0.2">
      <c r="A48" s="19">
        <v>39</v>
      </c>
      <c r="B48" s="10" t="s">
        <v>265</v>
      </c>
      <c r="C48" s="10" t="s">
        <v>266</v>
      </c>
      <c r="D48" s="10" t="s">
        <v>12</v>
      </c>
      <c r="E48" s="10" t="s">
        <v>60</v>
      </c>
      <c r="F48" s="10" t="s">
        <v>61</v>
      </c>
      <c r="G48" s="10" t="s">
        <v>8</v>
      </c>
      <c r="H48" s="10" t="s">
        <v>17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>
        <v>22215</v>
      </c>
      <c r="AM48" s="11"/>
      <c r="AN48" s="11"/>
      <c r="AO48" s="11"/>
      <c r="AP48" s="11"/>
      <c r="AQ48" s="11"/>
      <c r="AR48" s="11"/>
      <c r="AS48" s="11"/>
      <c r="AT48" s="11"/>
      <c r="AU48" s="11"/>
      <c r="AV48" s="11">
        <f t="shared" si="3"/>
        <v>22215</v>
      </c>
      <c r="AW48" s="15">
        <v>0</v>
      </c>
      <c r="AX48" s="15">
        <v>0</v>
      </c>
      <c r="AY48" s="15">
        <v>22215</v>
      </c>
      <c r="AZ48" s="19"/>
    </row>
    <row r="49" spans="1:52" hidden="1" x14ac:dyDescent="0.2">
      <c r="A49" s="19">
        <v>43</v>
      </c>
      <c r="B49" s="10" t="s">
        <v>265</v>
      </c>
      <c r="C49" s="10" t="s">
        <v>266</v>
      </c>
      <c r="D49" s="10" t="s">
        <v>12</v>
      </c>
      <c r="E49" s="10" t="s">
        <v>144</v>
      </c>
      <c r="F49" s="10" t="s">
        <v>145</v>
      </c>
      <c r="G49" s="10" t="s">
        <v>8</v>
      </c>
      <c r="H49" s="10" t="s">
        <v>17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>
        <v>4432</v>
      </c>
      <c r="AH49" s="11"/>
      <c r="AI49" s="11"/>
      <c r="AJ49" s="11">
        <v>14721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>
        <f t="shared" si="3"/>
        <v>19153</v>
      </c>
      <c r="AW49" s="15">
        <v>19153</v>
      </c>
      <c r="AX49" s="15">
        <v>0</v>
      </c>
      <c r="AY49" s="15">
        <v>0</v>
      </c>
      <c r="AZ49" s="19"/>
    </row>
    <row r="50" spans="1:52" hidden="1" x14ac:dyDescent="0.2">
      <c r="A50" s="19">
        <v>44</v>
      </c>
      <c r="B50" s="10" t="s">
        <v>265</v>
      </c>
      <c r="C50" s="10" t="s">
        <v>266</v>
      </c>
      <c r="D50" s="10" t="s">
        <v>12</v>
      </c>
      <c r="E50" s="10" t="s">
        <v>152</v>
      </c>
      <c r="F50" s="10" t="s">
        <v>153</v>
      </c>
      <c r="G50" s="10" t="s">
        <v>8</v>
      </c>
      <c r="H50" s="10" t="s">
        <v>17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>
        <v>5163</v>
      </c>
      <c r="AH50" s="11"/>
      <c r="AI50" s="11"/>
      <c r="AJ50" s="11"/>
      <c r="AK50" s="11"/>
      <c r="AL50" s="11">
        <v>8718</v>
      </c>
      <c r="AM50" s="11"/>
      <c r="AN50" s="11"/>
      <c r="AO50" s="11"/>
      <c r="AP50" s="11"/>
      <c r="AQ50" s="11"/>
      <c r="AR50" s="11"/>
      <c r="AS50" s="11">
        <v>3823</v>
      </c>
      <c r="AT50" s="11"/>
      <c r="AU50" s="11"/>
      <c r="AV50" s="11">
        <f t="shared" si="3"/>
        <v>17704</v>
      </c>
      <c r="AW50" s="15">
        <v>8986</v>
      </c>
      <c r="AX50" s="15">
        <v>0</v>
      </c>
      <c r="AY50" s="15">
        <v>8718</v>
      </c>
      <c r="AZ50" s="19"/>
    </row>
    <row r="51" spans="1:52" hidden="1" x14ac:dyDescent="0.2">
      <c r="A51" s="19">
        <v>47</v>
      </c>
      <c r="B51" s="10" t="s">
        <v>265</v>
      </c>
      <c r="C51" s="10" t="s">
        <v>266</v>
      </c>
      <c r="D51" s="10" t="s">
        <v>12</v>
      </c>
      <c r="E51" s="10" t="s">
        <v>125</v>
      </c>
      <c r="F51" s="10" t="s">
        <v>126</v>
      </c>
      <c r="G51" s="10" t="s">
        <v>8</v>
      </c>
      <c r="H51" s="10" t="s">
        <v>17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>
        <v>7301</v>
      </c>
      <c r="AH51" s="11"/>
      <c r="AI51" s="11"/>
      <c r="AJ51" s="11">
        <v>9119</v>
      </c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>
        <f t="shared" si="3"/>
        <v>16420</v>
      </c>
      <c r="AW51" s="15">
        <v>16420</v>
      </c>
      <c r="AX51" s="15">
        <v>0</v>
      </c>
      <c r="AY51" s="15">
        <v>0</v>
      </c>
      <c r="AZ51" s="19"/>
    </row>
    <row r="52" spans="1:52" hidden="1" x14ac:dyDescent="0.2">
      <c r="A52" s="19">
        <v>48</v>
      </c>
      <c r="B52" s="10" t="s">
        <v>265</v>
      </c>
      <c r="C52" s="10" t="s">
        <v>266</v>
      </c>
      <c r="D52" s="10" t="s">
        <v>12</v>
      </c>
      <c r="E52" s="10" t="s">
        <v>148</v>
      </c>
      <c r="F52" s="10" t="s">
        <v>149</v>
      </c>
      <c r="G52" s="10" t="s">
        <v>8</v>
      </c>
      <c r="H52" s="10" t="s">
        <v>9</v>
      </c>
      <c r="I52" s="11">
        <v>9134</v>
      </c>
      <c r="J52" s="11"/>
      <c r="K52" s="11"/>
      <c r="L52" s="11">
        <v>6197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>
        <f t="shared" si="3"/>
        <v>15331</v>
      </c>
      <c r="AW52" s="15">
        <v>15331</v>
      </c>
      <c r="AX52" s="15">
        <v>0</v>
      </c>
      <c r="AY52" s="15">
        <v>0</v>
      </c>
      <c r="AZ52" s="19"/>
    </row>
    <row r="53" spans="1:52" hidden="1" x14ac:dyDescent="0.2">
      <c r="A53" s="19">
        <v>49</v>
      </c>
      <c r="B53" s="10" t="s">
        <v>265</v>
      </c>
      <c r="C53" s="10" t="s">
        <v>266</v>
      </c>
      <c r="D53" s="10" t="s">
        <v>12</v>
      </c>
      <c r="E53" s="10" t="s">
        <v>150</v>
      </c>
      <c r="F53" s="10" t="s">
        <v>151</v>
      </c>
      <c r="G53" s="10" t="s">
        <v>8</v>
      </c>
      <c r="H53" s="10" t="s">
        <v>33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>
        <v>13085</v>
      </c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>
        <f t="shared" si="3"/>
        <v>13085</v>
      </c>
      <c r="AW53" s="15">
        <v>13085</v>
      </c>
      <c r="AX53" s="15">
        <v>0</v>
      </c>
      <c r="AY53" s="15">
        <v>0</v>
      </c>
      <c r="AZ53" s="19"/>
    </row>
    <row r="54" spans="1:52" hidden="1" x14ac:dyDescent="0.2">
      <c r="A54" s="19">
        <v>51</v>
      </c>
      <c r="B54" s="10" t="s">
        <v>265</v>
      </c>
      <c r="C54" s="10" t="s">
        <v>266</v>
      </c>
      <c r="D54" s="10" t="s">
        <v>12</v>
      </c>
      <c r="E54" s="10" t="s">
        <v>146</v>
      </c>
      <c r="F54" s="10" t="s">
        <v>147</v>
      </c>
      <c r="G54" s="10" t="s">
        <v>8</v>
      </c>
      <c r="H54" s="10" t="s">
        <v>17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>
        <v>12655.01</v>
      </c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>
        <f t="shared" si="3"/>
        <v>12655.01</v>
      </c>
      <c r="AW54" s="15">
        <v>0</v>
      </c>
      <c r="AX54" s="15">
        <v>0</v>
      </c>
      <c r="AY54" s="15">
        <v>12655.01</v>
      </c>
      <c r="AZ54" s="19"/>
    </row>
    <row r="55" spans="1:52" hidden="1" x14ac:dyDescent="0.2">
      <c r="A55" s="19">
        <v>52</v>
      </c>
      <c r="B55" s="10" t="s">
        <v>265</v>
      </c>
      <c r="C55" s="10" t="s">
        <v>266</v>
      </c>
      <c r="D55" s="10" t="s">
        <v>12</v>
      </c>
      <c r="E55" s="10" t="s">
        <v>215</v>
      </c>
      <c r="F55" s="10" t="s">
        <v>216</v>
      </c>
      <c r="G55" s="10" t="s">
        <v>8</v>
      </c>
      <c r="H55" s="10" t="s">
        <v>33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>
        <v>12598</v>
      </c>
      <c r="AQ55" s="11"/>
      <c r="AR55" s="11"/>
      <c r="AS55" s="11"/>
      <c r="AT55" s="11"/>
      <c r="AU55" s="11"/>
      <c r="AV55" s="11">
        <f t="shared" si="3"/>
        <v>12598</v>
      </c>
      <c r="AW55" s="15">
        <v>12598</v>
      </c>
      <c r="AX55" s="15">
        <v>0</v>
      </c>
      <c r="AY55" s="15">
        <v>0</v>
      </c>
      <c r="AZ55" s="19"/>
    </row>
    <row r="56" spans="1:52" hidden="1" x14ac:dyDescent="0.2">
      <c r="A56" s="19">
        <v>54</v>
      </c>
      <c r="B56" s="10" t="s">
        <v>265</v>
      </c>
      <c r="C56" s="10" t="s">
        <v>266</v>
      </c>
      <c r="D56" s="10" t="s">
        <v>12</v>
      </c>
      <c r="E56" s="10" t="s">
        <v>36</v>
      </c>
      <c r="F56" s="10" t="s">
        <v>37</v>
      </c>
      <c r="G56" s="10" t="s">
        <v>8</v>
      </c>
      <c r="H56" s="10" t="s">
        <v>8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>
        <v>10714</v>
      </c>
      <c r="AQ56" s="11"/>
      <c r="AR56" s="11"/>
      <c r="AS56" s="11"/>
      <c r="AT56" s="11"/>
      <c r="AU56" s="11"/>
      <c r="AV56" s="11">
        <f t="shared" si="3"/>
        <v>10714</v>
      </c>
      <c r="AW56" s="15">
        <v>10714</v>
      </c>
      <c r="AX56" s="15">
        <v>0</v>
      </c>
      <c r="AY56" s="15">
        <v>0</v>
      </c>
      <c r="AZ56" s="19"/>
    </row>
    <row r="57" spans="1:52" hidden="1" x14ac:dyDescent="0.2">
      <c r="A57" s="19">
        <v>55</v>
      </c>
      <c r="B57" s="10" t="s">
        <v>265</v>
      </c>
      <c r="C57" s="10" t="s">
        <v>266</v>
      </c>
      <c r="D57" s="10" t="s">
        <v>12</v>
      </c>
      <c r="E57" s="10" t="s">
        <v>34</v>
      </c>
      <c r="F57" s="10" t="s">
        <v>35</v>
      </c>
      <c r="G57" s="10" t="s">
        <v>8</v>
      </c>
      <c r="H57" s="10" t="s">
        <v>8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>
        <v>9862</v>
      </c>
      <c r="AQ57" s="11"/>
      <c r="AR57" s="11"/>
      <c r="AS57" s="11"/>
      <c r="AT57" s="11"/>
      <c r="AU57" s="11"/>
      <c r="AV57" s="11">
        <f t="shared" si="3"/>
        <v>9862</v>
      </c>
      <c r="AW57" s="15">
        <v>9862</v>
      </c>
      <c r="AX57" s="15">
        <v>0</v>
      </c>
      <c r="AY57" s="15">
        <v>0</v>
      </c>
      <c r="AZ57" s="19"/>
    </row>
    <row r="58" spans="1:52" hidden="1" x14ac:dyDescent="0.2">
      <c r="A58" s="19">
        <v>57</v>
      </c>
      <c r="B58" s="10" t="s">
        <v>265</v>
      </c>
      <c r="C58" s="10" t="s">
        <v>266</v>
      </c>
      <c r="D58" s="10" t="s">
        <v>12</v>
      </c>
      <c r="E58" s="10" t="s">
        <v>13</v>
      </c>
      <c r="F58" s="10" t="s">
        <v>14</v>
      </c>
      <c r="G58" s="10" t="s">
        <v>8</v>
      </c>
      <c r="H58" s="10" t="s">
        <v>8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>
        <v>9120</v>
      </c>
      <c r="AQ58" s="11"/>
      <c r="AR58" s="11"/>
      <c r="AS58" s="11"/>
      <c r="AT58" s="11"/>
      <c r="AU58" s="11"/>
      <c r="AV58" s="11">
        <f t="shared" si="3"/>
        <v>9120</v>
      </c>
      <c r="AW58" s="15">
        <v>9120</v>
      </c>
      <c r="AX58" s="15">
        <v>0</v>
      </c>
      <c r="AY58" s="15">
        <v>0</v>
      </c>
      <c r="AZ58" s="19"/>
    </row>
    <row r="59" spans="1:52" hidden="1" x14ac:dyDescent="0.2">
      <c r="A59" s="19">
        <v>58</v>
      </c>
      <c r="B59" s="10" t="s">
        <v>265</v>
      </c>
      <c r="C59" s="10" t="s">
        <v>266</v>
      </c>
      <c r="D59" s="10" t="s">
        <v>12</v>
      </c>
      <c r="E59" s="10" t="s">
        <v>38</v>
      </c>
      <c r="F59" s="10" t="s">
        <v>39</v>
      </c>
      <c r="G59" s="10" t="s">
        <v>8</v>
      </c>
      <c r="H59" s="10" t="s">
        <v>33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>
        <v>8748</v>
      </c>
      <c r="AN59" s="11"/>
      <c r="AO59" s="11"/>
      <c r="AP59" s="11"/>
      <c r="AQ59" s="11"/>
      <c r="AR59" s="11"/>
      <c r="AS59" s="11"/>
      <c r="AT59" s="11"/>
      <c r="AU59" s="11"/>
      <c r="AV59" s="11">
        <f t="shared" si="3"/>
        <v>8748</v>
      </c>
      <c r="AW59" s="15">
        <v>8748</v>
      </c>
      <c r="AX59" s="15">
        <v>0</v>
      </c>
      <c r="AY59" s="15">
        <v>0</v>
      </c>
      <c r="AZ59" s="19"/>
    </row>
    <row r="60" spans="1:52" hidden="1" x14ac:dyDescent="0.2">
      <c r="A60" s="19">
        <v>59</v>
      </c>
      <c r="B60" s="10" t="s">
        <v>265</v>
      </c>
      <c r="C60" s="10" t="s">
        <v>266</v>
      </c>
      <c r="D60" s="10" t="s">
        <v>12</v>
      </c>
      <c r="E60" s="10" t="s">
        <v>239</v>
      </c>
      <c r="F60" s="10" t="s">
        <v>240</v>
      </c>
      <c r="G60" s="10" t="s">
        <v>8</v>
      </c>
      <c r="H60" s="10" t="s">
        <v>17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1"/>
      <c r="AQ60" s="11"/>
      <c r="AR60" s="11"/>
      <c r="AS60" s="11">
        <v>6646</v>
      </c>
      <c r="AT60" s="11"/>
      <c r="AU60" s="11"/>
      <c r="AV60" s="11">
        <f t="shared" si="3"/>
        <v>6646</v>
      </c>
      <c r="AW60" s="15">
        <v>6646</v>
      </c>
      <c r="AX60" s="15">
        <v>0</v>
      </c>
      <c r="AY60" s="15">
        <v>0</v>
      </c>
      <c r="AZ60" s="19"/>
    </row>
    <row r="61" spans="1:52" hidden="1" x14ac:dyDescent="0.2">
      <c r="A61" s="19">
        <v>60</v>
      </c>
      <c r="B61" s="10" t="s">
        <v>265</v>
      </c>
      <c r="C61" s="10" t="s">
        <v>266</v>
      </c>
      <c r="D61" s="10" t="s">
        <v>12</v>
      </c>
      <c r="E61" s="10" t="s">
        <v>235</v>
      </c>
      <c r="F61" s="10" t="s">
        <v>236</v>
      </c>
      <c r="G61" s="10" t="s">
        <v>8</v>
      </c>
      <c r="H61" s="10" t="s">
        <v>9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>
        <v>6602</v>
      </c>
      <c r="AO61" s="11"/>
      <c r="AP61" s="11"/>
      <c r="AQ61" s="11"/>
      <c r="AR61" s="11"/>
      <c r="AS61" s="11"/>
      <c r="AT61" s="11"/>
      <c r="AU61" s="11"/>
      <c r="AV61" s="11">
        <f t="shared" si="3"/>
        <v>6602</v>
      </c>
      <c r="AW61" s="15">
        <v>0</v>
      </c>
      <c r="AX61" s="15">
        <v>6602</v>
      </c>
      <c r="AY61" s="15">
        <v>0</v>
      </c>
      <c r="AZ61" s="19"/>
    </row>
    <row r="62" spans="1:52" hidden="1" x14ac:dyDescent="0.2">
      <c r="A62" s="19">
        <v>62</v>
      </c>
      <c r="B62" s="10" t="s">
        <v>265</v>
      </c>
      <c r="C62" s="10" t="s">
        <v>266</v>
      </c>
      <c r="D62" s="10" t="s">
        <v>12</v>
      </c>
      <c r="E62" s="10" t="s">
        <v>111</v>
      </c>
      <c r="F62" s="10" t="s">
        <v>112</v>
      </c>
      <c r="G62" s="10" t="s">
        <v>8</v>
      </c>
      <c r="H62" s="10" t="s">
        <v>9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>
        <v>5607</v>
      </c>
      <c r="AQ62" s="11"/>
      <c r="AR62" s="11"/>
      <c r="AS62" s="11"/>
      <c r="AT62" s="11"/>
      <c r="AU62" s="11"/>
      <c r="AV62" s="11">
        <f t="shared" si="3"/>
        <v>5607</v>
      </c>
      <c r="AW62" s="15">
        <v>5607</v>
      </c>
      <c r="AX62" s="15">
        <v>0</v>
      </c>
      <c r="AY62" s="15">
        <v>0</v>
      </c>
      <c r="AZ62" s="19"/>
    </row>
    <row r="63" spans="1:52" hidden="1" x14ac:dyDescent="0.2">
      <c r="A63" s="19">
        <v>64</v>
      </c>
      <c r="B63" s="10" t="s">
        <v>265</v>
      </c>
      <c r="C63" s="10" t="s">
        <v>266</v>
      </c>
      <c r="D63" s="10" t="s">
        <v>12</v>
      </c>
      <c r="E63" s="10" t="s">
        <v>154</v>
      </c>
      <c r="F63" s="10" t="s">
        <v>155</v>
      </c>
      <c r="G63" s="10" t="s">
        <v>8</v>
      </c>
      <c r="H63" s="10" t="s">
        <v>47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>
        <v>5077</v>
      </c>
      <c r="AQ63" s="11"/>
      <c r="AR63" s="11"/>
      <c r="AS63" s="11"/>
      <c r="AT63" s="11"/>
      <c r="AU63" s="11"/>
      <c r="AV63" s="11">
        <f t="shared" si="3"/>
        <v>5077</v>
      </c>
      <c r="AW63" s="15">
        <v>5077</v>
      </c>
      <c r="AX63" s="15">
        <v>0</v>
      </c>
      <c r="AY63" s="15">
        <v>0</v>
      </c>
      <c r="AZ63" s="19"/>
    </row>
    <row r="64" spans="1:52" hidden="1" x14ac:dyDescent="0.2">
      <c r="A64" s="19">
        <v>66</v>
      </c>
      <c r="B64" s="10" t="s">
        <v>265</v>
      </c>
      <c r="C64" s="10" t="s">
        <v>266</v>
      </c>
      <c r="D64" s="10" t="s">
        <v>12</v>
      </c>
      <c r="E64" s="10" t="s">
        <v>40</v>
      </c>
      <c r="F64" s="10" t="s">
        <v>41</v>
      </c>
      <c r="G64" s="10" t="s">
        <v>8</v>
      </c>
      <c r="H64" s="10" t="s">
        <v>9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>
        <v>4125</v>
      </c>
      <c r="AN64" s="11"/>
      <c r="AO64" s="11"/>
      <c r="AP64" s="11"/>
      <c r="AQ64" s="11"/>
      <c r="AR64" s="11"/>
      <c r="AS64" s="11"/>
      <c r="AT64" s="11"/>
      <c r="AU64" s="11"/>
      <c r="AV64" s="11">
        <f t="shared" si="3"/>
        <v>4125</v>
      </c>
      <c r="AW64" s="15">
        <v>4125</v>
      </c>
      <c r="AX64" s="15">
        <v>0</v>
      </c>
      <c r="AY64" s="15">
        <v>0</v>
      </c>
      <c r="AZ64" s="19"/>
    </row>
    <row r="65" spans="1:52" hidden="1" x14ac:dyDescent="0.2">
      <c r="A65" s="19">
        <v>67</v>
      </c>
      <c r="B65" s="10" t="s">
        <v>265</v>
      </c>
      <c r="C65" s="10" t="s">
        <v>266</v>
      </c>
      <c r="D65" s="10" t="s">
        <v>12</v>
      </c>
      <c r="E65" s="10" t="s">
        <v>75</v>
      </c>
      <c r="F65" s="10" t="s">
        <v>76</v>
      </c>
      <c r="G65" s="10" t="s">
        <v>8</v>
      </c>
      <c r="H65" s="10" t="s">
        <v>9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>
        <v>3718.0099999999998</v>
      </c>
      <c r="AO65" s="11"/>
      <c r="AP65" s="11"/>
      <c r="AQ65" s="11"/>
      <c r="AR65" s="11"/>
      <c r="AS65" s="11"/>
      <c r="AT65" s="11"/>
      <c r="AU65" s="11"/>
      <c r="AV65" s="11">
        <f t="shared" si="3"/>
        <v>3718.0099999999998</v>
      </c>
      <c r="AW65" s="15">
        <v>0</v>
      </c>
      <c r="AX65" s="15">
        <v>3718.0099999999998</v>
      </c>
      <c r="AY65" s="15">
        <v>0</v>
      </c>
      <c r="AZ65" s="19"/>
    </row>
    <row r="66" spans="1:52" hidden="1" x14ac:dyDescent="0.2">
      <c r="A66" s="19">
        <v>68</v>
      </c>
      <c r="B66" s="10" t="s">
        <v>265</v>
      </c>
      <c r="C66" s="10" t="s">
        <v>266</v>
      </c>
      <c r="D66" s="10" t="s">
        <v>12</v>
      </c>
      <c r="E66" s="10" t="s">
        <v>22</v>
      </c>
      <c r="F66" s="10" t="s">
        <v>23</v>
      </c>
      <c r="G66" s="10" t="s">
        <v>8</v>
      </c>
      <c r="H66" s="10" t="s">
        <v>9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>
        <v>3323</v>
      </c>
      <c r="AN66" s="11"/>
      <c r="AO66" s="11"/>
      <c r="AP66" s="11"/>
      <c r="AQ66" s="11"/>
      <c r="AR66" s="11"/>
      <c r="AS66" s="11"/>
      <c r="AT66" s="11"/>
      <c r="AU66" s="11"/>
      <c r="AV66" s="11">
        <f t="shared" si="3"/>
        <v>3323</v>
      </c>
      <c r="AW66" s="15">
        <v>3323</v>
      </c>
      <c r="AX66" s="15">
        <v>0</v>
      </c>
      <c r="AY66" s="15">
        <v>0</v>
      </c>
      <c r="AZ66" s="19"/>
    </row>
    <row r="67" spans="1:52" hidden="1" x14ac:dyDescent="0.2">
      <c r="A67" s="19">
        <v>69</v>
      </c>
      <c r="B67" s="10" t="s">
        <v>265</v>
      </c>
      <c r="C67" s="10" t="s">
        <v>266</v>
      </c>
      <c r="D67" s="10" t="s">
        <v>12</v>
      </c>
      <c r="E67" s="10" t="s">
        <v>213</v>
      </c>
      <c r="F67" s="10" t="s">
        <v>214</v>
      </c>
      <c r="G67" s="10" t="s">
        <v>8</v>
      </c>
      <c r="H67" s="10" t="s">
        <v>9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>
        <v>3306</v>
      </c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f t="shared" si="3"/>
        <v>3306</v>
      </c>
      <c r="AW67" s="15">
        <v>3306</v>
      </c>
      <c r="AX67" s="15">
        <v>0</v>
      </c>
      <c r="AY67" s="15">
        <v>0</v>
      </c>
      <c r="AZ67" s="19"/>
    </row>
    <row r="68" spans="1:52" hidden="1" x14ac:dyDescent="0.2">
      <c r="A68" s="19">
        <v>70</v>
      </c>
      <c r="B68" s="10" t="s">
        <v>265</v>
      </c>
      <c r="C68" s="10" t="s">
        <v>266</v>
      </c>
      <c r="D68" s="10" t="s">
        <v>12</v>
      </c>
      <c r="E68" s="10" t="s">
        <v>42</v>
      </c>
      <c r="F68" s="10" t="s">
        <v>43</v>
      </c>
      <c r="G68" s="10" t="s">
        <v>8</v>
      </c>
      <c r="H68" s="10" t="s">
        <v>44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>
        <v>801</v>
      </c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f t="shared" si="3"/>
        <v>801</v>
      </c>
      <c r="AW68" s="15">
        <v>0</v>
      </c>
      <c r="AX68" s="15">
        <v>0</v>
      </c>
      <c r="AY68" s="15">
        <v>801</v>
      </c>
      <c r="AZ68" s="19"/>
    </row>
    <row r="69" spans="1:52" hidden="1" x14ac:dyDescent="0.2">
      <c r="A69" s="19">
        <v>71</v>
      </c>
      <c r="B69" s="10" t="s">
        <v>265</v>
      </c>
      <c r="C69" s="10" t="s">
        <v>266</v>
      </c>
      <c r="D69" s="10" t="s">
        <v>267</v>
      </c>
      <c r="E69" s="10" t="s">
        <v>268</v>
      </c>
      <c r="F69" s="10" t="s">
        <v>269</v>
      </c>
      <c r="G69" s="10" t="s">
        <v>8</v>
      </c>
      <c r="H69" s="10" t="s">
        <v>8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f t="shared" si="3"/>
        <v>0</v>
      </c>
      <c r="AW69" s="15">
        <v>0</v>
      </c>
      <c r="AX69" s="15">
        <v>0</v>
      </c>
      <c r="AY69" s="15">
        <v>0</v>
      </c>
      <c r="AZ69" s="19"/>
    </row>
    <row r="70" spans="1:52" hidden="1" x14ac:dyDescent="0.2">
      <c r="A70" s="19">
        <v>72</v>
      </c>
      <c r="B70" s="10" t="s">
        <v>265</v>
      </c>
      <c r="C70" s="10" t="s">
        <v>266</v>
      </c>
      <c r="D70" s="10" t="s">
        <v>12</v>
      </c>
      <c r="E70" s="10" t="s">
        <v>18</v>
      </c>
      <c r="F70" s="10" t="s">
        <v>19</v>
      </c>
      <c r="G70" s="10" t="s">
        <v>8</v>
      </c>
      <c r="H70" s="10" t="s">
        <v>9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f t="shared" ref="AV70:AV101" si="4">SUM(I70:AU70)</f>
        <v>0</v>
      </c>
      <c r="AW70" s="15">
        <v>0</v>
      </c>
      <c r="AX70" s="15">
        <v>0</v>
      </c>
      <c r="AY70" s="15">
        <v>0</v>
      </c>
      <c r="AZ70" s="19"/>
    </row>
    <row r="71" spans="1:52" hidden="1" x14ac:dyDescent="0.2">
      <c r="A71" s="19">
        <v>73</v>
      </c>
      <c r="B71" s="10" t="s">
        <v>265</v>
      </c>
      <c r="C71" s="10" t="s">
        <v>266</v>
      </c>
      <c r="D71" s="10" t="s">
        <v>12</v>
      </c>
      <c r="E71" s="10" t="s">
        <v>27</v>
      </c>
      <c r="F71" s="10" t="s">
        <v>28</v>
      </c>
      <c r="G71" s="10" t="s">
        <v>8</v>
      </c>
      <c r="H71" s="10" t="s">
        <v>8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f t="shared" si="4"/>
        <v>0</v>
      </c>
      <c r="AW71" s="15">
        <v>0</v>
      </c>
      <c r="AX71" s="15">
        <v>0</v>
      </c>
      <c r="AY71" s="15">
        <v>0</v>
      </c>
      <c r="AZ71" s="19"/>
    </row>
    <row r="72" spans="1:52" hidden="1" x14ac:dyDescent="0.2">
      <c r="A72" s="19">
        <v>74</v>
      </c>
      <c r="B72" s="10" t="s">
        <v>265</v>
      </c>
      <c r="C72" s="10" t="s">
        <v>266</v>
      </c>
      <c r="D72" s="10" t="s">
        <v>12</v>
      </c>
      <c r="E72" s="10" t="s">
        <v>45</v>
      </c>
      <c r="F72" s="10" t="s">
        <v>46</v>
      </c>
      <c r="G72" s="10" t="s">
        <v>8</v>
      </c>
      <c r="H72" s="10" t="s">
        <v>47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f t="shared" si="4"/>
        <v>0</v>
      </c>
      <c r="AW72" s="15">
        <v>0</v>
      </c>
      <c r="AX72" s="15">
        <v>0</v>
      </c>
      <c r="AY72" s="15">
        <v>0</v>
      </c>
      <c r="AZ72" s="19"/>
    </row>
    <row r="73" spans="1:52" hidden="1" x14ac:dyDescent="0.2">
      <c r="A73" s="19">
        <v>75</v>
      </c>
      <c r="B73" s="10" t="s">
        <v>265</v>
      </c>
      <c r="C73" s="10" t="s">
        <v>266</v>
      </c>
      <c r="D73" s="10" t="s">
        <v>12</v>
      </c>
      <c r="E73" s="10" t="s">
        <v>48</v>
      </c>
      <c r="F73" s="10" t="s">
        <v>49</v>
      </c>
      <c r="G73" s="10" t="s">
        <v>8</v>
      </c>
      <c r="H73" s="10" t="s">
        <v>17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>
        <f t="shared" si="4"/>
        <v>0</v>
      </c>
      <c r="AW73" s="15">
        <v>0</v>
      </c>
      <c r="AX73" s="15">
        <v>0</v>
      </c>
      <c r="AY73" s="15">
        <v>0</v>
      </c>
      <c r="AZ73" s="19"/>
    </row>
    <row r="74" spans="1:52" hidden="1" x14ac:dyDescent="0.2">
      <c r="A74" s="19">
        <v>76</v>
      </c>
      <c r="B74" s="10" t="s">
        <v>265</v>
      </c>
      <c r="C74" s="10" t="s">
        <v>266</v>
      </c>
      <c r="D74" s="10" t="s">
        <v>12</v>
      </c>
      <c r="E74" s="10" t="s">
        <v>50</v>
      </c>
      <c r="F74" s="10" t="s">
        <v>51</v>
      </c>
      <c r="G74" s="10" t="s">
        <v>8</v>
      </c>
      <c r="H74" s="10" t="s">
        <v>8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>
        <f t="shared" si="4"/>
        <v>0</v>
      </c>
      <c r="AW74" s="15">
        <v>0</v>
      </c>
      <c r="AX74" s="15">
        <v>0</v>
      </c>
      <c r="AY74" s="15">
        <v>0</v>
      </c>
      <c r="AZ74" s="19"/>
    </row>
    <row r="75" spans="1:52" hidden="1" x14ac:dyDescent="0.2">
      <c r="A75" s="19">
        <v>77</v>
      </c>
      <c r="B75" s="10" t="s">
        <v>265</v>
      </c>
      <c r="C75" s="10" t="s">
        <v>266</v>
      </c>
      <c r="D75" s="10" t="s">
        <v>12</v>
      </c>
      <c r="E75" s="10" t="s">
        <v>56</v>
      </c>
      <c r="F75" s="10" t="s">
        <v>57</v>
      </c>
      <c r="G75" s="10" t="s">
        <v>8</v>
      </c>
      <c r="H75" s="10" t="s">
        <v>9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>
        <f t="shared" si="4"/>
        <v>0</v>
      </c>
      <c r="AW75" s="15">
        <v>0</v>
      </c>
      <c r="AX75" s="15">
        <v>0</v>
      </c>
      <c r="AY75" s="15">
        <v>0</v>
      </c>
      <c r="AZ75" s="19"/>
    </row>
    <row r="76" spans="1:52" hidden="1" x14ac:dyDescent="0.2">
      <c r="A76" s="19">
        <v>78</v>
      </c>
      <c r="B76" s="10" t="s">
        <v>265</v>
      </c>
      <c r="C76" s="10" t="s">
        <v>266</v>
      </c>
      <c r="D76" s="10" t="s">
        <v>12</v>
      </c>
      <c r="E76" s="10" t="s">
        <v>58</v>
      </c>
      <c r="F76" s="10" t="s">
        <v>59</v>
      </c>
      <c r="G76" s="10" t="s">
        <v>8</v>
      </c>
      <c r="H76" s="10" t="s">
        <v>9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>
        <f t="shared" si="4"/>
        <v>0</v>
      </c>
      <c r="AW76" s="15">
        <v>0</v>
      </c>
      <c r="AX76" s="15">
        <v>0</v>
      </c>
      <c r="AY76" s="15">
        <v>0</v>
      </c>
      <c r="AZ76" s="19"/>
    </row>
    <row r="77" spans="1:52" hidden="1" x14ac:dyDescent="0.2">
      <c r="A77" s="19">
        <v>79</v>
      </c>
      <c r="B77" s="10" t="s">
        <v>265</v>
      </c>
      <c r="C77" s="10" t="s">
        <v>266</v>
      </c>
      <c r="D77" s="10" t="s">
        <v>12</v>
      </c>
      <c r="E77" s="10" t="s">
        <v>69</v>
      </c>
      <c r="F77" s="10" t="s">
        <v>70</v>
      </c>
      <c r="G77" s="10" t="s">
        <v>8</v>
      </c>
      <c r="H77" s="10" t="s">
        <v>9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>
        <f t="shared" si="4"/>
        <v>0</v>
      </c>
      <c r="AW77" s="15">
        <v>0</v>
      </c>
      <c r="AX77" s="15">
        <v>0</v>
      </c>
      <c r="AY77" s="15">
        <v>0</v>
      </c>
      <c r="AZ77" s="19"/>
    </row>
    <row r="78" spans="1:52" hidden="1" x14ac:dyDescent="0.2">
      <c r="A78" s="19">
        <v>80</v>
      </c>
      <c r="B78" s="10" t="s">
        <v>265</v>
      </c>
      <c r="C78" s="10" t="s">
        <v>266</v>
      </c>
      <c r="D78" s="10" t="s">
        <v>12</v>
      </c>
      <c r="E78" s="10" t="s">
        <v>71</v>
      </c>
      <c r="F78" s="10" t="s">
        <v>72</v>
      </c>
      <c r="G78" s="10" t="s">
        <v>8</v>
      </c>
      <c r="H78" s="10" t="s">
        <v>47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>
        <f t="shared" si="4"/>
        <v>0</v>
      </c>
      <c r="AW78" s="15">
        <v>0</v>
      </c>
      <c r="AX78" s="15">
        <v>0</v>
      </c>
      <c r="AY78" s="15">
        <v>0</v>
      </c>
      <c r="AZ78" s="19"/>
    </row>
    <row r="79" spans="1:52" hidden="1" x14ac:dyDescent="0.2">
      <c r="A79" s="19">
        <v>81</v>
      </c>
      <c r="B79" s="10" t="s">
        <v>265</v>
      </c>
      <c r="C79" s="10" t="s">
        <v>266</v>
      </c>
      <c r="D79" s="10" t="s">
        <v>12</v>
      </c>
      <c r="E79" s="10" t="s">
        <v>73</v>
      </c>
      <c r="F79" s="10" t="s">
        <v>74</v>
      </c>
      <c r="G79" s="10" t="s">
        <v>8</v>
      </c>
      <c r="H79" s="10" t="s">
        <v>8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f t="shared" si="4"/>
        <v>0</v>
      </c>
      <c r="AW79" s="15">
        <v>0</v>
      </c>
      <c r="AX79" s="15">
        <v>0</v>
      </c>
      <c r="AY79" s="15">
        <v>0</v>
      </c>
      <c r="AZ79" s="19"/>
    </row>
    <row r="80" spans="1:52" hidden="1" x14ac:dyDescent="0.2">
      <c r="A80" s="19">
        <v>82</v>
      </c>
      <c r="B80" s="10" t="s">
        <v>265</v>
      </c>
      <c r="C80" s="10" t="s">
        <v>266</v>
      </c>
      <c r="D80" s="10" t="s">
        <v>12</v>
      </c>
      <c r="E80" s="10" t="s">
        <v>81</v>
      </c>
      <c r="F80" s="10" t="s">
        <v>82</v>
      </c>
      <c r="G80" s="10" t="s">
        <v>8</v>
      </c>
      <c r="H80" s="10" t="s">
        <v>83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f t="shared" si="4"/>
        <v>0</v>
      </c>
      <c r="AW80" s="15">
        <v>0</v>
      </c>
      <c r="AX80" s="15">
        <v>0</v>
      </c>
      <c r="AY80" s="15">
        <v>0</v>
      </c>
      <c r="AZ80" s="19"/>
    </row>
    <row r="81" spans="1:52" hidden="1" x14ac:dyDescent="0.2">
      <c r="A81" s="19">
        <v>83</v>
      </c>
      <c r="B81" s="10" t="s">
        <v>265</v>
      </c>
      <c r="C81" s="10" t="s">
        <v>266</v>
      </c>
      <c r="D81" s="10" t="s">
        <v>12</v>
      </c>
      <c r="E81" s="10" t="s">
        <v>84</v>
      </c>
      <c r="F81" s="10" t="s">
        <v>85</v>
      </c>
      <c r="G81" s="10" t="s">
        <v>8</v>
      </c>
      <c r="H81" s="10" t="s">
        <v>17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f t="shared" si="4"/>
        <v>0</v>
      </c>
      <c r="AW81" s="15">
        <v>0</v>
      </c>
      <c r="AX81" s="15">
        <v>0</v>
      </c>
      <c r="AY81" s="15">
        <v>0</v>
      </c>
      <c r="AZ81" s="19"/>
    </row>
    <row r="82" spans="1:52" hidden="1" x14ac:dyDescent="0.2">
      <c r="A82" s="19">
        <v>84</v>
      </c>
      <c r="B82" s="10" t="s">
        <v>265</v>
      </c>
      <c r="C82" s="10" t="s">
        <v>266</v>
      </c>
      <c r="D82" s="10" t="s">
        <v>12</v>
      </c>
      <c r="E82" s="10" t="s">
        <v>86</v>
      </c>
      <c r="F82" s="10" t="s">
        <v>87</v>
      </c>
      <c r="G82" s="10" t="s">
        <v>8</v>
      </c>
      <c r="H82" s="10" t="s">
        <v>17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f t="shared" si="4"/>
        <v>0</v>
      </c>
      <c r="AW82" s="15">
        <v>0</v>
      </c>
      <c r="AX82" s="15">
        <v>0</v>
      </c>
      <c r="AY82" s="15">
        <v>0</v>
      </c>
      <c r="AZ82" s="19"/>
    </row>
    <row r="83" spans="1:52" hidden="1" x14ac:dyDescent="0.2">
      <c r="A83" s="19">
        <v>85</v>
      </c>
      <c r="B83" s="10" t="s">
        <v>265</v>
      </c>
      <c r="C83" s="10" t="s">
        <v>266</v>
      </c>
      <c r="D83" s="10" t="s">
        <v>12</v>
      </c>
      <c r="E83" s="10" t="s">
        <v>88</v>
      </c>
      <c r="F83" s="10" t="s">
        <v>89</v>
      </c>
      <c r="G83" s="10" t="s">
        <v>8</v>
      </c>
      <c r="H83" s="10" t="s">
        <v>8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>
        <f t="shared" si="4"/>
        <v>0</v>
      </c>
      <c r="AW83" s="15">
        <v>0</v>
      </c>
      <c r="AX83" s="15">
        <v>0</v>
      </c>
      <c r="AY83" s="15">
        <v>0</v>
      </c>
      <c r="AZ83" s="19"/>
    </row>
    <row r="84" spans="1:52" hidden="1" x14ac:dyDescent="0.2">
      <c r="A84" s="19">
        <v>86</v>
      </c>
      <c r="B84" s="10" t="s">
        <v>265</v>
      </c>
      <c r="C84" s="10" t="s">
        <v>266</v>
      </c>
      <c r="D84" s="10" t="s">
        <v>12</v>
      </c>
      <c r="E84" s="10" t="s">
        <v>93</v>
      </c>
      <c r="F84" s="10" t="s">
        <v>94</v>
      </c>
      <c r="G84" s="10" t="s">
        <v>8</v>
      </c>
      <c r="H84" s="10" t="s">
        <v>8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>
        <f t="shared" si="4"/>
        <v>0</v>
      </c>
      <c r="AW84" s="15">
        <v>0</v>
      </c>
      <c r="AX84" s="15">
        <v>0</v>
      </c>
      <c r="AY84" s="15">
        <v>0</v>
      </c>
      <c r="AZ84" s="19"/>
    </row>
    <row r="85" spans="1:52" x14ac:dyDescent="0.2">
      <c r="A85" s="19">
        <v>87</v>
      </c>
      <c r="B85" s="10" t="s">
        <v>265</v>
      </c>
      <c r="C85" s="10" t="s">
        <v>266</v>
      </c>
      <c r="D85" s="10" t="s">
        <v>12</v>
      </c>
      <c r="E85" s="10" t="s">
        <v>95</v>
      </c>
      <c r="F85" s="10" t="s">
        <v>96</v>
      </c>
      <c r="G85" s="10" t="s">
        <v>8</v>
      </c>
      <c r="H85" s="10" t="s">
        <v>97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>
        <f t="shared" si="4"/>
        <v>0</v>
      </c>
      <c r="AW85" s="15">
        <v>0</v>
      </c>
      <c r="AX85" s="15">
        <v>0</v>
      </c>
      <c r="AY85" s="15">
        <v>0</v>
      </c>
      <c r="AZ85" s="19"/>
    </row>
    <row r="86" spans="1:52" hidden="1" x14ac:dyDescent="0.2">
      <c r="A86" s="19">
        <v>88</v>
      </c>
      <c r="B86" s="10" t="s">
        <v>265</v>
      </c>
      <c r="C86" s="10" t="s">
        <v>266</v>
      </c>
      <c r="D86" s="10" t="s">
        <v>12</v>
      </c>
      <c r="E86" s="10" t="s">
        <v>98</v>
      </c>
      <c r="F86" s="10" t="s">
        <v>99</v>
      </c>
      <c r="G86" s="10" t="s">
        <v>8</v>
      </c>
      <c r="H86" s="10" t="s">
        <v>17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>
        <f t="shared" si="4"/>
        <v>0</v>
      </c>
      <c r="AW86" s="15">
        <v>0</v>
      </c>
      <c r="AX86" s="15">
        <v>0</v>
      </c>
      <c r="AY86" s="15">
        <v>0</v>
      </c>
      <c r="AZ86" s="19"/>
    </row>
    <row r="87" spans="1:52" hidden="1" x14ac:dyDescent="0.2">
      <c r="A87" s="19">
        <v>89</v>
      </c>
      <c r="B87" s="10" t="s">
        <v>265</v>
      </c>
      <c r="C87" s="10" t="s">
        <v>266</v>
      </c>
      <c r="D87" s="10" t="s">
        <v>12</v>
      </c>
      <c r="E87" s="10" t="s">
        <v>100</v>
      </c>
      <c r="F87" s="10" t="s">
        <v>101</v>
      </c>
      <c r="G87" s="10" t="s">
        <v>8</v>
      </c>
      <c r="H87" s="10" t="s">
        <v>8</v>
      </c>
      <c r="I87" s="11"/>
      <c r="J87" s="11"/>
      <c r="K87" s="11"/>
      <c r="L87" s="11">
        <v>16089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>
        <v>-16089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>
        <f t="shared" si="4"/>
        <v>0</v>
      </c>
      <c r="AW87" s="15">
        <v>0</v>
      </c>
      <c r="AX87" s="15">
        <v>0</v>
      </c>
      <c r="AY87" s="15">
        <v>0</v>
      </c>
      <c r="AZ87" s="19"/>
    </row>
    <row r="88" spans="1:52" hidden="1" x14ac:dyDescent="0.2">
      <c r="A88" s="19">
        <v>90</v>
      </c>
      <c r="B88" s="10" t="s">
        <v>265</v>
      </c>
      <c r="C88" s="10" t="s">
        <v>266</v>
      </c>
      <c r="D88" s="10" t="s">
        <v>12</v>
      </c>
      <c r="E88" s="10" t="s">
        <v>102</v>
      </c>
      <c r="F88" s="10" t="s">
        <v>103</v>
      </c>
      <c r="G88" s="10" t="s">
        <v>8</v>
      </c>
      <c r="H88" s="10" t="s">
        <v>47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f t="shared" si="4"/>
        <v>0</v>
      </c>
      <c r="AW88" s="15">
        <v>0</v>
      </c>
      <c r="AX88" s="15">
        <v>0</v>
      </c>
      <c r="AY88" s="15">
        <v>0</v>
      </c>
      <c r="AZ88" s="19"/>
    </row>
    <row r="89" spans="1:52" hidden="1" x14ac:dyDescent="0.2">
      <c r="A89" s="19">
        <v>91</v>
      </c>
      <c r="B89" s="10" t="s">
        <v>265</v>
      </c>
      <c r="C89" s="10" t="s">
        <v>266</v>
      </c>
      <c r="D89" s="10" t="s">
        <v>12</v>
      </c>
      <c r="E89" s="10" t="s">
        <v>107</v>
      </c>
      <c r="F89" s="10" t="s">
        <v>108</v>
      </c>
      <c r="G89" s="10" t="s">
        <v>8</v>
      </c>
      <c r="H89" s="10" t="s">
        <v>47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f t="shared" si="4"/>
        <v>0</v>
      </c>
      <c r="AW89" s="15">
        <v>0</v>
      </c>
      <c r="AX89" s="15">
        <v>0</v>
      </c>
      <c r="AY89" s="15">
        <v>0</v>
      </c>
      <c r="AZ89" s="19"/>
    </row>
    <row r="90" spans="1:52" hidden="1" x14ac:dyDescent="0.2">
      <c r="A90" s="19">
        <v>92</v>
      </c>
      <c r="B90" s="10" t="s">
        <v>265</v>
      </c>
      <c r="C90" s="10" t="s">
        <v>266</v>
      </c>
      <c r="D90" s="10" t="s">
        <v>12</v>
      </c>
      <c r="E90" s="10" t="s">
        <v>109</v>
      </c>
      <c r="F90" s="10" t="s">
        <v>110</v>
      </c>
      <c r="G90" s="10" t="s">
        <v>8</v>
      </c>
      <c r="H90" s="10" t="s">
        <v>9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>
        <f t="shared" si="4"/>
        <v>0</v>
      </c>
      <c r="AW90" s="15">
        <v>0</v>
      </c>
      <c r="AX90" s="15">
        <v>0</v>
      </c>
      <c r="AY90" s="15">
        <v>0</v>
      </c>
      <c r="AZ90" s="19"/>
    </row>
    <row r="91" spans="1:52" x14ac:dyDescent="0.2">
      <c r="A91" s="19">
        <v>93</v>
      </c>
      <c r="B91" s="10" t="s">
        <v>265</v>
      </c>
      <c r="C91" s="10" t="s">
        <v>266</v>
      </c>
      <c r="D91" s="10" t="s">
        <v>12</v>
      </c>
      <c r="E91" s="10" t="s">
        <v>119</v>
      </c>
      <c r="F91" s="10" t="s">
        <v>120</v>
      </c>
      <c r="G91" s="10" t="s">
        <v>8</v>
      </c>
      <c r="H91" s="10" t="s">
        <v>121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>
        <f t="shared" si="4"/>
        <v>0</v>
      </c>
      <c r="AW91" s="15">
        <v>0</v>
      </c>
      <c r="AX91" s="15">
        <v>0</v>
      </c>
      <c r="AY91" s="15">
        <v>0</v>
      </c>
      <c r="AZ91" s="19"/>
    </row>
    <row r="92" spans="1:52" hidden="1" x14ac:dyDescent="0.2">
      <c r="A92" s="19">
        <v>94</v>
      </c>
      <c r="B92" s="10" t="s">
        <v>265</v>
      </c>
      <c r="C92" s="10" t="s">
        <v>266</v>
      </c>
      <c r="D92" s="10" t="s">
        <v>12</v>
      </c>
      <c r="E92" s="10" t="s">
        <v>129</v>
      </c>
      <c r="F92" s="10" t="s">
        <v>130</v>
      </c>
      <c r="G92" s="10" t="s">
        <v>8</v>
      </c>
      <c r="H92" s="10" t="s">
        <v>33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>
        <f t="shared" si="4"/>
        <v>0</v>
      </c>
      <c r="AW92" s="15">
        <v>0</v>
      </c>
      <c r="AX92" s="15">
        <v>0</v>
      </c>
      <c r="AY92" s="15">
        <v>0</v>
      </c>
      <c r="AZ92" s="19"/>
    </row>
    <row r="93" spans="1:52" hidden="1" x14ac:dyDescent="0.2">
      <c r="A93" s="19">
        <v>95</v>
      </c>
      <c r="B93" s="10" t="s">
        <v>265</v>
      </c>
      <c r="C93" s="10" t="s">
        <v>266</v>
      </c>
      <c r="D93" s="10" t="s">
        <v>12</v>
      </c>
      <c r="E93" s="10" t="s">
        <v>135</v>
      </c>
      <c r="F93" s="10" t="s">
        <v>136</v>
      </c>
      <c r="G93" s="10" t="s">
        <v>8</v>
      </c>
      <c r="H93" s="10" t="s">
        <v>9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>
        <f t="shared" si="4"/>
        <v>0</v>
      </c>
      <c r="AW93" s="15">
        <v>0</v>
      </c>
      <c r="AX93" s="15">
        <v>0</v>
      </c>
      <c r="AY93" s="15">
        <v>0</v>
      </c>
      <c r="AZ93" s="19"/>
    </row>
    <row r="94" spans="1:52" hidden="1" x14ac:dyDescent="0.2">
      <c r="A94" s="19">
        <v>97</v>
      </c>
      <c r="B94" s="10" t="s">
        <v>265</v>
      </c>
      <c r="C94" s="10" t="s">
        <v>266</v>
      </c>
      <c r="D94" s="10" t="s">
        <v>12</v>
      </c>
      <c r="E94" s="10" t="s">
        <v>140</v>
      </c>
      <c r="F94" s="10" t="s">
        <v>141</v>
      </c>
      <c r="G94" s="10" t="s">
        <v>8</v>
      </c>
      <c r="H94" s="10" t="s">
        <v>139</v>
      </c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>
        <f t="shared" si="4"/>
        <v>0</v>
      </c>
      <c r="AW94" s="15">
        <v>0</v>
      </c>
      <c r="AX94" s="15">
        <v>0</v>
      </c>
      <c r="AY94" s="15">
        <v>0</v>
      </c>
      <c r="AZ94" s="19"/>
    </row>
    <row r="95" spans="1:52" hidden="1" x14ac:dyDescent="0.2">
      <c r="A95" s="19">
        <v>99</v>
      </c>
      <c r="B95" s="10" t="s">
        <v>265</v>
      </c>
      <c r="C95" s="10" t="s">
        <v>266</v>
      </c>
      <c r="D95" s="10" t="s">
        <v>12</v>
      </c>
      <c r="E95" s="10" t="s">
        <v>162</v>
      </c>
      <c r="F95" s="10" t="s">
        <v>163</v>
      </c>
      <c r="G95" s="10" t="s">
        <v>8</v>
      </c>
      <c r="H95" s="10" t="s">
        <v>17</v>
      </c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>
        <f t="shared" si="4"/>
        <v>0</v>
      </c>
      <c r="AW95" s="15">
        <v>0</v>
      </c>
      <c r="AX95" s="15">
        <v>0</v>
      </c>
      <c r="AY95" s="15">
        <v>0</v>
      </c>
      <c r="AZ95" s="19"/>
    </row>
    <row r="96" spans="1:52" hidden="1" x14ac:dyDescent="0.2">
      <c r="A96" s="19">
        <v>100</v>
      </c>
      <c r="B96" s="10" t="s">
        <v>265</v>
      </c>
      <c r="C96" s="10" t="s">
        <v>266</v>
      </c>
      <c r="D96" s="10" t="s">
        <v>12</v>
      </c>
      <c r="E96" s="10" t="s">
        <v>170</v>
      </c>
      <c r="F96" s="10" t="s">
        <v>171</v>
      </c>
      <c r="G96" s="10" t="s">
        <v>8</v>
      </c>
      <c r="H96" s="10" t="s">
        <v>9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>
        <f t="shared" si="4"/>
        <v>0</v>
      </c>
      <c r="AW96" s="15">
        <v>0</v>
      </c>
      <c r="AX96" s="15">
        <v>0</v>
      </c>
      <c r="AY96" s="15">
        <v>0</v>
      </c>
      <c r="AZ96" s="19"/>
    </row>
    <row r="97" spans="1:52" x14ac:dyDescent="0.2">
      <c r="A97" s="19">
        <v>101</v>
      </c>
      <c r="B97" s="10" t="s">
        <v>265</v>
      </c>
      <c r="C97" s="10" t="s">
        <v>266</v>
      </c>
      <c r="D97" s="10" t="s">
        <v>12</v>
      </c>
      <c r="E97" s="10" t="s">
        <v>195</v>
      </c>
      <c r="F97" s="10" t="s">
        <v>196</v>
      </c>
      <c r="G97" s="10" t="s">
        <v>8</v>
      </c>
      <c r="H97" s="10" t="s">
        <v>121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>
        <f t="shared" si="4"/>
        <v>0</v>
      </c>
      <c r="AW97" s="15">
        <v>0</v>
      </c>
      <c r="AX97" s="15">
        <v>0</v>
      </c>
      <c r="AY97" s="15">
        <v>0</v>
      </c>
      <c r="AZ97" s="19"/>
    </row>
    <row r="98" spans="1:52" hidden="1" x14ac:dyDescent="0.2">
      <c r="A98" s="19">
        <v>102</v>
      </c>
      <c r="B98" s="10" t="s">
        <v>265</v>
      </c>
      <c r="C98" s="10" t="s">
        <v>266</v>
      </c>
      <c r="D98" s="10" t="s">
        <v>12</v>
      </c>
      <c r="E98" s="10" t="s">
        <v>207</v>
      </c>
      <c r="F98" s="10" t="s">
        <v>208</v>
      </c>
      <c r="G98" s="10" t="s">
        <v>8</v>
      </c>
      <c r="H98" s="10" t="s">
        <v>8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>
        <f t="shared" si="4"/>
        <v>0</v>
      </c>
      <c r="AW98" s="15">
        <v>0</v>
      </c>
      <c r="AX98" s="15">
        <v>0</v>
      </c>
      <c r="AY98" s="15">
        <v>0</v>
      </c>
      <c r="AZ98" s="19"/>
    </row>
    <row r="99" spans="1:52" hidden="1" x14ac:dyDescent="0.2">
      <c r="A99" s="19">
        <v>103</v>
      </c>
      <c r="B99" s="10" t="s">
        <v>265</v>
      </c>
      <c r="C99" s="10" t="s">
        <v>266</v>
      </c>
      <c r="D99" s="10" t="s">
        <v>12</v>
      </c>
      <c r="E99" s="10" t="s">
        <v>209</v>
      </c>
      <c r="F99" s="10" t="s">
        <v>210</v>
      </c>
      <c r="G99" s="10" t="s">
        <v>8</v>
      </c>
      <c r="H99" s="10" t="s">
        <v>9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>
        <f t="shared" si="4"/>
        <v>0</v>
      </c>
      <c r="AW99" s="15">
        <v>0</v>
      </c>
      <c r="AX99" s="15">
        <v>0</v>
      </c>
      <c r="AY99" s="15">
        <v>0</v>
      </c>
      <c r="AZ99" s="19"/>
    </row>
    <row r="100" spans="1:52" hidden="1" x14ac:dyDescent="0.2">
      <c r="A100" s="19">
        <v>104</v>
      </c>
      <c r="B100" s="10" t="s">
        <v>265</v>
      </c>
      <c r="C100" s="10" t="s">
        <v>266</v>
      </c>
      <c r="D100" s="10" t="s">
        <v>12</v>
      </c>
      <c r="E100" s="10" t="s">
        <v>211</v>
      </c>
      <c r="F100" s="10" t="s">
        <v>212</v>
      </c>
      <c r="G100" s="10" t="s">
        <v>8</v>
      </c>
      <c r="H100" s="10" t="s">
        <v>9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>
        <f t="shared" si="4"/>
        <v>0</v>
      </c>
      <c r="AW100" s="15">
        <v>0</v>
      </c>
      <c r="AX100" s="15">
        <v>0</v>
      </c>
      <c r="AY100" s="15">
        <v>0</v>
      </c>
      <c r="AZ100" s="19"/>
    </row>
    <row r="101" spans="1:52" hidden="1" x14ac:dyDescent="0.2">
      <c r="A101" s="19">
        <v>105</v>
      </c>
      <c r="B101" s="10" t="s">
        <v>265</v>
      </c>
      <c r="C101" s="10" t="s">
        <v>266</v>
      </c>
      <c r="D101" s="10" t="s">
        <v>12</v>
      </c>
      <c r="E101" s="10" t="s">
        <v>217</v>
      </c>
      <c r="F101" s="10" t="s">
        <v>218</v>
      </c>
      <c r="G101" s="10" t="s">
        <v>8</v>
      </c>
      <c r="H101" s="10" t="s">
        <v>9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>
        <f t="shared" si="4"/>
        <v>0</v>
      </c>
      <c r="AW101" s="15">
        <v>0</v>
      </c>
      <c r="AX101" s="15">
        <v>0</v>
      </c>
      <c r="AY101" s="15">
        <v>0</v>
      </c>
      <c r="AZ101" s="19"/>
    </row>
    <row r="102" spans="1:52" hidden="1" x14ac:dyDescent="0.2">
      <c r="A102" s="19">
        <v>106</v>
      </c>
      <c r="B102" s="10" t="s">
        <v>265</v>
      </c>
      <c r="C102" s="10" t="s">
        <v>266</v>
      </c>
      <c r="D102" s="10" t="s">
        <v>12</v>
      </c>
      <c r="E102" s="10" t="s">
        <v>219</v>
      </c>
      <c r="F102" s="10" t="s">
        <v>220</v>
      </c>
      <c r="G102" s="10" t="s">
        <v>8</v>
      </c>
      <c r="H102" s="10" t="s">
        <v>9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>
        <f t="shared" ref="AV102:AV117" si="5">SUM(I102:AU102)</f>
        <v>0</v>
      </c>
      <c r="AW102" s="15">
        <v>0</v>
      </c>
      <c r="AX102" s="15">
        <v>0</v>
      </c>
      <c r="AY102" s="15">
        <v>0</v>
      </c>
      <c r="AZ102" s="19"/>
    </row>
    <row r="103" spans="1:52" hidden="1" x14ac:dyDescent="0.2">
      <c r="A103" s="19">
        <v>107</v>
      </c>
      <c r="B103" s="10" t="s">
        <v>265</v>
      </c>
      <c r="C103" s="10" t="s">
        <v>266</v>
      </c>
      <c r="D103" s="10" t="s">
        <v>12</v>
      </c>
      <c r="E103" s="10" t="s">
        <v>223</v>
      </c>
      <c r="F103" s="10" t="s">
        <v>224</v>
      </c>
      <c r="G103" s="10" t="s">
        <v>8</v>
      </c>
      <c r="H103" s="10" t="s">
        <v>8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>
        <f t="shared" si="5"/>
        <v>0</v>
      </c>
      <c r="AW103" s="15">
        <v>0</v>
      </c>
      <c r="AX103" s="15">
        <v>0</v>
      </c>
      <c r="AY103" s="15">
        <v>0</v>
      </c>
      <c r="AZ103" s="19"/>
    </row>
    <row r="104" spans="1:52" hidden="1" x14ac:dyDescent="0.2">
      <c r="A104" s="19">
        <v>108</v>
      </c>
      <c r="B104" s="10" t="s">
        <v>265</v>
      </c>
      <c r="C104" s="10" t="s">
        <v>266</v>
      </c>
      <c r="D104" s="10" t="s">
        <v>12</v>
      </c>
      <c r="E104" s="10" t="s">
        <v>225</v>
      </c>
      <c r="F104" s="10" t="s">
        <v>226</v>
      </c>
      <c r="G104" s="10" t="s">
        <v>8</v>
      </c>
      <c r="H104" s="10" t="s">
        <v>83</v>
      </c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>
        <f t="shared" si="5"/>
        <v>0</v>
      </c>
      <c r="AW104" s="15">
        <v>0</v>
      </c>
      <c r="AX104" s="15">
        <v>0</v>
      </c>
      <c r="AY104" s="15">
        <v>0</v>
      </c>
      <c r="AZ104" s="19"/>
    </row>
    <row r="105" spans="1:52" hidden="1" x14ac:dyDescent="0.2">
      <c r="A105" s="19">
        <v>109</v>
      </c>
      <c r="B105" s="10" t="s">
        <v>265</v>
      </c>
      <c r="C105" s="10" t="s">
        <v>266</v>
      </c>
      <c r="D105" s="10" t="s">
        <v>12</v>
      </c>
      <c r="E105" s="10" t="s">
        <v>227</v>
      </c>
      <c r="F105" s="10" t="s">
        <v>228</v>
      </c>
      <c r="G105" s="10" t="s">
        <v>8</v>
      </c>
      <c r="H105" s="10" t="s">
        <v>8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>
        <f t="shared" si="5"/>
        <v>0</v>
      </c>
      <c r="AW105" s="15">
        <v>0</v>
      </c>
      <c r="AX105" s="15">
        <v>0</v>
      </c>
      <c r="AY105" s="15">
        <v>0</v>
      </c>
      <c r="AZ105" s="19"/>
    </row>
    <row r="106" spans="1:52" hidden="1" x14ac:dyDescent="0.2">
      <c r="A106" s="19">
        <v>110</v>
      </c>
      <c r="B106" s="10" t="s">
        <v>265</v>
      </c>
      <c r="C106" s="10" t="s">
        <v>266</v>
      </c>
      <c r="D106" s="10" t="s">
        <v>12</v>
      </c>
      <c r="E106" s="10" t="s">
        <v>229</v>
      </c>
      <c r="F106" s="10" t="s">
        <v>230</v>
      </c>
      <c r="G106" s="10" t="s">
        <v>8</v>
      </c>
      <c r="H106" s="10" t="s">
        <v>8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>
        <f t="shared" si="5"/>
        <v>0</v>
      </c>
      <c r="AW106" s="15">
        <v>0</v>
      </c>
      <c r="AX106" s="15">
        <v>0</v>
      </c>
      <c r="AY106" s="15">
        <v>0</v>
      </c>
      <c r="AZ106" s="19"/>
    </row>
    <row r="107" spans="1:52" hidden="1" x14ac:dyDescent="0.2">
      <c r="A107" s="19">
        <v>111</v>
      </c>
      <c r="B107" s="10" t="s">
        <v>265</v>
      </c>
      <c r="C107" s="10" t="s">
        <v>266</v>
      </c>
      <c r="D107" s="10" t="s">
        <v>12</v>
      </c>
      <c r="E107" s="10" t="s">
        <v>231</v>
      </c>
      <c r="F107" s="10" t="s">
        <v>232</v>
      </c>
      <c r="G107" s="10" t="s">
        <v>8</v>
      </c>
      <c r="H107" s="10" t="s">
        <v>124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>
        <f t="shared" si="5"/>
        <v>0</v>
      </c>
      <c r="AW107" s="15">
        <v>0</v>
      </c>
      <c r="AX107" s="15">
        <v>0</v>
      </c>
      <c r="AY107" s="15">
        <v>0</v>
      </c>
      <c r="AZ107" s="19"/>
    </row>
    <row r="108" spans="1:52" hidden="1" x14ac:dyDescent="0.2">
      <c r="A108" s="19">
        <v>112</v>
      </c>
      <c r="B108" s="10" t="s">
        <v>265</v>
      </c>
      <c r="C108" s="10" t="s">
        <v>266</v>
      </c>
      <c r="D108" s="10" t="s">
        <v>12</v>
      </c>
      <c r="E108" s="10" t="s">
        <v>233</v>
      </c>
      <c r="F108" s="10" t="s">
        <v>234</v>
      </c>
      <c r="G108" s="10" t="s">
        <v>8</v>
      </c>
      <c r="H108" s="10" t="s">
        <v>8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>
        <f t="shared" si="5"/>
        <v>0</v>
      </c>
      <c r="AW108" s="15">
        <v>0</v>
      </c>
      <c r="AX108" s="15">
        <v>0</v>
      </c>
      <c r="AY108" s="15">
        <v>0</v>
      </c>
      <c r="AZ108" s="19"/>
    </row>
    <row r="109" spans="1:52" hidden="1" x14ac:dyDescent="0.2">
      <c r="A109" s="19">
        <v>5</v>
      </c>
      <c r="B109" s="10" t="s">
        <v>265</v>
      </c>
      <c r="C109" s="10" t="s">
        <v>266</v>
      </c>
      <c r="D109" s="10" t="s">
        <v>12</v>
      </c>
      <c r="E109" s="10" t="s">
        <v>199</v>
      </c>
      <c r="F109" s="10" t="s">
        <v>200</v>
      </c>
      <c r="G109" s="10" t="s">
        <v>8</v>
      </c>
      <c r="H109" s="10" t="s">
        <v>124</v>
      </c>
      <c r="I109" s="11"/>
      <c r="J109" s="11"/>
      <c r="K109" s="11"/>
      <c r="L109" s="11">
        <v>109771.02</v>
      </c>
      <c r="M109" s="11">
        <v>6725</v>
      </c>
      <c r="N109" s="11"/>
      <c r="O109" s="11">
        <v>40846</v>
      </c>
      <c r="P109" s="11">
        <v>4778.01</v>
      </c>
      <c r="Q109" s="11"/>
      <c r="R109" s="11">
        <v>20036.009999999998</v>
      </c>
      <c r="S109" s="11">
        <v>1582</v>
      </c>
      <c r="T109" s="11"/>
      <c r="U109" s="11"/>
      <c r="V109" s="11"/>
      <c r="W109" s="11"/>
      <c r="X109" s="11"/>
      <c r="Y109" s="11"/>
      <c r="Z109" s="11"/>
      <c r="AA109" s="11">
        <v>40373</v>
      </c>
      <c r="AB109" s="11"/>
      <c r="AC109" s="11">
        <v>61828.01</v>
      </c>
      <c r="AD109" s="11"/>
      <c r="AE109" s="11"/>
      <c r="AF109" s="11"/>
      <c r="AG109" s="11"/>
      <c r="AH109" s="11"/>
      <c r="AI109" s="11"/>
      <c r="AJ109" s="11"/>
      <c r="AK109" s="11"/>
      <c r="AL109" s="11">
        <v>27137</v>
      </c>
      <c r="AM109" s="11"/>
      <c r="AN109" s="11"/>
      <c r="AO109" s="11"/>
      <c r="AP109" s="11"/>
      <c r="AQ109" s="11"/>
      <c r="AR109" s="11"/>
      <c r="AS109" s="11"/>
      <c r="AT109" s="11"/>
      <c r="AU109" s="11"/>
      <c r="AV109" s="11">
        <f t="shared" si="5"/>
        <v>313076.05000000005</v>
      </c>
      <c r="AW109" s="15">
        <v>211026.03000000003</v>
      </c>
      <c r="AX109" s="15">
        <v>13085.01</v>
      </c>
      <c r="AY109" s="15">
        <v>88965.010000000009</v>
      </c>
      <c r="AZ109" s="19"/>
    </row>
    <row r="110" spans="1:52" hidden="1" x14ac:dyDescent="0.2">
      <c r="A110" s="19">
        <v>8</v>
      </c>
      <c r="B110" s="10" t="s">
        <v>265</v>
      </c>
      <c r="C110" s="10" t="s">
        <v>266</v>
      </c>
      <c r="D110" s="10" t="s">
        <v>12</v>
      </c>
      <c r="E110" s="10" t="s">
        <v>172</v>
      </c>
      <c r="F110" s="10" t="s">
        <v>173</v>
      </c>
      <c r="G110" s="10" t="s">
        <v>8</v>
      </c>
      <c r="H110" s="10" t="s">
        <v>9</v>
      </c>
      <c r="I110" s="11"/>
      <c r="J110" s="11"/>
      <c r="K110" s="11"/>
      <c r="L110" s="11">
        <v>24914.010000000002</v>
      </c>
      <c r="M110" s="11"/>
      <c r="N110" s="11"/>
      <c r="O110" s="11"/>
      <c r="P110" s="11"/>
      <c r="Q110" s="11"/>
      <c r="R110" s="11"/>
      <c r="S110" s="11"/>
      <c r="T110" s="11"/>
      <c r="U110" s="11">
        <v>11547.01</v>
      </c>
      <c r="V110" s="11"/>
      <c r="W110" s="11"/>
      <c r="X110" s="11"/>
      <c r="Y110" s="11"/>
      <c r="Z110" s="11"/>
      <c r="AA110" s="11"/>
      <c r="AB110" s="11"/>
      <c r="AC110" s="11">
        <v>66743.009999999995</v>
      </c>
      <c r="AD110" s="11">
        <v>12163</v>
      </c>
      <c r="AE110" s="11"/>
      <c r="AF110" s="11"/>
      <c r="AG110" s="11"/>
      <c r="AH110" s="11"/>
      <c r="AI110" s="11"/>
      <c r="AJ110" s="11">
        <v>15594</v>
      </c>
      <c r="AK110" s="11"/>
      <c r="AL110" s="11">
        <v>53361</v>
      </c>
      <c r="AM110" s="11">
        <v>7032</v>
      </c>
      <c r="AN110" s="11">
        <v>6230</v>
      </c>
      <c r="AO110" s="11"/>
      <c r="AP110" s="11">
        <v>25431.01</v>
      </c>
      <c r="AQ110" s="11"/>
      <c r="AR110" s="11"/>
      <c r="AS110" s="11"/>
      <c r="AT110" s="11"/>
      <c r="AU110" s="11"/>
      <c r="AV110" s="11">
        <f t="shared" si="5"/>
        <v>223015.04000000001</v>
      </c>
      <c r="AW110" s="15">
        <v>96681.03</v>
      </c>
      <c r="AX110" s="15">
        <v>6230</v>
      </c>
      <c r="AY110" s="15">
        <v>120104.01</v>
      </c>
      <c r="AZ110" s="19"/>
    </row>
    <row r="111" spans="1:52" hidden="1" x14ac:dyDescent="0.2">
      <c r="A111" s="19">
        <v>10</v>
      </c>
      <c r="B111" s="10" t="s">
        <v>265</v>
      </c>
      <c r="C111" s="10" t="s">
        <v>266</v>
      </c>
      <c r="D111" s="10" t="s">
        <v>12</v>
      </c>
      <c r="E111" s="10" t="s">
        <v>127</v>
      </c>
      <c r="F111" s="10" t="s">
        <v>128</v>
      </c>
      <c r="G111" s="10" t="s">
        <v>8</v>
      </c>
      <c r="H111" s="10" t="s">
        <v>17</v>
      </c>
      <c r="I111" s="11"/>
      <c r="J111" s="11"/>
      <c r="K111" s="11"/>
      <c r="L111" s="11">
        <v>16309</v>
      </c>
      <c r="M111" s="11"/>
      <c r="N111" s="11"/>
      <c r="O111" s="11">
        <v>6325</v>
      </c>
      <c r="P111" s="11">
        <v>3352</v>
      </c>
      <c r="Q111" s="11"/>
      <c r="R111" s="11"/>
      <c r="S111" s="11"/>
      <c r="T111" s="11"/>
      <c r="U111" s="11"/>
      <c r="V111" s="11"/>
      <c r="W111" s="11"/>
      <c r="X111" s="11">
        <v>40581</v>
      </c>
      <c r="Y111" s="11">
        <v>8237</v>
      </c>
      <c r="Z111" s="11"/>
      <c r="AA111" s="11"/>
      <c r="AB111" s="11"/>
      <c r="AC111" s="11">
        <v>67799.009999999995</v>
      </c>
      <c r="AD111" s="11"/>
      <c r="AE111" s="11"/>
      <c r="AF111" s="11">
        <v>29877</v>
      </c>
      <c r="AG111" s="11"/>
      <c r="AH111" s="11"/>
      <c r="AI111" s="11"/>
      <c r="AJ111" s="11"/>
      <c r="AK111" s="11">
        <v>10093</v>
      </c>
      <c r="AL111" s="11">
        <v>6254.0099999999993</v>
      </c>
      <c r="AM111" s="11">
        <v>11763</v>
      </c>
      <c r="AN111" s="11">
        <v>4920</v>
      </c>
      <c r="AO111" s="11"/>
      <c r="AP111" s="11"/>
      <c r="AQ111" s="11"/>
      <c r="AR111" s="11"/>
      <c r="AS111" s="11"/>
      <c r="AT111" s="11"/>
      <c r="AU111" s="11"/>
      <c r="AV111" s="11">
        <f t="shared" si="5"/>
        <v>205510.02000000002</v>
      </c>
      <c r="AW111" s="15">
        <v>74978</v>
      </c>
      <c r="AX111" s="15">
        <v>26602</v>
      </c>
      <c r="AY111" s="15">
        <v>103930.01999999999</v>
      </c>
      <c r="AZ111" s="19"/>
    </row>
    <row r="112" spans="1:52" x14ac:dyDescent="0.2">
      <c r="A112" s="19">
        <v>11</v>
      </c>
      <c r="B112" s="10" t="s">
        <v>265</v>
      </c>
      <c r="C112" s="10" t="s">
        <v>266</v>
      </c>
      <c r="D112" s="10" t="s">
        <v>12</v>
      </c>
      <c r="E112" s="10" t="s">
        <v>160</v>
      </c>
      <c r="F112" s="10" t="s">
        <v>161</v>
      </c>
      <c r="G112" s="10" t="s">
        <v>8</v>
      </c>
      <c r="H112" s="10" t="s">
        <v>121</v>
      </c>
      <c r="I112" s="11">
        <v>18620</v>
      </c>
      <c r="J112" s="11"/>
      <c r="K112" s="11"/>
      <c r="L112" s="11"/>
      <c r="M112" s="11"/>
      <c r="N112" s="11"/>
      <c r="O112" s="11">
        <v>21177</v>
      </c>
      <c r="P112" s="11">
        <v>1054</v>
      </c>
      <c r="Q112" s="11"/>
      <c r="R112" s="11">
        <v>13616</v>
      </c>
      <c r="S112" s="11">
        <v>844</v>
      </c>
      <c r="T112" s="11"/>
      <c r="U112" s="11"/>
      <c r="V112" s="11"/>
      <c r="W112" s="11"/>
      <c r="X112" s="11">
        <v>30291.1</v>
      </c>
      <c r="Y112" s="11">
        <v>1546</v>
      </c>
      <c r="Z112" s="11"/>
      <c r="AA112" s="11"/>
      <c r="AB112" s="11"/>
      <c r="AC112" s="11"/>
      <c r="AD112" s="11"/>
      <c r="AE112" s="11"/>
      <c r="AF112" s="11"/>
      <c r="AG112" s="11"/>
      <c r="AH112" s="11"/>
      <c r="AI112" s="11">
        <v>69024.01999999999</v>
      </c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>
        <f t="shared" si="5"/>
        <v>156172.12</v>
      </c>
      <c r="AW112" s="15">
        <v>83704.100000000006</v>
      </c>
      <c r="AX112" s="15">
        <v>3444</v>
      </c>
      <c r="AY112" s="15">
        <v>69024.01999999999</v>
      </c>
      <c r="AZ112" s="19"/>
    </row>
    <row r="113" spans="1:52" hidden="1" x14ac:dyDescent="0.2">
      <c r="A113" s="19">
        <v>12</v>
      </c>
      <c r="B113" s="10" t="s">
        <v>265</v>
      </c>
      <c r="C113" s="10" t="s">
        <v>266</v>
      </c>
      <c r="D113" s="10" t="s">
        <v>12</v>
      </c>
      <c r="E113" s="10" t="s">
        <v>113</v>
      </c>
      <c r="F113" s="10" t="s">
        <v>114</v>
      </c>
      <c r="G113" s="10" t="s">
        <v>8</v>
      </c>
      <c r="H113" s="10" t="s">
        <v>9</v>
      </c>
      <c r="I113" s="11"/>
      <c r="J113" s="11"/>
      <c r="K113" s="11"/>
      <c r="L113" s="11">
        <v>30918.999999999996</v>
      </c>
      <c r="M113" s="11"/>
      <c r="N113" s="11"/>
      <c r="O113" s="11"/>
      <c r="P113" s="11"/>
      <c r="Q113" s="11"/>
      <c r="R113" s="11">
        <v>9562</v>
      </c>
      <c r="S113" s="11">
        <v>8263</v>
      </c>
      <c r="T113" s="11"/>
      <c r="U113" s="11">
        <v>7022</v>
      </c>
      <c r="V113" s="11">
        <v>6850</v>
      </c>
      <c r="W113" s="11"/>
      <c r="X113" s="11"/>
      <c r="Y113" s="11"/>
      <c r="Z113" s="11"/>
      <c r="AA113" s="11"/>
      <c r="AB113" s="11">
        <v>8527</v>
      </c>
      <c r="AC113" s="11">
        <v>66849.01999999999</v>
      </c>
      <c r="AD113" s="11"/>
      <c r="AE113" s="11"/>
      <c r="AF113" s="11"/>
      <c r="AG113" s="11">
        <v>4163</v>
      </c>
      <c r="AH113" s="11"/>
      <c r="AI113" s="11">
        <v>6605</v>
      </c>
      <c r="AJ113" s="11"/>
      <c r="AK113" s="11"/>
      <c r="AL113" s="11">
        <v>2180</v>
      </c>
      <c r="AM113" s="11">
        <v>5204</v>
      </c>
      <c r="AN113" s="11"/>
      <c r="AO113" s="11"/>
      <c r="AP113" s="11"/>
      <c r="AQ113" s="11"/>
      <c r="AR113" s="11"/>
      <c r="AS113" s="11"/>
      <c r="AT113" s="11"/>
      <c r="AU113" s="11"/>
      <c r="AV113" s="11">
        <f t="shared" si="5"/>
        <v>156144.01999999999</v>
      </c>
      <c r="AW113" s="15">
        <v>56870</v>
      </c>
      <c r="AX113" s="15">
        <v>23640</v>
      </c>
      <c r="AY113" s="15">
        <v>75634.01999999999</v>
      </c>
      <c r="AZ113" s="19"/>
    </row>
    <row r="114" spans="1:52" hidden="1" x14ac:dyDescent="0.2">
      <c r="A114" s="19">
        <v>13</v>
      </c>
      <c r="B114" s="10" t="s">
        <v>265</v>
      </c>
      <c r="C114" s="10" t="s">
        <v>266</v>
      </c>
      <c r="D114" s="10" t="s">
        <v>12</v>
      </c>
      <c r="E114" s="10" t="s">
        <v>115</v>
      </c>
      <c r="F114" s="10" t="s">
        <v>116</v>
      </c>
      <c r="G114" s="10" t="s">
        <v>8</v>
      </c>
      <c r="H114" s="10" t="s">
        <v>47</v>
      </c>
      <c r="I114" s="11">
        <v>52081.999999999993</v>
      </c>
      <c r="J114" s="11"/>
      <c r="K114" s="11"/>
      <c r="L114" s="11"/>
      <c r="M114" s="11"/>
      <c r="N114" s="11"/>
      <c r="O114" s="11">
        <v>9838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>
        <v>30660</v>
      </c>
      <c r="AE114" s="11"/>
      <c r="AF114" s="11">
        <v>8437.01</v>
      </c>
      <c r="AG114" s="11"/>
      <c r="AH114" s="11"/>
      <c r="AI114" s="11"/>
      <c r="AJ114" s="11">
        <v>28502</v>
      </c>
      <c r="AK114" s="11"/>
      <c r="AL114" s="11"/>
      <c r="AM114" s="11">
        <v>9870</v>
      </c>
      <c r="AN114" s="11"/>
      <c r="AO114" s="11"/>
      <c r="AP114" s="11">
        <v>3799</v>
      </c>
      <c r="AQ114" s="11"/>
      <c r="AR114" s="11"/>
      <c r="AS114" s="11"/>
      <c r="AT114" s="11"/>
      <c r="AU114" s="11"/>
      <c r="AV114" s="11">
        <f t="shared" si="5"/>
        <v>143188.01</v>
      </c>
      <c r="AW114" s="15">
        <v>134751</v>
      </c>
      <c r="AX114" s="15">
        <v>0</v>
      </c>
      <c r="AY114" s="15">
        <v>8437.01</v>
      </c>
      <c r="AZ114" s="19"/>
    </row>
    <row r="115" spans="1:52" hidden="1" x14ac:dyDescent="0.2">
      <c r="A115" s="19">
        <v>14</v>
      </c>
      <c r="B115" s="10" t="s">
        <v>265</v>
      </c>
      <c r="C115" s="10" t="s">
        <v>266</v>
      </c>
      <c r="D115" s="10" t="s">
        <v>12</v>
      </c>
      <c r="E115" s="10" t="s">
        <v>122</v>
      </c>
      <c r="F115" s="10" t="s">
        <v>123</v>
      </c>
      <c r="G115" s="10" t="s">
        <v>8</v>
      </c>
      <c r="H115" s="10" t="s">
        <v>124</v>
      </c>
      <c r="I115" s="11"/>
      <c r="J115" s="11"/>
      <c r="K115" s="11"/>
      <c r="L115" s="11">
        <v>27230</v>
      </c>
      <c r="M115" s="11">
        <v>863</v>
      </c>
      <c r="N115" s="11"/>
      <c r="O115" s="11"/>
      <c r="P115" s="11"/>
      <c r="Q115" s="11"/>
      <c r="R115" s="11">
        <v>31311</v>
      </c>
      <c r="S115" s="11">
        <v>675</v>
      </c>
      <c r="T115" s="11"/>
      <c r="U115" s="11"/>
      <c r="V115" s="11"/>
      <c r="W115" s="11"/>
      <c r="X115" s="11"/>
      <c r="Y115" s="11"/>
      <c r="Z115" s="11"/>
      <c r="AA115" s="11"/>
      <c r="AB115" s="11"/>
      <c r="AC115" s="11">
        <v>29458</v>
      </c>
      <c r="AD115" s="11"/>
      <c r="AE115" s="11"/>
      <c r="AF115" s="11"/>
      <c r="AG115" s="11">
        <v>23297.000000000004</v>
      </c>
      <c r="AH115" s="11"/>
      <c r="AI115" s="11"/>
      <c r="AJ115" s="11"/>
      <c r="AK115" s="11"/>
      <c r="AL115" s="11"/>
      <c r="AM115" s="11"/>
      <c r="AN115" s="11"/>
      <c r="AO115" s="11"/>
      <c r="AP115" s="11">
        <v>27627</v>
      </c>
      <c r="AQ115" s="11"/>
      <c r="AR115" s="11"/>
      <c r="AS115" s="11"/>
      <c r="AT115" s="11"/>
      <c r="AU115" s="11"/>
      <c r="AV115" s="11">
        <f t="shared" si="5"/>
        <v>140461</v>
      </c>
      <c r="AW115" s="15">
        <v>109465</v>
      </c>
      <c r="AX115" s="15">
        <v>1538</v>
      </c>
      <c r="AY115" s="15">
        <v>29458</v>
      </c>
      <c r="AZ115" s="19"/>
    </row>
    <row r="116" spans="1:52" hidden="1" x14ac:dyDescent="0.2">
      <c r="A116" s="19">
        <v>19</v>
      </c>
      <c r="B116" s="10" t="s">
        <v>265</v>
      </c>
      <c r="C116" s="10" t="s">
        <v>266</v>
      </c>
      <c r="D116" s="10" t="s">
        <v>12</v>
      </c>
      <c r="E116" s="10" t="s">
        <v>201</v>
      </c>
      <c r="F116" s="10" t="s">
        <v>202</v>
      </c>
      <c r="G116" s="10" t="s">
        <v>8</v>
      </c>
      <c r="H116" s="10" t="s">
        <v>9</v>
      </c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>
        <v>18472.009999999998</v>
      </c>
      <c r="AH116" s="11">
        <v>4431</v>
      </c>
      <c r="AI116" s="11">
        <v>23972.010000000002</v>
      </c>
      <c r="AJ116" s="11"/>
      <c r="AK116" s="11"/>
      <c r="AL116" s="11">
        <v>38873.010000000009</v>
      </c>
      <c r="AM116" s="11"/>
      <c r="AN116" s="11"/>
      <c r="AO116" s="11"/>
      <c r="AP116" s="11">
        <v>5422</v>
      </c>
      <c r="AQ116" s="11"/>
      <c r="AR116" s="11"/>
      <c r="AS116" s="11"/>
      <c r="AT116" s="11"/>
      <c r="AU116" s="11"/>
      <c r="AV116" s="11">
        <f t="shared" si="5"/>
        <v>91170.030000000013</v>
      </c>
      <c r="AW116" s="15">
        <v>23894.01</v>
      </c>
      <c r="AX116" s="15">
        <v>4431</v>
      </c>
      <c r="AY116" s="15">
        <v>62845.020000000011</v>
      </c>
      <c r="AZ116" s="19"/>
    </row>
    <row r="117" spans="1:52" hidden="1" x14ac:dyDescent="0.2">
      <c r="A117" s="19">
        <v>20</v>
      </c>
      <c r="B117" s="10" t="s">
        <v>265</v>
      </c>
      <c r="C117" s="10" t="s">
        <v>266</v>
      </c>
      <c r="D117" s="10" t="s">
        <v>12</v>
      </c>
      <c r="E117" s="10" t="s">
        <v>15</v>
      </c>
      <c r="F117" s="10" t="s">
        <v>16</v>
      </c>
      <c r="G117" s="10" t="s">
        <v>8</v>
      </c>
      <c r="H117" s="10" t="s">
        <v>17</v>
      </c>
      <c r="I117" s="11"/>
      <c r="J117" s="11"/>
      <c r="K117" s="11"/>
      <c r="L117" s="11"/>
      <c r="M117" s="11"/>
      <c r="N117" s="11"/>
      <c r="O117" s="11">
        <v>19606</v>
      </c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>
        <v>19730.999999999996</v>
      </c>
      <c r="AH117" s="11"/>
      <c r="AI117" s="11"/>
      <c r="AJ117" s="11">
        <v>26855</v>
      </c>
      <c r="AK117" s="11">
        <v>12589</v>
      </c>
      <c r="AL117" s="11">
        <v>4359</v>
      </c>
      <c r="AM117" s="11"/>
      <c r="AN117" s="11"/>
      <c r="AO117" s="11"/>
      <c r="AP117" s="11"/>
      <c r="AQ117" s="11"/>
      <c r="AR117" s="11"/>
      <c r="AS117" s="11"/>
      <c r="AT117" s="11"/>
      <c r="AU117" s="11"/>
      <c r="AV117" s="11">
        <f t="shared" si="5"/>
        <v>83140</v>
      </c>
      <c r="AW117" s="15">
        <v>66192</v>
      </c>
      <c r="AX117" s="15">
        <v>12589</v>
      </c>
      <c r="AY117" s="15">
        <v>4359</v>
      </c>
      <c r="AZ117" s="19"/>
    </row>
  </sheetData>
  <autoFilter ref="A5:AZ117">
    <filterColumn colId="7">
      <filters>
        <filter val="Balumath"/>
        <filter val="Chandwa"/>
      </filters>
    </filterColumn>
  </autoFilter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workbookViewId="0">
      <selection activeCell="M5" sqref="M5"/>
    </sheetView>
  </sheetViews>
  <sheetFormatPr defaultRowHeight="15" x14ac:dyDescent="0.25"/>
  <cols>
    <col min="1" max="1" width="6.28515625" bestFit="1" customWidth="1"/>
    <col min="2" max="2" width="8.28515625" customWidth="1"/>
    <col min="3" max="3" width="16.28515625" bestFit="1" customWidth="1"/>
    <col min="4" max="4" width="19" bestFit="1" customWidth="1"/>
    <col min="5" max="5" width="9.5703125" bestFit="1" customWidth="1"/>
    <col min="6" max="6" width="9.28515625" bestFit="1" customWidth="1"/>
    <col min="7" max="7" width="9.5703125" bestFit="1" customWidth="1"/>
    <col min="9" max="9" width="2" bestFit="1" customWidth="1"/>
    <col min="10" max="10" width="10.5703125" bestFit="1" customWidth="1"/>
    <col min="11" max="11" width="9.5703125" bestFit="1" customWidth="1"/>
    <col min="12" max="12" width="10.5703125" bestFit="1" customWidth="1"/>
    <col min="14" max="15" width="2" bestFit="1" customWidth="1"/>
    <col min="18" max="18" width="8" bestFit="1" customWidth="1"/>
  </cols>
  <sheetData>
    <row r="2" spans="1:18" ht="15.75" thickBot="1" x14ac:dyDescent="0.3"/>
    <row r="3" spans="1:18" ht="15.75" thickBot="1" x14ac:dyDescent="0.3">
      <c r="E3" s="78" t="s">
        <v>283</v>
      </c>
      <c r="F3" s="79"/>
      <c r="G3" s="79"/>
      <c r="H3" s="79"/>
      <c r="I3" s="38" t="s">
        <v>284</v>
      </c>
      <c r="J3" s="79" t="s">
        <v>285</v>
      </c>
      <c r="K3" s="79"/>
      <c r="L3" s="79"/>
      <c r="M3" s="80"/>
      <c r="N3" s="38" t="s">
        <v>284</v>
      </c>
      <c r="O3" s="38" t="s">
        <v>284</v>
      </c>
      <c r="P3" s="81" t="s">
        <v>288</v>
      </c>
      <c r="Q3" s="82"/>
      <c r="R3" s="83"/>
    </row>
    <row r="4" spans="1:18" x14ac:dyDescent="0.25">
      <c r="E4" s="24">
        <f>SUM(E6:E96)</f>
        <v>90706.079999999973</v>
      </c>
      <c r="F4" s="24">
        <f>SUM(F6:F96)</f>
        <v>5228</v>
      </c>
      <c r="G4" s="24">
        <f>SUM(G6:G96)</f>
        <v>95934.079999999973</v>
      </c>
      <c r="H4" s="30">
        <f>COUNTIF(H6:H96,"Yes")</f>
        <v>5</v>
      </c>
      <c r="I4" s="39"/>
      <c r="J4" s="33">
        <f>SUM(J6:J96)</f>
        <v>1250950.19</v>
      </c>
      <c r="K4" s="24">
        <f>SUM(K6:K96)</f>
        <v>160274.01999999999</v>
      </c>
      <c r="L4" s="24">
        <f>SUM(L6:L96)</f>
        <v>1411224.2100000002</v>
      </c>
      <c r="M4" s="25">
        <f>COUNTIF(M6:M96,"Yes")</f>
        <v>30</v>
      </c>
      <c r="N4" s="39"/>
      <c r="O4" s="39"/>
      <c r="P4" s="43">
        <f>SUM(P6:P96)</f>
        <v>1341656.2700000003</v>
      </c>
      <c r="Q4" s="44">
        <f>SUM(Q6:Q96)</f>
        <v>165502.01999999999</v>
      </c>
      <c r="R4" s="44">
        <f>SUM(R6:R96)</f>
        <v>1507158.29</v>
      </c>
    </row>
    <row r="5" spans="1:18" x14ac:dyDescent="0.25">
      <c r="A5" s="22" t="s">
        <v>241</v>
      </c>
      <c r="B5" s="18" t="s">
        <v>280</v>
      </c>
      <c r="C5" s="18" t="s">
        <v>281</v>
      </c>
      <c r="D5" s="18" t="s">
        <v>245</v>
      </c>
      <c r="E5" s="23" t="s">
        <v>242</v>
      </c>
      <c r="F5" s="23" t="s">
        <v>242</v>
      </c>
      <c r="G5" s="23" t="s">
        <v>246</v>
      </c>
      <c r="H5" s="31" t="s">
        <v>282</v>
      </c>
      <c r="I5" s="40"/>
      <c r="J5" s="34" t="s">
        <v>242</v>
      </c>
      <c r="K5" s="23" t="s">
        <v>242</v>
      </c>
      <c r="L5" s="23" t="s">
        <v>246</v>
      </c>
      <c r="M5" s="23" t="s">
        <v>282</v>
      </c>
      <c r="N5" s="40"/>
      <c r="O5" s="40"/>
      <c r="P5" s="18" t="s">
        <v>242</v>
      </c>
      <c r="Q5" s="18" t="s">
        <v>242</v>
      </c>
      <c r="R5" s="23" t="s">
        <v>246</v>
      </c>
    </row>
    <row r="6" spans="1:18" x14ac:dyDescent="0.25">
      <c r="A6" s="1">
        <v>1</v>
      </c>
      <c r="B6" s="1" t="s">
        <v>286</v>
      </c>
      <c r="C6" s="1" t="s">
        <v>117</v>
      </c>
      <c r="D6" s="1" t="s">
        <v>118</v>
      </c>
      <c r="E6" s="3">
        <v>36214.019999999997</v>
      </c>
      <c r="F6" s="3">
        <v>379</v>
      </c>
      <c r="G6" s="3">
        <v>36593.019999999997</v>
      </c>
      <c r="H6" s="32" t="s">
        <v>247</v>
      </c>
      <c r="I6" s="40"/>
      <c r="J6" s="35">
        <v>5820.01</v>
      </c>
      <c r="K6" s="3">
        <v>2884</v>
      </c>
      <c r="L6" s="26">
        <v>8704.01</v>
      </c>
      <c r="M6" s="2" t="s">
        <v>247</v>
      </c>
      <c r="N6" s="40"/>
      <c r="O6" s="40"/>
      <c r="P6" s="3">
        <v>42034.03</v>
      </c>
      <c r="Q6" s="3">
        <v>3263</v>
      </c>
      <c r="R6" s="3">
        <v>45297.03</v>
      </c>
    </row>
    <row r="7" spans="1:18" x14ac:dyDescent="0.25">
      <c r="A7" s="1">
        <v>2</v>
      </c>
      <c r="B7" s="1" t="s">
        <v>286</v>
      </c>
      <c r="C7" s="1" t="s">
        <v>142</v>
      </c>
      <c r="D7" s="1" t="s">
        <v>143</v>
      </c>
      <c r="E7" s="3">
        <v>12994.000000000002</v>
      </c>
      <c r="F7" s="3"/>
      <c r="G7" s="3">
        <v>12994.000000000002</v>
      </c>
      <c r="H7" s="32" t="s">
        <v>247</v>
      </c>
      <c r="I7" s="40"/>
      <c r="J7" s="35">
        <v>12510.01</v>
      </c>
      <c r="K7" s="3"/>
      <c r="L7" s="26">
        <v>12510.01</v>
      </c>
      <c r="M7" s="2" t="s">
        <v>247</v>
      </c>
      <c r="N7" s="40"/>
      <c r="O7" s="40"/>
      <c r="P7" s="3">
        <v>25504.010000000002</v>
      </c>
      <c r="Q7" s="3">
        <v>0</v>
      </c>
      <c r="R7" s="3">
        <v>25504.010000000002</v>
      </c>
    </row>
    <row r="8" spans="1:18" x14ac:dyDescent="0.25">
      <c r="A8" s="1">
        <v>3</v>
      </c>
      <c r="B8" s="1" t="s">
        <v>286</v>
      </c>
      <c r="C8" s="1" t="s">
        <v>133</v>
      </c>
      <c r="D8" s="1" t="s">
        <v>134</v>
      </c>
      <c r="E8" s="3">
        <v>10827.02</v>
      </c>
      <c r="F8" s="3"/>
      <c r="G8" s="3">
        <v>10827.02</v>
      </c>
      <c r="H8" s="32" t="s">
        <v>247</v>
      </c>
      <c r="I8" s="40"/>
      <c r="J8" s="35">
        <v>62945.01</v>
      </c>
      <c r="K8" s="3"/>
      <c r="L8" s="26">
        <v>62945.01</v>
      </c>
      <c r="M8" s="2" t="s">
        <v>247</v>
      </c>
      <c r="N8" s="40"/>
      <c r="O8" s="40"/>
      <c r="P8" s="3">
        <v>73772.03</v>
      </c>
      <c r="Q8" s="3">
        <v>0</v>
      </c>
      <c r="R8" s="3">
        <v>73772.03</v>
      </c>
    </row>
    <row r="9" spans="1:18" x14ac:dyDescent="0.25">
      <c r="A9" s="1">
        <v>4</v>
      </c>
      <c r="B9" s="1" t="s">
        <v>286</v>
      </c>
      <c r="C9" s="1" t="s">
        <v>182</v>
      </c>
      <c r="D9" s="1" t="s">
        <v>183</v>
      </c>
      <c r="E9" s="3">
        <v>10126.01</v>
      </c>
      <c r="F9" s="3"/>
      <c r="G9" s="3">
        <v>10126.01</v>
      </c>
      <c r="H9" s="32" t="s">
        <v>247</v>
      </c>
      <c r="I9" s="40"/>
      <c r="J9" s="35">
        <v>7168.99</v>
      </c>
      <c r="K9" s="3"/>
      <c r="L9" s="26">
        <v>7168.99</v>
      </c>
      <c r="M9" s="1" t="s">
        <v>248</v>
      </c>
      <c r="N9" s="40"/>
      <c r="O9" s="40"/>
      <c r="P9" s="3">
        <v>17295</v>
      </c>
      <c r="Q9" s="3">
        <v>0</v>
      </c>
      <c r="R9" s="3">
        <v>17295</v>
      </c>
    </row>
    <row r="10" spans="1:18" x14ac:dyDescent="0.25">
      <c r="A10" s="1">
        <v>5</v>
      </c>
      <c r="B10" s="1" t="s">
        <v>286</v>
      </c>
      <c r="C10" s="1" t="s">
        <v>67</v>
      </c>
      <c r="D10" s="1" t="s">
        <v>68</v>
      </c>
      <c r="E10" s="3">
        <v>8532.01</v>
      </c>
      <c r="F10" s="3"/>
      <c r="G10" s="3">
        <v>8532.01</v>
      </c>
      <c r="H10" s="32" t="s">
        <v>247</v>
      </c>
      <c r="I10" s="40"/>
      <c r="J10" s="36"/>
      <c r="K10" s="21"/>
      <c r="L10" s="21"/>
      <c r="M10" s="21"/>
      <c r="N10" s="40"/>
      <c r="O10" s="40"/>
      <c r="P10" s="3">
        <v>8532.01</v>
      </c>
      <c r="Q10" s="3">
        <v>0</v>
      </c>
      <c r="R10" s="3">
        <v>8532.01</v>
      </c>
    </row>
    <row r="11" spans="1:18" x14ac:dyDescent="0.25">
      <c r="A11" s="1">
        <v>6</v>
      </c>
      <c r="B11" s="1" t="s">
        <v>286</v>
      </c>
      <c r="C11" s="1" t="s">
        <v>62</v>
      </c>
      <c r="D11" s="1" t="s">
        <v>63</v>
      </c>
      <c r="E11" s="3">
        <v>8146.01</v>
      </c>
      <c r="F11" s="3"/>
      <c r="G11" s="3">
        <v>8146.01</v>
      </c>
      <c r="H11" s="32" t="s">
        <v>248</v>
      </c>
      <c r="I11" s="40"/>
      <c r="J11" s="35">
        <v>77061.02</v>
      </c>
      <c r="K11" s="3"/>
      <c r="L11" s="26">
        <v>77061.02</v>
      </c>
      <c r="M11" s="2" t="s">
        <v>247</v>
      </c>
      <c r="N11" s="40"/>
      <c r="O11" s="40"/>
      <c r="P11" s="3">
        <v>85207.03</v>
      </c>
      <c r="Q11" s="3">
        <v>0</v>
      </c>
      <c r="R11" s="3">
        <v>85207.03</v>
      </c>
    </row>
    <row r="12" spans="1:18" x14ac:dyDescent="0.25">
      <c r="A12" s="1">
        <v>7</v>
      </c>
      <c r="B12" s="1" t="s">
        <v>286</v>
      </c>
      <c r="C12" s="1" t="s">
        <v>237</v>
      </c>
      <c r="D12" s="1" t="s">
        <v>238</v>
      </c>
      <c r="E12" s="3"/>
      <c r="F12" s="3">
        <v>4849</v>
      </c>
      <c r="G12" s="3">
        <v>4849</v>
      </c>
      <c r="H12" s="32" t="s">
        <v>248</v>
      </c>
      <c r="I12" s="40"/>
      <c r="J12" s="35">
        <v>17803</v>
      </c>
      <c r="K12" s="3"/>
      <c r="L12" s="26">
        <v>17803</v>
      </c>
      <c r="M12" s="2" t="s">
        <v>247</v>
      </c>
      <c r="N12" s="40"/>
      <c r="O12" s="40"/>
      <c r="P12" s="3">
        <v>17803</v>
      </c>
      <c r="Q12" s="3">
        <v>4849</v>
      </c>
      <c r="R12" s="3">
        <v>22652</v>
      </c>
    </row>
    <row r="13" spans="1:18" x14ac:dyDescent="0.25">
      <c r="A13" s="1">
        <v>8</v>
      </c>
      <c r="B13" s="1" t="s">
        <v>286</v>
      </c>
      <c r="C13" s="1" t="s">
        <v>24</v>
      </c>
      <c r="D13" s="1" t="s">
        <v>25</v>
      </c>
      <c r="E13" s="3">
        <v>3867.01</v>
      </c>
      <c r="F13" s="3"/>
      <c r="G13" s="3">
        <v>3867.01</v>
      </c>
      <c r="H13" s="32" t="s">
        <v>248</v>
      </c>
      <c r="I13" s="40"/>
      <c r="J13" s="35">
        <v>6441</v>
      </c>
      <c r="K13" s="3">
        <v>2762</v>
      </c>
      <c r="L13" s="26">
        <v>9203</v>
      </c>
      <c r="M13" s="2" t="s">
        <v>247</v>
      </c>
      <c r="N13" s="40"/>
      <c r="O13" s="40"/>
      <c r="P13" s="3">
        <v>10308.01</v>
      </c>
      <c r="Q13" s="3">
        <v>2762</v>
      </c>
      <c r="R13" s="3">
        <v>13070.01</v>
      </c>
    </row>
    <row r="14" spans="1:18" x14ac:dyDescent="0.25">
      <c r="A14" s="1">
        <v>9</v>
      </c>
      <c r="B14" s="1" t="s">
        <v>279</v>
      </c>
      <c r="C14" s="28" t="s">
        <v>10</v>
      </c>
      <c r="D14" s="28" t="s">
        <v>11</v>
      </c>
      <c r="E14" s="21"/>
      <c r="F14" s="21"/>
      <c r="G14" s="21"/>
      <c r="H14" s="29"/>
      <c r="I14" s="40"/>
      <c r="J14" s="37">
        <v>196784.03</v>
      </c>
      <c r="K14" s="3">
        <v>45450</v>
      </c>
      <c r="L14" s="3">
        <v>242234.03</v>
      </c>
      <c r="M14" s="2" t="s">
        <v>247</v>
      </c>
      <c r="N14" s="40"/>
      <c r="O14" s="40"/>
      <c r="P14" s="3">
        <v>196784.03</v>
      </c>
      <c r="Q14" s="3">
        <v>45450</v>
      </c>
      <c r="R14" s="3">
        <v>242234.03</v>
      </c>
    </row>
    <row r="15" spans="1:18" x14ac:dyDescent="0.25">
      <c r="A15" s="1">
        <v>10</v>
      </c>
      <c r="B15" s="1" t="s">
        <v>279</v>
      </c>
      <c r="C15" s="28" t="s">
        <v>191</v>
      </c>
      <c r="D15" s="28" t="s">
        <v>192</v>
      </c>
      <c r="E15" s="21"/>
      <c r="F15" s="21"/>
      <c r="G15" s="21"/>
      <c r="H15" s="29"/>
      <c r="I15" s="40"/>
      <c r="J15" s="37">
        <v>129139</v>
      </c>
      <c r="K15" s="3">
        <v>55707</v>
      </c>
      <c r="L15" s="3">
        <v>184846</v>
      </c>
      <c r="M15" s="2" t="s">
        <v>247</v>
      </c>
      <c r="N15" s="40"/>
      <c r="O15" s="40"/>
      <c r="P15" s="3">
        <v>129139</v>
      </c>
      <c r="Q15" s="3">
        <v>55707</v>
      </c>
      <c r="R15" s="3">
        <v>184846</v>
      </c>
    </row>
    <row r="16" spans="1:18" x14ac:dyDescent="0.25">
      <c r="A16" s="1">
        <v>11</v>
      </c>
      <c r="B16" s="1" t="s">
        <v>279</v>
      </c>
      <c r="C16" s="28" t="s">
        <v>6</v>
      </c>
      <c r="D16" s="28" t="s">
        <v>7</v>
      </c>
      <c r="E16" s="21"/>
      <c r="F16" s="21"/>
      <c r="G16" s="21"/>
      <c r="H16" s="29"/>
      <c r="I16" s="40"/>
      <c r="J16" s="37">
        <v>122856.01</v>
      </c>
      <c r="K16" s="3">
        <v>27819.03</v>
      </c>
      <c r="L16" s="3">
        <v>150675.03999999998</v>
      </c>
      <c r="M16" s="2" t="s">
        <v>247</v>
      </c>
      <c r="N16" s="40"/>
      <c r="O16" s="40"/>
      <c r="P16" s="3">
        <v>122856.01</v>
      </c>
      <c r="Q16" s="3">
        <v>27819.03</v>
      </c>
      <c r="R16" s="3">
        <v>150675.03999999998</v>
      </c>
    </row>
    <row r="17" spans="1:18" x14ac:dyDescent="0.25">
      <c r="A17" s="1">
        <v>12</v>
      </c>
      <c r="B17" s="1" t="s">
        <v>279</v>
      </c>
      <c r="C17" s="28" t="s">
        <v>185</v>
      </c>
      <c r="D17" s="28" t="s">
        <v>186</v>
      </c>
      <c r="E17" s="21"/>
      <c r="F17" s="21"/>
      <c r="G17" s="21"/>
      <c r="H17" s="29"/>
      <c r="I17" s="40"/>
      <c r="J17" s="37">
        <v>131013.02</v>
      </c>
      <c r="K17" s="3">
        <v>1894</v>
      </c>
      <c r="L17" s="3">
        <v>132907.02000000002</v>
      </c>
      <c r="M17" s="2" t="s">
        <v>247</v>
      </c>
      <c r="N17" s="40"/>
      <c r="O17" s="40"/>
      <c r="P17" s="3">
        <v>131013.02</v>
      </c>
      <c r="Q17" s="3">
        <v>1894</v>
      </c>
      <c r="R17" s="3">
        <v>132907.02000000002</v>
      </c>
    </row>
    <row r="18" spans="1:18" x14ac:dyDescent="0.25">
      <c r="A18" s="1">
        <v>13</v>
      </c>
      <c r="B18" s="1" t="s">
        <v>279</v>
      </c>
      <c r="C18" s="28" t="s">
        <v>137</v>
      </c>
      <c r="D18" s="28" t="s">
        <v>138</v>
      </c>
      <c r="E18" s="21"/>
      <c r="F18" s="21"/>
      <c r="G18" s="21"/>
      <c r="H18" s="29"/>
      <c r="I18" s="40"/>
      <c r="J18" s="37">
        <v>58552</v>
      </c>
      <c r="K18" s="3">
        <v>12903.01</v>
      </c>
      <c r="L18" s="3">
        <v>71455.009999999995</v>
      </c>
      <c r="M18" s="2" t="s">
        <v>247</v>
      </c>
      <c r="N18" s="40"/>
      <c r="O18" s="40"/>
      <c r="P18" s="3">
        <v>58552</v>
      </c>
      <c r="Q18" s="3">
        <v>12903.01</v>
      </c>
      <c r="R18" s="3">
        <v>71455.009999999995</v>
      </c>
    </row>
    <row r="19" spans="1:18" x14ac:dyDescent="0.25">
      <c r="A19" s="1">
        <v>14</v>
      </c>
      <c r="B19" s="1" t="s">
        <v>279</v>
      </c>
      <c r="C19" s="28" t="s">
        <v>176</v>
      </c>
      <c r="D19" s="28" t="s">
        <v>177</v>
      </c>
      <c r="E19" s="21"/>
      <c r="F19" s="21"/>
      <c r="G19" s="21"/>
      <c r="H19" s="29"/>
      <c r="I19" s="40"/>
      <c r="J19" s="37">
        <v>65702</v>
      </c>
      <c r="K19" s="3"/>
      <c r="L19" s="3">
        <v>65702</v>
      </c>
      <c r="M19" s="2" t="s">
        <v>247</v>
      </c>
      <c r="N19" s="40"/>
      <c r="O19" s="40"/>
      <c r="P19" s="3">
        <v>65702</v>
      </c>
      <c r="Q19" s="3">
        <v>0</v>
      </c>
      <c r="R19" s="3">
        <v>65702</v>
      </c>
    </row>
    <row r="20" spans="1:18" x14ac:dyDescent="0.25">
      <c r="A20" s="1">
        <v>15</v>
      </c>
      <c r="B20" s="1" t="s">
        <v>279</v>
      </c>
      <c r="C20" s="28" t="s">
        <v>174</v>
      </c>
      <c r="D20" s="28" t="s">
        <v>175</v>
      </c>
      <c r="E20" s="21"/>
      <c r="F20" s="21"/>
      <c r="G20" s="21"/>
      <c r="H20" s="29"/>
      <c r="I20" s="40"/>
      <c r="J20" s="37">
        <v>62084.02</v>
      </c>
      <c r="K20" s="3"/>
      <c r="L20" s="3">
        <v>62084.02</v>
      </c>
      <c r="M20" s="2" t="s">
        <v>247</v>
      </c>
      <c r="N20" s="40"/>
      <c r="O20" s="40"/>
      <c r="P20" s="3">
        <v>62084.02</v>
      </c>
      <c r="Q20" s="3">
        <v>0</v>
      </c>
      <c r="R20" s="3">
        <v>62084.02</v>
      </c>
    </row>
    <row r="21" spans="1:18" x14ac:dyDescent="0.25">
      <c r="A21" s="1">
        <v>16</v>
      </c>
      <c r="B21" s="1" t="s">
        <v>279</v>
      </c>
      <c r="C21" s="28" t="s">
        <v>193</v>
      </c>
      <c r="D21" s="28" t="s">
        <v>194</v>
      </c>
      <c r="E21" s="21"/>
      <c r="F21" s="21"/>
      <c r="G21" s="21"/>
      <c r="H21" s="29"/>
      <c r="I21" s="40"/>
      <c r="J21" s="37">
        <v>36699.99</v>
      </c>
      <c r="K21" s="3">
        <v>1490</v>
      </c>
      <c r="L21" s="3">
        <v>38189.99</v>
      </c>
      <c r="M21" s="2" t="s">
        <v>247</v>
      </c>
      <c r="N21" s="40"/>
      <c r="O21" s="40"/>
      <c r="P21" s="3">
        <v>36699.99</v>
      </c>
      <c r="Q21" s="3">
        <v>1490</v>
      </c>
      <c r="R21" s="3">
        <v>38189.99</v>
      </c>
    </row>
    <row r="22" spans="1:18" x14ac:dyDescent="0.25">
      <c r="A22" s="1">
        <v>17</v>
      </c>
      <c r="B22" s="1" t="s">
        <v>279</v>
      </c>
      <c r="C22" s="28" t="s">
        <v>187</v>
      </c>
      <c r="D22" s="28" t="s">
        <v>188</v>
      </c>
      <c r="E22" s="21"/>
      <c r="F22" s="21"/>
      <c r="G22" s="21"/>
      <c r="H22" s="29"/>
      <c r="I22" s="40"/>
      <c r="J22" s="37">
        <v>30469.02</v>
      </c>
      <c r="K22" s="3"/>
      <c r="L22" s="3">
        <v>30469.02</v>
      </c>
      <c r="M22" s="2" t="s">
        <v>247</v>
      </c>
      <c r="N22" s="40"/>
      <c r="O22" s="40"/>
      <c r="P22" s="3">
        <v>30469.02</v>
      </c>
      <c r="Q22" s="3">
        <v>0</v>
      </c>
      <c r="R22" s="3">
        <v>30469.02</v>
      </c>
    </row>
    <row r="23" spans="1:18" x14ac:dyDescent="0.25">
      <c r="A23" s="1">
        <v>18</v>
      </c>
      <c r="B23" s="1" t="s">
        <v>279</v>
      </c>
      <c r="C23" s="28" t="s">
        <v>168</v>
      </c>
      <c r="D23" s="28" t="s">
        <v>169</v>
      </c>
      <c r="E23" s="21"/>
      <c r="F23" s="21"/>
      <c r="G23" s="21"/>
      <c r="H23" s="29"/>
      <c r="I23" s="40"/>
      <c r="J23" s="37">
        <v>28214.01</v>
      </c>
      <c r="K23" s="3">
        <v>1372</v>
      </c>
      <c r="L23" s="3">
        <v>29586.01</v>
      </c>
      <c r="M23" s="2" t="s">
        <v>247</v>
      </c>
      <c r="N23" s="40"/>
      <c r="O23" s="40"/>
      <c r="P23" s="3">
        <v>28214.01</v>
      </c>
      <c r="Q23" s="3">
        <v>1372</v>
      </c>
      <c r="R23" s="3">
        <v>29586.01</v>
      </c>
    </row>
    <row r="24" spans="1:18" x14ac:dyDescent="0.25">
      <c r="A24" s="1">
        <v>19</v>
      </c>
      <c r="B24" s="1" t="s">
        <v>279</v>
      </c>
      <c r="C24" s="28" t="s">
        <v>156</v>
      </c>
      <c r="D24" s="28" t="s">
        <v>157</v>
      </c>
      <c r="E24" s="21"/>
      <c r="F24" s="21"/>
      <c r="G24" s="21"/>
      <c r="H24" s="29"/>
      <c r="I24" s="40"/>
      <c r="J24" s="37">
        <v>25464</v>
      </c>
      <c r="K24" s="3"/>
      <c r="L24" s="3">
        <v>25464</v>
      </c>
      <c r="M24" s="2" t="s">
        <v>247</v>
      </c>
      <c r="N24" s="40"/>
      <c r="O24" s="40"/>
      <c r="P24" s="3">
        <v>25464</v>
      </c>
      <c r="Q24" s="3">
        <v>0</v>
      </c>
      <c r="R24" s="3">
        <v>25464</v>
      </c>
    </row>
    <row r="25" spans="1:18" x14ac:dyDescent="0.25">
      <c r="A25" s="1">
        <v>20</v>
      </c>
      <c r="B25" s="1" t="s">
        <v>279</v>
      </c>
      <c r="C25" s="28" t="s">
        <v>106</v>
      </c>
      <c r="D25" s="28" t="s">
        <v>32</v>
      </c>
      <c r="E25" s="21"/>
      <c r="F25" s="21"/>
      <c r="G25" s="21"/>
      <c r="H25" s="29"/>
      <c r="I25" s="40"/>
      <c r="J25" s="37">
        <v>23935.02</v>
      </c>
      <c r="K25" s="3"/>
      <c r="L25" s="3">
        <v>23935.02</v>
      </c>
      <c r="M25" s="2" t="s">
        <v>247</v>
      </c>
      <c r="N25" s="40"/>
      <c r="O25" s="40"/>
      <c r="P25" s="3">
        <v>23935.02</v>
      </c>
      <c r="Q25" s="3">
        <v>0</v>
      </c>
      <c r="R25" s="3">
        <v>23935.02</v>
      </c>
    </row>
    <row r="26" spans="1:18" x14ac:dyDescent="0.25">
      <c r="A26" s="1">
        <v>21</v>
      </c>
      <c r="B26" s="1" t="s">
        <v>279</v>
      </c>
      <c r="C26" s="28" t="s">
        <v>221</v>
      </c>
      <c r="D26" s="28" t="s">
        <v>222</v>
      </c>
      <c r="E26" s="21"/>
      <c r="F26" s="21"/>
      <c r="G26" s="21"/>
      <c r="H26" s="29"/>
      <c r="I26" s="40"/>
      <c r="J26" s="37">
        <v>21588.01</v>
      </c>
      <c r="K26" s="3"/>
      <c r="L26" s="3">
        <v>21588.01</v>
      </c>
      <c r="M26" s="2" t="s">
        <v>247</v>
      </c>
      <c r="N26" s="40"/>
      <c r="O26" s="40"/>
      <c r="P26" s="3">
        <v>21588.01</v>
      </c>
      <c r="Q26" s="3">
        <v>0</v>
      </c>
      <c r="R26" s="3">
        <v>21588.01</v>
      </c>
    </row>
    <row r="27" spans="1:18" x14ac:dyDescent="0.25">
      <c r="A27" s="1">
        <v>22</v>
      </c>
      <c r="B27" s="1" t="s">
        <v>279</v>
      </c>
      <c r="C27" s="28" t="s">
        <v>205</v>
      </c>
      <c r="D27" s="28" t="s">
        <v>206</v>
      </c>
      <c r="E27" s="21"/>
      <c r="F27" s="21"/>
      <c r="G27" s="21"/>
      <c r="H27" s="29"/>
      <c r="I27" s="40"/>
      <c r="J27" s="37">
        <v>16595</v>
      </c>
      <c r="K27" s="3"/>
      <c r="L27" s="3">
        <v>16595</v>
      </c>
      <c r="M27" s="2" t="s">
        <v>247</v>
      </c>
      <c r="N27" s="40"/>
      <c r="O27" s="40"/>
      <c r="P27" s="3">
        <v>16595</v>
      </c>
      <c r="Q27" s="3">
        <v>0</v>
      </c>
      <c r="R27" s="3">
        <v>16595</v>
      </c>
    </row>
    <row r="28" spans="1:18" x14ac:dyDescent="0.25">
      <c r="A28" s="1">
        <v>23</v>
      </c>
      <c r="B28" s="1" t="s">
        <v>279</v>
      </c>
      <c r="C28" s="28" t="s">
        <v>31</v>
      </c>
      <c r="D28" s="28" t="s">
        <v>32</v>
      </c>
      <c r="E28" s="21"/>
      <c r="F28" s="21"/>
      <c r="G28" s="21"/>
      <c r="H28" s="29"/>
      <c r="I28" s="40"/>
      <c r="J28" s="37">
        <v>15114.01</v>
      </c>
      <c r="K28" s="3"/>
      <c r="L28" s="3">
        <v>15114.01</v>
      </c>
      <c r="M28" s="2" t="s">
        <v>247</v>
      </c>
      <c r="N28" s="40"/>
      <c r="O28" s="40"/>
      <c r="P28" s="3">
        <v>15114.01</v>
      </c>
      <c r="Q28" s="3">
        <v>0</v>
      </c>
      <c r="R28" s="3">
        <v>15114.01</v>
      </c>
    </row>
    <row r="29" spans="1:18" x14ac:dyDescent="0.25">
      <c r="A29" s="1">
        <v>24</v>
      </c>
      <c r="B29" s="1" t="s">
        <v>279</v>
      </c>
      <c r="C29" s="28" t="s">
        <v>189</v>
      </c>
      <c r="D29" s="28" t="s">
        <v>190</v>
      </c>
      <c r="E29" s="21"/>
      <c r="F29" s="21"/>
      <c r="G29" s="21"/>
      <c r="H29" s="29"/>
      <c r="I29" s="40"/>
      <c r="J29" s="37">
        <v>12167.99</v>
      </c>
      <c r="K29" s="3">
        <v>2024</v>
      </c>
      <c r="L29" s="3">
        <v>14191.99</v>
      </c>
      <c r="M29" s="2" t="s">
        <v>247</v>
      </c>
      <c r="N29" s="40"/>
      <c r="O29" s="40"/>
      <c r="P29" s="3">
        <v>12167.99</v>
      </c>
      <c r="Q29" s="3">
        <v>2024</v>
      </c>
      <c r="R29" s="3">
        <v>14191.99</v>
      </c>
    </row>
    <row r="30" spans="1:18" x14ac:dyDescent="0.25">
      <c r="A30" s="1">
        <v>25</v>
      </c>
      <c r="B30" s="1" t="s">
        <v>279</v>
      </c>
      <c r="C30" s="28" t="s">
        <v>203</v>
      </c>
      <c r="D30" s="28" t="s">
        <v>204</v>
      </c>
      <c r="E30" s="21"/>
      <c r="F30" s="21"/>
      <c r="G30" s="21"/>
      <c r="H30" s="29"/>
      <c r="I30" s="40"/>
      <c r="J30" s="37">
        <v>11042.01</v>
      </c>
      <c r="K30" s="3"/>
      <c r="L30" s="3">
        <v>11042.01</v>
      </c>
      <c r="M30" s="2" t="s">
        <v>247</v>
      </c>
      <c r="N30" s="40"/>
      <c r="O30" s="40"/>
      <c r="P30" s="3">
        <v>11042.01</v>
      </c>
      <c r="Q30" s="3">
        <v>0</v>
      </c>
      <c r="R30" s="3">
        <v>11042.01</v>
      </c>
    </row>
    <row r="31" spans="1:18" x14ac:dyDescent="0.25">
      <c r="A31" s="1">
        <v>26</v>
      </c>
      <c r="B31" s="1" t="s">
        <v>279</v>
      </c>
      <c r="C31" s="28" t="s">
        <v>131</v>
      </c>
      <c r="D31" s="28" t="s">
        <v>132</v>
      </c>
      <c r="E31" s="21"/>
      <c r="F31" s="21"/>
      <c r="G31" s="21"/>
      <c r="H31" s="29"/>
      <c r="I31" s="40"/>
      <c r="J31" s="37">
        <v>10269</v>
      </c>
      <c r="K31" s="3"/>
      <c r="L31" s="3">
        <v>10269</v>
      </c>
      <c r="M31" s="2" t="s">
        <v>247</v>
      </c>
      <c r="N31" s="40"/>
      <c r="O31" s="40"/>
      <c r="P31" s="3">
        <v>10269</v>
      </c>
      <c r="Q31" s="3">
        <v>0</v>
      </c>
      <c r="R31" s="3">
        <v>10269</v>
      </c>
    </row>
    <row r="32" spans="1:18" x14ac:dyDescent="0.25">
      <c r="A32" s="1">
        <v>27</v>
      </c>
      <c r="B32" s="1" t="s">
        <v>279</v>
      </c>
      <c r="C32" s="28" t="s">
        <v>158</v>
      </c>
      <c r="D32" s="28" t="s">
        <v>159</v>
      </c>
      <c r="E32" s="21"/>
      <c r="F32" s="21"/>
      <c r="G32" s="21"/>
      <c r="H32" s="29"/>
      <c r="I32" s="40"/>
      <c r="J32" s="37">
        <v>9831</v>
      </c>
      <c r="K32" s="3"/>
      <c r="L32" s="3">
        <v>9831</v>
      </c>
      <c r="M32" s="2" t="s">
        <v>247</v>
      </c>
      <c r="N32" s="40"/>
      <c r="O32" s="40"/>
      <c r="P32" s="3">
        <v>9831</v>
      </c>
      <c r="Q32" s="3">
        <v>0</v>
      </c>
      <c r="R32" s="3">
        <v>9831</v>
      </c>
    </row>
    <row r="33" spans="1:18" x14ac:dyDescent="0.25">
      <c r="A33" s="1">
        <v>28</v>
      </c>
      <c r="B33" s="1" t="s">
        <v>279</v>
      </c>
      <c r="C33" s="28" t="s">
        <v>77</v>
      </c>
      <c r="D33" s="28" t="s">
        <v>78</v>
      </c>
      <c r="E33" s="21"/>
      <c r="F33" s="21"/>
      <c r="G33" s="21"/>
      <c r="H33" s="29"/>
      <c r="I33" s="40"/>
      <c r="J33" s="37">
        <v>9788.02</v>
      </c>
      <c r="K33" s="3"/>
      <c r="L33" s="3">
        <v>9788.02</v>
      </c>
      <c r="M33" s="2" t="s">
        <v>247</v>
      </c>
      <c r="N33" s="40"/>
      <c r="O33" s="40"/>
      <c r="P33" s="3">
        <v>9788.02</v>
      </c>
      <c r="Q33" s="3">
        <v>0</v>
      </c>
      <c r="R33" s="3">
        <v>9788.02</v>
      </c>
    </row>
    <row r="34" spans="1:18" x14ac:dyDescent="0.25">
      <c r="A34" s="1">
        <v>29</v>
      </c>
      <c r="B34" s="1" t="s">
        <v>279</v>
      </c>
      <c r="C34" s="28" t="s">
        <v>29</v>
      </c>
      <c r="D34" s="28" t="s">
        <v>30</v>
      </c>
      <c r="E34" s="21"/>
      <c r="F34" s="21"/>
      <c r="G34" s="21"/>
      <c r="H34" s="29"/>
      <c r="I34" s="40"/>
      <c r="J34" s="37">
        <v>9225.99</v>
      </c>
      <c r="K34" s="3"/>
      <c r="L34" s="3">
        <v>9225.99</v>
      </c>
      <c r="M34" s="2" t="s">
        <v>247</v>
      </c>
      <c r="N34" s="40"/>
      <c r="O34" s="40"/>
      <c r="P34" s="3">
        <v>9225.99</v>
      </c>
      <c r="Q34" s="3">
        <v>0</v>
      </c>
      <c r="R34" s="3">
        <v>9225.99</v>
      </c>
    </row>
    <row r="35" spans="1:18" x14ac:dyDescent="0.25">
      <c r="A35" s="1">
        <v>30</v>
      </c>
      <c r="B35" s="1" t="s">
        <v>279</v>
      </c>
      <c r="C35" s="28" t="s">
        <v>52</v>
      </c>
      <c r="D35" s="28" t="s">
        <v>53</v>
      </c>
      <c r="E35" s="21"/>
      <c r="F35" s="21"/>
      <c r="G35" s="21"/>
      <c r="H35" s="29"/>
      <c r="I35" s="40"/>
      <c r="J35" s="37">
        <v>9145.99</v>
      </c>
      <c r="K35" s="3"/>
      <c r="L35" s="3">
        <v>9145.99</v>
      </c>
      <c r="M35" s="2" t="s">
        <v>247</v>
      </c>
      <c r="N35" s="40"/>
      <c r="O35" s="40"/>
      <c r="P35" s="3">
        <v>9145.99</v>
      </c>
      <c r="Q35" s="3">
        <v>0</v>
      </c>
      <c r="R35" s="3">
        <v>9145.99</v>
      </c>
    </row>
    <row r="36" spans="1:18" x14ac:dyDescent="0.25">
      <c r="A36" s="1">
        <v>31</v>
      </c>
      <c r="B36" s="1" t="s">
        <v>279</v>
      </c>
      <c r="C36" s="28" t="s">
        <v>178</v>
      </c>
      <c r="D36" s="28" t="s">
        <v>179</v>
      </c>
      <c r="E36" s="21"/>
      <c r="F36" s="21"/>
      <c r="G36" s="21"/>
      <c r="H36" s="29"/>
      <c r="I36" s="40"/>
      <c r="J36" s="37">
        <v>6933.01</v>
      </c>
      <c r="K36" s="3">
        <v>2074.9899999999998</v>
      </c>
      <c r="L36" s="3">
        <v>9008</v>
      </c>
      <c r="M36" s="2" t="s">
        <v>247</v>
      </c>
      <c r="N36" s="40"/>
      <c r="O36" s="40"/>
      <c r="P36" s="3">
        <v>6933.01</v>
      </c>
      <c r="Q36" s="3">
        <v>2074.9899999999998</v>
      </c>
      <c r="R36" s="3">
        <v>9008</v>
      </c>
    </row>
    <row r="37" spans="1:18" x14ac:dyDescent="0.25">
      <c r="A37" s="1">
        <v>32</v>
      </c>
      <c r="B37" s="1" t="s">
        <v>279</v>
      </c>
      <c r="C37" s="28" t="s">
        <v>79</v>
      </c>
      <c r="D37" s="28" t="s">
        <v>80</v>
      </c>
      <c r="E37" s="21"/>
      <c r="F37" s="21"/>
      <c r="G37" s="21"/>
      <c r="H37" s="29"/>
      <c r="I37" s="40"/>
      <c r="J37" s="37">
        <v>4907.01</v>
      </c>
      <c r="K37" s="3">
        <v>3893.99</v>
      </c>
      <c r="L37" s="3">
        <v>8801</v>
      </c>
      <c r="M37" s="2" t="s">
        <v>247</v>
      </c>
      <c r="N37" s="40"/>
      <c r="O37" s="40"/>
      <c r="P37" s="3">
        <v>4907.01</v>
      </c>
      <c r="Q37" s="3">
        <v>3893.99</v>
      </c>
      <c r="R37" s="3">
        <v>8801</v>
      </c>
    </row>
    <row r="38" spans="1:18" x14ac:dyDescent="0.25">
      <c r="A38" s="1">
        <v>33</v>
      </c>
      <c r="B38" s="1" t="s">
        <v>279</v>
      </c>
      <c r="C38" s="28" t="s">
        <v>50</v>
      </c>
      <c r="D38" s="28" t="s">
        <v>51</v>
      </c>
      <c r="E38" s="21"/>
      <c r="F38" s="21"/>
      <c r="G38" s="21"/>
      <c r="H38" s="29"/>
      <c r="I38" s="40"/>
      <c r="J38" s="37">
        <v>4148.99</v>
      </c>
      <c r="K38" s="3"/>
      <c r="L38" s="3">
        <v>4148.99</v>
      </c>
      <c r="M38" s="2" t="s">
        <v>248</v>
      </c>
      <c r="N38" s="40"/>
      <c r="O38" s="40"/>
      <c r="P38" s="3">
        <v>4148.99</v>
      </c>
      <c r="Q38" s="3">
        <v>0</v>
      </c>
      <c r="R38" s="3">
        <v>4148.99</v>
      </c>
    </row>
    <row r="39" spans="1:18" x14ac:dyDescent="0.25">
      <c r="A39" s="1">
        <v>34</v>
      </c>
      <c r="B39" s="1" t="s">
        <v>279</v>
      </c>
      <c r="C39" s="28" t="s">
        <v>127</v>
      </c>
      <c r="D39" s="28" t="s">
        <v>128</v>
      </c>
      <c r="E39" s="21"/>
      <c r="F39" s="21"/>
      <c r="G39" s="21"/>
      <c r="H39" s="29"/>
      <c r="I39" s="40"/>
      <c r="J39" s="37">
        <v>3375</v>
      </c>
      <c r="K39" s="3"/>
      <c r="L39" s="3">
        <v>3375</v>
      </c>
      <c r="M39" s="2" t="s">
        <v>248</v>
      </c>
      <c r="N39" s="40"/>
      <c r="O39" s="40"/>
      <c r="P39" s="3">
        <v>3375</v>
      </c>
      <c r="Q39" s="3">
        <v>0</v>
      </c>
      <c r="R39" s="3">
        <v>3375</v>
      </c>
    </row>
    <row r="40" spans="1:18" x14ac:dyDescent="0.25">
      <c r="A40" s="1">
        <v>35</v>
      </c>
      <c r="B40" s="1" t="s">
        <v>279</v>
      </c>
      <c r="C40" s="28" t="s">
        <v>54</v>
      </c>
      <c r="D40" s="28" t="s">
        <v>55</v>
      </c>
      <c r="E40" s="21"/>
      <c r="F40" s="21"/>
      <c r="G40" s="21"/>
      <c r="H40" s="29"/>
      <c r="I40" s="39"/>
      <c r="J40" s="37">
        <v>2337</v>
      </c>
      <c r="K40" s="3"/>
      <c r="L40" s="3">
        <v>2337</v>
      </c>
      <c r="M40" s="2" t="s">
        <v>248</v>
      </c>
      <c r="N40" s="39"/>
      <c r="O40" s="39"/>
      <c r="P40" s="3">
        <v>2337</v>
      </c>
      <c r="Q40" s="3">
        <v>0</v>
      </c>
      <c r="R40" s="3">
        <v>2337</v>
      </c>
    </row>
    <row r="41" spans="1:18" x14ac:dyDescent="0.25">
      <c r="A41" s="1">
        <v>36</v>
      </c>
      <c r="B41" s="1" t="s">
        <v>279</v>
      </c>
      <c r="C41" s="28" t="s">
        <v>227</v>
      </c>
      <c r="D41" s="28" t="s">
        <v>228</v>
      </c>
      <c r="E41" s="21"/>
      <c r="F41" s="21"/>
      <c r="G41" s="21"/>
      <c r="H41" s="29"/>
      <c r="I41" s="39"/>
      <c r="J41" s="37">
        <v>2263</v>
      </c>
      <c r="K41" s="3"/>
      <c r="L41" s="3">
        <v>2263</v>
      </c>
      <c r="M41" s="2" t="s">
        <v>248</v>
      </c>
      <c r="N41" s="39"/>
      <c r="O41" s="39"/>
      <c r="P41" s="3">
        <v>2263</v>
      </c>
      <c r="Q41" s="3">
        <v>0</v>
      </c>
      <c r="R41" s="3">
        <v>2263</v>
      </c>
    </row>
    <row r="42" spans="1:18" ht="15.75" thickBot="1" x14ac:dyDescent="0.3">
      <c r="A42" s="1">
        <v>37</v>
      </c>
      <c r="B42" s="1" t="s">
        <v>279</v>
      </c>
      <c r="C42" s="28" t="s">
        <v>150</v>
      </c>
      <c r="D42" s="28" t="s">
        <v>151</v>
      </c>
      <c r="E42" s="21"/>
      <c r="F42" s="21"/>
      <c r="G42" s="21"/>
      <c r="H42" s="29"/>
      <c r="I42" s="41"/>
      <c r="J42" s="37">
        <v>1558</v>
      </c>
      <c r="K42" s="3"/>
      <c r="L42" s="3">
        <v>1558</v>
      </c>
      <c r="M42" s="2" t="s">
        <v>248</v>
      </c>
      <c r="N42" s="41"/>
      <c r="O42" s="41"/>
      <c r="P42" s="3">
        <v>1558</v>
      </c>
      <c r="Q42" s="3">
        <v>0</v>
      </c>
      <c r="R42" s="3">
        <v>1558</v>
      </c>
    </row>
  </sheetData>
  <mergeCells count="3">
    <mergeCell ref="E3:H3"/>
    <mergeCell ref="J3:M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 (20-21) MUB and Reach Target</vt:lpstr>
      <vt:lpstr>LY(19-20) Business &amp; Reach Task</vt:lpstr>
      <vt:lpstr>TY-Till M-04 Business &amp; Reach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2020-07-05T15:00:36Z</dcterms:created>
  <dcterms:modified xsi:type="dcterms:W3CDTF">2020-07-28T08:54:06Z</dcterms:modified>
</cp:coreProperties>
</file>