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esktop/GIT Training/lab-inferential-statistics-anova/files_for_lab/"/>
    </mc:Choice>
  </mc:AlternateContent>
  <xr:revisionPtr revIDLastSave="0" documentId="13_ncr:1_{D28DEBFA-4910-BC43-9D16-CC10C5A2742D}" xr6:coauthVersionLast="45" xr6:coauthVersionMax="45" xr10:uidLastSave="{00000000-0000-0000-0000-000000000000}"/>
  <bookViews>
    <workbookView xWindow="3440" yWindow="1740" windowWidth="21900" windowHeight="12940" activeTab="1" xr2:uid="{49703896-377D-AA4B-83EF-96E6D3254657}"/>
  </bookViews>
  <sheets>
    <sheet name="data_collected" sheetId="2" r:id="rId1"/>
    <sheet name="f_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1" l="1"/>
  <c r="J26" i="1" a="1"/>
  <c r="J26" i="1" s="1"/>
  <c r="J25" i="1" a="1"/>
  <c r="J25" i="1"/>
  <c r="J24" i="1" a="1"/>
  <c r="J24" i="1" s="1"/>
  <c r="E27" i="1"/>
  <c r="E26" i="1"/>
  <c r="E25" i="1"/>
  <c r="E24" i="1"/>
  <c r="H7" i="1" l="1"/>
  <c r="G8" i="1"/>
  <c r="G7" i="1"/>
  <c r="K16" i="1" l="1"/>
  <c r="K15" i="1"/>
  <c r="K14" i="1"/>
  <c r="J16" i="1"/>
  <c r="J15" i="1"/>
  <c r="J14" i="1"/>
  <c r="K17" i="1" l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<sst xmlns="http://schemas.openxmlformats.org/spreadsheetml/2006/main" count="51" uniqueCount="35">
  <si>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source Of Variation</t>
  </si>
  <si>
    <t>Power</t>
  </si>
  <si>
    <t xml:space="preserve">Error </t>
  </si>
  <si>
    <t xml:space="preserve">Total </t>
  </si>
  <si>
    <t>sum squares</t>
  </si>
  <si>
    <t>degrees of Freedom</t>
  </si>
  <si>
    <t xml:space="preserve">Mean Squares </t>
  </si>
  <si>
    <t>F Statistics</t>
  </si>
  <si>
    <t xml:space="preserve">P value </t>
  </si>
  <si>
    <t xml:space="preserve">Totals </t>
  </si>
  <si>
    <t>Averages</t>
  </si>
  <si>
    <t xml:space="preserve">Grand Total </t>
  </si>
  <si>
    <t>Grand Average</t>
  </si>
  <si>
    <t>Etching rate</t>
  </si>
  <si>
    <t xml:space="preserve">Power </t>
  </si>
  <si>
    <t>Etching Rate</t>
  </si>
  <si>
    <t>&lt;0.0001</t>
  </si>
  <si>
    <t>Total Average</t>
  </si>
  <si>
    <t>Average of Group 1</t>
  </si>
  <si>
    <t>Average of Group 2</t>
  </si>
  <si>
    <t>Average of Group 3</t>
  </si>
  <si>
    <t xml:space="preserve">TSS </t>
  </si>
  <si>
    <t>SST</t>
  </si>
  <si>
    <t>SSE</t>
  </si>
  <si>
    <t>F</t>
  </si>
  <si>
    <t>Squares of individual deviations from the total mean</t>
  </si>
  <si>
    <t>Squares of group means deviations from the total mean weithed by number of membes in each group.</t>
  </si>
  <si>
    <t>Squares of individual values from the mean of the corresponding group</t>
  </si>
  <si>
    <t>F(0.05,2,12)</t>
  </si>
  <si>
    <t>3.89</t>
  </si>
  <si>
    <t>F&gt;F(0.05,2,12)</t>
  </si>
  <si>
    <t>So we reject the null hypothesis</t>
  </si>
  <si>
    <t>160_W</t>
  </si>
  <si>
    <t>180_W</t>
  </si>
  <si>
    <t>200_W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</si>
</sst>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315-ECA9-A947-8813-9D781649E28B}">
  <dimension ref="A1:B16"/>
  <sheetViews>
    <sheetView workbookViewId="0">
      <selection activeCell="B21" sqref="B21"/>
    </sheetView>
  </sheetViews>
  <sheetFormatPr baseColWidth="10" defaultRowHeight="16" x14ac:dyDescent="0.2"/>
  <cols>
    <col min="1" max="1" width="32.83203125" customWidth="1"/>
    <col min="2" max="2" width="23.1640625" bestFit="1" customWidth="1"/>
  </cols>
  <sheetData>
    <row r="1" spans="1:2" x14ac:dyDescent="0.2">
      <c r="A1" s="4" t="s">
        <v>14</v>
      </c>
      <c r="B1" s="4" t="s">
        <v>15</v>
      </c>
    </row>
    <row r="2" spans="1:2" x14ac:dyDescent="0.2">
      <c r="A2" s="3" t="s">
        <v>32</v>
      </c>
      <c r="B2" s="3">
        <v>5.43</v>
      </c>
    </row>
    <row r="3" spans="1:2" x14ac:dyDescent="0.2">
      <c r="A3" s="3" t="s">
        <v>33</v>
      </c>
      <c r="B3" s="3">
        <v>6.24</v>
      </c>
    </row>
    <row r="4" spans="1:2" x14ac:dyDescent="0.2">
      <c r="A4" s="3" t="s">
        <v>34</v>
      </c>
      <c r="B4" s="3">
        <v>8.7899999999999991</v>
      </c>
    </row>
    <row r="5" spans="1:2" x14ac:dyDescent="0.2">
      <c r="A5" s="3" t="s">
        <v>32</v>
      </c>
      <c r="B5" s="3">
        <v>5.71</v>
      </c>
    </row>
    <row r="6" spans="1:2" x14ac:dyDescent="0.2">
      <c r="A6" s="3" t="s">
        <v>33</v>
      </c>
      <c r="B6" s="3">
        <v>6.71</v>
      </c>
    </row>
    <row r="7" spans="1:2" x14ac:dyDescent="0.2">
      <c r="A7" s="3" t="s">
        <v>34</v>
      </c>
      <c r="B7" s="3">
        <v>9.1999999999999993</v>
      </c>
    </row>
    <row r="8" spans="1:2" x14ac:dyDescent="0.2">
      <c r="A8" s="3" t="s">
        <v>32</v>
      </c>
      <c r="B8" s="3">
        <v>6.22</v>
      </c>
    </row>
    <row r="9" spans="1:2" x14ac:dyDescent="0.2">
      <c r="A9" s="3" t="s">
        <v>33</v>
      </c>
      <c r="B9" s="3">
        <v>5.98</v>
      </c>
    </row>
    <row r="10" spans="1:2" x14ac:dyDescent="0.2">
      <c r="A10" s="3" t="s">
        <v>34</v>
      </c>
      <c r="B10" s="3">
        <v>7.9</v>
      </c>
    </row>
    <row r="11" spans="1:2" x14ac:dyDescent="0.2">
      <c r="A11" s="3" t="s">
        <v>32</v>
      </c>
      <c r="B11" s="3">
        <v>6.01</v>
      </c>
    </row>
    <row r="12" spans="1:2" x14ac:dyDescent="0.2">
      <c r="A12" s="3" t="s">
        <v>33</v>
      </c>
      <c r="B12" s="3">
        <v>5.66</v>
      </c>
    </row>
    <row r="13" spans="1:2" x14ac:dyDescent="0.2">
      <c r="A13" s="3" t="s">
        <v>34</v>
      </c>
      <c r="B13" s="3">
        <v>8.15</v>
      </c>
    </row>
    <row r="14" spans="1:2" x14ac:dyDescent="0.2">
      <c r="A14" s="3" t="s">
        <v>32</v>
      </c>
      <c r="B14" s="3">
        <v>5.59</v>
      </c>
    </row>
    <row r="15" spans="1:2" x14ac:dyDescent="0.2">
      <c r="A15" s="3" t="s">
        <v>33</v>
      </c>
      <c r="B15" s="3">
        <v>6.6</v>
      </c>
    </row>
    <row r="16" spans="1:2" x14ac:dyDescent="0.2">
      <c r="A16" s="3" t="s">
        <v>34</v>
      </c>
      <c r="B16" s="3">
        <v>7.55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2C8-2141-C541-A96F-877715FC3F0D}">
  <dimension ref="D6:L30"/>
  <sheetViews>
    <sheetView tabSelected="1" topLeftCell="B1" workbookViewId="0">
      <selection activeCell="E21" sqref="E21"/>
    </sheetView>
  </sheetViews>
  <sheetFormatPr baseColWidth="10" defaultRowHeight="16" x14ac:dyDescent="0.2"/>
  <cols>
    <col min="3" max="4" width="17.1640625" bestFit="1" customWidth="1"/>
    <col min="5" max="5" width="11.5" bestFit="1" customWidth="1"/>
    <col min="6" max="6" width="17.83203125" bestFit="1" customWidth="1"/>
    <col min="7" max="7" width="13.33203125" bestFit="1" customWidth="1"/>
    <col min="8" max="8" width="12.1640625" bestFit="1" customWidth="1"/>
    <col min="9" max="9" width="12.1640625" customWidth="1"/>
    <col min="11" max="11" width="13.33203125" bestFit="1" customWidth="1"/>
    <col min="17" max="17" width="11.33203125" bestFit="1" customWidth="1"/>
    <col min="18" max="18" width="13.33203125" bestFit="1" customWidth="1"/>
  </cols>
  <sheetData>
    <row r="6" spans="4:11" x14ac:dyDescent="0.2">
      <c r="D6" s="2" t="s">
        <v>0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4:11" x14ac:dyDescent="0.2">
      <c r="D7" s="2" t="s">
        <v>1</v>
      </c>
      <c r="E7" s="3">
        <v>18.783000000000001</v>
      </c>
      <c r="F7" s="3">
        <v>2</v>
      </c>
      <c r="G7" s="3">
        <f>E7/F7</f>
        <v>9.3915000000000006</v>
      </c>
      <c r="H7" s="3">
        <f>G7/G8</f>
        <v>35.777142857142856</v>
      </c>
      <c r="I7" s="3" t="s">
        <v>16</v>
      </c>
    </row>
    <row r="8" spans="4:11" x14ac:dyDescent="0.2">
      <c r="D8" s="2" t="s">
        <v>2</v>
      </c>
      <c r="E8" s="3">
        <v>3.15</v>
      </c>
      <c r="F8" s="3">
        <v>12</v>
      </c>
      <c r="G8" s="3">
        <f>E8/F8</f>
        <v>0.26250000000000001</v>
      </c>
      <c r="H8" s="3"/>
      <c r="I8" s="3"/>
    </row>
    <row r="9" spans="4:11" x14ac:dyDescent="0.2">
      <c r="D9" s="2" t="s">
        <v>3</v>
      </c>
      <c r="E9" s="3">
        <v>21.933</v>
      </c>
      <c r="F9" s="3">
        <v>14</v>
      </c>
      <c r="G9" s="3"/>
      <c r="H9" s="3"/>
      <c r="I9" s="3"/>
    </row>
    <row r="13" spans="4:11" x14ac:dyDescent="0.2">
      <c r="D13" s="2" t="s">
        <v>14</v>
      </c>
      <c r="E13" s="6" t="s">
        <v>13</v>
      </c>
      <c r="F13" s="6"/>
      <c r="G13" s="6"/>
      <c r="H13" s="6"/>
      <c r="I13" s="5"/>
      <c r="J13" s="2" t="s">
        <v>9</v>
      </c>
      <c r="K13" s="2" t="s">
        <v>10</v>
      </c>
    </row>
    <row r="14" spans="4:11" x14ac:dyDescent="0.2">
      <c r="D14" s="3" t="s">
        <v>32</v>
      </c>
      <c r="E14" s="3">
        <v>5.43</v>
      </c>
      <c r="F14" s="3">
        <v>5.71</v>
      </c>
      <c r="G14" s="3">
        <v>6.22</v>
      </c>
      <c r="H14" s="3">
        <v>6.01</v>
      </c>
      <c r="I14" s="3">
        <v>5.59</v>
      </c>
      <c r="J14" s="3">
        <f>SUM(E14:I14)</f>
        <v>28.959999999999997</v>
      </c>
      <c r="K14" s="3">
        <f>AVERAGE(E14:I14)</f>
        <v>5.7919999999999998</v>
      </c>
    </row>
    <row r="15" spans="4:11" x14ac:dyDescent="0.2">
      <c r="D15" s="3" t="s">
        <v>33</v>
      </c>
      <c r="E15" s="3">
        <v>6.24</v>
      </c>
      <c r="F15" s="3">
        <v>6.71</v>
      </c>
      <c r="G15" s="3">
        <v>5.98</v>
      </c>
      <c r="H15" s="3">
        <v>5.66</v>
      </c>
      <c r="I15" s="3">
        <v>6.6</v>
      </c>
      <c r="J15" s="3">
        <f t="shared" ref="J15:J16" si="0">SUM(E15:I15)</f>
        <v>31.189999999999998</v>
      </c>
      <c r="K15" s="3">
        <f t="shared" ref="K15:K16" si="1">AVERAGE(E15:I15)</f>
        <v>6.2379999999999995</v>
      </c>
    </row>
    <row r="16" spans="4:11" x14ac:dyDescent="0.2">
      <c r="D16" s="3" t="s">
        <v>34</v>
      </c>
      <c r="E16" s="3">
        <v>8.7899999999999991</v>
      </c>
      <c r="F16" s="3">
        <v>9.1999999999999993</v>
      </c>
      <c r="G16" s="3">
        <v>7.9</v>
      </c>
      <c r="H16" s="3">
        <v>8.15</v>
      </c>
      <c r="I16" s="3">
        <v>7.55</v>
      </c>
      <c r="J16" s="3">
        <f t="shared" si="0"/>
        <v>41.589999999999996</v>
      </c>
      <c r="K16" s="3">
        <f t="shared" si="1"/>
        <v>8.3179999999999996</v>
      </c>
    </row>
    <row r="17" spans="4:12" x14ac:dyDescent="0.2">
      <c r="D17" s="1"/>
      <c r="E17" s="1"/>
      <c r="F17" s="1"/>
      <c r="G17" s="1"/>
      <c r="H17" s="1"/>
      <c r="I17" s="1"/>
      <c r="J17" s="3">
        <f>SUM(J14:J16)</f>
        <v>101.73999999999998</v>
      </c>
      <c r="K17" s="3">
        <f>AVERAGE(K14:K16)</f>
        <v>6.7826666666666666</v>
      </c>
    </row>
    <row r="18" spans="4:12" x14ac:dyDescent="0.2">
      <c r="D18" s="1"/>
      <c r="E18" s="1"/>
      <c r="F18" s="1"/>
      <c r="G18" s="1"/>
      <c r="H18" s="1"/>
      <c r="I18" s="1"/>
      <c r="J18" s="2" t="s">
        <v>11</v>
      </c>
      <c r="K18" s="2" t="s">
        <v>12</v>
      </c>
    </row>
    <row r="24" spans="4:12" x14ac:dyDescent="0.2">
      <c r="D24" t="s">
        <v>17</v>
      </c>
      <c r="E24">
        <f>AVERAGE(E14:I16)</f>
        <v>6.7826666666666675</v>
      </c>
      <c r="I24" t="s">
        <v>21</v>
      </c>
      <c r="J24" cm="1">
        <f t="array" ref="J24">SUM((E14:I16-$E$24)^2)</f>
        <v>21.133893333333329</v>
      </c>
      <c r="L24" t="s">
        <v>25</v>
      </c>
    </row>
    <row r="25" spans="4:12" x14ac:dyDescent="0.2">
      <c r="D25" t="s">
        <v>18</v>
      </c>
      <c r="E25">
        <f>K14</f>
        <v>5.7919999999999998</v>
      </c>
      <c r="I25" t="s">
        <v>22</v>
      </c>
      <c r="J25" cm="1">
        <f t="array" ref="J25">SUM((E25:E27-$E$24)^2)*5</f>
        <v>18.176653333333334</v>
      </c>
      <c r="L25" t="s">
        <v>26</v>
      </c>
    </row>
    <row r="26" spans="4:12" x14ac:dyDescent="0.2">
      <c r="D26" t="s">
        <v>19</v>
      </c>
      <c r="E26">
        <f>K15</f>
        <v>6.2379999999999995</v>
      </c>
      <c r="I26" t="s">
        <v>23</v>
      </c>
      <c r="J26" cm="1">
        <f t="array" ref="J26">SUM((E14:I14-$E$25)^2)+SUM((E15:I15-$E$26)^2)+SUM((E16:I16-$E$27)^2)</f>
        <v>2.957239999999997</v>
      </c>
      <c r="L26" t="s">
        <v>27</v>
      </c>
    </row>
    <row r="27" spans="4:12" x14ac:dyDescent="0.2">
      <c r="D27" t="s">
        <v>20</v>
      </c>
      <c r="E27">
        <f>K16</f>
        <v>8.3179999999999996</v>
      </c>
      <c r="I27" t="s">
        <v>24</v>
      </c>
      <c r="J27">
        <f>(J25/2)/(J26/12)</f>
        <v>36.878954701005028</v>
      </c>
    </row>
    <row r="28" spans="4:12" x14ac:dyDescent="0.2">
      <c r="I28" t="s">
        <v>28</v>
      </c>
      <c r="J28" t="s">
        <v>29</v>
      </c>
    </row>
    <row r="30" spans="4:12" x14ac:dyDescent="0.2">
      <c r="I30" t="s">
        <v>30</v>
      </c>
      <c r="K30" t="s">
        <v>31</v>
      </c>
    </row>
  </sheetData>
  <mergeCells count="1">
    <mergeCell ref="E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data_collected</vt:lpstr>
      <vt:lpstr>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2020-09-19T19:03:23Z</dcterms:created>
  <dcterms:modified xsi:type="dcterms:W3CDTF">2020-11-18T11:23:06Z</dcterms:modified>
</cp:coreProperties>
</file>