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числМЕТОДЫ\ЛАБ5\"/>
    </mc:Choice>
  </mc:AlternateContent>
  <xr:revisionPtr revIDLastSave="0" documentId="13_ncr:1_{C160A9D0-2BF4-4FDC-BACE-D6867D046BA1}" xr6:coauthVersionLast="47" xr6:coauthVersionMax="47" xr10:uidLastSave="{00000000-0000-0000-0000-000000000000}"/>
  <bookViews>
    <workbookView xWindow="-98" yWindow="-98" windowWidth="21795" windowHeight="12975" xr2:uid="{DE315BD9-6563-449A-93DB-373AF14A44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K2" i="1"/>
  <c r="L2" i="1"/>
  <c r="J2" i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U4" i="1"/>
  <c r="U5" i="1"/>
  <c r="U6" i="1"/>
  <c r="U7" i="1"/>
  <c r="U8" i="1"/>
  <c r="U9" i="1"/>
  <c r="U10" i="1"/>
  <c r="U11" i="1"/>
  <c r="U12" i="1"/>
  <c r="U13" i="1"/>
  <c r="U14" i="1"/>
  <c r="U3" i="1"/>
  <c r="Q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 s="1"/>
  <c r="Q21" i="1" s="1"/>
  <c r="Q22" i="1" s="1"/>
  <c r="Q23" i="1" s="1"/>
  <c r="Q24" i="1" s="1"/>
  <c r="Q25" i="1" s="1"/>
  <c r="Q26" i="1" s="1"/>
  <c r="Q3" i="1"/>
  <c r="C12" i="1"/>
  <c r="C4" i="1"/>
  <c r="C5" i="1"/>
  <c r="C6" i="1"/>
  <c r="C7" i="1"/>
  <c r="C8" i="1"/>
  <c r="C9" i="1"/>
  <c r="C10" i="1"/>
  <c r="C11" i="1"/>
  <c r="B4" i="1"/>
  <c r="B5" i="1"/>
  <c r="B6" i="1"/>
  <c r="B7" i="1"/>
  <c r="B8" i="1"/>
  <c r="B9" i="1"/>
  <c r="B10" i="1"/>
  <c r="B11" i="1"/>
  <c r="B12" i="1"/>
  <c r="B3" i="1"/>
  <c r="C3" i="1"/>
  <c r="C2" i="1"/>
  <c r="B18" i="1"/>
  <c r="F10" i="1" s="1"/>
  <c r="G10" i="1" s="1"/>
  <c r="F11" i="1" l="1"/>
  <c r="G11" i="1"/>
  <c r="F12" i="1"/>
  <c r="G12" i="1" s="1"/>
  <c r="F6" i="1"/>
  <c r="G6" i="1" s="1"/>
  <c r="D2" i="1"/>
  <c r="F3" i="1"/>
  <c r="G3" i="1" s="1"/>
  <c r="F8" i="1"/>
  <c r="G8" i="1" s="1"/>
  <c r="F7" i="1"/>
  <c r="G7" i="1" s="1"/>
  <c r="F5" i="1"/>
  <c r="G5" i="1" s="1"/>
  <c r="F4" i="1"/>
  <c r="G4" i="1" s="1"/>
  <c r="F9" i="1"/>
  <c r="G9" i="1" s="1"/>
  <c r="F2" i="1"/>
  <c r="G2" i="1" s="1"/>
  <c r="H2" i="1" s="1"/>
</calcChain>
</file>

<file path=xl/sharedStrings.xml><?xml version="1.0" encoding="utf-8"?>
<sst xmlns="http://schemas.openxmlformats.org/spreadsheetml/2006/main" count="25" uniqueCount="19">
  <si>
    <t>x</t>
  </si>
  <si>
    <t>i</t>
  </si>
  <si>
    <t>y</t>
  </si>
  <si>
    <t>n:</t>
  </si>
  <si>
    <t>h:</t>
  </si>
  <si>
    <t>a:</t>
  </si>
  <si>
    <t>b:</t>
  </si>
  <si>
    <t>I(L)</t>
  </si>
  <si>
    <t>I(R)</t>
  </si>
  <si>
    <t>x(k)+h/2:</t>
  </si>
  <si>
    <t>y(x(k)+h/2):</t>
  </si>
  <si>
    <t>I(ср)</t>
  </si>
  <si>
    <t>h(подсчитанное):</t>
  </si>
  <si>
    <t>I(h)(тр)</t>
  </si>
  <si>
    <t>I(2h)(тр)</t>
  </si>
  <si>
    <t>n(подсчитанное):</t>
  </si>
  <si>
    <t>2h:</t>
  </si>
  <si>
    <t>I(h)(С)</t>
  </si>
  <si>
    <t>I(2h)(С)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</si>
</sst>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20</xdr:row>
      <xdr:rowOff>68580</xdr:rowOff>
    </xdr:from>
    <xdr:to>
      <xdr:col>5</xdr:col>
      <xdr:colOff>502920</xdr:colOff>
      <xdr:row>23</xdr:row>
      <xdr:rowOff>150266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954CF79-D62E-C11B-E2E2-6BBFBD31A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726180"/>
          <a:ext cx="3939540" cy="63032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24</xdr:row>
      <xdr:rowOff>30481</xdr:rowOff>
    </xdr:from>
    <xdr:to>
      <xdr:col>5</xdr:col>
      <xdr:colOff>434340</xdr:colOff>
      <xdr:row>27</xdr:row>
      <xdr:rowOff>96668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1B93A0-0B42-E504-EE18-92A1F6996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419601"/>
          <a:ext cx="3878580" cy="614827"/>
        </a:xfrm>
        <a:prstGeom prst="rect">
          <a:avLst/>
        </a:prstGeom>
      </xdr:spPr>
    </xdr:pic>
    <xdr:clientData/>
  </xdr:twoCellAnchor>
  <xdr:twoCellAnchor editAs="oneCell">
    <xdr:from>
      <xdr:col>6</xdr:col>
      <xdr:colOff>701040</xdr:colOff>
      <xdr:row>20</xdr:row>
      <xdr:rowOff>83820</xdr:rowOff>
    </xdr:from>
    <xdr:to>
      <xdr:col>12</xdr:col>
      <xdr:colOff>306119</xdr:colOff>
      <xdr:row>23</xdr:row>
      <xdr:rowOff>106680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BCC3BCA-96FE-6054-2BA0-7242A416C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1980" y="3741420"/>
          <a:ext cx="4253279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7B12-FDC4-4074-8DE7-F356385ECC6D}">
  <dimension ref="A1:V26"/>
  <sheetViews>
    <sheetView tabSelected="1" topLeftCell="C3" zoomScale="83" workbookViewId="0">
      <selection activeCell="M16" sqref="M16"/>
    </sheetView>
  </sheetViews>
  <sheetFormatPr defaultRowHeight="14.25" x14ac:dyDescent="0.45"/>
  <cols>
    <col min="5" max="5" width="16.33203125" customWidth="1"/>
    <col min="6" max="6" width="9.6640625" customWidth="1"/>
    <col min="7" max="7" width="11.33203125" customWidth="1"/>
    <col min="9" max="9" width="9.86328125" bestFit="1" customWidth="1"/>
    <col min="11" max="11" width="14.19921875" customWidth="1"/>
    <col min="12" max="12" width="14.53125" customWidth="1"/>
  </cols>
  <sheetData>
    <row r="1" spans="1:22" x14ac:dyDescent="0.4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17</v>
      </c>
      <c r="L1" t="s">
        <v>18</v>
      </c>
      <c r="P1" t="s">
        <v>1</v>
      </c>
      <c r="Q1" t="s">
        <v>0</v>
      </c>
      <c r="R1" t="s">
        <v>2</v>
      </c>
      <c r="T1" t="s">
        <v>1</v>
      </c>
      <c r="U1" t="s">
        <v>0</v>
      </c>
      <c r="V1" t="s">
        <v>2</v>
      </c>
    </row>
    <row r="2" spans="1:22" x14ac:dyDescent="0.45">
      <c r="A2">
        <v>0</v>
      </c>
      <c r="B2">
        <v>1</v>
      </c>
      <c r="C2">
        <f>B2^2/(B2+1)^2</f>
        <v>0.25</v>
      </c>
      <c r="D2">
        <f>B18*SUM(C2:C11)</f>
        <v>1.4075234499858527</v>
      </c>
      <c r="E2">
        <f>B18*SUM(C3:C12)</f>
        <v>1.5245234499858527</v>
      </c>
      <c r="F2">
        <f>$B$16+A2*$B$18+$B$18/2</f>
        <v>1.1499999999999999</v>
      </c>
      <c r="G2">
        <f>F2^2/(F2+1)^2</f>
        <v>0.2861005949161709</v>
      </c>
      <c r="H2">
        <f>$B$18*SUM(G2:G11)</f>
        <v>1.4681161077182465</v>
      </c>
      <c r="I2">
        <f>F15*((R2+R26)/2+SUM(R3:R25))</f>
        <v>1.4902507307736144</v>
      </c>
      <c r="J2">
        <f>F17*((V2+V14)/2+SUM(V3:V13))</f>
        <v>1.4895033852541977</v>
      </c>
      <c r="K2">
        <f>F15/3*(R2+R26+2*(R4+R6+R8+R10+R12+R14+R16+R18+R20+R22+R24)+4*(R3+R5+R7+R9+R11+R13+R15+R17+R19+R21+R23+R25))</f>
        <v>1.4904998459467538</v>
      </c>
      <c r="L2">
        <f>F17/3*(V2+V14+2*(V4+V6+V8+V10+V12)+4*(V3+V5+V7+V9+V11+V13))</f>
        <v>1.4904998039260755</v>
      </c>
      <c r="P2">
        <v>0</v>
      </c>
      <c r="Q2" s="2">
        <v>1</v>
      </c>
      <c r="R2" s="2">
        <f>Q2^2/(Q2+1)^2</f>
        <v>0.25</v>
      </c>
      <c r="T2">
        <v>0</v>
      </c>
      <c r="U2" s="1">
        <v>1</v>
      </c>
      <c r="V2" s="1">
        <f>U2^2/(U2+1)^2</f>
        <v>0.25</v>
      </c>
    </row>
    <row r="3" spans="1:22" x14ac:dyDescent="0.45">
      <c r="A3">
        <v>1</v>
      </c>
      <c r="B3">
        <f>B2+0.3</f>
        <v>1.3</v>
      </c>
      <c r="C3">
        <f t="shared" ref="C3:C11" si="0">B3^2/(B3+1)^2</f>
        <v>0.31947069943289236</v>
      </c>
      <c r="F3">
        <f t="shared" ref="F3:F12" si="1">$B$16+A3*$B$18+$B$18/2</f>
        <v>1.45</v>
      </c>
      <c r="G3">
        <f t="shared" ref="G3:G12" si="2">F3^2/(F3+1)^2</f>
        <v>0.35027072053311115</v>
      </c>
      <c r="P3">
        <v>1</v>
      </c>
      <c r="Q3" s="2">
        <f>Q2+0.1265</f>
        <v>1.1265000000000001</v>
      </c>
      <c r="R3" s="2">
        <f t="shared" ref="R3:R39" si="3">Q3^2/(Q3+1)^2</f>
        <v>0.28062839862585215</v>
      </c>
      <c r="T3">
        <v>1</v>
      </c>
      <c r="U3" s="1">
        <f>U2+0.253</f>
        <v>1.2530000000000001</v>
      </c>
      <c r="V3" s="1">
        <f t="shared" ref="V3:V20" si="4">U3^2/(U3+1)^2</f>
        <v>0.30929988500808409</v>
      </c>
    </row>
    <row r="4" spans="1:22" x14ac:dyDescent="0.45">
      <c r="A4">
        <v>2</v>
      </c>
      <c r="B4">
        <f t="shared" ref="B4:B12" si="5">B3+0.3</f>
        <v>1.6</v>
      </c>
      <c r="C4">
        <f t="shared" si="0"/>
        <v>0.37869822485207105</v>
      </c>
      <c r="F4">
        <f t="shared" si="1"/>
        <v>1.75</v>
      </c>
      <c r="G4">
        <f t="shared" si="2"/>
        <v>0.4049586776859504</v>
      </c>
      <c r="P4">
        <v>2</v>
      </c>
      <c r="Q4" s="2">
        <f t="shared" ref="Q4:Q38" si="6">Q3+0.1265</f>
        <v>1.2530000000000001</v>
      </c>
      <c r="R4" s="2">
        <f t="shared" si="3"/>
        <v>0.30929988500808409</v>
      </c>
      <c r="T4">
        <v>2</v>
      </c>
      <c r="U4" s="1">
        <f t="shared" ref="U4:U20" si="7">U3+0.253</f>
        <v>1.5060000000000002</v>
      </c>
      <c r="V4" s="1">
        <f t="shared" si="4"/>
        <v>0.3611501590118274</v>
      </c>
    </row>
    <row r="5" spans="1:22" x14ac:dyDescent="0.45">
      <c r="A5">
        <v>3</v>
      </c>
      <c r="B5">
        <f t="shared" si="5"/>
        <v>1.9000000000000001</v>
      </c>
      <c r="C5">
        <f t="shared" si="0"/>
        <v>0.42925089179548154</v>
      </c>
      <c r="F5">
        <f t="shared" si="1"/>
        <v>2.0499999999999998</v>
      </c>
      <c r="G5">
        <f t="shared" si="2"/>
        <v>0.4517602794947595</v>
      </c>
      <c r="P5">
        <v>3</v>
      </c>
      <c r="Q5" s="2">
        <f t="shared" si="6"/>
        <v>1.3795000000000002</v>
      </c>
      <c r="R5" s="2">
        <f t="shared" si="3"/>
        <v>0.33610269232081957</v>
      </c>
      <c r="T5">
        <v>3</v>
      </c>
      <c r="U5" s="1">
        <f t="shared" si="7"/>
        <v>1.7590000000000003</v>
      </c>
      <c r="V5" s="1">
        <f t="shared" si="4"/>
        <v>0.40646979452793536</v>
      </c>
    </row>
    <row r="6" spans="1:22" x14ac:dyDescent="0.45">
      <c r="A6">
        <v>4</v>
      </c>
      <c r="B6">
        <f t="shared" si="5"/>
        <v>2.2000000000000002</v>
      </c>
      <c r="C6">
        <f t="shared" si="0"/>
        <v>0.47265625</v>
      </c>
      <c r="F6">
        <f>$B$16+A6*$B$18+$B$18/2</f>
        <v>2.35</v>
      </c>
      <c r="G6">
        <f t="shared" si="2"/>
        <v>0.49209177990643804</v>
      </c>
      <c r="P6">
        <v>4</v>
      </c>
      <c r="Q6" s="2">
        <f>Q5+0.1265</f>
        <v>1.5060000000000002</v>
      </c>
      <c r="R6" s="2">
        <f t="shared" si="3"/>
        <v>0.3611501590118274</v>
      </c>
      <c r="T6">
        <v>4</v>
      </c>
      <c r="U6" s="1">
        <f t="shared" si="7"/>
        <v>2.0120000000000005</v>
      </c>
      <c r="V6" s="1">
        <f t="shared" si="4"/>
        <v>0.44621690308266715</v>
      </c>
    </row>
    <row r="7" spans="1:22" x14ac:dyDescent="0.45">
      <c r="A7">
        <v>5</v>
      </c>
      <c r="B7">
        <f t="shared" si="5"/>
        <v>2.5</v>
      </c>
      <c r="C7">
        <f t="shared" si="0"/>
        <v>0.51020408163265307</v>
      </c>
      <c r="F7">
        <f t="shared" si="1"/>
        <v>2.65</v>
      </c>
      <c r="G7">
        <f t="shared" si="2"/>
        <v>0.5271157815725277</v>
      </c>
      <c r="P7">
        <v>5</v>
      </c>
      <c r="Q7" s="2">
        <f t="shared" si="6"/>
        <v>1.6325000000000003</v>
      </c>
      <c r="R7" s="2">
        <f t="shared" si="3"/>
        <v>0.38456487997481986</v>
      </c>
      <c r="T7">
        <v>5</v>
      </c>
      <c r="U7" s="1">
        <f t="shared" si="7"/>
        <v>2.2650000000000006</v>
      </c>
      <c r="V7" s="1">
        <f t="shared" si="4"/>
        <v>0.4812492231636763</v>
      </c>
    </row>
    <row r="8" spans="1:22" x14ac:dyDescent="0.45">
      <c r="A8">
        <v>6</v>
      </c>
      <c r="B8">
        <f t="shared" si="5"/>
        <v>2.8</v>
      </c>
      <c r="C8">
        <f t="shared" si="0"/>
        <v>0.54293628808864258</v>
      </c>
      <c r="F8">
        <f t="shared" si="1"/>
        <v>2.9499999999999997</v>
      </c>
      <c r="G8">
        <f t="shared" si="2"/>
        <v>0.55776317897772798</v>
      </c>
      <c r="P8">
        <v>6</v>
      </c>
      <c r="Q8" s="2">
        <f t="shared" si="6"/>
        <v>1.7590000000000003</v>
      </c>
      <c r="R8" s="2">
        <f t="shared" si="3"/>
        <v>0.40646979452793536</v>
      </c>
      <c r="T8">
        <v>6</v>
      </c>
      <c r="U8" s="1">
        <f t="shared" si="7"/>
        <v>2.5180000000000007</v>
      </c>
      <c r="V8" s="1">
        <f t="shared" si="4"/>
        <v>0.51229460379350122</v>
      </c>
    </row>
    <row r="9" spans="1:22" x14ac:dyDescent="0.45">
      <c r="A9">
        <v>7</v>
      </c>
      <c r="B9">
        <f t="shared" si="5"/>
        <v>3.0999999999999996</v>
      </c>
      <c r="C9">
        <f t="shared" si="0"/>
        <v>0.57168352171326586</v>
      </c>
      <c r="F9">
        <f t="shared" si="1"/>
        <v>3.25</v>
      </c>
      <c r="G9">
        <f t="shared" si="2"/>
        <v>0.58477508650519028</v>
      </c>
      <c r="P9">
        <v>7</v>
      </c>
      <c r="Q9" s="2">
        <f t="shared" si="6"/>
        <v>1.8855000000000004</v>
      </c>
      <c r="R9" s="2">
        <f t="shared" si="3"/>
        <v>0.42698332633776981</v>
      </c>
      <c r="T9">
        <v>7</v>
      </c>
      <c r="U9" s="1">
        <f t="shared" si="7"/>
        <v>2.7710000000000008</v>
      </c>
      <c r="V9" s="1">
        <f t="shared" si="4"/>
        <v>0.53995800833462204</v>
      </c>
    </row>
    <row r="10" spans="1:22" x14ac:dyDescent="0.45">
      <c r="A10">
        <v>8</v>
      </c>
      <c r="B10">
        <f t="shared" si="5"/>
        <v>3.3999999999999995</v>
      </c>
      <c r="C10">
        <f t="shared" si="0"/>
        <v>0.59710743801652888</v>
      </c>
      <c r="F10">
        <f t="shared" si="1"/>
        <v>3.55</v>
      </c>
      <c r="G10">
        <f t="shared" si="2"/>
        <v>0.60874290544620224</v>
      </c>
      <c r="P10">
        <v>8</v>
      </c>
      <c r="Q10" s="2">
        <f t="shared" si="6"/>
        <v>2.0120000000000005</v>
      </c>
      <c r="R10" s="2">
        <f t="shared" si="3"/>
        <v>0.44621690308266715</v>
      </c>
      <c r="T10">
        <v>8</v>
      </c>
      <c r="U10" s="1">
        <f t="shared" si="7"/>
        <v>3.0240000000000009</v>
      </c>
      <c r="V10" s="1">
        <f t="shared" si="4"/>
        <v>0.56473880375796925</v>
      </c>
    </row>
    <row r="11" spans="1:22" x14ac:dyDescent="0.45">
      <c r="A11">
        <v>9</v>
      </c>
      <c r="B11">
        <f t="shared" si="5"/>
        <v>3.6999999999999993</v>
      </c>
      <c r="C11">
        <f t="shared" si="0"/>
        <v>0.61973743775464007</v>
      </c>
      <c r="F11">
        <f>$B$16+A11*$B$18+$B$18/2</f>
        <v>3.8499999999999996</v>
      </c>
      <c r="G11">
        <f t="shared" si="2"/>
        <v>0.63014135402274418</v>
      </c>
      <c r="P11">
        <v>9</v>
      </c>
      <c r="Q11" s="2">
        <f t="shared" si="6"/>
        <v>2.1385000000000005</v>
      </c>
      <c r="R11" s="2">
        <f t="shared" si="3"/>
        <v>0.46427387168394785</v>
      </c>
      <c r="T11">
        <v>9</v>
      </c>
      <c r="U11" s="1">
        <f t="shared" si="7"/>
        <v>3.277000000000001</v>
      </c>
      <c r="V11" s="1">
        <f t="shared" si="4"/>
        <v>0.58704904008581782</v>
      </c>
    </row>
    <row r="12" spans="1:22" x14ac:dyDescent="0.45">
      <c r="A12">
        <v>10</v>
      </c>
      <c r="B12">
        <f t="shared" si="5"/>
        <v>3.9999999999999991</v>
      </c>
      <c r="C12">
        <f>B12^2/(B12+1)^2</f>
        <v>0.6399999999999999</v>
      </c>
      <c r="F12">
        <f t="shared" si="1"/>
        <v>4.1500000000000004</v>
      </c>
      <c r="G12">
        <f t="shared" si="2"/>
        <v>0.64935432180224339</v>
      </c>
      <c r="P12">
        <v>10</v>
      </c>
      <c r="Q12" s="2">
        <f t="shared" si="6"/>
        <v>2.2650000000000006</v>
      </c>
      <c r="R12" s="2">
        <f t="shared" si="3"/>
        <v>0.4812492231636763</v>
      </c>
      <c r="T12">
        <v>10</v>
      </c>
      <c r="U12" s="1">
        <f t="shared" si="7"/>
        <v>3.5300000000000011</v>
      </c>
      <c r="V12" s="1">
        <f t="shared" si="4"/>
        <v>0.60722970240096685</v>
      </c>
    </row>
    <row r="13" spans="1:22" x14ac:dyDescent="0.45">
      <c r="P13">
        <v>11</v>
      </c>
      <c r="Q13" s="2">
        <f t="shared" si="6"/>
        <v>2.3915000000000006</v>
      </c>
      <c r="R13" s="2">
        <f t="shared" si="3"/>
        <v>0.49722977562107357</v>
      </c>
      <c r="T13">
        <v>11</v>
      </c>
      <c r="U13" s="1">
        <f t="shared" si="7"/>
        <v>3.7830000000000013</v>
      </c>
      <c r="V13" s="1">
        <f t="shared" si="4"/>
        <v>0.62556424901787122</v>
      </c>
    </row>
    <row r="14" spans="1:22" x14ac:dyDescent="0.45">
      <c r="P14">
        <v>12</v>
      </c>
      <c r="Q14" s="2">
        <f t="shared" si="6"/>
        <v>2.5180000000000007</v>
      </c>
      <c r="R14" s="2">
        <f t="shared" si="3"/>
        <v>0.51229460379350122</v>
      </c>
      <c r="T14">
        <v>12</v>
      </c>
      <c r="U14" s="1">
        <f t="shared" si="7"/>
        <v>4.0360000000000014</v>
      </c>
      <c r="V14" s="1">
        <f t="shared" si="4"/>
        <v>0.6422895738451222</v>
      </c>
    </row>
    <row r="15" spans="1:22" x14ac:dyDescent="0.45">
      <c r="A15" t="s">
        <v>3</v>
      </c>
      <c r="B15">
        <v>10</v>
      </c>
      <c r="E15" t="s">
        <v>12</v>
      </c>
      <c r="F15">
        <v>0.1265</v>
      </c>
      <c r="P15">
        <v>13</v>
      </c>
      <c r="Q15" s="2">
        <f t="shared" si="6"/>
        <v>2.6445000000000007</v>
      </c>
      <c r="R15" s="2">
        <f t="shared" si="3"/>
        <v>0.52651558819813205</v>
      </c>
    </row>
    <row r="16" spans="1:22" x14ac:dyDescent="0.45">
      <c r="A16" t="s">
        <v>5</v>
      </c>
      <c r="B16">
        <v>1</v>
      </c>
      <c r="E16" t="s">
        <v>15</v>
      </c>
      <c r="F16">
        <v>24</v>
      </c>
      <c r="P16">
        <v>14</v>
      </c>
      <c r="Q16" s="2">
        <f t="shared" si="6"/>
        <v>2.7710000000000008</v>
      </c>
      <c r="R16" s="2">
        <f t="shared" si="3"/>
        <v>0.53995800833462204</v>
      </c>
    </row>
    <row r="17" spans="1:18" x14ac:dyDescent="0.45">
      <c r="A17" t="s">
        <v>6</v>
      </c>
      <c r="B17">
        <v>4</v>
      </c>
      <c r="E17" t="s">
        <v>16</v>
      </c>
      <c r="F17">
        <v>0.253</v>
      </c>
      <c r="P17">
        <v>15</v>
      </c>
      <c r="Q17" s="2">
        <f t="shared" si="6"/>
        <v>2.8975000000000009</v>
      </c>
      <c r="R17" s="2">
        <f t="shared" si="3"/>
        <v>0.55268113595621615</v>
      </c>
    </row>
    <row r="18" spans="1:18" x14ac:dyDescent="0.45">
      <c r="A18" t="s">
        <v>4</v>
      </c>
      <c r="B18">
        <f>(B17-B16)/B15</f>
        <v>0.3</v>
      </c>
      <c r="P18">
        <v>16</v>
      </c>
      <c r="Q18" s="2">
        <f t="shared" si="6"/>
        <v>3.0240000000000009</v>
      </c>
      <c r="R18" s="2">
        <f t="shared" si="3"/>
        <v>0.56473880375796925</v>
      </c>
    </row>
    <row r="19" spans="1:18" x14ac:dyDescent="0.45">
      <c r="P19">
        <v>17</v>
      </c>
      <c r="Q19" s="2">
        <f t="shared" si="6"/>
        <v>3.150500000000001</v>
      </c>
      <c r="R19" s="2">
        <f t="shared" si="3"/>
        <v>0.57617993666528411</v>
      </c>
    </row>
    <row r="20" spans="1:18" x14ac:dyDescent="0.45">
      <c r="P20">
        <v>18</v>
      </c>
      <c r="Q20" s="2">
        <f t="shared" si="6"/>
        <v>3.277000000000001</v>
      </c>
      <c r="R20" s="2">
        <f t="shared" si="3"/>
        <v>0.58704904008581782</v>
      </c>
    </row>
    <row r="21" spans="1:18" x14ac:dyDescent="0.45">
      <c r="P21">
        <v>19</v>
      </c>
      <c r="Q21" s="2">
        <f t="shared" si="6"/>
        <v>3.4035000000000011</v>
      </c>
      <c r="R21" s="2">
        <f t="shared" si="3"/>
        <v>0.59738664376991224</v>
      </c>
    </row>
    <row r="22" spans="1:18" x14ac:dyDescent="0.45">
      <c r="P22">
        <v>20</v>
      </c>
      <c r="Q22" s="2">
        <f t="shared" si="6"/>
        <v>3.5300000000000011</v>
      </c>
      <c r="R22" s="2">
        <f t="shared" si="3"/>
        <v>0.60722970240096685</v>
      </c>
    </row>
    <row r="23" spans="1:18" x14ac:dyDescent="0.45">
      <c r="P23">
        <v>21</v>
      </c>
      <c r="Q23" s="2">
        <f t="shared" si="6"/>
        <v>3.6565000000000012</v>
      </c>
      <c r="R23" s="2">
        <f t="shared" si="3"/>
        <v>0.61661195539098168</v>
      </c>
    </row>
    <row r="24" spans="1:18" x14ac:dyDescent="0.45">
      <c r="P24">
        <v>22</v>
      </c>
      <c r="Q24" s="2">
        <f t="shared" si="6"/>
        <v>3.7830000000000013</v>
      </c>
      <c r="R24" s="2">
        <f t="shared" si="3"/>
        <v>0.62556424901787122</v>
      </c>
    </row>
    <row r="25" spans="1:18" x14ac:dyDescent="0.45">
      <c r="P25">
        <v>23</v>
      </c>
      <c r="Q25" s="2">
        <f t="shared" si="6"/>
        <v>3.9095000000000013</v>
      </c>
      <c r="R25" s="2">
        <f t="shared" si="3"/>
        <v>0.63411482428140409</v>
      </c>
    </row>
    <row r="26" spans="1:18" x14ac:dyDescent="0.45">
      <c r="P26">
        <v>24</v>
      </c>
      <c r="Q26" s="2">
        <f t="shared" si="6"/>
        <v>4.0360000000000014</v>
      </c>
      <c r="R26" s="2">
        <f t="shared" si="3"/>
        <v>0.6422895738451222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Орловская</dc:creator>
  <cp:lastModifiedBy>Victoria Kazakova</cp:lastModifiedBy>
  <dcterms:created xsi:type="dcterms:W3CDTF">2025-04-29T17:00:44Z</dcterms:created>
  <dcterms:modified xsi:type="dcterms:W3CDTF">2025-05-10T07:37:06Z</dcterms:modified>
</cp:coreProperties>
</file>