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28cc20112aec1/Desktop/Vikram/Data Science/Resolved Assignment 6 to 10/"/>
    </mc:Choice>
  </mc:AlternateContent>
  <xr:revisionPtr revIDLastSave="0" documentId="8_{D224F7D8-C7B5-497C-BDDB-99BA1CFED084}" xr6:coauthVersionLast="47" xr6:coauthVersionMax="47" xr10:uidLastSave="{00000000-0000-0000-0000-000000000000}"/>
  <bookViews>
    <workbookView xWindow="-110" yWindow="-110" windowWidth="19420" windowHeight="10300" activeTab="1" xr2:uid="{DE4B4BE8-A45D-431E-9E71-3541C2A0DF19}"/>
  </bookViews>
  <sheets>
    <sheet name="Assignment-6 Data" sheetId="1" r:id="rId1"/>
    <sheet name="Resolve Assignment 6" sheetId="2" r:id="rId2"/>
  </sheets>
  <calcPr calcId="191029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K48" i="2" l="1"/>
  <c r="K45" i="2"/>
  <c r="K23" i="2"/>
  <c r="K20" i="2"/>
  <c r="K17" i="2"/>
  <c r="K14" i="2"/>
  <c r="K11" i="2"/>
  <c r="K8" i="2"/>
  <c r="K5" i="2"/>
  <c r="K2" i="2"/>
</calcChain>
</file>

<file path=xl/sharedStrings.xml><?xml version="1.0" encoding="utf-8"?>
<sst xmlns="http://schemas.openxmlformats.org/spreadsheetml/2006/main" count="887" uniqueCount="244">
  <si>
    <t>ProductID</t>
  </si>
  <si>
    <t>ProductName</t>
  </si>
  <si>
    <t>Category</t>
  </si>
  <si>
    <t>Price</t>
  </si>
  <si>
    <t>StockLevel</t>
  </si>
  <si>
    <t>SupplierID</t>
  </si>
  <si>
    <t>PID001</t>
  </si>
  <si>
    <t>Product_1</t>
  </si>
  <si>
    <t>Toys</t>
  </si>
  <si>
    <t>SUP16</t>
  </si>
  <si>
    <t>PID002</t>
  </si>
  <si>
    <t>Product_2</t>
  </si>
  <si>
    <t>Books</t>
  </si>
  <si>
    <t>PID003</t>
  </si>
  <si>
    <t>Product_3</t>
  </si>
  <si>
    <t>Food</t>
  </si>
  <si>
    <t>SUP17</t>
  </si>
  <si>
    <t>PID004</t>
  </si>
  <si>
    <t>Product_4</t>
  </si>
  <si>
    <t>SUP02</t>
  </si>
  <si>
    <t>PID005</t>
  </si>
  <si>
    <t>Product_5</t>
  </si>
  <si>
    <t>SUP01</t>
  </si>
  <si>
    <t>PID006</t>
  </si>
  <si>
    <t>Product_6</t>
  </si>
  <si>
    <t>Clothing</t>
  </si>
  <si>
    <t>PID007</t>
  </si>
  <si>
    <t>Product_7</t>
  </si>
  <si>
    <t>SUP12</t>
  </si>
  <si>
    <t>PID008</t>
  </si>
  <si>
    <t>Product_8</t>
  </si>
  <si>
    <t>SUP05</t>
  </si>
  <si>
    <t>PID009</t>
  </si>
  <si>
    <t>Product_9</t>
  </si>
  <si>
    <t>PID010</t>
  </si>
  <si>
    <t>Product_10</t>
  </si>
  <si>
    <t>SUP09</t>
  </si>
  <si>
    <t>PID011</t>
  </si>
  <si>
    <t>Product_11</t>
  </si>
  <si>
    <t>PID012</t>
  </si>
  <si>
    <t>Product_12</t>
  </si>
  <si>
    <t>SUP03</t>
  </si>
  <si>
    <t>PID013</t>
  </si>
  <si>
    <t>Product_13</t>
  </si>
  <si>
    <t>SUP19</t>
  </si>
  <si>
    <t>PID014</t>
  </si>
  <si>
    <t>Product_14</t>
  </si>
  <si>
    <t>PID015</t>
  </si>
  <si>
    <t>Product_15</t>
  </si>
  <si>
    <t>PID016</t>
  </si>
  <si>
    <t>Product_16</t>
  </si>
  <si>
    <t>PID017</t>
  </si>
  <si>
    <t>Product_17</t>
  </si>
  <si>
    <t>PID018</t>
  </si>
  <si>
    <t>Product_18</t>
  </si>
  <si>
    <t>SUP11</t>
  </si>
  <si>
    <t>PID019</t>
  </si>
  <si>
    <t>Product_19</t>
  </si>
  <si>
    <t>Electronics</t>
  </si>
  <si>
    <t>PID020</t>
  </si>
  <si>
    <t>Product_20</t>
  </si>
  <si>
    <t>SUP08</t>
  </si>
  <si>
    <t>PID021</t>
  </si>
  <si>
    <t>Product_21</t>
  </si>
  <si>
    <t>SUP04</t>
  </si>
  <si>
    <t>PID022</t>
  </si>
  <si>
    <t>Product_22</t>
  </si>
  <si>
    <t>SUP06</t>
  </si>
  <si>
    <t>PID023</t>
  </si>
  <si>
    <t>Product_23</t>
  </si>
  <si>
    <t>PID024</t>
  </si>
  <si>
    <t>Product_24</t>
  </si>
  <si>
    <t>PID025</t>
  </si>
  <si>
    <t>Product_25</t>
  </si>
  <si>
    <t>PID026</t>
  </si>
  <si>
    <t>Product_26</t>
  </si>
  <si>
    <t>PID027</t>
  </si>
  <si>
    <t>Product_27</t>
  </si>
  <si>
    <t>SUP18</t>
  </si>
  <si>
    <t>PID028</t>
  </si>
  <si>
    <t>Product_28</t>
  </si>
  <si>
    <t>SUP14</t>
  </si>
  <si>
    <t>PID029</t>
  </si>
  <si>
    <t>Product_29</t>
  </si>
  <si>
    <t>PID030</t>
  </si>
  <si>
    <t>Product_30</t>
  </si>
  <si>
    <t>PID031</t>
  </si>
  <si>
    <t>Product_31</t>
  </si>
  <si>
    <t>PID032</t>
  </si>
  <si>
    <t>Product_32</t>
  </si>
  <si>
    <t>PID033</t>
  </si>
  <si>
    <t>Product_33</t>
  </si>
  <si>
    <t>PID034</t>
  </si>
  <si>
    <t>Product_34</t>
  </si>
  <si>
    <t>PID035</t>
  </si>
  <si>
    <t>Product_35</t>
  </si>
  <si>
    <t>PID036</t>
  </si>
  <si>
    <t>Product_36</t>
  </si>
  <si>
    <t>PID037</t>
  </si>
  <si>
    <t>Product_37</t>
  </si>
  <si>
    <t>PID038</t>
  </si>
  <si>
    <t>Product_38</t>
  </si>
  <si>
    <t>PID039</t>
  </si>
  <si>
    <t>Product_39</t>
  </si>
  <si>
    <t>PID040</t>
  </si>
  <si>
    <t>Product_40</t>
  </si>
  <si>
    <t>PID041</t>
  </si>
  <si>
    <t>Product_41</t>
  </si>
  <si>
    <t>SUP07</t>
  </si>
  <si>
    <t>PID042</t>
  </si>
  <si>
    <t>Product_42</t>
  </si>
  <si>
    <t>PID043</t>
  </si>
  <si>
    <t>Product_43</t>
  </si>
  <si>
    <t>PID044</t>
  </si>
  <si>
    <t>Product_44</t>
  </si>
  <si>
    <t>PID045</t>
  </si>
  <si>
    <t>Product_45</t>
  </si>
  <si>
    <t>PID046</t>
  </si>
  <si>
    <t>Product_46</t>
  </si>
  <si>
    <t>PID047</t>
  </si>
  <si>
    <t>Product_47</t>
  </si>
  <si>
    <t>PID048</t>
  </si>
  <si>
    <t>Product_48</t>
  </si>
  <si>
    <t>PID049</t>
  </si>
  <si>
    <t>Product_49</t>
  </si>
  <si>
    <t>PID050</t>
  </si>
  <si>
    <t>Product_50</t>
  </si>
  <si>
    <t>PID051</t>
  </si>
  <si>
    <t>Product_51</t>
  </si>
  <si>
    <t>SUP13</t>
  </si>
  <si>
    <t>PID052</t>
  </si>
  <si>
    <t>Product_52</t>
  </si>
  <si>
    <t>PID053</t>
  </si>
  <si>
    <t>Product_53</t>
  </si>
  <si>
    <t>PID054</t>
  </si>
  <si>
    <t>Product_54</t>
  </si>
  <si>
    <t>PID055</t>
  </si>
  <si>
    <t>Product_55</t>
  </si>
  <si>
    <t>PID056</t>
  </si>
  <si>
    <t>Product_56</t>
  </si>
  <si>
    <t>SUP15</t>
  </si>
  <si>
    <t>PID057</t>
  </si>
  <si>
    <t>Product_57</t>
  </si>
  <si>
    <t>PID058</t>
  </si>
  <si>
    <t>Product_58</t>
  </si>
  <si>
    <t>PID059</t>
  </si>
  <si>
    <t>Product_59</t>
  </si>
  <si>
    <t>PID060</t>
  </si>
  <si>
    <t>Product_60</t>
  </si>
  <si>
    <t>PID061</t>
  </si>
  <si>
    <t>Product_61</t>
  </si>
  <si>
    <t>PID062</t>
  </si>
  <si>
    <t>Product_62</t>
  </si>
  <si>
    <t>PID063</t>
  </si>
  <si>
    <t>Product_63</t>
  </si>
  <si>
    <t>PID064</t>
  </si>
  <si>
    <t>Product_64</t>
  </si>
  <si>
    <t>PID065</t>
  </si>
  <si>
    <t>Product_65</t>
  </si>
  <si>
    <t>PID066</t>
  </si>
  <si>
    <t>Product_66</t>
  </si>
  <si>
    <t>PID067</t>
  </si>
  <si>
    <t>Product_67</t>
  </si>
  <si>
    <t>PID068</t>
  </si>
  <si>
    <t>Product_68</t>
  </si>
  <si>
    <t>PID069</t>
  </si>
  <si>
    <t>Product_69</t>
  </si>
  <si>
    <t>PID070</t>
  </si>
  <si>
    <t>Product_70</t>
  </si>
  <si>
    <t>PID071</t>
  </si>
  <si>
    <t>Product_71</t>
  </si>
  <si>
    <t>PID072</t>
  </si>
  <si>
    <t>Product_72</t>
  </si>
  <si>
    <t>PID073</t>
  </si>
  <si>
    <t>Product_73</t>
  </si>
  <si>
    <t>PID074</t>
  </si>
  <si>
    <t>Product_74</t>
  </si>
  <si>
    <t>PID075</t>
  </si>
  <si>
    <t>Product_75</t>
  </si>
  <si>
    <t>PID076</t>
  </si>
  <si>
    <t>Product_76</t>
  </si>
  <si>
    <t>PID077</t>
  </si>
  <si>
    <t>Product_77</t>
  </si>
  <si>
    <t>PID078</t>
  </si>
  <si>
    <t>Product_78</t>
  </si>
  <si>
    <t>SUP10</t>
  </si>
  <si>
    <t>PID079</t>
  </si>
  <si>
    <t>Product_79</t>
  </si>
  <si>
    <t>PID080</t>
  </si>
  <si>
    <t>Product_80</t>
  </si>
  <si>
    <t>PID081</t>
  </si>
  <si>
    <t>Product_81</t>
  </si>
  <si>
    <t>PID082</t>
  </si>
  <si>
    <t>Product_82</t>
  </si>
  <si>
    <t>PID083</t>
  </si>
  <si>
    <t>Product_83</t>
  </si>
  <si>
    <t>PID084</t>
  </si>
  <si>
    <t>Product_84</t>
  </si>
  <si>
    <t>PID085</t>
  </si>
  <si>
    <t>Product_85</t>
  </si>
  <si>
    <t>PID086</t>
  </si>
  <si>
    <t>Product_86</t>
  </si>
  <si>
    <t>PID087</t>
  </si>
  <si>
    <t>Product_87</t>
  </si>
  <si>
    <t>PID088</t>
  </si>
  <si>
    <t>Product_88</t>
  </si>
  <si>
    <t>PID089</t>
  </si>
  <si>
    <t>Product_89</t>
  </si>
  <si>
    <t>PID090</t>
  </si>
  <si>
    <t>Product_90</t>
  </si>
  <si>
    <t>PID091</t>
  </si>
  <si>
    <t>Product_91</t>
  </si>
  <si>
    <t>PID092</t>
  </si>
  <si>
    <t>Product_92</t>
  </si>
  <si>
    <t>PID093</t>
  </si>
  <si>
    <t>Product_93</t>
  </si>
  <si>
    <t>PID094</t>
  </si>
  <si>
    <t>Product_94</t>
  </si>
  <si>
    <t>PID095</t>
  </si>
  <si>
    <t>Product_95</t>
  </si>
  <si>
    <t>PID096</t>
  </si>
  <si>
    <t>Product_96</t>
  </si>
  <si>
    <t>PID097</t>
  </si>
  <si>
    <t>Product_97</t>
  </si>
  <si>
    <t>PID098</t>
  </si>
  <si>
    <t>Product_98</t>
  </si>
  <si>
    <t>PID099</t>
  </si>
  <si>
    <t>Product_99</t>
  </si>
  <si>
    <t>PID100</t>
  </si>
  <si>
    <t>Product_100</t>
  </si>
  <si>
    <t>Product ID</t>
  </si>
  <si>
    <t>Answer/ Q</t>
  </si>
  <si>
    <t>Product Name</t>
  </si>
  <si>
    <t>Grand Total</t>
  </si>
  <si>
    <t>Count of Price</t>
  </si>
  <si>
    <t>(Multiple Items)</t>
  </si>
  <si>
    <t>Electronic/ &gt;500</t>
  </si>
  <si>
    <t xml:space="preserve">Category </t>
  </si>
  <si>
    <t>StockLevel Created for Question 13</t>
  </si>
  <si>
    <t>Sum of StockLevel</t>
  </si>
  <si>
    <t>Column Labels</t>
  </si>
  <si>
    <t>Stock Level</t>
  </si>
  <si>
    <t>Stock kevel</t>
  </si>
  <si>
    <t>Supplier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</si>
</sst>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6" fillId="0" borderId="14" xfId="0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3" xfId="0" pivotButton="1" applyBorder="1"/>
    <xf numFmtId="0" fontId="0" fillId="0" borderId="17" xfId="0" applyBorder="1"/>
    <xf numFmtId="0" fontId="0" fillId="0" borderId="15" xfId="0" applyBorder="1" applyAlignment="1">
      <alignment horizontal="left"/>
    </xf>
    <xf numFmtId="0" fontId="0" fillId="0" borderId="16" xfId="0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21" xfId="0" pivotButton="1" applyBorder="1"/>
    <xf numFmtId="0" fontId="0" fillId="0" borderId="22" xfId="0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25" xfId="0" applyBorder="1"/>
    <xf numFmtId="0" fontId="0" fillId="0" borderId="11" xfId="0" pivotButton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3" fillId="33" borderId="33" xfId="0" applyFont="1" applyFill="1" applyBorder="1"/>
    <xf numFmtId="0" fontId="0" fillId="0" borderId="10" xfId="0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13" fillId="0" borderId="0" xfId="0" applyFont="1"/>
    <xf numFmtId="0" fontId="17" fillId="0" borderId="2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0" fillId="0" borderId="10" xfId="0" pivotButton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olve%20Assignment%206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593304050926" createdVersion="8" refreshedVersion="8" minRefreshableVersion="3" recordCount="100" xr:uid="{C726A760-6462-4343-8799-516ECA7B2A32}">
  <cacheSource type="worksheet">
    <worksheetSource name="Table1"/>
  </cacheSource>
  <cacheFields count="6">
    <cacheField name="ProductID" numFmtId="0">
      <sharedItems/>
    </cacheField>
    <cacheField name="ProductName" numFmtId="0">
      <sharedItems count="100">
        <s v="Product_1"/>
        <s v="Product_2"/>
        <s v="Product_3"/>
        <s v="Product_4"/>
        <s v="Product_5"/>
        <s v="Product_6"/>
        <s v="Product_7"/>
        <s v="Product_8"/>
        <s v="Product_9"/>
        <s v="Product_10"/>
        <s v="Product_11"/>
        <s v="Product_12"/>
        <s v="Product_13"/>
        <s v="Product_14"/>
        <s v="Product_15"/>
        <s v="Product_16"/>
        <s v="Product_17"/>
        <s v="Product_18"/>
        <s v="Product_19"/>
        <s v="Product_20"/>
        <s v="Product_21"/>
        <s v="Product_22"/>
        <s v="Product_23"/>
        <s v="Product_24"/>
        <s v="Product_25"/>
        <s v="Product_26"/>
        <s v="Product_27"/>
        <s v="Product_28"/>
        <s v="Product_29"/>
        <s v="Product_30"/>
        <s v="Product_31"/>
        <s v="Product_32"/>
        <s v="Product_33"/>
        <s v="Product_34"/>
        <s v="Product_35"/>
        <s v="Product_36"/>
        <s v="Product_37"/>
        <s v="Product_38"/>
        <s v="Product_39"/>
        <s v="Product_40"/>
        <s v="Product_41"/>
        <s v="Product_42"/>
        <s v="Product_43"/>
        <s v="Product_44"/>
        <s v="Product_45"/>
        <s v="Product_46"/>
        <s v="Product_47"/>
        <s v="Product_48"/>
        <s v="Product_49"/>
        <s v="Product_50"/>
        <s v="Product_51"/>
        <s v="Product_52"/>
        <s v="Product_53"/>
        <s v="Product_54"/>
        <s v="Product_55"/>
        <s v="Product_56"/>
        <s v="Product_57"/>
        <s v="Product_58"/>
        <s v="Product_59"/>
        <s v="Product_60"/>
        <s v="Product_61"/>
        <s v="Product_62"/>
        <s v="Product_63"/>
        <s v="Product_64"/>
        <s v="Product_65"/>
        <s v="Product_66"/>
        <s v="Product_67"/>
        <s v="Product_68"/>
        <s v="Product_69"/>
        <s v="Product_70"/>
        <s v="Product_71"/>
        <s v="Product_72"/>
        <s v="Product_73"/>
        <s v="Product_74"/>
        <s v="Product_75"/>
        <s v="Product_76"/>
        <s v="Product_77"/>
        <s v="Product_78"/>
        <s v="Product_79"/>
        <s v="Product_80"/>
        <s v="Product_81"/>
        <s v="Product_82"/>
        <s v="Product_83"/>
        <s v="Product_84"/>
        <s v="Product_85"/>
        <s v="Product_86"/>
        <s v="Product_87"/>
        <s v="Product_88"/>
        <s v="Product_89"/>
        <s v="Product_90"/>
        <s v="Product_91"/>
        <s v="Product_92"/>
        <s v="Product_93"/>
        <s v="Product_94"/>
        <s v="Product_95"/>
        <s v="Product_96"/>
        <s v="Product_97"/>
        <s v="Product_98"/>
        <s v="Product_99"/>
        <s v="Product_100"/>
      </sharedItems>
    </cacheField>
    <cacheField name="Category" numFmtId="0">
      <sharedItems count="5">
        <s v="Toys"/>
        <s v="Books"/>
        <s v="Food"/>
        <s v="Clothing"/>
        <s v="Electronics"/>
      </sharedItems>
    </cacheField>
    <cacheField name="Price" numFmtId="0">
      <sharedItems containsSemiMixedTypes="0" containsString="0" containsNumber="1" containsInteger="1" minValue="54" maxValue="992" count="92">
        <n v="77"/>
        <n v="184"/>
        <n v="250"/>
        <n v="889"/>
        <n v="829"/>
        <n v="979"/>
        <n v="82"/>
        <n v="97"/>
        <n v="552"/>
        <n v="456"/>
        <n v="623"/>
        <n v="777"/>
        <n v="854"/>
        <n v="148"/>
        <n v="733"/>
        <n v="921"/>
        <n v="775"/>
        <n v="596"/>
        <n v="788"/>
        <n v="662"/>
        <n v="992"/>
        <n v="511"/>
        <n v="692"/>
        <n v="818"/>
        <n v="54"/>
        <n v="267"/>
        <n v="816"/>
        <n v="447"/>
        <n v="920"/>
        <n v="844"/>
        <n v="442"/>
        <n v="256"/>
        <n v="64"/>
        <n v="907"/>
        <n v="603"/>
        <n v="941"/>
        <n v="510"/>
        <n v="740"/>
        <n v="624"/>
        <n v="913"/>
        <n v="792"/>
        <n v="290"/>
        <n v="613"/>
        <n v="145"/>
        <n v="949"/>
        <n v="783"/>
        <n v="534"/>
        <n v="280"/>
        <n v="798"/>
        <n v="704"/>
        <n v="220"/>
        <n v="590"/>
        <n v="85"/>
        <n v="574"/>
        <n v="209"/>
        <n v="888"/>
        <n v="748"/>
        <n v="292"/>
        <n v="135"/>
        <n v="845"/>
        <n v="627"/>
        <n v="731"/>
        <n v="606"/>
        <n v="695"/>
        <n v="669"/>
        <n v="605"/>
        <n v="389"/>
        <n v="847"/>
        <n v="380"/>
        <n v="689"/>
        <n v="555"/>
        <n v="397"/>
        <n v="522"/>
        <n v="239"/>
        <n v="274"/>
        <n v="434"/>
        <n v="426"/>
        <n v="332"/>
        <n v="682"/>
        <n v="677"/>
        <n v="794"/>
        <n v="308"/>
        <n v="408"/>
        <n v="759"/>
        <n v="505"/>
        <n v="460"/>
        <n v="698"/>
        <n v="367"/>
        <n v="726"/>
        <n v="868"/>
        <n v="283"/>
        <n v="713"/>
      </sharedItems>
    </cacheField>
    <cacheField name="StockLevel" numFmtId="0">
      <sharedItems containsSemiMixedTypes="0" containsString="0" containsNumber="1" containsInteger="1" minValue="1" maxValue="496"/>
    </cacheField>
    <cacheField name="Suppli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617968634258" createdVersion="8" refreshedVersion="8" minRefreshableVersion="3" recordCount="100" xr:uid="{8DEEAEF9-7E21-4F6D-BCBA-19BBCC42314E}">
  <cacheSource type="worksheet">
    <worksheetSource ref="A1:G101" sheet="Resolve Assignment 6" r:id="rId2"/>
  </cacheSource>
  <cacheFields count="7">
    <cacheField name="ProductID" numFmtId="0">
      <sharedItems/>
    </cacheField>
    <cacheField name="ProductName" numFmtId="0">
      <sharedItems/>
    </cacheField>
    <cacheField name="Category" numFmtId="0">
      <sharedItems/>
    </cacheField>
    <cacheField name="Price" numFmtId="0">
      <sharedItems containsSemiMixedTypes="0" containsString="0" containsNumber="1" containsInteger="1" minValue="54" maxValue="992"/>
    </cacheField>
    <cacheField name="StockLevel" numFmtId="0">
      <sharedItems containsSemiMixedTypes="0" containsString="0" containsNumber="1" containsInteger="1" minValue="1" maxValue="496" count="90">
        <n v="462"/>
        <n v="314"/>
        <n v="373"/>
        <n v="159"/>
        <n v="95"/>
        <n v="471"/>
        <n v="232"/>
        <n v="179"/>
        <n v="112"/>
        <n v="317"/>
        <n v="496"/>
        <n v="441"/>
        <n v="51"/>
        <n v="267"/>
        <n v="294"/>
        <n v="385"/>
        <n v="386"/>
        <n v="100"/>
        <n v="439"/>
        <n v="80"/>
        <n v="186"/>
        <n v="1"/>
        <n v="129"/>
        <n v="219"/>
        <n v="53"/>
        <n v="342"/>
        <n v="484"/>
        <n v="223"/>
        <n v="224"/>
        <n v="384"/>
        <n v="402"/>
        <n v="125"/>
        <n v="52"/>
        <n v="171"/>
        <n v="217"/>
        <n v="197"/>
        <n v="415"/>
        <n v="246"/>
        <n v="323"/>
        <n v="438"/>
        <n v="202"/>
        <n v="183"/>
        <n v="122"/>
        <n v="400"/>
        <n v="254"/>
        <n v="293"/>
        <n v="279"/>
        <n v="324"/>
        <n v="371"/>
        <n v="97"/>
        <n v="469"/>
        <n v="394"/>
        <n v="239"/>
        <n v="143"/>
        <n v="96"/>
        <n v="200"/>
        <n v="123"/>
        <n v="325"/>
        <n v="463"/>
        <n v="348"/>
        <n v="258"/>
        <n v="147"/>
        <n v="251"/>
        <n v="442"/>
        <n v="419"/>
        <n v="345"/>
        <n v="450"/>
        <n v="146"/>
        <n v="351"/>
        <n v="198"/>
        <n v="307"/>
        <n v="488"/>
        <n v="416"/>
        <n v="423"/>
        <n v="127"/>
        <n v="38"/>
        <n v="337"/>
        <n v="359"/>
        <n v="128"/>
        <n v="266"/>
        <n v="475"/>
        <n v="440"/>
        <n v="472"/>
        <n v="433"/>
        <n v="150"/>
        <n v="414"/>
        <n v="477"/>
        <n v="297"/>
        <n v="98"/>
        <n v="262"/>
      </sharedItems>
    </cacheField>
    <cacheField name="SupplierID" numFmtId="0">
      <sharedItems count="19">
        <s v="SUP16"/>
        <s v="SUP17"/>
        <s v="SUP02"/>
        <s v="SUP01"/>
        <s v="SUP12"/>
        <s v="SUP05"/>
        <s v="SUP09"/>
        <s v="SUP03"/>
        <s v="SUP19"/>
        <s v="SUP11"/>
        <s v="SUP08"/>
        <s v="SUP04"/>
        <s v="SUP06"/>
        <s v="SUP18"/>
        <s v="SUP14"/>
        <s v="SUP07"/>
        <s v="SUP13"/>
        <s v="SUP15"/>
        <s v="SUP10"/>
      </sharedItems>
    </cacheField>
    <cacheField name="StockLevel Created for Question 13" numFmtId="0">
      <sharedItems containsSemiMixedTypes="0" containsString="0" containsNumber="1" containsInteger="1" minValue="1" maxValue="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ID001"/>
    <x v="0"/>
    <x v="0"/>
    <x v="0"/>
    <n v="462"/>
    <s v="SUP16"/>
  </r>
  <r>
    <s v="PID002"/>
    <x v="1"/>
    <x v="1"/>
    <x v="1"/>
    <n v="314"/>
    <s v="SUP16"/>
  </r>
  <r>
    <s v="PID003"/>
    <x v="2"/>
    <x v="2"/>
    <x v="2"/>
    <n v="373"/>
    <s v="SUP17"/>
  </r>
  <r>
    <s v="PID004"/>
    <x v="3"/>
    <x v="1"/>
    <x v="3"/>
    <n v="159"/>
    <s v="SUP02"/>
  </r>
  <r>
    <s v="PID005"/>
    <x v="4"/>
    <x v="1"/>
    <x v="4"/>
    <n v="95"/>
    <s v="SUP01"/>
  </r>
  <r>
    <s v="PID006"/>
    <x v="5"/>
    <x v="3"/>
    <x v="5"/>
    <n v="471"/>
    <s v="SUP16"/>
  </r>
  <r>
    <s v="PID007"/>
    <x v="6"/>
    <x v="2"/>
    <x v="6"/>
    <n v="232"/>
    <s v="SUP12"/>
  </r>
  <r>
    <s v="PID008"/>
    <x v="7"/>
    <x v="2"/>
    <x v="7"/>
    <n v="179"/>
    <s v="SUP05"/>
  </r>
  <r>
    <s v="PID009"/>
    <x v="8"/>
    <x v="2"/>
    <x v="8"/>
    <n v="112"/>
    <s v="SUP05"/>
  </r>
  <r>
    <s v="PID010"/>
    <x v="9"/>
    <x v="1"/>
    <x v="9"/>
    <n v="317"/>
    <s v="SUP09"/>
  </r>
  <r>
    <s v="PID011"/>
    <x v="10"/>
    <x v="0"/>
    <x v="10"/>
    <n v="496"/>
    <s v="SUP09"/>
  </r>
  <r>
    <s v="PID012"/>
    <x v="11"/>
    <x v="2"/>
    <x v="11"/>
    <n v="441"/>
    <s v="SUP03"/>
  </r>
  <r>
    <s v="PID013"/>
    <x v="12"/>
    <x v="1"/>
    <x v="12"/>
    <n v="51"/>
    <s v="SUP19"/>
  </r>
  <r>
    <s v="PID014"/>
    <x v="13"/>
    <x v="3"/>
    <x v="13"/>
    <n v="267"/>
    <s v="SUP16"/>
  </r>
  <r>
    <s v="PID015"/>
    <x v="14"/>
    <x v="0"/>
    <x v="14"/>
    <n v="294"/>
    <s v="SUP16"/>
  </r>
  <r>
    <s v="PID016"/>
    <x v="15"/>
    <x v="3"/>
    <x v="15"/>
    <n v="385"/>
    <s v="SUP03"/>
  </r>
  <r>
    <s v="PID017"/>
    <x v="16"/>
    <x v="0"/>
    <x v="16"/>
    <n v="386"/>
    <s v="SUP01"/>
  </r>
  <r>
    <s v="PID018"/>
    <x v="17"/>
    <x v="1"/>
    <x v="17"/>
    <n v="112"/>
    <s v="SUP11"/>
  </r>
  <r>
    <s v="PID019"/>
    <x v="18"/>
    <x v="4"/>
    <x v="18"/>
    <n v="100"/>
    <s v="SUP17"/>
  </r>
  <r>
    <s v="PID020"/>
    <x v="19"/>
    <x v="0"/>
    <x v="19"/>
    <n v="112"/>
    <s v="SUP08"/>
  </r>
  <r>
    <s v="PID021"/>
    <x v="20"/>
    <x v="3"/>
    <x v="20"/>
    <n v="439"/>
    <s v="SUP04"/>
  </r>
  <r>
    <s v="PID022"/>
    <x v="21"/>
    <x v="1"/>
    <x v="21"/>
    <n v="80"/>
    <s v="SUP06"/>
  </r>
  <r>
    <s v="PID023"/>
    <x v="22"/>
    <x v="0"/>
    <x v="22"/>
    <n v="186"/>
    <s v="SUP08"/>
  </r>
  <r>
    <s v="PID024"/>
    <x v="23"/>
    <x v="4"/>
    <x v="23"/>
    <n v="112"/>
    <s v="SUP03"/>
  </r>
  <r>
    <s v="PID025"/>
    <x v="24"/>
    <x v="4"/>
    <x v="24"/>
    <n v="1"/>
    <s v="SUP16"/>
  </r>
  <r>
    <s v="PID026"/>
    <x v="25"/>
    <x v="2"/>
    <x v="25"/>
    <n v="129"/>
    <s v="SUP03"/>
  </r>
  <r>
    <s v="PID027"/>
    <x v="26"/>
    <x v="2"/>
    <x v="8"/>
    <n v="219"/>
    <s v="SUP18"/>
  </r>
  <r>
    <s v="PID028"/>
    <x v="27"/>
    <x v="3"/>
    <x v="26"/>
    <n v="53"/>
    <s v="SUP14"/>
  </r>
  <r>
    <s v="PID029"/>
    <x v="28"/>
    <x v="0"/>
    <x v="27"/>
    <n v="342"/>
    <s v="SUP18"/>
  </r>
  <r>
    <s v="PID030"/>
    <x v="29"/>
    <x v="0"/>
    <x v="28"/>
    <n v="484"/>
    <s v="SUP02"/>
  </r>
  <r>
    <s v="PID031"/>
    <x v="30"/>
    <x v="2"/>
    <x v="29"/>
    <n v="223"/>
    <s v="SUP03"/>
  </r>
  <r>
    <s v="PID032"/>
    <x v="31"/>
    <x v="0"/>
    <x v="30"/>
    <n v="224"/>
    <s v="SUP16"/>
  </r>
  <r>
    <s v="PID033"/>
    <x v="32"/>
    <x v="0"/>
    <x v="31"/>
    <n v="384"/>
    <s v="SUP09"/>
  </r>
  <r>
    <s v="PID034"/>
    <x v="33"/>
    <x v="4"/>
    <x v="32"/>
    <n v="402"/>
    <s v="SUP04"/>
  </r>
  <r>
    <s v="PID035"/>
    <x v="34"/>
    <x v="2"/>
    <x v="33"/>
    <n v="125"/>
    <s v="SUP01"/>
  </r>
  <r>
    <s v="PID036"/>
    <x v="35"/>
    <x v="1"/>
    <x v="34"/>
    <n v="129"/>
    <s v="SUP04"/>
  </r>
  <r>
    <s v="PID037"/>
    <x v="36"/>
    <x v="2"/>
    <x v="35"/>
    <n v="52"/>
    <s v="SUP01"/>
  </r>
  <r>
    <s v="PID038"/>
    <x v="37"/>
    <x v="1"/>
    <x v="36"/>
    <n v="171"/>
    <s v="SUP14"/>
  </r>
  <r>
    <s v="PID039"/>
    <x v="38"/>
    <x v="4"/>
    <x v="37"/>
    <n v="217"/>
    <s v="SUP16"/>
  </r>
  <r>
    <s v="PID040"/>
    <x v="39"/>
    <x v="3"/>
    <x v="38"/>
    <n v="159"/>
    <s v="SUP08"/>
  </r>
  <r>
    <s v="PID041"/>
    <x v="40"/>
    <x v="0"/>
    <x v="39"/>
    <n v="197"/>
    <s v="SUP07"/>
  </r>
  <r>
    <s v="PID042"/>
    <x v="41"/>
    <x v="4"/>
    <x v="40"/>
    <n v="415"/>
    <s v="SUP03"/>
  </r>
  <r>
    <s v="PID043"/>
    <x v="42"/>
    <x v="0"/>
    <x v="41"/>
    <n v="246"/>
    <s v="SUP17"/>
  </r>
  <r>
    <s v="PID044"/>
    <x v="43"/>
    <x v="3"/>
    <x v="42"/>
    <n v="323"/>
    <s v="SUP01"/>
  </r>
  <r>
    <s v="PID045"/>
    <x v="44"/>
    <x v="3"/>
    <x v="43"/>
    <n v="438"/>
    <s v="SUP16"/>
  </r>
  <r>
    <s v="PID046"/>
    <x v="45"/>
    <x v="4"/>
    <x v="44"/>
    <n v="202"/>
    <s v="SUP12"/>
  </r>
  <r>
    <s v="PID047"/>
    <x v="46"/>
    <x v="3"/>
    <x v="45"/>
    <n v="183"/>
    <s v="SUP19"/>
  </r>
  <r>
    <s v="PID048"/>
    <x v="47"/>
    <x v="1"/>
    <x v="46"/>
    <n v="122"/>
    <s v="SUP14"/>
  </r>
  <r>
    <s v="PID049"/>
    <x v="48"/>
    <x v="3"/>
    <x v="9"/>
    <n v="400"/>
    <s v="SUP06"/>
  </r>
  <r>
    <s v="PID050"/>
    <x v="49"/>
    <x v="0"/>
    <x v="47"/>
    <n v="254"/>
    <s v="SUP06"/>
  </r>
  <r>
    <s v="PID051"/>
    <x v="50"/>
    <x v="0"/>
    <x v="48"/>
    <n v="293"/>
    <s v="SUP13"/>
  </r>
  <r>
    <s v="PID052"/>
    <x v="51"/>
    <x v="0"/>
    <x v="49"/>
    <n v="279"/>
    <s v="SUP19"/>
  </r>
  <r>
    <s v="PID053"/>
    <x v="52"/>
    <x v="0"/>
    <x v="50"/>
    <n v="324"/>
    <s v="SUP08"/>
  </r>
  <r>
    <s v="PID054"/>
    <x v="53"/>
    <x v="1"/>
    <x v="51"/>
    <n v="371"/>
    <s v="SUP02"/>
  </r>
  <r>
    <s v="PID055"/>
    <x v="54"/>
    <x v="2"/>
    <x v="52"/>
    <n v="97"/>
    <s v="SUP01"/>
  </r>
  <r>
    <s v="PID056"/>
    <x v="55"/>
    <x v="4"/>
    <x v="53"/>
    <n v="197"/>
    <s v="SUP15"/>
  </r>
  <r>
    <s v="PID057"/>
    <x v="56"/>
    <x v="0"/>
    <x v="54"/>
    <n v="469"/>
    <s v="SUP01"/>
  </r>
  <r>
    <s v="PID058"/>
    <x v="57"/>
    <x v="3"/>
    <x v="55"/>
    <n v="394"/>
    <s v="SUP05"/>
  </r>
  <r>
    <s v="PID059"/>
    <x v="58"/>
    <x v="0"/>
    <x v="56"/>
    <n v="239"/>
    <s v="SUP16"/>
  </r>
  <r>
    <s v="PID060"/>
    <x v="59"/>
    <x v="3"/>
    <x v="57"/>
    <n v="143"/>
    <s v="SUP19"/>
  </r>
  <r>
    <s v="PID061"/>
    <x v="60"/>
    <x v="3"/>
    <x v="58"/>
    <n v="96"/>
    <s v="SUP04"/>
  </r>
  <r>
    <s v="PID062"/>
    <x v="61"/>
    <x v="0"/>
    <x v="59"/>
    <n v="200"/>
    <s v="SUP03"/>
  </r>
  <r>
    <s v="PID063"/>
    <x v="62"/>
    <x v="1"/>
    <x v="60"/>
    <n v="123"/>
    <s v="SUP17"/>
  </r>
  <r>
    <s v="PID064"/>
    <x v="63"/>
    <x v="3"/>
    <x v="61"/>
    <n v="186"/>
    <s v="SUP17"/>
  </r>
  <r>
    <s v="PID065"/>
    <x v="64"/>
    <x v="3"/>
    <x v="62"/>
    <n v="325"/>
    <s v="SUP12"/>
  </r>
  <r>
    <s v="PID066"/>
    <x v="65"/>
    <x v="0"/>
    <x v="10"/>
    <n v="463"/>
    <s v="SUP14"/>
  </r>
  <r>
    <s v="PID067"/>
    <x v="66"/>
    <x v="3"/>
    <x v="63"/>
    <n v="348"/>
    <s v="SUP06"/>
  </r>
  <r>
    <s v="PID068"/>
    <x v="67"/>
    <x v="3"/>
    <x v="59"/>
    <n v="258"/>
    <s v="SUP03"/>
  </r>
  <r>
    <s v="PID069"/>
    <x v="68"/>
    <x v="0"/>
    <x v="0"/>
    <n v="147"/>
    <s v="SUP09"/>
  </r>
  <r>
    <s v="PID070"/>
    <x v="69"/>
    <x v="0"/>
    <x v="64"/>
    <n v="251"/>
    <s v="SUP05"/>
  </r>
  <r>
    <s v="PID071"/>
    <x v="70"/>
    <x v="4"/>
    <x v="65"/>
    <n v="442"/>
    <s v="SUP17"/>
  </r>
  <r>
    <s v="PID072"/>
    <x v="71"/>
    <x v="1"/>
    <x v="66"/>
    <n v="419"/>
    <s v="SUP14"/>
  </r>
  <r>
    <s v="PID073"/>
    <x v="72"/>
    <x v="1"/>
    <x v="67"/>
    <n v="402"/>
    <s v="SUP03"/>
  </r>
  <r>
    <s v="PID074"/>
    <x v="73"/>
    <x v="3"/>
    <x v="68"/>
    <n v="345"/>
    <s v="SUP01"/>
  </r>
  <r>
    <s v="PID075"/>
    <x v="74"/>
    <x v="1"/>
    <x v="69"/>
    <n v="450"/>
    <s v="SUP01"/>
  </r>
  <r>
    <s v="PID076"/>
    <x v="75"/>
    <x v="3"/>
    <x v="70"/>
    <n v="146"/>
    <s v="SUP03"/>
  </r>
  <r>
    <s v="PID077"/>
    <x v="76"/>
    <x v="4"/>
    <x v="71"/>
    <n v="147"/>
    <s v="SUP18"/>
  </r>
  <r>
    <s v="PID078"/>
    <x v="77"/>
    <x v="0"/>
    <x v="72"/>
    <n v="351"/>
    <s v="SUP10"/>
  </r>
  <r>
    <s v="PID079"/>
    <x v="78"/>
    <x v="0"/>
    <x v="47"/>
    <n v="198"/>
    <s v="SUP03"/>
  </r>
  <r>
    <s v="PID080"/>
    <x v="79"/>
    <x v="0"/>
    <x v="73"/>
    <n v="307"/>
    <s v="SUP08"/>
  </r>
  <r>
    <s v="PID081"/>
    <x v="80"/>
    <x v="1"/>
    <x v="74"/>
    <n v="488"/>
    <s v="SUP14"/>
  </r>
  <r>
    <s v="PID082"/>
    <x v="81"/>
    <x v="4"/>
    <x v="75"/>
    <n v="416"/>
    <s v="SUP18"/>
  </r>
  <r>
    <s v="PID083"/>
    <x v="82"/>
    <x v="1"/>
    <x v="76"/>
    <n v="423"/>
    <s v="SUP15"/>
  </r>
  <r>
    <s v="PID084"/>
    <x v="83"/>
    <x v="1"/>
    <x v="77"/>
    <n v="127"/>
    <s v="SUP02"/>
  </r>
  <r>
    <s v="PID085"/>
    <x v="84"/>
    <x v="4"/>
    <x v="78"/>
    <n v="38"/>
    <s v="SUP10"/>
  </r>
  <r>
    <s v="PID086"/>
    <x v="85"/>
    <x v="4"/>
    <x v="79"/>
    <n v="337"/>
    <s v="SUP02"/>
  </r>
  <r>
    <s v="PID087"/>
    <x v="86"/>
    <x v="4"/>
    <x v="80"/>
    <n v="359"/>
    <s v="SUP17"/>
  </r>
  <r>
    <s v="PID088"/>
    <x v="87"/>
    <x v="4"/>
    <x v="81"/>
    <n v="128"/>
    <s v="SUP08"/>
  </r>
  <r>
    <s v="PID089"/>
    <x v="88"/>
    <x v="0"/>
    <x v="82"/>
    <n v="266"/>
    <s v="SUP01"/>
  </r>
  <r>
    <s v="PID090"/>
    <x v="89"/>
    <x v="2"/>
    <x v="83"/>
    <n v="475"/>
    <s v="SUP09"/>
  </r>
  <r>
    <s v="PID091"/>
    <x v="90"/>
    <x v="2"/>
    <x v="84"/>
    <n v="440"/>
    <s v="SUP11"/>
  </r>
  <r>
    <s v="PID092"/>
    <x v="91"/>
    <x v="4"/>
    <x v="85"/>
    <n v="472"/>
    <s v="SUP16"/>
  </r>
  <r>
    <s v="PID093"/>
    <x v="92"/>
    <x v="2"/>
    <x v="86"/>
    <n v="433"/>
    <s v="SUP07"/>
  </r>
  <r>
    <s v="PID094"/>
    <x v="93"/>
    <x v="2"/>
    <x v="87"/>
    <n v="150"/>
    <s v="SUP10"/>
  </r>
  <r>
    <s v="PID095"/>
    <x v="94"/>
    <x v="4"/>
    <x v="88"/>
    <n v="414"/>
    <s v="SUP03"/>
  </r>
  <r>
    <s v="PID096"/>
    <x v="95"/>
    <x v="2"/>
    <x v="74"/>
    <n v="477"/>
    <s v="SUP18"/>
  </r>
  <r>
    <s v="PID097"/>
    <x v="96"/>
    <x v="1"/>
    <x v="89"/>
    <n v="297"/>
    <s v="SUP13"/>
  </r>
  <r>
    <s v="PID098"/>
    <x v="97"/>
    <x v="3"/>
    <x v="90"/>
    <n v="98"/>
    <s v="SUP07"/>
  </r>
  <r>
    <s v="PID099"/>
    <x v="98"/>
    <x v="3"/>
    <x v="14"/>
    <n v="262"/>
    <s v="SUP04"/>
  </r>
  <r>
    <s v="PID100"/>
    <x v="99"/>
    <x v="4"/>
    <x v="91"/>
    <n v="251"/>
    <s v="SUP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ID001"/>
    <s v="Product_1"/>
    <s v="Toys"/>
    <n v="77"/>
    <x v="0"/>
    <x v="0"/>
    <n v="462"/>
  </r>
  <r>
    <s v="PID002"/>
    <s v="Product_2"/>
    <s v="Books"/>
    <n v="184"/>
    <x v="1"/>
    <x v="0"/>
    <n v="314"/>
  </r>
  <r>
    <s v="PID003"/>
    <s v="Product_3"/>
    <s v="Food"/>
    <n v="250"/>
    <x v="2"/>
    <x v="1"/>
    <n v="373"/>
  </r>
  <r>
    <s v="PID004"/>
    <s v="Product_4"/>
    <s v="Books"/>
    <n v="889"/>
    <x v="3"/>
    <x v="2"/>
    <n v="159"/>
  </r>
  <r>
    <s v="PID005"/>
    <s v="Product_5"/>
    <s v="Books"/>
    <n v="829"/>
    <x v="4"/>
    <x v="3"/>
    <n v="95"/>
  </r>
  <r>
    <s v="PID006"/>
    <s v="Product_6"/>
    <s v="Clothing"/>
    <n v="979"/>
    <x v="5"/>
    <x v="0"/>
    <n v="471"/>
  </r>
  <r>
    <s v="PID007"/>
    <s v="Product_7"/>
    <s v="Food"/>
    <n v="82"/>
    <x v="6"/>
    <x v="4"/>
    <n v="232"/>
  </r>
  <r>
    <s v="PID008"/>
    <s v="Product_8"/>
    <s v="Food"/>
    <n v="97"/>
    <x v="7"/>
    <x v="5"/>
    <n v="179"/>
  </r>
  <r>
    <s v="PID009"/>
    <s v="Product_9"/>
    <s v="Food"/>
    <n v="552"/>
    <x v="8"/>
    <x v="5"/>
    <n v="112"/>
  </r>
  <r>
    <s v="PID010"/>
    <s v="Product_10"/>
    <s v="Books"/>
    <n v="456"/>
    <x v="9"/>
    <x v="6"/>
    <n v="317"/>
  </r>
  <r>
    <s v="PID011"/>
    <s v="Product_11"/>
    <s v="Toys"/>
    <n v="623"/>
    <x v="10"/>
    <x v="6"/>
    <n v="496"/>
  </r>
  <r>
    <s v="PID012"/>
    <s v="Product_12"/>
    <s v="Food"/>
    <n v="777"/>
    <x v="11"/>
    <x v="7"/>
    <n v="441"/>
  </r>
  <r>
    <s v="PID013"/>
    <s v="Product_13"/>
    <s v="Books"/>
    <n v="854"/>
    <x v="12"/>
    <x v="8"/>
    <n v="51"/>
  </r>
  <r>
    <s v="PID014"/>
    <s v="Product_14"/>
    <s v="Clothing"/>
    <n v="148"/>
    <x v="13"/>
    <x v="0"/>
    <n v="267"/>
  </r>
  <r>
    <s v="PID015"/>
    <s v="Product_15"/>
    <s v="Toys"/>
    <n v="733"/>
    <x v="14"/>
    <x v="0"/>
    <n v="294"/>
  </r>
  <r>
    <s v="PID016"/>
    <s v="Product_16"/>
    <s v="Clothing"/>
    <n v="921"/>
    <x v="15"/>
    <x v="7"/>
    <n v="385"/>
  </r>
  <r>
    <s v="PID017"/>
    <s v="Product_17"/>
    <s v="Toys"/>
    <n v="775"/>
    <x v="16"/>
    <x v="3"/>
    <n v="386"/>
  </r>
  <r>
    <s v="PID018"/>
    <s v="Product_18"/>
    <s v="Books"/>
    <n v="596"/>
    <x v="8"/>
    <x v="9"/>
    <n v="112"/>
  </r>
  <r>
    <s v="PID019"/>
    <s v="Product_19"/>
    <s v="Electronics"/>
    <n v="788"/>
    <x v="17"/>
    <x v="1"/>
    <n v="100"/>
  </r>
  <r>
    <s v="PID020"/>
    <s v="Product_20"/>
    <s v="Toys"/>
    <n v="662"/>
    <x v="8"/>
    <x v="10"/>
    <n v="112"/>
  </r>
  <r>
    <s v="PID021"/>
    <s v="Product_21"/>
    <s v="Clothing"/>
    <n v="992"/>
    <x v="18"/>
    <x v="11"/>
    <n v="439"/>
  </r>
  <r>
    <s v="PID022"/>
    <s v="Product_22"/>
    <s v="Books"/>
    <n v="511"/>
    <x v="19"/>
    <x v="12"/>
    <n v="80"/>
  </r>
  <r>
    <s v="PID023"/>
    <s v="Product_23"/>
    <s v="Toys"/>
    <n v="692"/>
    <x v="20"/>
    <x v="10"/>
    <n v="186"/>
  </r>
  <r>
    <s v="PID024"/>
    <s v="Product_24"/>
    <s v="Electronics"/>
    <n v="818"/>
    <x v="8"/>
    <x v="7"/>
    <n v="112"/>
  </r>
  <r>
    <s v="PID025"/>
    <s v="Product_25"/>
    <s v="Electronics"/>
    <n v="54"/>
    <x v="21"/>
    <x v="0"/>
    <n v="1"/>
  </r>
  <r>
    <s v="PID026"/>
    <s v="Product_26"/>
    <s v="Food"/>
    <n v="267"/>
    <x v="22"/>
    <x v="7"/>
    <n v="129"/>
  </r>
  <r>
    <s v="PID027"/>
    <s v="Product_27"/>
    <s v="Food"/>
    <n v="552"/>
    <x v="23"/>
    <x v="13"/>
    <n v="219"/>
  </r>
  <r>
    <s v="PID028"/>
    <s v="Product_28"/>
    <s v="Clothing"/>
    <n v="816"/>
    <x v="24"/>
    <x v="14"/>
    <n v="53"/>
  </r>
  <r>
    <s v="PID029"/>
    <s v="Product_29"/>
    <s v="Toys"/>
    <n v="447"/>
    <x v="25"/>
    <x v="13"/>
    <n v="342"/>
  </r>
  <r>
    <s v="PID030"/>
    <s v="Product_30"/>
    <s v="Toys"/>
    <n v="920"/>
    <x v="26"/>
    <x v="2"/>
    <n v="484"/>
  </r>
  <r>
    <s v="PID031"/>
    <s v="Product_31"/>
    <s v="Food"/>
    <n v="844"/>
    <x v="27"/>
    <x v="7"/>
    <n v="223"/>
  </r>
  <r>
    <s v="PID032"/>
    <s v="Product_32"/>
    <s v="Toys"/>
    <n v="442"/>
    <x v="28"/>
    <x v="0"/>
    <n v="224"/>
  </r>
  <r>
    <s v="PID033"/>
    <s v="Product_33"/>
    <s v="Toys"/>
    <n v="256"/>
    <x v="29"/>
    <x v="6"/>
    <n v="384"/>
  </r>
  <r>
    <s v="PID034"/>
    <s v="Product_34"/>
    <s v="Electronics"/>
    <n v="64"/>
    <x v="30"/>
    <x v="11"/>
    <n v="402"/>
  </r>
  <r>
    <s v="PID035"/>
    <s v="Product_35"/>
    <s v="Food"/>
    <n v="907"/>
    <x v="31"/>
    <x v="3"/>
    <n v="125"/>
  </r>
  <r>
    <s v="PID036"/>
    <s v="Product_36"/>
    <s v="Books"/>
    <n v="603"/>
    <x v="22"/>
    <x v="11"/>
    <n v="129"/>
  </r>
  <r>
    <s v="PID037"/>
    <s v="Product_37"/>
    <s v="Food"/>
    <n v="941"/>
    <x v="32"/>
    <x v="3"/>
    <n v="52"/>
  </r>
  <r>
    <s v="PID038"/>
    <s v="Product_38"/>
    <s v="Books"/>
    <n v="510"/>
    <x v="33"/>
    <x v="14"/>
    <n v="171"/>
  </r>
  <r>
    <s v="PID039"/>
    <s v="Product_39"/>
    <s v="Electronics"/>
    <n v="740"/>
    <x v="34"/>
    <x v="0"/>
    <n v="217"/>
  </r>
  <r>
    <s v="PID040"/>
    <s v="Product_40"/>
    <s v="Clothing"/>
    <n v="624"/>
    <x v="3"/>
    <x v="10"/>
    <n v="159"/>
  </r>
  <r>
    <s v="PID041"/>
    <s v="Product_41"/>
    <s v="Toys"/>
    <n v="913"/>
    <x v="35"/>
    <x v="15"/>
    <n v="197"/>
  </r>
  <r>
    <s v="PID042"/>
    <s v="Product_42"/>
    <s v="Electronics"/>
    <n v="792"/>
    <x v="36"/>
    <x v="7"/>
    <n v="415"/>
  </r>
  <r>
    <s v="PID043"/>
    <s v="Product_43"/>
    <s v="Toys"/>
    <n v="290"/>
    <x v="37"/>
    <x v="1"/>
    <n v="246"/>
  </r>
  <r>
    <s v="PID044"/>
    <s v="Product_44"/>
    <s v="Clothing"/>
    <n v="613"/>
    <x v="38"/>
    <x v="3"/>
    <n v="323"/>
  </r>
  <r>
    <s v="PID045"/>
    <s v="Product_45"/>
    <s v="Clothing"/>
    <n v="145"/>
    <x v="39"/>
    <x v="0"/>
    <n v="438"/>
  </r>
  <r>
    <s v="PID046"/>
    <s v="Product_46"/>
    <s v="Electronics"/>
    <n v="949"/>
    <x v="40"/>
    <x v="4"/>
    <n v="202"/>
  </r>
  <r>
    <s v="PID047"/>
    <s v="Product_47"/>
    <s v="Clothing"/>
    <n v="783"/>
    <x v="41"/>
    <x v="8"/>
    <n v="183"/>
  </r>
  <r>
    <s v="PID048"/>
    <s v="Product_48"/>
    <s v="Books"/>
    <n v="534"/>
    <x v="42"/>
    <x v="14"/>
    <n v="122"/>
  </r>
  <r>
    <s v="PID049"/>
    <s v="Product_49"/>
    <s v="Clothing"/>
    <n v="456"/>
    <x v="43"/>
    <x v="12"/>
    <n v="400"/>
  </r>
  <r>
    <s v="PID050"/>
    <s v="Product_50"/>
    <s v="Toys"/>
    <n v="280"/>
    <x v="44"/>
    <x v="12"/>
    <n v="254"/>
  </r>
  <r>
    <s v="PID051"/>
    <s v="Product_51"/>
    <s v="Toys"/>
    <n v="798"/>
    <x v="45"/>
    <x v="16"/>
    <n v="293"/>
  </r>
  <r>
    <s v="PID052"/>
    <s v="Product_52"/>
    <s v="Toys"/>
    <n v="704"/>
    <x v="46"/>
    <x v="8"/>
    <n v="279"/>
  </r>
  <r>
    <s v="PID053"/>
    <s v="Product_53"/>
    <s v="Toys"/>
    <n v="220"/>
    <x v="47"/>
    <x v="10"/>
    <n v="324"/>
  </r>
  <r>
    <s v="PID054"/>
    <s v="Product_54"/>
    <s v="Books"/>
    <n v="590"/>
    <x v="48"/>
    <x v="2"/>
    <n v="371"/>
  </r>
  <r>
    <s v="PID055"/>
    <s v="Product_55"/>
    <s v="Food"/>
    <n v="85"/>
    <x v="49"/>
    <x v="3"/>
    <n v="97"/>
  </r>
  <r>
    <s v="PID056"/>
    <s v="Product_56"/>
    <s v="Electronics"/>
    <n v="574"/>
    <x v="35"/>
    <x v="17"/>
    <n v="197"/>
  </r>
  <r>
    <s v="PID057"/>
    <s v="Product_57"/>
    <s v="Toys"/>
    <n v="209"/>
    <x v="50"/>
    <x v="3"/>
    <n v="469"/>
  </r>
  <r>
    <s v="PID058"/>
    <s v="Product_58"/>
    <s v="Clothing"/>
    <n v="888"/>
    <x v="51"/>
    <x v="5"/>
    <n v="394"/>
  </r>
  <r>
    <s v="PID059"/>
    <s v="Product_59"/>
    <s v="Toys"/>
    <n v="748"/>
    <x v="52"/>
    <x v="0"/>
    <n v="239"/>
  </r>
  <r>
    <s v="PID060"/>
    <s v="Product_60"/>
    <s v="Clothing"/>
    <n v="292"/>
    <x v="53"/>
    <x v="8"/>
    <n v="143"/>
  </r>
  <r>
    <s v="PID061"/>
    <s v="Product_61"/>
    <s v="Clothing"/>
    <n v="135"/>
    <x v="54"/>
    <x v="11"/>
    <n v="96"/>
  </r>
  <r>
    <s v="PID062"/>
    <s v="Product_62"/>
    <s v="Toys"/>
    <n v="845"/>
    <x v="55"/>
    <x v="7"/>
    <n v="200"/>
  </r>
  <r>
    <s v="PID063"/>
    <s v="Product_63"/>
    <s v="Books"/>
    <n v="627"/>
    <x v="56"/>
    <x v="1"/>
    <n v="123"/>
  </r>
  <r>
    <s v="PID064"/>
    <s v="Product_64"/>
    <s v="Clothing"/>
    <n v="731"/>
    <x v="20"/>
    <x v="1"/>
    <n v="186"/>
  </r>
  <r>
    <s v="PID065"/>
    <s v="Product_65"/>
    <s v="Clothing"/>
    <n v="606"/>
    <x v="57"/>
    <x v="4"/>
    <n v="325"/>
  </r>
  <r>
    <s v="PID066"/>
    <s v="Product_66"/>
    <s v="Toys"/>
    <n v="623"/>
    <x v="58"/>
    <x v="14"/>
    <n v="463"/>
  </r>
  <r>
    <s v="PID067"/>
    <s v="Product_67"/>
    <s v="Clothing"/>
    <n v="695"/>
    <x v="59"/>
    <x v="12"/>
    <n v="348"/>
  </r>
  <r>
    <s v="PID068"/>
    <s v="Product_68"/>
    <s v="Clothing"/>
    <n v="845"/>
    <x v="60"/>
    <x v="7"/>
    <n v="258"/>
  </r>
  <r>
    <s v="PID069"/>
    <s v="Product_69"/>
    <s v="Toys"/>
    <n v="77"/>
    <x v="61"/>
    <x v="6"/>
    <n v="147"/>
  </r>
  <r>
    <s v="PID070"/>
    <s v="Product_70"/>
    <s v="Toys"/>
    <n v="669"/>
    <x v="62"/>
    <x v="5"/>
    <n v="251"/>
  </r>
  <r>
    <s v="PID071"/>
    <s v="Product_71"/>
    <s v="Electronics"/>
    <n v="605"/>
    <x v="63"/>
    <x v="1"/>
    <n v="442"/>
  </r>
  <r>
    <s v="PID072"/>
    <s v="Product_72"/>
    <s v="Books"/>
    <n v="389"/>
    <x v="64"/>
    <x v="14"/>
    <n v="419"/>
  </r>
  <r>
    <s v="PID073"/>
    <s v="Product_73"/>
    <s v="Books"/>
    <n v="847"/>
    <x v="30"/>
    <x v="7"/>
    <n v="402"/>
  </r>
  <r>
    <s v="PID074"/>
    <s v="Product_74"/>
    <s v="Clothing"/>
    <n v="380"/>
    <x v="65"/>
    <x v="3"/>
    <n v="345"/>
  </r>
  <r>
    <s v="PID075"/>
    <s v="Product_75"/>
    <s v="Books"/>
    <n v="689"/>
    <x v="66"/>
    <x v="3"/>
    <n v="450"/>
  </r>
  <r>
    <s v="PID076"/>
    <s v="Product_76"/>
    <s v="Clothing"/>
    <n v="555"/>
    <x v="67"/>
    <x v="7"/>
    <n v="146"/>
  </r>
  <r>
    <s v="PID077"/>
    <s v="Product_77"/>
    <s v="Electronics"/>
    <n v="397"/>
    <x v="61"/>
    <x v="13"/>
    <n v="147"/>
  </r>
  <r>
    <s v="PID078"/>
    <s v="Product_78"/>
    <s v="Toys"/>
    <n v="522"/>
    <x v="68"/>
    <x v="18"/>
    <n v="351"/>
  </r>
  <r>
    <s v="PID079"/>
    <s v="Product_79"/>
    <s v="Toys"/>
    <n v="280"/>
    <x v="69"/>
    <x v="7"/>
    <n v="198"/>
  </r>
  <r>
    <s v="PID080"/>
    <s v="Product_80"/>
    <s v="Toys"/>
    <n v="239"/>
    <x v="70"/>
    <x v="10"/>
    <n v="307"/>
  </r>
  <r>
    <s v="PID081"/>
    <s v="Product_81"/>
    <s v="Books"/>
    <n v="274"/>
    <x v="71"/>
    <x v="14"/>
    <n v="488"/>
  </r>
  <r>
    <s v="PID082"/>
    <s v="Product_82"/>
    <s v="Electronics"/>
    <n v="434"/>
    <x v="72"/>
    <x v="13"/>
    <n v="416"/>
  </r>
  <r>
    <s v="PID083"/>
    <s v="Product_83"/>
    <s v="Books"/>
    <n v="426"/>
    <x v="73"/>
    <x v="17"/>
    <n v="423"/>
  </r>
  <r>
    <s v="PID084"/>
    <s v="Product_84"/>
    <s v="Books"/>
    <n v="332"/>
    <x v="74"/>
    <x v="2"/>
    <n v="127"/>
  </r>
  <r>
    <s v="PID085"/>
    <s v="Product_85"/>
    <s v="Electronics"/>
    <n v="682"/>
    <x v="75"/>
    <x v="18"/>
    <n v="38"/>
  </r>
  <r>
    <s v="PID086"/>
    <s v="Product_86"/>
    <s v="Electronics"/>
    <n v="677"/>
    <x v="76"/>
    <x v="2"/>
    <n v="337"/>
  </r>
  <r>
    <s v="PID087"/>
    <s v="Product_87"/>
    <s v="Electronics"/>
    <n v="794"/>
    <x v="77"/>
    <x v="1"/>
    <n v="359"/>
  </r>
  <r>
    <s v="PID088"/>
    <s v="Product_88"/>
    <s v="Electronics"/>
    <n v="308"/>
    <x v="78"/>
    <x v="10"/>
    <n v="128"/>
  </r>
  <r>
    <s v="PID089"/>
    <s v="Product_89"/>
    <s v="Toys"/>
    <n v="408"/>
    <x v="79"/>
    <x v="3"/>
    <n v="266"/>
  </r>
  <r>
    <s v="PID090"/>
    <s v="Product_90"/>
    <s v="Food"/>
    <n v="759"/>
    <x v="80"/>
    <x v="6"/>
    <n v="475"/>
  </r>
  <r>
    <s v="PID091"/>
    <s v="Product_91"/>
    <s v="Food"/>
    <n v="505"/>
    <x v="81"/>
    <x v="9"/>
    <n v="440"/>
  </r>
  <r>
    <s v="PID092"/>
    <s v="Product_92"/>
    <s v="Electronics"/>
    <n v="460"/>
    <x v="82"/>
    <x v="0"/>
    <n v="472"/>
  </r>
  <r>
    <s v="PID093"/>
    <s v="Product_93"/>
    <s v="Food"/>
    <n v="698"/>
    <x v="83"/>
    <x v="15"/>
    <n v="433"/>
  </r>
  <r>
    <s v="PID094"/>
    <s v="Product_94"/>
    <s v="Food"/>
    <n v="367"/>
    <x v="84"/>
    <x v="18"/>
    <n v="150"/>
  </r>
  <r>
    <s v="PID095"/>
    <s v="Product_95"/>
    <s v="Electronics"/>
    <n v="726"/>
    <x v="85"/>
    <x v="7"/>
    <n v="414"/>
  </r>
  <r>
    <s v="PID096"/>
    <s v="Product_96"/>
    <s v="Food"/>
    <n v="274"/>
    <x v="86"/>
    <x v="13"/>
    <n v="477"/>
  </r>
  <r>
    <s v="PID097"/>
    <s v="Product_97"/>
    <s v="Books"/>
    <n v="868"/>
    <x v="87"/>
    <x v="16"/>
    <n v="297"/>
  </r>
  <r>
    <s v="PID098"/>
    <s v="Product_98"/>
    <s v="Clothing"/>
    <n v="283"/>
    <x v="88"/>
    <x v="15"/>
    <n v="98"/>
  </r>
  <r>
    <s v="PID099"/>
    <s v="Product_99"/>
    <s v="Clothing"/>
    <n v="733"/>
    <x v="89"/>
    <x v="11"/>
    <n v="262"/>
  </r>
  <r>
    <s v="PID100"/>
    <s v="Product_100"/>
    <s v="Electronics"/>
    <n v="713"/>
    <x v="62"/>
    <x v="16"/>
    <n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10027-74C2-401D-999B-212D78473077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upplier ID">
  <location ref="J55:L57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91">
        <item x="21"/>
        <item x="75"/>
        <item x="12"/>
        <item x="32"/>
        <item x="24"/>
        <item x="19"/>
        <item x="4"/>
        <item x="54"/>
        <item x="49"/>
        <item x="88"/>
        <item x="17"/>
        <item x="42"/>
        <item x="56"/>
        <item x="31"/>
        <item x="74"/>
        <item x="78"/>
        <item x="22"/>
        <item x="53"/>
        <item x="67"/>
        <item x="61"/>
        <item x="84"/>
        <item x="3"/>
        <item x="33"/>
        <item x="7"/>
        <item x="41"/>
        <item x="20"/>
        <item x="35"/>
        <item x="69"/>
        <item x="55"/>
        <item x="40"/>
        <item x="34"/>
        <item x="23"/>
        <item x="27"/>
        <item x="28"/>
        <item x="6"/>
        <item x="52"/>
        <item x="37"/>
        <item x="62"/>
        <item x="44"/>
        <item x="60"/>
        <item x="89"/>
        <item x="79"/>
        <item x="13"/>
        <item x="46"/>
        <item x="45"/>
        <item x="14"/>
        <item x="87"/>
        <item x="70"/>
        <item x="1"/>
        <item x="9"/>
        <item x="38"/>
        <item x="47"/>
        <item x="57"/>
        <item x="76"/>
        <item x="25"/>
        <item x="65"/>
        <item x="59"/>
        <item x="68"/>
        <item x="77"/>
        <item x="48"/>
        <item x="2"/>
        <item x="29"/>
        <item x="15"/>
        <item x="16"/>
        <item x="51"/>
        <item x="43"/>
        <item x="30"/>
        <item x="85"/>
        <item x="36"/>
        <item x="72"/>
        <item x="64"/>
        <item x="73"/>
        <item x="83"/>
        <item x="39"/>
        <item x="18"/>
        <item n="Stock kevel" x="81"/>
        <item n="Stock Level" x="8"/>
        <item x="11"/>
        <item x="63"/>
        <item x="66"/>
        <item x="0"/>
        <item x="58"/>
        <item x="50"/>
        <item x="5"/>
        <item x="82"/>
        <item x="80"/>
        <item x="86"/>
        <item x="26"/>
        <item x="71"/>
        <item x="10"/>
        <item t="default"/>
      </items>
    </pivotField>
    <pivotField axis="axisRow" showAll="0">
      <items count="20">
        <item h="1" x="3"/>
        <item h="1" x="2"/>
        <item h="1" x="7"/>
        <item h="1" x="11"/>
        <item h="1" x="5"/>
        <item h="1" x="12"/>
        <item h="1" x="15"/>
        <item h="1" x="10"/>
        <item h="1" x="6"/>
        <item h="1" x="18"/>
        <item x="9"/>
        <item h="1" x="4"/>
        <item h="1" x="16"/>
        <item h="1" x="14"/>
        <item h="1" x="17"/>
        <item h="1" x="0"/>
        <item h="1" x="1"/>
        <item h="1" x="13"/>
        <item h="1" x="8"/>
        <item t="default"/>
      </items>
    </pivotField>
    <pivotField showAll="0"/>
  </pivotFields>
  <rowFields count="1">
    <field x="5"/>
  </rowFields>
  <rowItems count="1">
    <i>
      <x v="10"/>
    </i>
  </rowItems>
  <colFields count="1">
    <field x="4"/>
  </colFields>
  <colItems count="2">
    <i>
      <x v="75"/>
    </i>
    <i>
      <x v="76"/>
    </i>
  </colItems>
  <dataFields count="1">
    <dataField name="Sum of StockLevel" fld="4" baseField="5" baseItem="10"/>
  </dataFields>
  <formats count="14"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4" count="2">
            <x v="75"/>
            <x v="76"/>
          </reference>
        </references>
      </pivotArea>
    </format>
    <format dxfId="8">
      <pivotArea dataOnly="0" labelOnly="1" grandCol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fieldPosition="0">
        <references count="1">
          <reference field="4" count="2">
            <x v="75"/>
            <x v="7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A1D41-67BF-4B3F-8104-CA396B7138D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 ">
  <location ref="J50:K52" firstHeaderRow="1" firstDataRow="1" firstDataCol="1"/>
  <pivotFields count="6">
    <pivotField showAll="0"/>
    <pivotField showAll="0"/>
    <pivotField axis="axisRow" showAll="0">
      <items count="6">
        <item h="1" x="1"/>
        <item h="1" x="3"/>
        <item h="1" x="4"/>
        <item x="2"/>
        <item h="1" x="0"/>
        <item t="default"/>
      </items>
    </pivotField>
    <pivotField dataField="1" showAll="0">
      <items count="93">
        <item x="24"/>
        <item x="32"/>
        <item x="0"/>
        <item x="6"/>
        <item x="52"/>
        <item x="7"/>
        <item x="58"/>
        <item x="43"/>
        <item x="13"/>
        <item x="1"/>
        <item x="54"/>
        <item x="50"/>
        <item x="73"/>
        <item x="2"/>
        <item x="31"/>
        <item x="25"/>
        <item x="74"/>
        <item x="47"/>
        <item x="90"/>
        <item x="41"/>
        <item x="57"/>
        <item x="81"/>
        <item x="77"/>
        <item x="87"/>
        <item x="68"/>
        <item x="66"/>
        <item x="71"/>
        <item x="82"/>
        <item x="76"/>
        <item x="75"/>
        <item x="30"/>
        <item x="27"/>
        <item x="9"/>
        <item x="85"/>
        <item x="84"/>
        <item x="36"/>
        <item x="21"/>
        <item x="72"/>
        <item x="46"/>
        <item x="8"/>
        <item x="70"/>
        <item x="53"/>
        <item x="51"/>
        <item x="17"/>
        <item x="34"/>
        <item x="65"/>
        <item x="62"/>
        <item x="42"/>
        <item x="10"/>
        <item x="38"/>
        <item x="60"/>
        <item x="19"/>
        <item x="64"/>
        <item x="79"/>
        <item x="78"/>
        <item x="69"/>
        <item x="22"/>
        <item x="63"/>
        <item x="86"/>
        <item x="49"/>
        <item x="91"/>
        <item x="88"/>
        <item x="61"/>
        <item x="14"/>
        <item x="37"/>
        <item x="56"/>
        <item x="83"/>
        <item x="16"/>
        <item x="11"/>
        <item x="45"/>
        <item x="18"/>
        <item x="40"/>
        <item x="80"/>
        <item x="48"/>
        <item x="26"/>
        <item x="23"/>
        <item x="4"/>
        <item x="29"/>
        <item x="59"/>
        <item x="67"/>
        <item x="12"/>
        <item x="89"/>
        <item x="55"/>
        <item x="3"/>
        <item x="33"/>
        <item x="39"/>
        <item x="28"/>
        <item x="15"/>
        <item x="35"/>
        <item x="44"/>
        <item x="5"/>
        <item x="20"/>
        <item t="default"/>
      </items>
    </pivotField>
    <pivotField showAll="0"/>
    <pivotField showAll="0"/>
  </pivotFields>
  <rowFields count="1">
    <field x="2"/>
  </rowFields>
  <rowItems count="2">
    <i>
      <x v="3"/>
    </i>
    <i t="grand">
      <x/>
    </i>
  </rowItems>
  <colItems count="1">
    <i/>
  </colItems>
  <dataFields count="1">
    <dataField name="Count of Price" fld="3" subtotal="count" baseField="2" baseItem="3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982EE-A2FA-4ECB-96CB-A9955305253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Name">
  <location ref="J29:K42" firstHeaderRow="1" firstDataRow="1" firstDataCol="1" rowPageCount="2" colPageCount="1"/>
  <pivotFields count="6">
    <pivotField showAll="0"/>
    <pivotField axis="axisRow" showAll="0" sortType="descending">
      <items count="101">
        <item x="98"/>
        <item x="97"/>
        <item x="96"/>
        <item x="95"/>
        <item x="94"/>
        <item x="93"/>
        <item x="92"/>
        <item x="91"/>
        <item x="90"/>
        <item x="89"/>
        <item x="8"/>
        <item x="88"/>
        <item x="87"/>
        <item x="86"/>
        <item x="85"/>
        <item x="84"/>
        <item x="83"/>
        <item x="82"/>
        <item x="81"/>
        <item x="80"/>
        <item x="79"/>
        <item x="7"/>
        <item x="78"/>
        <item x="77"/>
        <item x="76"/>
        <item x="75"/>
        <item x="74"/>
        <item x="73"/>
        <item x="72"/>
        <item x="71"/>
        <item x="70"/>
        <item x="69"/>
        <item x="6"/>
        <item x="68"/>
        <item x="67"/>
        <item x="66"/>
        <item x="65"/>
        <item x="64"/>
        <item x="63"/>
        <item x="62"/>
        <item x="61"/>
        <item x="60"/>
        <item x="59"/>
        <item x="5"/>
        <item x="58"/>
        <item x="57"/>
        <item x="56"/>
        <item x="55"/>
        <item x="54"/>
        <item x="53"/>
        <item x="52"/>
        <item x="51"/>
        <item x="50"/>
        <item x="49"/>
        <item x="4"/>
        <item x="48"/>
        <item x="47"/>
        <item x="46"/>
        <item x="45"/>
        <item x="44"/>
        <item x="43"/>
        <item x="42"/>
        <item x="41"/>
        <item x="40"/>
        <item x="39"/>
        <item x="3"/>
        <item x="38"/>
        <item x="37"/>
        <item x="36"/>
        <item x="35"/>
        <item x="34"/>
        <item x="33"/>
        <item x="32"/>
        <item x="31"/>
        <item x="30"/>
        <item x="29"/>
        <item x="2"/>
        <item x="28"/>
        <item x="27"/>
        <item x="26"/>
        <item x="25"/>
        <item x="24"/>
        <item x="23"/>
        <item x="22"/>
        <item x="21"/>
        <item x="20"/>
        <item x="19"/>
        <item x="1"/>
        <item x="18"/>
        <item x="17"/>
        <item x="16"/>
        <item x="15"/>
        <item x="14"/>
        <item x="13"/>
        <item x="12"/>
        <item x="11"/>
        <item x="10"/>
        <item x="99"/>
        <item x="9"/>
        <item x="0"/>
        <item t="default"/>
      </items>
    </pivotField>
    <pivotField axis="axisPage" multipleItemSelectionAllowed="1" showAll="0">
      <items count="6">
        <item h="1" x="1"/>
        <item h="1" x="3"/>
        <item x="4"/>
        <item h="1" x="2"/>
        <item h="1" x="0"/>
        <item t="default"/>
      </items>
    </pivotField>
    <pivotField axis="axisPage" dataField="1" multipleItemSelectionAllowed="1" showAll="0">
      <items count="93">
        <item h="1" x="24"/>
        <item h="1" x="32"/>
        <item h="1" x="0"/>
        <item h="1" x="6"/>
        <item h="1" x="52"/>
        <item h="1" x="7"/>
        <item h="1" x="58"/>
        <item h="1" x="43"/>
        <item h="1" x="13"/>
        <item h="1" x="1"/>
        <item h="1" x="54"/>
        <item h="1" x="50"/>
        <item h="1" x="73"/>
        <item h="1" x="2"/>
        <item h="1" x="31"/>
        <item h="1" x="25"/>
        <item h="1" x="74"/>
        <item h="1" x="47"/>
        <item h="1" x="90"/>
        <item h="1" x="41"/>
        <item h="1" x="57"/>
        <item h="1" x="81"/>
        <item h="1" x="77"/>
        <item h="1" x="87"/>
        <item h="1" x="68"/>
        <item h="1" x="66"/>
        <item h="1" x="71"/>
        <item h="1" x="82"/>
        <item h="1" x="76"/>
        <item h="1" x="75"/>
        <item h="1" x="30"/>
        <item h="1" x="27"/>
        <item h="1" x="9"/>
        <item h="1" x="85"/>
        <item x="84"/>
        <item x="36"/>
        <item x="21"/>
        <item x="72"/>
        <item x="46"/>
        <item x="8"/>
        <item x="70"/>
        <item x="53"/>
        <item x="51"/>
        <item x="17"/>
        <item x="34"/>
        <item x="65"/>
        <item x="62"/>
        <item x="42"/>
        <item x="10"/>
        <item x="38"/>
        <item x="60"/>
        <item x="19"/>
        <item x="64"/>
        <item x="79"/>
        <item x="78"/>
        <item x="69"/>
        <item x="22"/>
        <item x="63"/>
        <item x="86"/>
        <item x="49"/>
        <item x="91"/>
        <item x="88"/>
        <item x="61"/>
        <item x="14"/>
        <item x="37"/>
        <item x="56"/>
        <item x="83"/>
        <item x="16"/>
        <item x="11"/>
        <item x="45"/>
        <item x="18"/>
        <item x="40"/>
        <item x="80"/>
        <item x="48"/>
        <item x="26"/>
        <item x="23"/>
        <item x="4"/>
        <item x="29"/>
        <item x="59"/>
        <item x="67"/>
        <item x="12"/>
        <item x="89"/>
        <item x="55"/>
        <item x="3"/>
        <item x="33"/>
        <item x="39"/>
        <item x="28"/>
        <item x="15"/>
        <item x="35"/>
        <item x="44"/>
        <item x="5"/>
        <item x="20"/>
        <item t="default"/>
      </items>
    </pivotField>
    <pivotField showAll="0"/>
    <pivotField showAll="0"/>
  </pivotFields>
  <rowFields count="1">
    <field x="1"/>
  </rowFields>
  <rowItems count="13">
    <i>
      <x v="4"/>
    </i>
    <i>
      <x v="13"/>
    </i>
    <i>
      <x v="14"/>
    </i>
    <i>
      <x v="15"/>
    </i>
    <i>
      <x v="30"/>
    </i>
    <i>
      <x v="47"/>
    </i>
    <i>
      <x v="58"/>
    </i>
    <i>
      <x v="62"/>
    </i>
    <i>
      <x v="66"/>
    </i>
    <i>
      <x v="82"/>
    </i>
    <i>
      <x v="88"/>
    </i>
    <i>
      <x v="97"/>
    </i>
    <i t="grand">
      <x/>
    </i>
  </rowItems>
  <colItems count="1">
    <i/>
  </colItems>
  <pageFields count="2">
    <pageField fld="2" hier="-1"/>
    <pageField fld="3" hier="-1"/>
  </pageFields>
  <dataFields count="1">
    <dataField name="Electronic/ &gt;500" fld="3" baseField="0" baseItem="0"/>
  </dataFields>
  <formats count="7">
    <format dxfId="26">
      <pivotArea collapsedLevelsAreSubtotals="1" fieldPosition="0">
        <references count="1">
          <reference field="1" count="12">
            <x v="4"/>
            <x v="13"/>
            <x v="14"/>
            <x v="15"/>
            <x v="30"/>
            <x v="47"/>
            <x v="58"/>
            <x v="62"/>
            <x v="66"/>
            <x v="82"/>
            <x v="88"/>
            <x v="97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12">
            <x v="4"/>
            <x v="13"/>
            <x v="14"/>
            <x v="15"/>
            <x v="30"/>
            <x v="47"/>
            <x v="58"/>
            <x v="62"/>
            <x v="66"/>
            <x v="82"/>
            <x v="88"/>
            <x v="97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928CD-B3EF-4F3E-AE4B-3E47D740F000}" name="Table1" displayName="Table1" ref="A1:F101" totalsRowShown="0">
  <tableColumns count="6">
    <tableColumn id="1" xr3:uid="{91EF747E-B150-4750-8E10-86B3BB617FBD}" name="ProductID"/>
    <tableColumn id="2" xr3:uid="{4152EEC6-9117-4501-8F8E-6C0E7A3B0268}" name="ProductName"/>
    <tableColumn id="3" xr3:uid="{FE0BFA7D-D673-4A03-97E5-6C0DC44FA4CD}" name="Category"/>
    <tableColumn id="4" xr3:uid="{9BF7EBEB-0D03-4C50-9FB8-3E43E5DBF3A0}" name="Price"/>
    <tableColumn id="5" xr3:uid="{993C9901-9803-4BF0-8816-6DE8C5E5D8BF}" name="StockLevel"/>
    <tableColumn id="6" xr3:uid="{D1D3A19B-686E-4C05-A6FD-AB57C817C74B}" name="Supplie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D95F-3FC0-4496-B058-233D0F4569B5}">
  <dimension ref="A1:F101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</row>
    <row r="3" spans="1:6" x14ac:dyDescent="0.35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</row>
    <row r="4" spans="1:6" x14ac:dyDescent="0.35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</row>
    <row r="5" spans="1:6" x14ac:dyDescent="0.35">
      <c r="A5" t="s">
        <v>17</v>
      </c>
      <c r="B5" t="s">
        <v>18</v>
      </c>
      <c r="C5" t="s">
        <v>12</v>
      </c>
      <c r="D5">
        <v>889</v>
      </c>
      <c r="E5">
        <v>159</v>
      </c>
      <c r="F5" t="s">
        <v>19</v>
      </c>
    </row>
    <row r="6" spans="1:6" x14ac:dyDescent="0.35">
      <c r="A6" t="s">
        <v>20</v>
      </c>
      <c r="B6" t="s">
        <v>21</v>
      </c>
      <c r="C6" t="s">
        <v>12</v>
      </c>
      <c r="D6">
        <v>829</v>
      </c>
      <c r="E6">
        <v>95</v>
      </c>
      <c r="F6" t="s">
        <v>22</v>
      </c>
    </row>
    <row r="7" spans="1:6" x14ac:dyDescent="0.35">
      <c r="A7" t="s">
        <v>23</v>
      </c>
      <c r="B7" t="s">
        <v>24</v>
      </c>
      <c r="C7" t="s">
        <v>25</v>
      </c>
      <c r="D7">
        <v>979</v>
      </c>
      <c r="E7">
        <v>471</v>
      </c>
      <c r="F7" t="s">
        <v>9</v>
      </c>
    </row>
    <row r="8" spans="1:6" x14ac:dyDescent="0.35">
      <c r="A8" t="s">
        <v>26</v>
      </c>
      <c r="B8" t="s">
        <v>27</v>
      </c>
      <c r="C8" t="s">
        <v>15</v>
      </c>
      <c r="D8">
        <v>82</v>
      </c>
      <c r="E8">
        <v>232</v>
      </c>
      <c r="F8" t="s">
        <v>28</v>
      </c>
    </row>
    <row r="9" spans="1:6" x14ac:dyDescent="0.35">
      <c r="A9" t="s">
        <v>29</v>
      </c>
      <c r="B9" t="s">
        <v>30</v>
      </c>
      <c r="C9" t="s">
        <v>15</v>
      </c>
      <c r="D9">
        <v>97</v>
      </c>
      <c r="E9">
        <v>179</v>
      </c>
      <c r="F9" t="s">
        <v>31</v>
      </c>
    </row>
    <row r="10" spans="1:6" x14ac:dyDescent="0.35">
      <c r="A10" t="s">
        <v>32</v>
      </c>
      <c r="B10" t="s">
        <v>33</v>
      </c>
      <c r="C10" t="s">
        <v>15</v>
      </c>
      <c r="D10">
        <v>552</v>
      </c>
      <c r="E10">
        <v>112</v>
      </c>
      <c r="F10" t="s">
        <v>31</v>
      </c>
    </row>
    <row r="11" spans="1:6" x14ac:dyDescent="0.35">
      <c r="A11" t="s">
        <v>34</v>
      </c>
      <c r="B11" t="s">
        <v>35</v>
      </c>
      <c r="C11" t="s">
        <v>12</v>
      </c>
      <c r="D11">
        <v>456</v>
      </c>
      <c r="E11">
        <v>317</v>
      </c>
      <c r="F11" t="s">
        <v>36</v>
      </c>
    </row>
    <row r="12" spans="1:6" x14ac:dyDescent="0.35">
      <c r="A12" t="s">
        <v>37</v>
      </c>
      <c r="B12" t="s">
        <v>38</v>
      </c>
      <c r="C12" t="s">
        <v>8</v>
      </c>
      <c r="D12">
        <v>623</v>
      </c>
      <c r="E12">
        <v>496</v>
      </c>
      <c r="F12" t="s">
        <v>36</v>
      </c>
    </row>
    <row r="13" spans="1:6" x14ac:dyDescent="0.35">
      <c r="A13" t="s">
        <v>39</v>
      </c>
      <c r="B13" t="s">
        <v>40</v>
      </c>
      <c r="C13" t="s">
        <v>15</v>
      </c>
      <c r="D13">
        <v>777</v>
      </c>
      <c r="E13">
        <v>441</v>
      </c>
      <c r="F13" t="s">
        <v>41</v>
      </c>
    </row>
    <row r="14" spans="1:6" x14ac:dyDescent="0.35">
      <c r="A14" t="s">
        <v>42</v>
      </c>
      <c r="B14" t="s">
        <v>43</v>
      </c>
      <c r="C14" t="s">
        <v>12</v>
      </c>
      <c r="D14">
        <v>854</v>
      </c>
      <c r="E14">
        <v>51</v>
      </c>
      <c r="F14" t="s">
        <v>44</v>
      </c>
    </row>
    <row r="15" spans="1:6" x14ac:dyDescent="0.35">
      <c r="A15" t="s">
        <v>45</v>
      </c>
      <c r="B15" t="s">
        <v>46</v>
      </c>
      <c r="C15" t="s">
        <v>25</v>
      </c>
      <c r="D15">
        <v>148</v>
      </c>
      <c r="E15">
        <v>267</v>
      </c>
      <c r="F15" t="s">
        <v>9</v>
      </c>
    </row>
    <row r="16" spans="1:6" x14ac:dyDescent="0.35">
      <c r="A16" t="s">
        <v>47</v>
      </c>
      <c r="B16" t="s">
        <v>48</v>
      </c>
      <c r="C16" t="s">
        <v>8</v>
      </c>
      <c r="D16">
        <v>733</v>
      </c>
      <c r="E16">
        <v>294</v>
      </c>
      <c r="F16" t="s">
        <v>9</v>
      </c>
    </row>
    <row r="17" spans="1:6" x14ac:dyDescent="0.35">
      <c r="A17" t="s">
        <v>49</v>
      </c>
      <c r="B17" t="s">
        <v>50</v>
      </c>
      <c r="C17" t="s">
        <v>25</v>
      </c>
      <c r="D17">
        <v>921</v>
      </c>
      <c r="E17">
        <v>385</v>
      </c>
      <c r="F17" t="s">
        <v>41</v>
      </c>
    </row>
    <row r="18" spans="1:6" x14ac:dyDescent="0.35">
      <c r="A18" t="s">
        <v>51</v>
      </c>
      <c r="B18" t="s">
        <v>52</v>
      </c>
      <c r="C18" t="s">
        <v>8</v>
      </c>
      <c r="D18">
        <v>775</v>
      </c>
      <c r="E18">
        <v>386</v>
      </c>
      <c r="F18" t="s">
        <v>22</v>
      </c>
    </row>
    <row r="19" spans="1:6" x14ac:dyDescent="0.35">
      <c r="A19" t="s">
        <v>53</v>
      </c>
      <c r="B19" t="s">
        <v>54</v>
      </c>
      <c r="C19" t="s">
        <v>12</v>
      </c>
      <c r="D19">
        <v>596</v>
      </c>
      <c r="E19">
        <v>112</v>
      </c>
      <c r="F19" t="s">
        <v>55</v>
      </c>
    </row>
    <row r="20" spans="1:6" x14ac:dyDescent="0.35">
      <c r="A20" t="s">
        <v>56</v>
      </c>
      <c r="B20" t="s">
        <v>57</v>
      </c>
      <c r="C20" t="s">
        <v>58</v>
      </c>
      <c r="D20">
        <v>788</v>
      </c>
      <c r="E20">
        <v>100</v>
      </c>
      <c r="F20" t="s">
        <v>16</v>
      </c>
    </row>
    <row r="21" spans="1:6" x14ac:dyDescent="0.35">
      <c r="A21" t="s">
        <v>59</v>
      </c>
      <c r="B21" t="s">
        <v>60</v>
      </c>
      <c r="C21" t="s">
        <v>8</v>
      </c>
      <c r="D21">
        <v>662</v>
      </c>
      <c r="E21">
        <v>112</v>
      </c>
      <c r="F21" t="s">
        <v>61</v>
      </c>
    </row>
    <row r="22" spans="1:6" x14ac:dyDescent="0.35">
      <c r="A22" t="s">
        <v>62</v>
      </c>
      <c r="B22" t="s">
        <v>63</v>
      </c>
      <c r="C22" t="s">
        <v>25</v>
      </c>
      <c r="D22">
        <v>992</v>
      </c>
      <c r="E22">
        <v>439</v>
      </c>
      <c r="F22" t="s">
        <v>64</v>
      </c>
    </row>
    <row r="23" spans="1:6" x14ac:dyDescent="0.35">
      <c r="A23" t="s">
        <v>65</v>
      </c>
      <c r="B23" t="s">
        <v>66</v>
      </c>
      <c r="C23" t="s">
        <v>12</v>
      </c>
      <c r="D23">
        <v>511</v>
      </c>
      <c r="E23">
        <v>80</v>
      </c>
      <c r="F23" t="s">
        <v>67</v>
      </c>
    </row>
    <row r="24" spans="1:6" x14ac:dyDescent="0.35">
      <c r="A24" t="s">
        <v>68</v>
      </c>
      <c r="B24" t="s">
        <v>69</v>
      </c>
      <c r="C24" t="s">
        <v>8</v>
      </c>
      <c r="D24">
        <v>692</v>
      </c>
      <c r="E24">
        <v>186</v>
      </c>
      <c r="F24" t="s">
        <v>61</v>
      </c>
    </row>
    <row r="25" spans="1:6" x14ac:dyDescent="0.35">
      <c r="A25" t="s">
        <v>70</v>
      </c>
      <c r="B25" t="s">
        <v>71</v>
      </c>
      <c r="C25" t="s">
        <v>58</v>
      </c>
      <c r="D25">
        <v>818</v>
      </c>
      <c r="E25">
        <v>112</v>
      </c>
      <c r="F25" t="s">
        <v>41</v>
      </c>
    </row>
    <row r="26" spans="1:6" x14ac:dyDescent="0.35">
      <c r="A26" t="s">
        <v>72</v>
      </c>
      <c r="B26" t="s">
        <v>73</v>
      </c>
      <c r="C26" t="s">
        <v>58</v>
      </c>
      <c r="D26">
        <v>54</v>
      </c>
      <c r="E26">
        <v>1</v>
      </c>
      <c r="F26" t="s">
        <v>9</v>
      </c>
    </row>
    <row r="27" spans="1:6" x14ac:dyDescent="0.35">
      <c r="A27" t="s">
        <v>74</v>
      </c>
      <c r="B27" t="s">
        <v>75</v>
      </c>
      <c r="C27" t="s">
        <v>15</v>
      </c>
      <c r="D27">
        <v>267</v>
      </c>
      <c r="E27">
        <v>129</v>
      </c>
      <c r="F27" t="s">
        <v>41</v>
      </c>
    </row>
    <row r="28" spans="1:6" x14ac:dyDescent="0.35">
      <c r="A28" t="s">
        <v>76</v>
      </c>
      <c r="B28" t="s">
        <v>77</v>
      </c>
      <c r="C28" t="s">
        <v>15</v>
      </c>
      <c r="D28">
        <v>552</v>
      </c>
      <c r="E28">
        <v>219</v>
      </c>
      <c r="F28" t="s">
        <v>78</v>
      </c>
    </row>
    <row r="29" spans="1:6" x14ac:dyDescent="0.35">
      <c r="A29" t="s">
        <v>79</v>
      </c>
      <c r="B29" t="s">
        <v>80</v>
      </c>
      <c r="C29" t="s">
        <v>25</v>
      </c>
      <c r="D29">
        <v>816</v>
      </c>
      <c r="E29">
        <v>53</v>
      </c>
      <c r="F29" t="s">
        <v>81</v>
      </c>
    </row>
    <row r="30" spans="1:6" x14ac:dyDescent="0.35">
      <c r="A30" t="s">
        <v>82</v>
      </c>
      <c r="B30" t="s">
        <v>83</v>
      </c>
      <c r="C30" t="s">
        <v>8</v>
      </c>
      <c r="D30">
        <v>447</v>
      </c>
      <c r="E30">
        <v>342</v>
      </c>
      <c r="F30" t="s">
        <v>78</v>
      </c>
    </row>
    <row r="31" spans="1:6" x14ac:dyDescent="0.35">
      <c r="A31" t="s">
        <v>84</v>
      </c>
      <c r="B31" t="s">
        <v>85</v>
      </c>
      <c r="C31" t="s">
        <v>8</v>
      </c>
      <c r="D31">
        <v>920</v>
      </c>
      <c r="E31">
        <v>484</v>
      </c>
      <c r="F31" t="s">
        <v>19</v>
      </c>
    </row>
    <row r="32" spans="1:6" x14ac:dyDescent="0.35">
      <c r="A32" t="s">
        <v>86</v>
      </c>
      <c r="B32" t="s">
        <v>87</v>
      </c>
      <c r="C32" t="s">
        <v>15</v>
      </c>
      <c r="D32">
        <v>844</v>
      </c>
      <c r="E32">
        <v>223</v>
      </c>
      <c r="F32" t="s">
        <v>41</v>
      </c>
    </row>
    <row r="33" spans="1:6" x14ac:dyDescent="0.35">
      <c r="A33" t="s">
        <v>88</v>
      </c>
      <c r="B33" t="s">
        <v>89</v>
      </c>
      <c r="C33" t="s">
        <v>8</v>
      </c>
      <c r="D33">
        <v>442</v>
      </c>
      <c r="E33">
        <v>224</v>
      </c>
      <c r="F33" t="s">
        <v>9</v>
      </c>
    </row>
    <row r="34" spans="1:6" x14ac:dyDescent="0.35">
      <c r="A34" t="s">
        <v>90</v>
      </c>
      <c r="B34" t="s">
        <v>91</v>
      </c>
      <c r="C34" t="s">
        <v>8</v>
      </c>
      <c r="D34">
        <v>256</v>
      </c>
      <c r="E34">
        <v>384</v>
      </c>
      <c r="F34" t="s">
        <v>36</v>
      </c>
    </row>
    <row r="35" spans="1:6" x14ac:dyDescent="0.35">
      <c r="A35" t="s">
        <v>92</v>
      </c>
      <c r="B35" t="s">
        <v>93</v>
      </c>
      <c r="C35" t="s">
        <v>58</v>
      </c>
      <c r="D35">
        <v>64</v>
      </c>
      <c r="E35">
        <v>402</v>
      </c>
      <c r="F35" t="s">
        <v>64</v>
      </c>
    </row>
    <row r="36" spans="1:6" x14ac:dyDescent="0.35">
      <c r="A36" t="s">
        <v>94</v>
      </c>
      <c r="B36" t="s">
        <v>95</v>
      </c>
      <c r="C36" t="s">
        <v>15</v>
      </c>
      <c r="D36">
        <v>907</v>
      </c>
      <c r="E36">
        <v>125</v>
      </c>
      <c r="F36" t="s">
        <v>22</v>
      </c>
    </row>
    <row r="37" spans="1:6" x14ac:dyDescent="0.35">
      <c r="A37" t="s">
        <v>96</v>
      </c>
      <c r="B37" t="s">
        <v>97</v>
      </c>
      <c r="C37" t="s">
        <v>12</v>
      </c>
      <c r="D37">
        <v>603</v>
      </c>
      <c r="E37">
        <v>129</v>
      </c>
      <c r="F37" t="s">
        <v>64</v>
      </c>
    </row>
    <row r="38" spans="1:6" x14ac:dyDescent="0.35">
      <c r="A38" t="s">
        <v>98</v>
      </c>
      <c r="B38" t="s">
        <v>99</v>
      </c>
      <c r="C38" t="s">
        <v>15</v>
      </c>
      <c r="D38">
        <v>941</v>
      </c>
      <c r="E38">
        <v>52</v>
      </c>
      <c r="F38" t="s">
        <v>22</v>
      </c>
    </row>
    <row r="39" spans="1:6" x14ac:dyDescent="0.35">
      <c r="A39" t="s">
        <v>100</v>
      </c>
      <c r="B39" t="s">
        <v>101</v>
      </c>
      <c r="C39" t="s">
        <v>12</v>
      </c>
      <c r="D39">
        <v>510</v>
      </c>
      <c r="E39">
        <v>171</v>
      </c>
      <c r="F39" t="s">
        <v>81</v>
      </c>
    </row>
    <row r="40" spans="1:6" x14ac:dyDescent="0.35">
      <c r="A40" t="s">
        <v>102</v>
      </c>
      <c r="B40" t="s">
        <v>103</v>
      </c>
      <c r="C40" t="s">
        <v>58</v>
      </c>
      <c r="D40">
        <v>740</v>
      </c>
      <c r="E40">
        <v>217</v>
      </c>
      <c r="F40" t="s">
        <v>9</v>
      </c>
    </row>
    <row r="41" spans="1:6" x14ac:dyDescent="0.35">
      <c r="A41" t="s">
        <v>104</v>
      </c>
      <c r="B41" t="s">
        <v>105</v>
      </c>
      <c r="C41" t="s">
        <v>25</v>
      </c>
      <c r="D41">
        <v>624</v>
      </c>
      <c r="E41">
        <v>159</v>
      </c>
      <c r="F41" t="s">
        <v>61</v>
      </c>
    </row>
    <row r="42" spans="1:6" x14ac:dyDescent="0.35">
      <c r="A42" t="s">
        <v>106</v>
      </c>
      <c r="B42" t="s">
        <v>107</v>
      </c>
      <c r="C42" t="s">
        <v>8</v>
      </c>
      <c r="D42">
        <v>913</v>
      </c>
      <c r="E42">
        <v>197</v>
      </c>
      <c r="F42" t="s">
        <v>108</v>
      </c>
    </row>
    <row r="43" spans="1:6" x14ac:dyDescent="0.35">
      <c r="A43" t="s">
        <v>109</v>
      </c>
      <c r="B43" t="s">
        <v>110</v>
      </c>
      <c r="C43" t="s">
        <v>58</v>
      </c>
      <c r="D43">
        <v>792</v>
      </c>
      <c r="E43">
        <v>415</v>
      </c>
      <c r="F43" t="s">
        <v>41</v>
      </c>
    </row>
    <row r="44" spans="1:6" x14ac:dyDescent="0.35">
      <c r="A44" t="s">
        <v>111</v>
      </c>
      <c r="B44" t="s">
        <v>112</v>
      </c>
      <c r="C44" t="s">
        <v>8</v>
      </c>
      <c r="D44">
        <v>290</v>
      </c>
      <c r="E44">
        <v>246</v>
      </c>
      <c r="F44" t="s">
        <v>16</v>
      </c>
    </row>
    <row r="45" spans="1:6" x14ac:dyDescent="0.35">
      <c r="A45" t="s">
        <v>113</v>
      </c>
      <c r="B45" t="s">
        <v>114</v>
      </c>
      <c r="C45" t="s">
        <v>25</v>
      </c>
      <c r="D45">
        <v>613</v>
      </c>
      <c r="E45">
        <v>323</v>
      </c>
      <c r="F45" t="s">
        <v>22</v>
      </c>
    </row>
    <row r="46" spans="1:6" x14ac:dyDescent="0.35">
      <c r="A46" t="s">
        <v>115</v>
      </c>
      <c r="B46" t="s">
        <v>116</v>
      </c>
      <c r="C46" t="s">
        <v>25</v>
      </c>
      <c r="D46">
        <v>145</v>
      </c>
      <c r="E46">
        <v>438</v>
      </c>
      <c r="F46" t="s">
        <v>9</v>
      </c>
    </row>
    <row r="47" spans="1:6" x14ac:dyDescent="0.35">
      <c r="A47" t="s">
        <v>117</v>
      </c>
      <c r="B47" t="s">
        <v>118</v>
      </c>
      <c r="C47" t="s">
        <v>58</v>
      </c>
      <c r="D47">
        <v>949</v>
      </c>
      <c r="E47">
        <v>202</v>
      </c>
      <c r="F47" t="s">
        <v>28</v>
      </c>
    </row>
    <row r="48" spans="1:6" x14ac:dyDescent="0.35">
      <c r="A48" t="s">
        <v>119</v>
      </c>
      <c r="B48" t="s">
        <v>120</v>
      </c>
      <c r="C48" t="s">
        <v>25</v>
      </c>
      <c r="D48">
        <v>783</v>
      </c>
      <c r="E48">
        <v>183</v>
      </c>
      <c r="F48" t="s">
        <v>44</v>
      </c>
    </row>
    <row r="49" spans="1:6" x14ac:dyDescent="0.35">
      <c r="A49" t="s">
        <v>121</v>
      </c>
      <c r="B49" t="s">
        <v>122</v>
      </c>
      <c r="C49" t="s">
        <v>12</v>
      </c>
      <c r="D49">
        <v>534</v>
      </c>
      <c r="E49">
        <v>122</v>
      </c>
      <c r="F49" t="s">
        <v>81</v>
      </c>
    </row>
    <row r="50" spans="1:6" x14ac:dyDescent="0.35">
      <c r="A50" t="s">
        <v>123</v>
      </c>
      <c r="B50" t="s">
        <v>124</v>
      </c>
      <c r="C50" t="s">
        <v>25</v>
      </c>
      <c r="D50">
        <v>456</v>
      </c>
      <c r="E50">
        <v>400</v>
      </c>
      <c r="F50" t="s">
        <v>67</v>
      </c>
    </row>
    <row r="51" spans="1:6" x14ac:dyDescent="0.35">
      <c r="A51" t="s">
        <v>125</v>
      </c>
      <c r="B51" t="s">
        <v>126</v>
      </c>
      <c r="C51" t="s">
        <v>8</v>
      </c>
      <c r="D51">
        <v>280</v>
      </c>
      <c r="E51">
        <v>254</v>
      </c>
      <c r="F51" t="s">
        <v>67</v>
      </c>
    </row>
    <row r="52" spans="1:6" x14ac:dyDescent="0.35">
      <c r="A52" t="s">
        <v>127</v>
      </c>
      <c r="B52" t="s">
        <v>128</v>
      </c>
      <c r="C52" t="s">
        <v>8</v>
      </c>
      <c r="D52">
        <v>798</v>
      </c>
      <c r="E52">
        <v>293</v>
      </c>
      <c r="F52" t="s">
        <v>129</v>
      </c>
    </row>
    <row r="53" spans="1:6" x14ac:dyDescent="0.35">
      <c r="A53" t="s">
        <v>130</v>
      </c>
      <c r="B53" t="s">
        <v>131</v>
      </c>
      <c r="C53" t="s">
        <v>8</v>
      </c>
      <c r="D53">
        <v>704</v>
      </c>
      <c r="E53">
        <v>279</v>
      </c>
      <c r="F53" t="s">
        <v>44</v>
      </c>
    </row>
    <row r="54" spans="1:6" x14ac:dyDescent="0.35">
      <c r="A54" t="s">
        <v>132</v>
      </c>
      <c r="B54" t="s">
        <v>133</v>
      </c>
      <c r="C54" t="s">
        <v>8</v>
      </c>
      <c r="D54">
        <v>220</v>
      </c>
      <c r="E54">
        <v>324</v>
      </c>
      <c r="F54" t="s">
        <v>61</v>
      </c>
    </row>
    <row r="55" spans="1:6" x14ac:dyDescent="0.35">
      <c r="A55" t="s">
        <v>134</v>
      </c>
      <c r="B55" t="s">
        <v>135</v>
      </c>
      <c r="C55" t="s">
        <v>12</v>
      </c>
      <c r="D55">
        <v>590</v>
      </c>
      <c r="E55">
        <v>371</v>
      </c>
      <c r="F55" t="s">
        <v>19</v>
      </c>
    </row>
    <row r="56" spans="1:6" x14ac:dyDescent="0.35">
      <c r="A56" t="s">
        <v>136</v>
      </c>
      <c r="B56" t="s">
        <v>137</v>
      </c>
      <c r="C56" t="s">
        <v>15</v>
      </c>
      <c r="D56">
        <v>85</v>
      </c>
      <c r="E56">
        <v>97</v>
      </c>
      <c r="F56" t="s">
        <v>22</v>
      </c>
    </row>
    <row r="57" spans="1:6" x14ac:dyDescent="0.35">
      <c r="A57" t="s">
        <v>138</v>
      </c>
      <c r="B57" t="s">
        <v>139</v>
      </c>
      <c r="C57" t="s">
        <v>58</v>
      </c>
      <c r="D57">
        <v>574</v>
      </c>
      <c r="E57">
        <v>197</v>
      </c>
      <c r="F57" t="s">
        <v>140</v>
      </c>
    </row>
    <row r="58" spans="1:6" x14ac:dyDescent="0.35">
      <c r="A58" t="s">
        <v>141</v>
      </c>
      <c r="B58" t="s">
        <v>142</v>
      </c>
      <c r="C58" t="s">
        <v>8</v>
      </c>
      <c r="D58">
        <v>209</v>
      </c>
      <c r="E58">
        <v>469</v>
      </c>
      <c r="F58" t="s">
        <v>22</v>
      </c>
    </row>
    <row r="59" spans="1:6" x14ac:dyDescent="0.35">
      <c r="A59" t="s">
        <v>143</v>
      </c>
      <c r="B59" t="s">
        <v>144</v>
      </c>
      <c r="C59" t="s">
        <v>25</v>
      </c>
      <c r="D59">
        <v>888</v>
      </c>
      <c r="E59">
        <v>394</v>
      </c>
      <c r="F59" t="s">
        <v>31</v>
      </c>
    </row>
    <row r="60" spans="1:6" x14ac:dyDescent="0.35">
      <c r="A60" t="s">
        <v>145</v>
      </c>
      <c r="B60" t="s">
        <v>146</v>
      </c>
      <c r="C60" t="s">
        <v>8</v>
      </c>
      <c r="D60">
        <v>748</v>
      </c>
      <c r="E60">
        <v>239</v>
      </c>
      <c r="F60" t="s">
        <v>9</v>
      </c>
    </row>
    <row r="61" spans="1:6" x14ac:dyDescent="0.35">
      <c r="A61" t="s">
        <v>147</v>
      </c>
      <c r="B61" t="s">
        <v>148</v>
      </c>
      <c r="C61" t="s">
        <v>25</v>
      </c>
      <c r="D61">
        <v>292</v>
      </c>
      <c r="E61">
        <v>143</v>
      </c>
      <c r="F61" t="s">
        <v>44</v>
      </c>
    </row>
    <row r="62" spans="1:6" x14ac:dyDescent="0.35">
      <c r="A62" t="s">
        <v>149</v>
      </c>
      <c r="B62" t="s">
        <v>150</v>
      </c>
      <c r="C62" t="s">
        <v>25</v>
      </c>
      <c r="D62">
        <v>135</v>
      </c>
      <c r="E62">
        <v>96</v>
      </c>
      <c r="F62" t="s">
        <v>64</v>
      </c>
    </row>
    <row r="63" spans="1:6" x14ac:dyDescent="0.35">
      <c r="A63" t="s">
        <v>151</v>
      </c>
      <c r="B63" t="s">
        <v>152</v>
      </c>
      <c r="C63" t="s">
        <v>8</v>
      </c>
      <c r="D63">
        <v>845</v>
      </c>
      <c r="E63">
        <v>200</v>
      </c>
      <c r="F63" t="s">
        <v>41</v>
      </c>
    </row>
    <row r="64" spans="1:6" x14ac:dyDescent="0.35">
      <c r="A64" t="s">
        <v>153</v>
      </c>
      <c r="B64" t="s">
        <v>154</v>
      </c>
      <c r="C64" t="s">
        <v>12</v>
      </c>
      <c r="D64">
        <v>627</v>
      </c>
      <c r="E64">
        <v>123</v>
      </c>
      <c r="F64" t="s">
        <v>16</v>
      </c>
    </row>
    <row r="65" spans="1:6" x14ac:dyDescent="0.35">
      <c r="A65" t="s">
        <v>155</v>
      </c>
      <c r="B65" t="s">
        <v>156</v>
      </c>
      <c r="C65" t="s">
        <v>25</v>
      </c>
      <c r="D65">
        <v>731</v>
      </c>
      <c r="E65">
        <v>186</v>
      </c>
      <c r="F65" t="s">
        <v>16</v>
      </c>
    </row>
    <row r="66" spans="1:6" x14ac:dyDescent="0.35">
      <c r="A66" t="s">
        <v>157</v>
      </c>
      <c r="B66" t="s">
        <v>158</v>
      </c>
      <c r="C66" t="s">
        <v>25</v>
      </c>
      <c r="D66">
        <v>606</v>
      </c>
      <c r="E66">
        <v>325</v>
      </c>
      <c r="F66" t="s">
        <v>28</v>
      </c>
    </row>
    <row r="67" spans="1:6" x14ac:dyDescent="0.35">
      <c r="A67" t="s">
        <v>159</v>
      </c>
      <c r="B67" t="s">
        <v>160</v>
      </c>
      <c r="C67" t="s">
        <v>8</v>
      </c>
      <c r="D67">
        <v>623</v>
      </c>
      <c r="E67">
        <v>463</v>
      </c>
      <c r="F67" t="s">
        <v>81</v>
      </c>
    </row>
    <row r="68" spans="1:6" x14ac:dyDescent="0.35">
      <c r="A68" t="s">
        <v>161</v>
      </c>
      <c r="B68" t="s">
        <v>162</v>
      </c>
      <c r="C68" t="s">
        <v>25</v>
      </c>
      <c r="D68">
        <v>695</v>
      </c>
      <c r="E68">
        <v>348</v>
      </c>
      <c r="F68" t="s">
        <v>67</v>
      </c>
    </row>
    <row r="69" spans="1:6" x14ac:dyDescent="0.35">
      <c r="A69" t="s">
        <v>163</v>
      </c>
      <c r="B69" t="s">
        <v>164</v>
      </c>
      <c r="C69" t="s">
        <v>25</v>
      </c>
      <c r="D69">
        <v>845</v>
      </c>
      <c r="E69">
        <v>258</v>
      </c>
      <c r="F69" t="s">
        <v>41</v>
      </c>
    </row>
    <row r="70" spans="1:6" x14ac:dyDescent="0.35">
      <c r="A70" t="s">
        <v>165</v>
      </c>
      <c r="B70" t="s">
        <v>166</v>
      </c>
      <c r="C70" t="s">
        <v>8</v>
      </c>
      <c r="D70">
        <v>77</v>
      </c>
      <c r="E70">
        <v>147</v>
      </c>
      <c r="F70" t="s">
        <v>36</v>
      </c>
    </row>
    <row r="71" spans="1:6" x14ac:dyDescent="0.35">
      <c r="A71" t="s">
        <v>167</v>
      </c>
      <c r="B71" t="s">
        <v>168</v>
      </c>
      <c r="C71" t="s">
        <v>8</v>
      </c>
      <c r="D71">
        <v>669</v>
      </c>
      <c r="E71">
        <v>251</v>
      </c>
      <c r="F71" t="s">
        <v>31</v>
      </c>
    </row>
    <row r="72" spans="1:6" x14ac:dyDescent="0.35">
      <c r="A72" t="s">
        <v>169</v>
      </c>
      <c r="B72" t="s">
        <v>170</v>
      </c>
      <c r="C72" t="s">
        <v>58</v>
      </c>
      <c r="D72">
        <v>605</v>
      </c>
      <c r="E72">
        <v>442</v>
      </c>
      <c r="F72" t="s">
        <v>16</v>
      </c>
    </row>
    <row r="73" spans="1:6" x14ac:dyDescent="0.35">
      <c r="A73" t="s">
        <v>171</v>
      </c>
      <c r="B73" t="s">
        <v>172</v>
      </c>
      <c r="C73" t="s">
        <v>12</v>
      </c>
      <c r="D73">
        <v>389</v>
      </c>
      <c r="E73">
        <v>419</v>
      </c>
      <c r="F73" t="s">
        <v>81</v>
      </c>
    </row>
    <row r="74" spans="1:6" x14ac:dyDescent="0.35">
      <c r="A74" t="s">
        <v>173</v>
      </c>
      <c r="B74" t="s">
        <v>174</v>
      </c>
      <c r="C74" t="s">
        <v>12</v>
      </c>
      <c r="D74">
        <v>847</v>
      </c>
      <c r="E74">
        <v>402</v>
      </c>
      <c r="F74" t="s">
        <v>41</v>
      </c>
    </row>
    <row r="75" spans="1:6" x14ac:dyDescent="0.35">
      <c r="A75" t="s">
        <v>175</v>
      </c>
      <c r="B75" t="s">
        <v>176</v>
      </c>
      <c r="C75" t="s">
        <v>25</v>
      </c>
      <c r="D75">
        <v>380</v>
      </c>
      <c r="E75">
        <v>345</v>
      </c>
      <c r="F75" t="s">
        <v>22</v>
      </c>
    </row>
    <row r="76" spans="1:6" x14ac:dyDescent="0.35">
      <c r="A76" t="s">
        <v>177</v>
      </c>
      <c r="B76" t="s">
        <v>178</v>
      </c>
      <c r="C76" t="s">
        <v>12</v>
      </c>
      <c r="D76">
        <v>689</v>
      </c>
      <c r="E76">
        <v>450</v>
      </c>
      <c r="F76" t="s">
        <v>22</v>
      </c>
    </row>
    <row r="77" spans="1:6" x14ac:dyDescent="0.35">
      <c r="A77" t="s">
        <v>179</v>
      </c>
      <c r="B77" t="s">
        <v>180</v>
      </c>
      <c r="C77" t="s">
        <v>25</v>
      </c>
      <c r="D77">
        <v>555</v>
      </c>
      <c r="E77">
        <v>146</v>
      </c>
      <c r="F77" t="s">
        <v>41</v>
      </c>
    </row>
    <row r="78" spans="1:6" x14ac:dyDescent="0.35">
      <c r="A78" t="s">
        <v>181</v>
      </c>
      <c r="B78" t="s">
        <v>182</v>
      </c>
      <c r="C78" t="s">
        <v>58</v>
      </c>
      <c r="D78">
        <v>397</v>
      </c>
      <c r="E78">
        <v>147</v>
      </c>
      <c r="F78" t="s">
        <v>78</v>
      </c>
    </row>
    <row r="79" spans="1:6" x14ac:dyDescent="0.35">
      <c r="A79" t="s">
        <v>183</v>
      </c>
      <c r="B79" t="s">
        <v>184</v>
      </c>
      <c r="C79" t="s">
        <v>8</v>
      </c>
      <c r="D79">
        <v>522</v>
      </c>
      <c r="E79">
        <v>351</v>
      </c>
      <c r="F79" t="s">
        <v>185</v>
      </c>
    </row>
    <row r="80" spans="1:6" x14ac:dyDescent="0.35">
      <c r="A80" t="s">
        <v>186</v>
      </c>
      <c r="B80" t="s">
        <v>187</v>
      </c>
      <c r="C80" t="s">
        <v>8</v>
      </c>
      <c r="D80">
        <v>280</v>
      </c>
      <c r="E80">
        <v>198</v>
      </c>
      <c r="F80" t="s">
        <v>41</v>
      </c>
    </row>
    <row r="81" spans="1:6" x14ac:dyDescent="0.35">
      <c r="A81" t="s">
        <v>188</v>
      </c>
      <c r="B81" t="s">
        <v>189</v>
      </c>
      <c r="C81" t="s">
        <v>8</v>
      </c>
      <c r="D81">
        <v>239</v>
      </c>
      <c r="E81">
        <v>307</v>
      </c>
      <c r="F81" t="s">
        <v>61</v>
      </c>
    </row>
    <row r="82" spans="1:6" x14ac:dyDescent="0.35">
      <c r="A82" t="s">
        <v>190</v>
      </c>
      <c r="B82" t="s">
        <v>191</v>
      </c>
      <c r="C82" t="s">
        <v>12</v>
      </c>
      <c r="D82">
        <v>274</v>
      </c>
      <c r="E82">
        <v>488</v>
      </c>
      <c r="F82" t="s">
        <v>81</v>
      </c>
    </row>
    <row r="83" spans="1:6" x14ac:dyDescent="0.35">
      <c r="A83" t="s">
        <v>192</v>
      </c>
      <c r="B83" t="s">
        <v>193</v>
      </c>
      <c r="C83" t="s">
        <v>58</v>
      </c>
      <c r="D83">
        <v>434</v>
      </c>
      <c r="E83">
        <v>416</v>
      </c>
      <c r="F83" t="s">
        <v>78</v>
      </c>
    </row>
    <row r="84" spans="1:6" x14ac:dyDescent="0.35">
      <c r="A84" t="s">
        <v>194</v>
      </c>
      <c r="B84" t="s">
        <v>195</v>
      </c>
      <c r="C84" t="s">
        <v>12</v>
      </c>
      <c r="D84">
        <v>426</v>
      </c>
      <c r="E84">
        <v>423</v>
      </c>
      <c r="F84" t="s">
        <v>140</v>
      </c>
    </row>
    <row r="85" spans="1:6" x14ac:dyDescent="0.35">
      <c r="A85" t="s">
        <v>196</v>
      </c>
      <c r="B85" t="s">
        <v>197</v>
      </c>
      <c r="C85" t="s">
        <v>12</v>
      </c>
      <c r="D85">
        <v>332</v>
      </c>
      <c r="E85">
        <v>127</v>
      </c>
      <c r="F85" t="s">
        <v>19</v>
      </c>
    </row>
    <row r="86" spans="1:6" x14ac:dyDescent="0.35">
      <c r="A86" t="s">
        <v>198</v>
      </c>
      <c r="B86" t="s">
        <v>199</v>
      </c>
      <c r="C86" t="s">
        <v>58</v>
      </c>
      <c r="D86">
        <v>682</v>
      </c>
      <c r="E86">
        <v>38</v>
      </c>
      <c r="F86" t="s">
        <v>185</v>
      </c>
    </row>
    <row r="87" spans="1:6" x14ac:dyDescent="0.35">
      <c r="A87" t="s">
        <v>200</v>
      </c>
      <c r="B87" t="s">
        <v>201</v>
      </c>
      <c r="C87" t="s">
        <v>58</v>
      </c>
      <c r="D87">
        <v>677</v>
      </c>
      <c r="E87">
        <v>337</v>
      </c>
      <c r="F87" t="s">
        <v>19</v>
      </c>
    </row>
    <row r="88" spans="1:6" x14ac:dyDescent="0.35">
      <c r="A88" t="s">
        <v>202</v>
      </c>
      <c r="B88" t="s">
        <v>203</v>
      </c>
      <c r="C88" t="s">
        <v>58</v>
      </c>
      <c r="D88">
        <v>794</v>
      </c>
      <c r="E88">
        <v>359</v>
      </c>
      <c r="F88" t="s">
        <v>16</v>
      </c>
    </row>
    <row r="89" spans="1:6" x14ac:dyDescent="0.35">
      <c r="A89" t="s">
        <v>204</v>
      </c>
      <c r="B89" t="s">
        <v>205</v>
      </c>
      <c r="C89" t="s">
        <v>58</v>
      </c>
      <c r="D89">
        <v>308</v>
      </c>
      <c r="E89">
        <v>128</v>
      </c>
      <c r="F89" t="s">
        <v>61</v>
      </c>
    </row>
    <row r="90" spans="1:6" x14ac:dyDescent="0.35">
      <c r="A90" t="s">
        <v>206</v>
      </c>
      <c r="B90" t="s">
        <v>207</v>
      </c>
      <c r="C90" t="s">
        <v>8</v>
      </c>
      <c r="D90">
        <v>408</v>
      </c>
      <c r="E90">
        <v>266</v>
      </c>
      <c r="F90" t="s">
        <v>22</v>
      </c>
    </row>
    <row r="91" spans="1:6" x14ac:dyDescent="0.35">
      <c r="A91" t="s">
        <v>208</v>
      </c>
      <c r="B91" t="s">
        <v>209</v>
      </c>
      <c r="C91" t="s">
        <v>15</v>
      </c>
      <c r="D91">
        <v>759</v>
      </c>
      <c r="E91">
        <v>475</v>
      </c>
      <c r="F91" t="s">
        <v>36</v>
      </c>
    </row>
    <row r="92" spans="1:6" x14ac:dyDescent="0.35">
      <c r="A92" t="s">
        <v>210</v>
      </c>
      <c r="B92" t="s">
        <v>211</v>
      </c>
      <c r="C92" t="s">
        <v>15</v>
      </c>
      <c r="D92">
        <v>505</v>
      </c>
      <c r="E92">
        <v>440</v>
      </c>
      <c r="F92" t="s">
        <v>55</v>
      </c>
    </row>
    <row r="93" spans="1:6" x14ac:dyDescent="0.35">
      <c r="A93" t="s">
        <v>212</v>
      </c>
      <c r="B93" t="s">
        <v>213</v>
      </c>
      <c r="C93" t="s">
        <v>58</v>
      </c>
      <c r="D93">
        <v>460</v>
      </c>
      <c r="E93">
        <v>472</v>
      </c>
      <c r="F93" t="s">
        <v>9</v>
      </c>
    </row>
    <row r="94" spans="1:6" x14ac:dyDescent="0.35">
      <c r="A94" t="s">
        <v>214</v>
      </c>
      <c r="B94" t="s">
        <v>215</v>
      </c>
      <c r="C94" t="s">
        <v>15</v>
      </c>
      <c r="D94">
        <v>698</v>
      </c>
      <c r="E94">
        <v>433</v>
      </c>
      <c r="F94" t="s">
        <v>108</v>
      </c>
    </row>
    <row r="95" spans="1:6" x14ac:dyDescent="0.35">
      <c r="A95" t="s">
        <v>216</v>
      </c>
      <c r="B95" t="s">
        <v>217</v>
      </c>
      <c r="C95" t="s">
        <v>15</v>
      </c>
      <c r="D95">
        <v>367</v>
      </c>
      <c r="E95">
        <v>150</v>
      </c>
      <c r="F95" t="s">
        <v>185</v>
      </c>
    </row>
    <row r="96" spans="1:6" x14ac:dyDescent="0.35">
      <c r="A96" t="s">
        <v>218</v>
      </c>
      <c r="B96" t="s">
        <v>219</v>
      </c>
      <c r="C96" t="s">
        <v>58</v>
      </c>
      <c r="D96">
        <v>726</v>
      </c>
      <c r="E96">
        <v>414</v>
      </c>
      <c r="F96" t="s">
        <v>41</v>
      </c>
    </row>
    <row r="97" spans="1:6" x14ac:dyDescent="0.35">
      <c r="A97" t="s">
        <v>220</v>
      </c>
      <c r="B97" t="s">
        <v>221</v>
      </c>
      <c r="C97" t="s">
        <v>15</v>
      </c>
      <c r="D97">
        <v>274</v>
      </c>
      <c r="E97">
        <v>477</v>
      </c>
      <c r="F97" t="s">
        <v>78</v>
      </c>
    </row>
    <row r="98" spans="1:6" x14ac:dyDescent="0.35">
      <c r="A98" t="s">
        <v>222</v>
      </c>
      <c r="B98" t="s">
        <v>223</v>
      </c>
      <c r="C98" t="s">
        <v>12</v>
      </c>
      <c r="D98">
        <v>868</v>
      </c>
      <c r="E98">
        <v>297</v>
      </c>
      <c r="F98" t="s">
        <v>129</v>
      </c>
    </row>
    <row r="99" spans="1:6" x14ac:dyDescent="0.35">
      <c r="A99" t="s">
        <v>224</v>
      </c>
      <c r="B99" t="s">
        <v>225</v>
      </c>
      <c r="C99" t="s">
        <v>25</v>
      </c>
      <c r="D99">
        <v>283</v>
      </c>
      <c r="E99">
        <v>98</v>
      </c>
      <c r="F99" t="s">
        <v>108</v>
      </c>
    </row>
    <row r="100" spans="1:6" x14ac:dyDescent="0.35">
      <c r="A100" t="s">
        <v>226</v>
      </c>
      <c r="B100" t="s">
        <v>227</v>
      </c>
      <c r="C100" t="s">
        <v>25</v>
      </c>
      <c r="D100">
        <v>733</v>
      </c>
      <c r="E100">
        <v>262</v>
      </c>
      <c r="F100" t="s">
        <v>64</v>
      </c>
    </row>
    <row r="101" spans="1:6" x14ac:dyDescent="0.35">
      <c r="A101" t="s">
        <v>228</v>
      </c>
      <c r="B101" t="s">
        <v>229</v>
      </c>
      <c r="C101" t="s">
        <v>58</v>
      </c>
      <c r="D101">
        <v>713</v>
      </c>
      <c r="E101">
        <v>251</v>
      </c>
      <c r="F101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D087-6AE2-446B-B138-C7F5FD8E34CB}">
  <dimension ref="A1:O127"/>
  <sheetViews>
    <sheetView tabSelected="1" zoomScale="70" zoomScaleNormal="70" workbookViewId="0">
      <pane ySplit="1" topLeftCell="A37" activePane="bottomLeft" state="frozen"/>
      <selection pane="bottomLeft" activeCell="K71" sqref="K71"/>
    </sheetView>
  </sheetViews>
  <sheetFormatPr defaultRowHeight="14.5" x14ac:dyDescent="0.35"/>
  <cols>
    <col min="1" max="1" width="11.26953125" customWidth="1"/>
    <col min="2" max="2" width="14.36328125" customWidth="1"/>
    <col min="3" max="3" width="10.26953125" customWidth="1"/>
    <col min="5" max="5" width="11.54296875" customWidth="1"/>
    <col min="6" max="6" width="11.453125" customWidth="1"/>
    <col min="7" max="7" width="30.1796875" style="1" bestFit="1" customWidth="1"/>
    <col min="8" max="8" width="5.7265625" style="1" customWidth="1"/>
    <col min="9" max="9" width="12.36328125" style="2" bestFit="1" customWidth="1"/>
    <col min="10" max="10" width="16.1796875" bestFit="1" customWidth="1"/>
    <col min="11" max="11" width="15.90625" bestFit="1" customWidth="1"/>
    <col min="12" max="12" width="10" bestFit="1" customWidth="1"/>
    <col min="13" max="13" width="10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2" t="s">
        <v>238</v>
      </c>
      <c r="H1" s="35"/>
      <c r="I1" s="4" t="s">
        <v>231</v>
      </c>
      <c r="J1" s="17" t="s">
        <v>230</v>
      </c>
      <c r="K1" s="18" t="s">
        <v>2</v>
      </c>
    </row>
    <row r="2" spans="1:11" ht="15" thickBot="1" x14ac:dyDescent="0.4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  <c r="G2" s="34">
        <v>462</v>
      </c>
      <c r="H2" s="36"/>
      <c r="I2" s="30">
        <v>1</v>
      </c>
      <c r="J2" s="6" t="s">
        <v>125</v>
      </c>
      <c r="K2" s="7" t="str">
        <f>VLOOKUP(J2,Table1[[ProductID]:[Category]],3,0)</f>
        <v>Toys</v>
      </c>
    </row>
    <row r="3" spans="1:11" ht="15" thickBot="1" x14ac:dyDescent="0.4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  <c r="G3" s="34">
        <v>314</v>
      </c>
      <c r="H3" s="37"/>
    </row>
    <row r="4" spans="1:11" x14ac:dyDescent="0.35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  <c r="G4" s="34">
        <v>373</v>
      </c>
      <c r="H4" s="38"/>
      <c r="I4" s="31" t="s">
        <v>231</v>
      </c>
      <c r="J4" s="17" t="s">
        <v>232</v>
      </c>
      <c r="K4" s="9" t="s">
        <v>3</v>
      </c>
    </row>
    <row r="5" spans="1:11" ht="15" thickBot="1" x14ac:dyDescent="0.4">
      <c r="A5" t="s">
        <v>17</v>
      </c>
      <c r="B5" t="s">
        <v>18</v>
      </c>
      <c r="C5" t="s">
        <v>12</v>
      </c>
      <c r="D5">
        <v>889</v>
      </c>
      <c r="E5">
        <v>159</v>
      </c>
      <c r="F5" t="s">
        <v>19</v>
      </c>
      <c r="G5" s="34">
        <v>159</v>
      </c>
      <c r="H5" s="36"/>
      <c r="I5" s="30">
        <v>2</v>
      </c>
      <c r="J5" s="6" t="s">
        <v>73</v>
      </c>
      <c r="K5" s="8">
        <f>VLOOKUP(J5,Table1[[ProductName]:[Price]],3,0)</f>
        <v>54</v>
      </c>
    </row>
    <row r="6" spans="1:11" ht="15" thickBot="1" x14ac:dyDescent="0.4">
      <c r="A6" t="s">
        <v>20</v>
      </c>
      <c r="B6" t="s">
        <v>21</v>
      </c>
      <c r="C6" t="s">
        <v>12</v>
      </c>
      <c r="D6">
        <v>829</v>
      </c>
      <c r="E6">
        <v>95</v>
      </c>
      <c r="F6" t="s">
        <v>22</v>
      </c>
      <c r="G6" s="34">
        <v>95</v>
      </c>
      <c r="H6" s="37"/>
    </row>
    <row r="7" spans="1:11" x14ac:dyDescent="0.35">
      <c r="A7" t="s">
        <v>23</v>
      </c>
      <c r="B7" t="s">
        <v>24</v>
      </c>
      <c r="C7" t="s">
        <v>25</v>
      </c>
      <c r="D7">
        <v>979</v>
      </c>
      <c r="E7">
        <v>471</v>
      </c>
      <c r="F7" t="s">
        <v>9</v>
      </c>
      <c r="G7" s="34">
        <v>471</v>
      </c>
      <c r="H7" s="38"/>
      <c r="I7" s="31" t="s">
        <v>231</v>
      </c>
      <c r="J7" s="17" t="s">
        <v>230</v>
      </c>
      <c r="K7" s="9" t="s">
        <v>5</v>
      </c>
    </row>
    <row r="8" spans="1:11" ht="15" thickBot="1" x14ac:dyDescent="0.4">
      <c r="A8" t="s">
        <v>26</v>
      </c>
      <c r="B8" t="s">
        <v>27</v>
      </c>
      <c r="C8" t="s">
        <v>15</v>
      </c>
      <c r="D8">
        <v>82</v>
      </c>
      <c r="E8">
        <v>232</v>
      </c>
      <c r="F8" t="s">
        <v>28</v>
      </c>
      <c r="G8" s="34">
        <v>232</v>
      </c>
      <c r="H8" s="36"/>
      <c r="I8" s="30">
        <v>3</v>
      </c>
      <c r="J8" s="6" t="s">
        <v>200</v>
      </c>
      <c r="K8" s="8" t="str">
        <f>VLOOKUP(J8,Table1[],6,0)</f>
        <v>SUP02</v>
      </c>
    </row>
    <row r="9" spans="1:11" ht="15" thickBot="1" x14ac:dyDescent="0.4">
      <c r="A9" t="s">
        <v>29</v>
      </c>
      <c r="B9" t="s">
        <v>30</v>
      </c>
      <c r="C9" t="s">
        <v>15</v>
      </c>
      <c r="D9">
        <v>97</v>
      </c>
      <c r="E9">
        <v>179</v>
      </c>
      <c r="F9" t="s">
        <v>31</v>
      </c>
      <c r="G9" s="34">
        <v>179</v>
      </c>
      <c r="H9" s="37"/>
    </row>
    <row r="10" spans="1:11" x14ac:dyDescent="0.35">
      <c r="A10" t="s">
        <v>32</v>
      </c>
      <c r="B10" t="s">
        <v>33</v>
      </c>
      <c r="C10" t="s">
        <v>15</v>
      </c>
      <c r="D10">
        <v>552</v>
      </c>
      <c r="E10">
        <v>112</v>
      </c>
      <c r="F10" t="s">
        <v>31</v>
      </c>
      <c r="G10" s="34">
        <v>112</v>
      </c>
      <c r="H10" s="38"/>
      <c r="I10" s="31" t="s">
        <v>231</v>
      </c>
      <c r="J10" s="17" t="s">
        <v>230</v>
      </c>
      <c r="K10" s="9" t="s">
        <v>4</v>
      </c>
    </row>
    <row r="11" spans="1:11" ht="15" thickBot="1" x14ac:dyDescent="0.4">
      <c r="A11" t="s">
        <v>34</v>
      </c>
      <c r="B11" t="s">
        <v>35</v>
      </c>
      <c r="C11" t="s">
        <v>12</v>
      </c>
      <c r="D11">
        <v>456</v>
      </c>
      <c r="E11">
        <v>317</v>
      </c>
      <c r="F11" t="s">
        <v>36</v>
      </c>
      <c r="G11" s="34">
        <v>317</v>
      </c>
      <c r="H11" s="36"/>
      <c r="I11" s="30">
        <v>4</v>
      </c>
      <c r="J11" s="6" t="s">
        <v>34</v>
      </c>
      <c r="K11" s="10">
        <f>VLOOKUP(J11,Table1[[ProductID]:[StockLevel]],5,0)</f>
        <v>317</v>
      </c>
    </row>
    <row r="12" spans="1:11" ht="15" thickBot="1" x14ac:dyDescent="0.4">
      <c r="A12" t="s">
        <v>37</v>
      </c>
      <c r="B12" t="s">
        <v>38</v>
      </c>
      <c r="C12" t="s">
        <v>8</v>
      </c>
      <c r="D12">
        <v>623</v>
      </c>
      <c r="E12">
        <v>496</v>
      </c>
      <c r="F12" t="s">
        <v>36</v>
      </c>
      <c r="G12" s="34">
        <v>496</v>
      </c>
      <c r="H12" s="37"/>
    </row>
    <row r="13" spans="1:11" x14ac:dyDescent="0.35">
      <c r="A13" t="s">
        <v>39</v>
      </c>
      <c r="B13" t="s">
        <v>40</v>
      </c>
      <c r="C13" t="s">
        <v>15</v>
      </c>
      <c r="D13">
        <v>777</v>
      </c>
      <c r="E13">
        <v>441</v>
      </c>
      <c r="F13" t="s">
        <v>41</v>
      </c>
      <c r="G13" s="34">
        <v>441</v>
      </c>
      <c r="H13" s="38"/>
      <c r="I13" s="31" t="s">
        <v>231</v>
      </c>
      <c r="J13" s="17" t="s">
        <v>230</v>
      </c>
      <c r="K13" s="18" t="s">
        <v>2</v>
      </c>
    </row>
    <row r="14" spans="1:11" ht="15" thickBot="1" x14ac:dyDescent="0.4">
      <c r="A14" t="s">
        <v>42</v>
      </c>
      <c r="B14" t="s">
        <v>43</v>
      </c>
      <c r="C14" t="s">
        <v>12</v>
      </c>
      <c r="D14">
        <v>854</v>
      </c>
      <c r="E14">
        <v>51</v>
      </c>
      <c r="F14" t="s">
        <v>44</v>
      </c>
      <c r="G14" s="34">
        <v>51</v>
      </c>
      <c r="H14" s="36"/>
      <c r="I14" s="30">
        <v>5</v>
      </c>
      <c r="J14" s="6" t="s">
        <v>116</v>
      </c>
      <c r="K14" s="7" t="str">
        <f>VLOOKUP(A2,Table1[[ProductID]:[Category]],3,0)</f>
        <v>Toys</v>
      </c>
    </row>
    <row r="15" spans="1:11" ht="15" thickBot="1" x14ac:dyDescent="0.4">
      <c r="A15" t="s">
        <v>45</v>
      </c>
      <c r="B15" t="s">
        <v>46</v>
      </c>
      <c r="C15" t="s">
        <v>25</v>
      </c>
      <c r="D15">
        <v>148</v>
      </c>
      <c r="E15">
        <v>267</v>
      </c>
      <c r="F15" t="s">
        <v>9</v>
      </c>
      <c r="G15" s="34">
        <v>267</v>
      </c>
      <c r="H15" s="37"/>
    </row>
    <row r="16" spans="1:11" x14ac:dyDescent="0.35">
      <c r="A16" t="s">
        <v>47</v>
      </c>
      <c r="B16" t="s">
        <v>48</v>
      </c>
      <c r="C16" t="s">
        <v>8</v>
      </c>
      <c r="D16">
        <v>733</v>
      </c>
      <c r="E16">
        <v>294</v>
      </c>
      <c r="F16" t="s">
        <v>9</v>
      </c>
      <c r="G16" s="34">
        <v>294</v>
      </c>
      <c r="H16" s="38"/>
      <c r="I16" s="31" t="s">
        <v>231</v>
      </c>
      <c r="J16" s="17" t="s">
        <v>232</v>
      </c>
      <c r="K16" s="9" t="s">
        <v>3</v>
      </c>
    </row>
    <row r="17" spans="1:15" ht="15" thickBot="1" x14ac:dyDescent="0.4">
      <c r="A17" t="s">
        <v>49</v>
      </c>
      <c r="B17" t="s">
        <v>50</v>
      </c>
      <c r="C17" t="s">
        <v>25</v>
      </c>
      <c r="D17">
        <v>921</v>
      </c>
      <c r="E17">
        <v>385</v>
      </c>
      <c r="F17" t="s">
        <v>41</v>
      </c>
      <c r="G17" s="34">
        <v>385</v>
      </c>
      <c r="H17" s="36"/>
      <c r="I17" s="30">
        <v>6</v>
      </c>
      <c r="J17" s="6" t="s">
        <v>181</v>
      </c>
      <c r="K17" s="8">
        <f>VLOOKUP(J17,Table1[[ProductID]:[Price]],4,0)</f>
        <v>397</v>
      </c>
    </row>
    <row r="18" spans="1:15" ht="15" thickBot="1" x14ac:dyDescent="0.4">
      <c r="A18" t="s">
        <v>51</v>
      </c>
      <c r="B18" t="s">
        <v>52</v>
      </c>
      <c r="C18" t="s">
        <v>8</v>
      </c>
      <c r="D18">
        <v>775</v>
      </c>
      <c r="E18">
        <v>386</v>
      </c>
      <c r="F18" t="s">
        <v>22</v>
      </c>
      <c r="G18" s="34">
        <v>386</v>
      </c>
      <c r="H18" s="37"/>
    </row>
    <row r="19" spans="1:15" x14ac:dyDescent="0.35">
      <c r="A19" t="s">
        <v>53</v>
      </c>
      <c r="B19" t="s">
        <v>54</v>
      </c>
      <c r="C19" t="s">
        <v>12</v>
      </c>
      <c r="D19">
        <v>596</v>
      </c>
      <c r="E19">
        <v>112</v>
      </c>
      <c r="F19" t="s">
        <v>55</v>
      </c>
      <c r="G19" s="34">
        <v>112</v>
      </c>
      <c r="H19" s="38"/>
      <c r="I19" s="31" t="s">
        <v>231</v>
      </c>
      <c r="J19" s="17" t="s">
        <v>230</v>
      </c>
      <c r="K19" s="9" t="s">
        <v>5</v>
      </c>
    </row>
    <row r="20" spans="1:15" ht="15" thickBot="1" x14ac:dyDescent="0.4">
      <c r="A20" t="s">
        <v>56</v>
      </c>
      <c r="B20" t="s">
        <v>57</v>
      </c>
      <c r="C20" t="s">
        <v>58</v>
      </c>
      <c r="D20">
        <v>788</v>
      </c>
      <c r="E20">
        <v>100</v>
      </c>
      <c r="F20" t="s">
        <v>16</v>
      </c>
      <c r="G20" s="34">
        <v>100</v>
      </c>
      <c r="H20" s="36"/>
      <c r="I20" s="30">
        <v>7</v>
      </c>
      <c r="J20" s="6" t="s">
        <v>91</v>
      </c>
      <c r="K20" s="8" t="str">
        <f>VLOOKUP(J20,Table1[[ProductName]:[SupplierID]],5,0)</f>
        <v>SUP09</v>
      </c>
    </row>
    <row r="21" spans="1:15" ht="15" thickBot="1" x14ac:dyDescent="0.4">
      <c r="A21" t="s">
        <v>59</v>
      </c>
      <c r="B21" t="s">
        <v>60</v>
      </c>
      <c r="C21" t="s">
        <v>8</v>
      </c>
      <c r="D21">
        <v>662</v>
      </c>
      <c r="E21">
        <v>112</v>
      </c>
      <c r="F21" t="s">
        <v>61</v>
      </c>
      <c r="G21" s="34">
        <v>112</v>
      </c>
      <c r="H21" s="37"/>
    </row>
    <row r="22" spans="1:15" x14ac:dyDescent="0.35">
      <c r="A22" t="s">
        <v>62</v>
      </c>
      <c r="B22" t="s">
        <v>63</v>
      </c>
      <c r="C22" t="s">
        <v>25</v>
      </c>
      <c r="D22">
        <v>992</v>
      </c>
      <c r="E22">
        <v>439</v>
      </c>
      <c r="F22" t="s">
        <v>64</v>
      </c>
      <c r="G22" s="34">
        <v>439</v>
      </c>
      <c r="H22" s="38"/>
      <c r="I22" s="31" t="s">
        <v>231</v>
      </c>
      <c r="J22" s="17" t="s">
        <v>230</v>
      </c>
      <c r="K22" s="9" t="s">
        <v>4</v>
      </c>
    </row>
    <row r="23" spans="1:15" ht="15" thickBot="1" x14ac:dyDescent="0.4">
      <c r="A23" t="s">
        <v>65</v>
      </c>
      <c r="B23" t="s">
        <v>66</v>
      </c>
      <c r="C23" t="s">
        <v>12</v>
      </c>
      <c r="D23">
        <v>511</v>
      </c>
      <c r="E23">
        <v>80</v>
      </c>
      <c r="F23" t="s">
        <v>67</v>
      </c>
      <c r="G23" s="34">
        <v>80</v>
      </c>
      <c r="H23" s="36"/>
      <c r="I23" s="30">
        <v>8</v>
      </c>
      <c r="J23" s="6" t="s">
        <v>227</v>
      </c>
      <c r="K23" s="10">
        <f>VLOOKUP(J23,Table1[[ProductName]:[StockLevel]],4,0)</f>
        <v>262</v>
      </c>
    </row>
    <row r="24" spans="1:15" x14ac:dyDescent="0.35">
      <c r="A24" t="s">
        <v>68</v>
      </c>
      <c r="B24" t="s">
        <v>69</v>
      </c>
      <c r="C24" t="s">
        <v>8</v>
      </c>
      <c r="D24">
        <v>692</v>
      </c>
      <c r="E24">
        <v>186</v>
      </c>
      <c r="F24" t="s">
        <v>61</v>
      </c>
      <c r="G24" s="34">
        <v>186</v>
      </c>
      <c r="H24" s="37"/>
    </row>
    <row r="25" spans="1:15" ht="15" thickBot="1" x14ac:dyDescent="0.4">
      <c r="A25" t="s">
        <v>70</v>
      </c>
      <c r="B25" t="s">
        <v>71</v>
      </c>
      <c r="C25" t="s">
        <v>58</v>
      </c>
      <c r="D25">
        <v>818</v>
      </c>
      <c r="E25">
        <v>112</v>
      </c>
      <c r="F25" t="s">
        <v>41</v>
      </c>
      <c r="G25" s="34">
        <v>112</v>
      </c>
      <c r="H25" s="37"/>
    </row>
    <row r="26" spans="1:15" ht="15" thickBot="1" x14ac:dyDescent="0.4">
      <c r="A26" t="s">
        <v>72</v>
      </c>
      <c r="B26" t="s">
        <v>73</v>
      </c>
      <c r="C26" t="s">
        <v>58</v>
      </c>
      <c r="D26">
        <v>54</v>
      </c>
      <c r="E26">
        <v>1</v>
      </c>
      <c r="F26" t="s">
        <v>9</v>
      </c>
      <c r="G26" s="34">
        <v>1</v>
      </c>
      <c r="H26" s="38"/>
      <c r="I26" s="31" t="s">
        <v>231</v>
      </c>
      <c r="J26" s="19" t="s">
        <v>2</v>
      </c>
      <c r="K26" s="20" t="s">
        <v>58</v>
      </c>
    </row>
    <row r="27" spans="1:15" ht="15" thickBot="1" x14ac:dyDescent="0.4">
      <c r="A27" t="s">
        <v>74</v>
      </c>
      <c r="B27" t="s">
        <v>75</v>
      </c>
      <c r="C27" t="s">
        <v>15</v>
      </c>
      <c r="D27">
        <v>267</v>
      </c>
      <c r="E27">
        <v>129</v>
      </c>
      <c r="F27" t="s">
        <v>41</v>
      </c>
      <c r="G27" s="34">
        <v>129</v>
      </c>
      <c r="H27" s="36"/>
      <c r="I27" s="47">
        <v>9</v>
      </c>
      <c r="J27" s="19" t="s">
        <v>3</v>
      </c>
      <c r="K27" s="20" t="s">
        <v>235</v>
      </c>
    </row>
    <row r="28" spans="1:15" ht="15" thickBot="1" x14ac:dyDescent="0.4">
      <c r="A28" t="s">
        <v>76</v>
      </c>
      <c r="B28" t="s">
        <v>77</v>
      </c>
      <c r="C28" t="s">
        <v>15</v>
      </c>
      <c r="D28">
        <v>552</v>
      </c>
      <c r="E28">
        <v>219</v>
      </c>
      <c r="F28" t="s">
        <v>78</v>
      </c>
      <c r="G28" s="34">
        <v>219</v>
      </c>
      <c r="H28" s="39"/>
      <c r="I28" s="48"/>
      <c r="J28" s="3"/>
      <c r="K28" s="14"/>
    </row>
    <row r="29" spans="1:15" ht="15" thickBot="1" x14ac:dyDescent="0.4">
      <c r="A29" t="s">
        <v>79</v>
      </c>
      <c r="B29" t="s">
        <v>80</v>
      </c>
      <c r="C29" t="s">
        <v>25</v>
      </c>
      <c r="D29">
        <v>816</v>
      </c>
      <c r="E29">
        <v>53</v>
      </c>
      <c r="F29" t="s">
        <v>81</v>
      </c>
      <c r="G29" s="34">
        <v>53</v>
      </c>
      <c r="H29" s="39"/>
      <c r="I29" s="48"/>
      <c r="J29" s="24" t="s">
        <v>232</v>
      </c>
      <c r="K29" s="29" t="s">
        <v>236</v>
      </c>
    </row>
    <row r="30" spans="1:15" x14ac:dyDescent="0.35">
      <c r="A30" t="s">
        <v>82</v>
      </c>
      <c r="B30" t="s">
        <v>83</v>
      </c>
      <c r="C30" t="s">
        <v>8</v>
      </c>
      <c r="D30">
        <v>447</v>
      </c>
      <c r="E30">
        <v>342</v>
      </c>
      <c r="F30" t="s">
        <v>78</v>
      </c>
      <c r="G30" s="34">
        <v>342</v>
      </c>
      <c r="H30" s="39"/>
      <c r="I30" s="48"/>
      <c r="J30" s="25" t="s">
        <v>219</v>
      </c>
      <c r="K30" s="21">
        <v>726</v>
      </c>
      <c r="O30" s="2"/>
    </row>
    <row r="31" spans="1:15" x14ac:dyDescent="0.35">
      <c r="A31" t="s">
        <v>84</v>
      </c>
      <c r="B31" t="s">
        <v>85</v>
      </c>
      <c r="C31" t="s">
        <v>8</v>
      </c>
      <c r="D31">
        <v>920</v>
      </c>
      <c r="E31">
        <v>484</v>
      </c>
      <c r="F31" t="s">
        <v>19</v>
      </c>
      <c r="G31" s="34">
        <v>484</v>
      </c>
      <c r="H31" s="39"/>
      <c r="I31" s="48"/>
      <c r="J31" s="26" t="s">
        <v>203</v>
      </c>
      <c r="K31" s="22">
        <v>794</v>
      </c>
    </row>
    <row r="32" spans="1:15" x14ac:dyDescent="0.35">
      <c r="A32" t="s">
        <v>86</v>
      </c>
      <c r="B32" t="s">
        <v>87</v>
      </c>
      <c r="C32" t="s">
        <v>15</v>
      </c>
      <c r="D32">
        <v>844</v>
      </c>
      <c r="E32">
        <v>223</v>
      </c>
      <c r="F32" t="s">
        <v>41</v>
      </c>
      <c r="G32" s="34">
        <v>223</v>
      </c>
      <c r="H32" s="39"/>
      <c r="I32" s="48"/>
      <c r="J32" s="26" t="s">
        <v>201</v>
      </c>
      <c r="K32" s="22">
        <v>677</v>
      </c>
    </row>
    <row r="33" spans="1:11" x14ac:dyDescent="0.35">
      <c r="A33" t="s">
        <v>88</v>
      </c>
      <c r="B33" t="s">
        <v>89</v>
      </c>
      <c r="C33" t="s">
        <v>8</v>
      </c>
      <c r="D33">
        <v>442</v>
      </c>
      <c r="E33">
        <v>224</v>
      </c>
      <c r="F33" t="s">
        <v>9</v>
      </c>
      <c r="G33" s="34">
        <v>224</v>
      </c>
      <c r="H33" s="39"/>
      <c r="I33" s="48"/>
      <c r="J33" s="26" t="s">
        <v>199</v>
      </c>
      <c r="K33" s="22">
        <v>682</v>
      </c>
    </row>
    <row r="34" spans="1:11" x14ac:dyDescent="0.35">
      <c r="A34" t="s">
        <v>90</v>
      </c>
      <c r="B34" t="s">
        <v>91</v>
      </c>
      <c r="C34" t="s">
        <v>8</v>
      </c>
      <c r="D34">
        <v>256</v>
      </c>
      <c r="E34">
        <v>384</v>
      </c>
      <c r="F34" t="s">
        <v>36</v>
      </c>
      <c r="G34" s="34">
        <v>384</v>
      </c>
      <c r="H34" s="39"/>
      <c r="I34" s="48"/>
      <c r="J34" s="26" t="s">
        <v>170</v>
      </c>
      <c r="K34" s="22">
        <v>605</v>
      </c>
    </row>
    <row r="35" spans="1:11" x14ac:dyDescent="0.35">
      <c r="A35" t="s">
        <v>92</v>
      </c>
      <c r="B35" t="s">
        <v>93</v>
      </c>
      <c r="C35" t="s">
        <v>58</v>
      </c>
      <c r="D35">
        <v>64</v>
      </c>
      <c r="E35">
        <v>402</v>
      </c>
      <c r="F35" t="s">
        <v>64</v>
      </c>
      <c r="G35" s="34">
        <v>402</v>
      </c>
      <c r="H35" s="39"/>
      <c r="I35" s="48"/>
      <c r="J35" s="26" t="s">
        <v>139</v>
      </c>
      <c r="K35" s="22">
        <v>574</v>
      </c>
    </row>
    <row r="36" spans="1:11" x14ac:dyDescent="0.35">
      <c r="A36" t="s">
        <v>94</v>
      </c>
      <c r="B36" t="s">
        <v>95</v>
      </c>
      <c r="C36" t="s">
        <v>15</v>
      </c>
      <c r="D36">
        <v>907</v>
      </c>
      <c r="E36">
        <v>125</v>
      </c>
      <c r="F36" t="s">
        <v>22</v>
      </c>
      <c r="G36" s="34">
        <v>125</v>
      </c>
      <c r="H36" s="39"/>
      <c r="I36" s="48"/>
      <c r="J36" s="26" t="s">
        <v>118</v>
      </c>
      <c r="K36" s="22">
        <v>949</v>
      </c>
    </row>
    <row r="37" spans="1:11" x14ac:dyDescent="0.35">
      <c r="A37" t="s">
        <v>96</v>
      </c>
      <c r="B37" t="s">
        <v>97</v>
      </c>
      <c r="C37" t="s">
        <v>12</v>
      </c>
      <c r="D37">
        <v>603</v>
      </c>
      <c r="E37">
        <v>129</v>
      </c>
      <c r="F37" t="s">
        <v>64</v>
      </c>
      <c r="G37" s="34">
        <v>129</v>
      </c>
      <c r="H37" s="39"/>
      <c r="I37" s="48"/>
      <c r="J37" s="26" t="s">
        <v>110</v>
      </c>
      <c r="K37" s="22">
        <v>792</v>
      </c>
    </row>
    <row r="38" spans="1:11" x14ac:dyDescent="0.35">
      <c r="A38" t="s">
        <v>98</v>
      </c>
      <c r="B38" t="s">
        <v>99</v>
      </c>
      <c r="C38" t="s">
        <v>15</v>
      </c>
      <c r="D38">
        <v>941</v>
      </c>
      <c r="E38">
        <v>52</v>
      </c>
      <c r="F38" t="s">
        <v>22</v>
      </c>
      <c r="G38" s="34">
        <v>52</v>
      </c>
      <c r="H38" s="39"/>
      <c r="I38" s="48"/>
      <c r="J38" s="26" t="s">
        <v>103</v>
      </c>
      <c r="K38" s="22">
        <v>740</v>
      </c>
    </row>
    <row r="39" spans="1:11" x14ac:dyDescent="0.35">
      <c r="A39" t="s">
        <v>100</v>
      </c>
      <c r="B39" t="s">
        <v>101</v>
      </c>
      <c r="C39" t="s">
        <v>12</v>
      </c>
      <c r="D39">
        <v>510</v>
      </c>
      <c r="E39">
        <v>171</v>
      </c>
      <c r="F39" t="s">
        <v>81</v>
      </c>
      <c r="G39" s="34">
        <v>171</v>
      </c>
      <c r="H39" s="39"/>
      <c r="I39" s="48"/>
      <c r="J39" s="26" t="s">
        <v>71</v>
      </c>
      <c r="K39" s="22">
        <v>818</v>
      </c>
    </row>
    <row r="40" spans="1:11" x14ac:dyDescent="0.35">
      <c r="A40" t="s">
        <v>102</v>
      </c>
      <c r="B40" t="s">
        <v>103</v>
      </c>
      <c r="C40" t="s">
        <v>58</v>
      </c>
      <c r="D40">
        <v>740</v>
      </c>
      <c r="E40">
        <v>217</v>
      </c>
      <c r="F40" t="s">
        <v>9</v>
      </c>
      <c r="G40" s="34">
        <v>217</v>
      </c>
      <c r="H40" s="39"/>
      <c r="I40" s="48"/>
      <c r="J40" s="26" t="s">
        <v>57</v>
      </c>
      <c r="K40" s="22">
        <v>788</v>
      </c>
    </row>
    <row r="41" spans="1:11" ht="15" thickBot="1" x14ac:dyDescent="0.4">
      <c r="A41" t="s">
        <v>104</v>
      </c>
      <c r="B41" t="s">
        <v>105</v>
      </c>
      <c r="C41" t="s">
        <v>25</v>
      </c>
      <c r="D41">
        <v>624</v>
      </c>
      <c r="E41">
        <v>159</v>
      </c>
      <c r="F41" t="s">
        <v>61</v>
      </c>
      <c r="G41" s="34">
        <v>159</v>
      </c>
      <c r="H41" s="39"/>
      <c r="I41" s="48"/>
      <c r="J41" s="27" t="s">
        <v>229</v>
      </c>
      <c r="K41" s="22">
        <v>713</v>
      </c>
    </row>
    <row r="42" spans="1:11" ht="15" thickBot="1" x14ac:dyDescent="0.4">
      <c r="A42" t="s">
        <v>106</v>
      </c>
      <c r="B42" t="s">
        <v>107</v>
      </c>
      <c r="C42" t="s">
        <v>8</v>
      </c>
      <c r="D42">
        <v>913</v>
      </c>
      <c r="E42">
        <v>197</v>
      </c>
      <c r="F42" t="s">
        <v>108</v>
      </c>
      <c r="G42" s="34">
        <v>197</v>
      </c>
      <c r="H42" s="39"/>
      <c r="I42" s="49"/>
      <c r="J42" s="28" t="s">
        <v>233</v>
      </c>
      <c r="K42" s="23">
        <v>8858</v>
      </c>
    </row>
    <row r="43" spans="1:11" ht="15" thickBot="1" x14ac:dyDescent="0.4">
      <c r="A43" t="s">
        <v>109</v>
      </c>
      <c r="B43" t="s">
        <v>110</v>
      </c>
      <c r="C43" t="s">
        <v>58</v>
      </c>
      <c r="D43">
        <v>792</v>
      </c>
      <c r="E43">
        <v>415</v>
      </c>
      <c r="F43" t="s">
        <v>41</v>
      </c>
      <c r="G43" s="34">
        <v>415</v>
      </c>
      <c r="H43" s="37"/>
      <c r="I43"/>
    </row>
    <row r="44" spans="1:11" x14ac:dyDescent="0.35">
      <c r="A44" t="s">
        <v>111</v>
      </c>
      <c r="B44" t="s">
        <v>112</v>
      </c>
      <c r="C44" t="s">
        <v>8</v>
      </c>
      <c r="D44">
        <v>290</v>
      </c>
      <c r="E44">
        <v>246</v>
      </c>
      <c r="F44" t="s">
        <v>16</v>
      </c>
      <c r="G44" s="34">
        <v>246</v>
      </c>
      <c r="H44" s="38"/>
      <c r="I44" s="31" t="s">
        <v>231</v>
      </c>
      <c r="J44" s="17" t="s">
        <v>230</v>
      </c>
      <c r="K44" s="18" t="s">
        <v>2</v>
      </c>
    </row>
    <row r="45" spans="1:11" ht="15" thickBot="1" x14ac:dyDescent="0.4">
      <c r="A45" t="s">
        <v>113</v>
      </c>
      <c r="B45" t="s">
        <v>114</v>
      </c>
      <c r="C45" t="s">
        <v>25</v>
      </c>
      <c r="D45">
        <v>613</v>
      </c>
      <c r="E45">
        <v>323</v>
      </c>
      <c r="F45" t="s">
        <v>22</v>
      </c>
      <c r="G45" s="34">
        <v>323</v>
      </c>
      <c r="H45" s="36"/>
      <c r="I45" s="30">
        <v>10</v>
      </c>
      <c r="J45" s="6" t="s">
        <v>136</v>
      </c>
      <c r="K45" s="7" t="str">
        <f>VLOOKUP(J45,A39:C101,3,0)</f>
        <v>Food</v>
      </c>
    </row>
    <row r="46" spans="1:11" ht="15" thickBot="1" x14ac:dyDescent="0.4">
      <c r="A46" t="s">
        <v>115</v>
      </c>
      <c r="B46" t="s">
        <v>116</v>
      </c>
      <c r="C46" t="s">
        <v>25</v>
      </c>
      <c r="D46">
        <v>145</v>
      </c>
      <c r="E46">
        <v>438</v>
      </c>
      <c r="F46" t="s">
        <v>9</v>
      </c>
      <c r="G46" s="34">
        <v>438</v>
      </c>
      <c r="H46" s="37"/>
      <c r="I46"/>
    </row>
    <row r="47" spans="1:11" x14ac:dyDescent="0.35">
      <c r="A47" t="s">
        <v>117</v>
      </c>
      <c r="B47" t="s">
        <v>118</v>
      </c>
      <c r="C47" t="s">
        <v>58</v>
      </c>
      <c r="D47">
        <v>949</v>
      </c>
      <c r="E47">
        <v>202</v>
      </c>
      <c r="F47" t="s">
        <v>28</v>
      </c>
      <c r="G47" s="34">
        <v>202</v>
      </c>
      <c r="H47" s="38"/>
      <c r="I47" s="31" t="s">
        <v>231</v>
      </c>
      <c r="J47" s="17" t="s">
        <v>230</v>
      </c>
      <c r="K47" s="9" t="s">
        <v>5</v>
      </c>
    </row>
    <row r="48" spans="1:11" ht="15" thickBot="1" x14ac:dyDescent="0.4">
      <c r="A48" t="s">
        <v>119</v>
      </c>
      <c r="B48" t="s">
        <v>120</v>
      </c>
      <c r="C48" t="s">
        <v>25</v>
      </c>
      <c r="D48">
        <v>783</v>
      </c>
      <c r="E48">
        <v>183</v>
      </c>
      <c r="F48" t="s">
        <v>44</v>
      </c>
      <c r="G48" s="34">
        <v>183</v>
      </c>
      <c r="H48" s="36"/>
      <c r="I48" s="30">
        <v>11</v>
      </c>
      <c r="J48" s="6" t="s">
        <v>205</v>
      </c>
      <c r="K48" s="8" t="str">
        <f>VLOOKUP(J48,Table1[[ProductName]:[SupplierID]],5,0)</f>
        <v>SUP08</v>
      </c>
    </row>
    <row r="49" spans="1:12" ht="15" thickBot="1" x14ac:dyDescent="0.4">
      <c r="A49" t="s">
        <v>121</v>
      </c>
      <c r="B49" t="s">
        <v>122</v>
      </c>
      <c r="C49" t="s">
        <v>12</v>
      </c>
      <c r="D49">
        <v>534</v>
      </c>
      <c r="E49">
        <v>122</v>
      </c>
      <c r="F49" t="s">
        <v>81</v>
      </c>
      <c r="G49" s="34">
        <v>122</v>
      </c>
      <c r="H49" s="37"/>
      <c r="I49"/>
    </row>
    <row r="50" spans="1:12" x14ac:dyDescent="0.35">
      <c r="A50" t="s">
        <v>123</v>
      </c>
      <c r="B50" t="s">
        <v>124</v>
      </c>
      <c r="C50" t="s">
        <v>25</v>
      </c>
      <c r="D50">
        <v>456</v>
      </c>
      <c r="E50">
        <v>400</v>
      </c>
      <c r="F50" t="s">
        <v>67</v>
      </c>
      <c r="G50" s="34">
        <v>400</v>
      </c>
      <c r="H50" s="38"/>
      <c r="I50" s="31" t="s">
        <v>231</v>
      </c>
      <c r="J50" s="13" t="s">
        <v>237</v>
      </c>
      <c r="K50" s="5" t="s">
        <v>234</v>
      </c>
    </row>
    <row r="51" spans="1:12" x14ac:dyDescent="0.35">
      <c r="A51" t="s">
        <v>125</v>
      </c>
      <c r="B51" t="s">
        <v>126</v>
      </c>
      <c r="C51" t="s">
        <v>8</v>
      </c>
      <c r="D51">
        <v>280</v>
      </c>
      <c r="E51">
        <v>254</v>
      </c>
      <c r="F51" t="s">
        <v>67</v>
      </c>
      <c r="G51" s="34">
        <v>254</v>
      </c>
      <c r="H51" s="40"/>
      <c r="I51" s="50">
        <v>12</v>
      </c>
      <c r="J51" s="12" t="s">
        <v>15</v>
      </c>
      <c r="K51" s="14">
        <v>16</v>
      </c>
    </row>
    <row r="52" spans="1:12" ht="15" thickBot="1" x14ac:dyDescent="0.4">
      <c r="A52" t="s">
        <v>127</v>
      </c>
      <c r="B52" t="s">
        <v>128</v>
      </c>
      <c r="C52" t="s">
        <v>8</v>
      </c>
      <c r="D52">
        <v>798</v>
      </c>
      <c r="E52">
        <v>293</v>
      </c>
      <c r="F52" t="s">
        <v>129</v>
      </c>
      <c r="G52" s="34">
        <v>293</v>
      </c>
      <c r="H52" s="36"/>
      <c r="I52" s="51"/>
      <c r="J52" s="15" t="s">
        <v>233</v>
      </c>
      <c r="K52" s="16">
        <v>16</v>
      </c>
    </row>
    <row r="53" spans="1:12" ht="15" thickBot="1" x14ac:dyDescent="0.4">
      <c r="A53" t="s">
        <v>130</v>
      </c>
      <c r="B53" t="s">
        <v>131</v>
      </c>
      <c r="C53" t="s">
        <v>8</v>
      </c>
      <c r="D53">
        <v>704</v>
      </c>
      <c r="E53">
        <v>279</v>
      </c>
      <c r="F53" t="s">
        <v>44</v>
      </c>
      <c r="G53" s="34">
        <v>279</v>
      </c>
      <c r="H53" s="37"/>
      <c r="I53"/>
    </row>
    <row r="54" spans="1:12" x14ac:dyDescent="0.35">
      <c r="A54" t="s">
        <v>132</v>
      </c>
      <c r="B54" t="s">
        <v>133</v>
      </c>
      <c r="C54" t="s">
        <v>8</v>
      </c>
      <c r="D54">
        <v>220</v>
      </c>
      <c r="E54">
        <v>324</v>
      </c>
      <c r="F54" t="s">
        <v>61</v>
      </c>
      <c r="G54" s="34">
        <v>324</v>
      </c>
      <c r="H54" s="41"/>
      <c r="I54" s="4" t="s">
        <v>231</v>
      </c>
      <c r="J54" s="17" t="s">
        <v>230</v>
      </c>
      <c r="K54" s="44" t="s">
        <v>4</v>
      </c>
      <c r="L54" s="5"/>
    </row>
    <row r="55" spans="1:12" x14ac:dyDescent="0.35">
      <c r="A55" t="s">
        <v>134</v>
      </c>
      <c r="B55" t="s">
        <v>135</v>
      </c>
      <c r="C55" t="s">
        <v>12</v>
      </c>
      <c r="D55">
        <v>590</v>
      </c>
      <c r="E55">
        <v>371</v>
      </c>
      <c r="F55" t="s">
        <v>19</v>
      </c>
      <c r="G55" s="34">
        <v>371</v>
      </c>
      <c r="H55" s="42"/>
      <c r="I55" s="52">
        <v>13</v>
      </c>
      <c r="J55" s="11" t="s">
        <v>239</v>
      </c>
      <c r="K55" s="11" t="s">
        <v>240</v>
      </c>
      <c r="L55" s="14"/>
    </row>
    <row r="56" spans="1:12" x14ac:dyDescent="0.35">
      <c r="A56" t="s">
        <v>136</v>
      </c>
      <c r="B56" t="s">
        <v>137</v>
      </c>
      <c r="C56" t="s">
        <v>15</v>
      </c>
      <c r="D56">
        <v>85</v>
      </c>
      <c r="E56">
        <v>97</v>
      </c>
      <c r="F56" t="s">
        <v>22</v>
      </c>
      <c r="G56" s="34">
        <v>97</v>
      </c>
      <c r="H56" s="37"/>
      <c r="I56" s="53"/>
      <c r="J56" s="43" t="s">
        <v>243</v>
      </c>
      <c r="K56" s="33" t="s">
        <v>242</v>
      </c>
      <c r="L56" s="45" t="s">
        <v>241</v>
      </c>
    </row>
    <row r="57" spans="1:12" ht="15" thickBot="1" x14ac:dyDescent="0.4">
      <c r="A57" t="s">
        <v>138</v>
      </c>
      <c r="B57" t="s">
        <v>139</v>
      </c>
      <c r="C57" t="s">
        <v>58</v>
      </c>
      <c r="D57">
        <v>574</v>
      </c>
      <c r="E57">
        <v>197</v>
      </c>
      <c r="F57" t="s">
        <v>140</v>
      </c>
      <c r="G57" s="34">
        <v>197</v>
      </c>
      <c r="H57" s="37"/>
      <c r="I57" s="54"/>
      <c r="J57" s="46" t="s">
        <v>55</v>
      </c>
      <c r="K57" s="46">
        <v>440</v>
      </c>
      <c r="L57" s="7">
        <v>112</v>
      </c>
    </row>
    <row r="58" spans="1:12" x14ac:dyDescent="0.35">
      <c r="A58" t="s">
        <v>141</v>
      </c>
      <c r="B58" t="s">
        <v>142</v>
      </c>
      <c r="C58" t="s">
        <v>8</v>
      </c>
      <c r="D58">
        <v>209</v>
      </c>
      <c r="E58">
        <v>469</v>
      </c>
      <c r="F58" t="s">
        <v>22</v>
      </c>
      <c r="G58" s="34">
        <v>469</v>
      </c>
      <c r="H58" s="37"/>
      <c r="I58"/>
    </row>
    <row r="59" spans="1:12" x14ac:dyDescent="0.35">
      <c r="A59" t="s">
        <v>143</v>
      </c>
      <c r="B59" t="s">
        <v>144</v>
      </c>
      <c r="C59" t="s">
        <v>25</v>
      </c>
      <c r="D59">
        <v>888</v>
      </c>
      <c r="E59">
        <v>394</v>
      </c>
      <c r="F59" t="s">
        <v>31</v>
      </c>
      <c r="G59" s="34">
        <v>394</v>
      </c>
      <c r="H59" s="37"/>
      <c r="I59"/>
    </row>
    <row r="60" spans="1:12" x14ac:dyDescent="0.35">
      <c r="A60" t="s">
        <v>145</v>
      </c>
      <c r="B60" t="s">
        <v>146</v>
      </c>
      <c r="C60" t="s">
        <v>8</v>
      </c>
      <c r="D60">
        <v>748</v>
      </c>
      <c r="E60">
        <v>239</v>
      </c>
      <c r="F60" t="s">
        <v>9</v>
      </c>
      <c r="G60" s="34">
        <v>239</v>
      </c>
      <c r="H60" s="37"/>
      <c r="I60"/>
    </row>
    <row r="61" spans="1:12" x14ac:dyDescent="0.35">
      <c r="A61" t="s">
        <v>147</v>
      </c>
      <c r="B61" t="s">
        <v>148</v>
      </c>
      <c r="C61" t="s">
        <v>25</v>
      </c>
      <c r="D61">
        <v>292</v>
      </c>
      <c r="E61">
        <v>143</v>
      </c>
      <c r="F61" t="s">
        <v>44</v>
      </c>
      <c r="G61" s="34">
        <v>143</v>
      </c>
      <c r="H61" s="37"/>
      <c r="I61"/>
    </row>
    <row r="62" spans="1:12" x14ac:dyDescent="0.35">
      <c r="A62" t="s">
        <v>149</v>
      </c>
      <c r="B62" t="s">
        <v>150</v>
      </c>
      <c r="C62" t="s">
        <v>25</v>
      </c>
      <c r="D62">
        <v>135</v>
      </c>
      <c r="E62">
        <v>96</v>
      </c>
      <c r="F62" t="s">
        <v>64</v>
      </c>
      <c r="G62" s="34">
        <v>96</v>
      </c>
      <c r="H62" s="37"/>
      <c r="I62"/>
    </row>
    <row r="63" spans="1:12" x14ac:dyDescent="0.35">
      <c r="A63" t="s">
        <v>151</v>
      </c>
      <c r="B63" t="s">
        <v>152</v>
      </c>
      <c r="C63" t="s">
        <v>8</v>
      </c>
      <c r="D63">
        <v>845</v>
      </c>
      <c r="E63">
        <v>200</v>
      </c>
      <c r="F63" t="s">
        <v>41</v>
      </c>
      <c r="G63" s="34">
        <v>200</v>
      </c>
      <c r="H63" s="37"/>
      <c r="I63"/>
    </row>
    <row r="64" spans="1:12" x14ac:dyDescent="0.35">
      <c r="A64" t="s">
        <v>153</v>
      </c>
      <c r="B64" t="s">
        <v>154</v>
      </c>
      <c r="C64" t="s">
        <v>12</v>
      </c>
      <c r="D64">
        <v>627</v>
      </c>
      <c r="E64">
        <v>123</v>
      </c>
      <c r="F64" t="s">
        <v>16</v>
      </c>
      <c r="G64" s="34">
        <v>123</v>
      </c>
      <c r="H64" s="37"/>
      <c r="I64"/>
    </row>
    <row r="65" spans="1:9" x14ac:dyDescent="0.35">
      <c r="A65" t="s">
        <v>155</v>
      </c>
      <c r="B65" t="s">
        <v>156</v>
      </c>
      <c r="C65" t="s">
        <v>25</v>
      </c>
      <c r="D65">
        <v>731</v>
      </c>
      <c r="E65">
        <v>186</v>
      </c>
      <c r="F65" t="s">
        <v>16</v>
      </c>
      <c r="G65" s="34">
        <v>186</v>
      </c>
      <c r="H65" s="37"/>
      <c r="I65"/>
    </row>
    <row r="66" spans="1:9" x14ac:dyDescent="0.35">
      <c r="A66" t="s">
        <v>157</v>
      </c>
      <c r="B66" t="s">
        <v>158</v>
      </c>
      <c r="C66" t="s">
        <v>25</v>
      </c>
      <c r="D66">
        <v>606</v>
      </c>
      <c r="E66">
        <v>325</v>
      </c>
      <c r="F66" t="s">
        <v>28</v>
      </c>
      <c r="G66" s="34">
        <v>325</v>
      </c>
      <c r="H66" s="37"/>
      <c r="I66"/>
    </row>
    <row r="67" spans="1:9" x14ac:dyDescent="0.35">
      <c r="A67" t="s">
        <v>159</v>
      </c>
      <c r="B67" t="s">
        <v>160</v>
      </c>
      <c r="C67" t="s">
        <v>8</v>
      </c>
      <c r="D67">
        <v>623</v>
      </c>
      <c r="E67">
        <v>463</v>
      </c>
      <c r="F67" t="s">
        <v>81</v>
      </c>
      <c r="G67" s="34">
        <v>463</v>
      </c>
      <c r="H67" s="37"/>
      <c r="I67"/>
    </row>
    <row r="68" spans="1:9" x14ac:dyDescent="0.35">
      <c r="A68" t="s">
        <v>161</v>
      </c>
      <c r="B68" t="s">
        <v>162</v>
      </c>
      <c r="C68" t="s">
        <v>25</v>
      </c>
      <c r="D68">
        <v>695</v>
      </c>
      <c r="E68">
        <v>348</v>
      </c>
      <c r="F68" t="s">
        <v>67</v>
      </c>
      <c r="G68" s="34">
        <v>348</v>
      </c>
      <c r="H68" s="37"/>
      <c r="I68"/>
    </row>
    <row r="69" spans="1:9" x14ac:dyDescent="0.35">
      <c r="A69" t="s">
        <v>163</v>
      </c>
      <c r="B69" t="s">
        <v>164</v>
      </c>
      <c r="C69" t="s">
        <v>25</v>
      </c>
      <c r="D69">
        <v>845</v>
      </c>
      <c r="E69">
        <v>258</v>
      </c>
      <c r="F69" t="s">
        <v>41</v>
      </c>
      <c r="G69" s="34">
        <v>258</v>
      </c>
      <c r="H69" s="37"/>
      <c r="I69"/>
    </row>
    <row r="70" spans="1:9" x14ac:dyDescent="0.35">
      <c r="A70" t="s">
        <v>165</v>
      </c>
      <c r="B70" t="s">
        <v>166</v>
      </c>
      <c r="C70" t="s">
        <v>8</v>
      </c>
      <c r="D70">
        <v>77</v>
      </c>
      <c r="E70">
        <v>147</v>
      </c>
      <c r="F70" t="s">
        <v>36</v>
      </c>
      <c r="G70" s="34">
        <v>147</v>
      </c>
      <c r="H70" s="37"/>
      <c r="I70"/>
    </row>
    <row r="71" spans="1:9" x14ac:dyDescent="0.35">
      <c r="A71" t="s">
        <v>167</v>
      </c>
      <c r="B71" t="s">
        <v>168</v>
      </c>
      <c r="C71" t="s">
        <v>8</v>
      </c>
      <c r="D71">
        <v>669</v>
      </c>
      <c r="E71">
        <v>251</v>
      </c>
      <c r="F71" t="s">
        <v>31</v>
      </c>
      <c r="G71" s="34">
        <v>251</v>
      </c>
      <c r="H71" s="37"/>
      <c r="I71"/>
    </row>
    <row r="72" spans="1:9" x14ac:dyDescent="0.35">
      <c r="A72" t="s">
        <v>169</v>
      </c>
      <c r="B72" t="s">
        <v>170</v>
      </c>
      <c r="C72" t="s">
        <v>58</v>
      </c>
      <c r="D72">
        <v>605</v>
      </c>
      <c r="E72">
        <v>442</v>
      </c>
      <c r="F72" t="s">
        <v>16</v>
      </c>
      <c r="G72" s="34">
        <v>442</v>
      </c>
      <c r="H72" s="37"/>
      <c r="I72"/>
    </row>
    <row r="73" spans="1:9" x14ac:dyDescent="0.35">
      <c r="A73" t="s">
        <v>171</v>
      </c>
      <c r="B73" t="s">
        <v>172</v>
      </c>
      <c r="C73" t="s">
        <v>12</v>
      </c>
      <c r="D73">
        <v>389</v>
      </c>
      <c r="E73">
        <v>419</v>
      </c>
      <c r="F73" t="s">
        <v>81</v>
      </c>
      <c r="G73" s="34">
        <v>419</v>
      </c>
      <c r="H73" s="37"/>
      <c r="I73"/>
    </row>
    <row r="74" spans="1:9" x14ac:dyDescent="0.35">
      <c r="A74" t="s">
        <v>173</v>
      </c>
      <c r="B74" t="s">
        <v>174</v>
      </c>
      <c r="C74" t="s">
        <v>12</v>
      </c>
      <c r="D74">
        <v>847</v>
      </c>
      <c r="E74">
        <v>402</v>
      </c>
      <c r="F74" t="s">
        <v>41</v>
      </c>
      <c r="G74" s="34">
        <v>402</v>
      </c>
      <c r="H74" s="37"/>
      <c r="I74"/>
    </row>
    <row r="75" spans="1:9" x14ac:dyDescent="0.35">
      <c r="A75" t="s">
        <v>175</v>
      </c>
      <c r="B75" t="s">
        <v>176</v>
      </c>
      <c r="C75" t="s">
        <v>25</v>
      </c>
      <c r="D75">
        <v>380</v>
      </c>
      <c r="E75">
        <v>345</v>
      </c>
      <c r="F75" t="s">
        <v>22</v>
      </c>
      <c r="G75" s="34">
        <v>345</v>
      </c>
      <c r="H75" s="37"/>
      <c r="I75"/>
    </row>
    <row r="76" spans="1:9" x14ac:dyDescent="0.35">
      <c r="A76" t="s">
        <v>177</v>
      </c>
      <c r="B76" t="s">
        <v>178</v>
      </c>
      <c r="C76" t="s">
        <v>12</v>
      </c>
      <c r="D76">
        <v>689</v>
      </c>
      <c r="E76">
        <v>450</v>
      </c>
      <c r="F76" t="s">
        <v>22</v>
      </c>
      <c r="G76" s="34">
        <v>450</v>
      </c>
      <c r="H76" s="37"/>
      <c r="I76"/>
    </row>
    <row r="77" spans="1:9" x14ac:dyDescent="0.35">
      <c r="A77" t="s">
        <v>179</v>
      </c>
      <c r="B77" t="s">
        <v>180</v>
      </c>
      <c r="C77" t="s">
        <v>25</v>
      </c>
      <c r="D77">
        <v>555</v>
      </c>
      <c r="E77">
        <v>146</v>
      </c>
      <c r="F77" t="s">
        <v>41</v>
      </c>
      <c r="G77" s="34">
        <v>146</v>
      </c>
      <c r="H77" s="37"/>
      <c r="I77"/>
    </row>
    <row r="78" spans="1:9" x14ac:dyDescent="0.35">
      <c r="A78" t="s">
        <v>181</v>
      </c>
      <c r="B78" t="s">
        <v>182</v>
      </c>
      <c r="C78" t="s">
        <v>58</v>
      </c>
      <c r="D78">
        <v>397</v>
      </c>
      <c r="E78">
        <v>147</v>
      </c>
      <c r="F78" t="s">
        <v>78</v>
      </c>
      <c r="G78" s="34">
        <v>147</v>
      </c>
      <c r="H78" s="37"/>
      <c r="I78"/>
    </row>
    <row r="79" spans="1:9" x14ac:dyDescent="0.35">
      <c r="A79" t="s">
        <v>183</v>
      </c>
      <c r="B79" t="s">
        <v>184</v>
      </c>
      <c r="C79" t="s">
        <v>8</v>
      </c>
      <c r="D79">
        <v>522</v>
      </c>
      <c r="E79">
        <v>351</v>
      </c>
      <c r="F79" t="s">
        <v>185</v>
      </c>
      <c r="G79" s="34">
        <v>351</v>
      </c>
      <c r="H79" s="37"/>
      <c r="I79"/>
    </row>
    <row r="80" spans="1:9" x14ac:dyDescent="0.35">
      <c r="A80" t="s">
        <v>186</v>
      </c>
      <c r="B80" t="s">
        <v>187</v>
      </c>
      <c r="C80" t="s">
        <v>8</v>
      </c>
      <c r="D80">
        <v>280</v>
      </c>
      <c r="E80">
        <v>198</v>
      </c>
      <c r="F80" t="s">
        <v>41</v>
      </c>
      <c r="G80" s="34">
        <v>198</v>
      </c>
      <c r="H80" s="37"/>
      <c r="I80"/>
    </row>
    <row r="81" spans="1:9" x14ac:dyDescent="0.35">
      <c r="A81" t="s">
        <v>188</v>
      </c>
      <c r="B81" t="s">
        <v>189</v>
      </c>
      <c r="C81" t="s">
        <v>8</v>
      </c>
      <c r="D81">
        <v>239</v>
      </c>
      <c r="E81">
        <v>307</v>
      </c>
      <c r="F81" t="s">
        <v>61</v>
      </c>
      <c r="G81" s="34">
        <v>307</v>
      </c>
      <c r="H81" s="37"/>
      <c r="I81"/>
    </row>
    <row r="82" spans="1:9" x14ac:dyDescent="0.35">
      <c r="A82" t="s">
        <v>190</v>
      </c>
      <c r="B82" t="s">
        <v>191</v>
      </c>
      <c r="C82" t="s">
        <v>12</v>
      </c>
      <c r="D82">
        <v>274</v>
      </c>
      <c r="E82">
        <v>488</v>
      </c>
      <c r="F82" t="s">
        <v>81</v>
      </c>
      <c r="G82" s="34">
        <v>488</v>
      </c>
      <c r="H82" s="37"/>
      <c r="I82"/>
    </row>
    <row r="83" spans="1:9" x14ac:dyDescent="0.35">
      <c r="A83" t="s">
        <v>192</v>
      </c>
      <c r="B83" t="s">
        <v>193</v>
      </c>
      <c r="C83" t="s">
        <v>58</v>
      </c>
      <c r="D83">
        <v>434</v>
      </c>
      <c r="E83">
        <v>416</v>
      </c>
      <c r="F83" t="s">
        <v>78</v>
      </c>
      <c r="G83" s="34">
        <v>416</v>
      </c>
      <c r="H83" s="37"/>
      <c r="I83"/>
    </row>
    <row r="84" spans="1:9" x14ac:dyDescent="0.35">
      <c r="A84" t="s">
        <v>194</v>
      </c>
      <c r="B84" t="s">
        <v>195</v>
      </c>
      <c r="C84" t="s">
        <v>12</v>
      </c>
      <c r="D84">
        <v>426</v>
      </c>
      <c r="E84">
        <v>423</v>
      </c>
      <c r="F84" t="s">
        <v>140</v>
      </c>
      <c r="G84" s="34">
        <v>423</v>
      </c>
      <c r="H84" s="37"/>
      <c r="I84"/>
    </row>
    <row r="85" spans="1:9" x14ac:dyDescent="0.35">
      <c r="A85" t="s">
        <v>196</v>
      </c>
      <c r="B85" t="s">
        <v>197</v>
      </c>
      <c r="C85" t="s">
        <v>12</v>
      </c>
      <c r="D85">
        <v>332</v>
      </c>
      <c r="E85">
        <v>127</v>
      </c>
      <c r="F85" t="s">
        <v>19</v>
      </c>
      <c r="G85" s="34">
        <v>127</v>
      </c>
      <c r="H85" s="37"/>
      <c r="I85"/>
    </row>
    <row r="86" spans="1:9" x14ac:dyDescent="0.35">
      <c r="A86" t="s">
        <v>198</v>
      </c>
      <c r="B86" t="s">
        <v>199</v>
      </c>
      <c r="C86" t="s">
        <v>58</v>
      </c>
      <c r="D86">
        <v>682</v>
      </c>
      <c r="E86">
        <v>38</v>
      </c>
      <c r="F86" t="s">
        <v>185</v>
      </c>
      <c r="G86" s="34">
        <v>38</v>
      </c>
      <c r="H86" s="37"/>
      <c r="I86"/>
    </row>
    <row r="87" spans="1:9" x14ac:dyDescent="0.35">
      <c r="A87" t="s">
        <v>200</v>
      </c>
      <c r="B87" t="s">
        <v>201</v>
      </c>
      <c r="C87" t="s">
        <v>58</v>
      </c>
      <c r="D87">
        <v>677</v>
      </c>
      <c r="E87">
        <v>337</v>
      </c>
      <c r="F87" t="s">
        <v>19</v>
      </c>
      <c r="G87" s="34">
        <v>337</v>
      </c>
      <c r="H87" s="37"/>
      <c r="I87"/>
    </row>
    <row r="88" spans="1:9" x14ac:dyDescent="0.35">
      <c r="A88" t="s">
        <v>202</v>
      </c>
      <c r="B88" t="s">
        <v>203</v>
      </c>
      <c r="C88" t="s">
        <v>58</v>
      </c>
      <c r="D88">
        <v>794</v>
      </c>
      <c r="E88">
        <v>359</v>
      </c>
      <c r="F88" t="s">
        <v>16</v>
      </c>
      <c r="G88" s="34">
        <v>359</v>
      </c>
      <c r="H88" s="37"/>
      <c r="I88"/>
    </row>
    <row r="89" spans="1:9" x14ac:dyDescent="0.35">
      <c r="A89" t="s">
        <v>204</v>
      </c>
      <c r="B89" t="s">
        <v>205</v>
      </c>
      <c r="C89" t="s">
        <v>58</v>
      </c>
      <c r="D89">
        <v>308</v>
      </c>
      <c r="E89">
        <v>128</v>
      </c>
      <c r="F89" t="s">
        <v>61</v>
      </c>
      <c r="G89" s="34">
        <v>128</v>
      </c>
      <c r="H89" s="37"/>
      <c r="I89"/>
    </row>
    <row r="90" spans="1:9" x14ac:dyDescent="0.35">
      <c r="A90" t="s">
        <v>206</v>
      </c>
      <c r="B90" t="s">
        <v>207</v>
      </c>
      <c r="C90" t="s">
        <v>8</v>
      </c>
      <c r="D90">
        <v>408</v>
      </c>
      <c r="E90">
        <v>266</v>
      </c>
      <c r="F90" t="s">
        <v>22</v>
      </c>
      <c r="G90" s="34">
        <v>266</v>
      </c>
      <c r="H90" s="37"/>
      <c r="I90"/>
    </row>
    <row r="91" spans="1:9" x14ac:dyDescent="0.35">
      <c r="A91" t="s">
        <v>208</v>
      </c>
      <c r="B91" t="s">
        <v>209</v>
      </c>
      <c r="C91" t="s">
        <v>15</v>
      </c>
      <c r="D91">
        <v>759</v>
      </c>
      <c r="E91">
        <v>475</v>
      </c>
      <c r="F91" t="s">
        <v>36</v>
      </c>
      <c r="G91" s="34">
        <v>475</v>
      </c>
      <c r="H91" s="37"/>
      <c r="I91"/>
    </row>
    <row r="92" spans="1:9" x14ac:dyDescent="0.35">
      <c r="A92" t="s">
        <v>210</v>
      </c>
      <c r="B92" t="s">
        <v>211</v>
      </c>
      <c r="C92" t="s">
        <v>15</v>
      </c>
      <c r="D92">
        <v>505</v>
      </c>
      <c r="E92">
        <v>440</v>
      </c>
      <c r="F92" t="s">
        <v>55</v>
      </c>
      <c r="G92" s="34">
        <v>440</v>
      </c>
      <c r="H92" s="37"/>
      <c r="I92"/>
    </row>
    <row r="93" spans="1:9" x14ac:dyDescent="0.35">
      <c r="A93" t="s">
        <v>212</v>
      </c>
      <c r="B93" t="s">
        <v>213</v>
      </c>
      <c r="C93" t="s">
        <v>58</v>
      </c>
      <c r="D93">
        <v>460</v>
      </c>
      <c r="E93">
        <v>472</v>
      </c>
      <c r="F93" t="s">
        <v>9</v>
      </c>
      <c r="G93" s="34">
        <v>472</v>
      </c>
      <c r="H93" s="37"/>
      <c r="I93"/>
    </row>
    <row r="94" spans="1:9" x14ac:dyDescent="0.35">
      <c r="A94" t="s">
        <v>214</v>
      </c>
      <c r="B94" t="s">
        <v>215</v>
      </c>
      <c r="C94" t="s">
        <v>15</v>
      </c>
      <c r="D94">
        <v>698</v>
      </c>
      <c r="E94">
        <v>433</v>
      </c>
      <c r="F94" t="s">
        <v>108</v>
      </c>
      <c r="G94" s="34">
        <v>433</v>
      </c>
      <c r="H94" s="37"/>
      <c r="I94"/>
    </row>
    <row r="95" spans="1:9" x14ac:dyDescent="0.35">
      <c r="A95" t="s">
        <v>216</v>
      </c>
      <c r="B95" t="s">
        <v>217</v>
      </c>
      <c r="C95" t="s">
        <v>15</v>
      </c>
      <c r="D95">
        <v>367</v>
      </c>
      <c r="E95">
        <v>150</v>
      </c>
      <c r="F95" t="s">
        <v>185</v>
      </c>
      <c r="G95" s="34">
        <v>150</v>
      </c>
      <c r="H95" s="37"/>
      <c r="I95"/>
    </row>
    <row r="96" spans="1:9" x14ac:dyDescent="0.35">
      <c r="A96" t="s">
        <v>218</v>
      </c>
      <c r="B96" t="s">
        <v>219</v>
      </c>
      <c r="C96" t="s">
        <v>58</v>
      </c>
      <c r="D96">
        <v>726</v>
      </c>
      <c r="E96">
        <v>414</v>
      </c>
      <c r="F96" t="s">
        <v>41</v>
      </c>
      <c r="G96" s="34">
        <v>414</v>
      </c>
      <c r="H96" s="37"/>
      <c r="I96"/>
    </row>
    <row r="97" spans="1:9" x14ac:dyDescent="0.35">
      <c r="A97" t="s">
        <v>220</v>
      </c>
      <c r="B97" t="s">
        <v>221</v>
      </c>
      <c r="C97" t="s">
        <v>15</v>
      </c>
      <c r="D97">
        <v>274</v>
      </c>
      <c r="E97">
        <v>477</v>
      </c>
      <c r="F97" t="s">
        <v>78</v>
      </c>
      <c r="G97" s="34">
        <v>477</v>
      </c>
      <c r="H97" s="37"/>
      <c r="I97"/>
    </row>
    <row r="98" spans="1:9" x14ac:dyDescent="0.35">
      <c r="A98" t="s">
        <v>222</v>
      </c>
      <c r="B98" t="s">
        <v>223</v>
      </c>
      <c r="C98" t="s">
        <v>12</v>
      </c>
      <c r="D98">
        <v>868</v>
      </c>
      <c r="E98">
        <v>297</v>
      </c>
      <c r="F98" t="s">
        <v>129</v>
      </c>
      <c r="G98" s="34">
        <v>297</v>
      </c>
      <c r="H98" s="37"/>
      <c r="I98"/>
    </row>
    <row r="99" spans="1:9" x14ac:dyDescent="0.35">
      <c r="A99" t="s">
        <v>224</v>
      </c>
      <c r="B99" t="s">
        <v>225</v>
      </c>
      <c r="C99" t="s">
        <v>25</v>
      </c>
      <c r="D99">
        <v>283</v>
      </c>
      <c r="E99">
        <v>98</v>
      </c>
      <c r="F99" t="s">
        <v>108</v>
      </c>
      <c r="G99" s="34">
        <v>98</v>
      </c>
      <c r="H99" s="37"/>
      <c r="I99"/>
    </row>
    <row r="100" spans="1:9" x14ac:dyDescent="0.35">
      <c r="A100" t="s">
        <v>226</v>
      </c>
      <c r="B100" t="s">
        <v>227</v>
      </c>
      <c r="C100" t="s">
        <v>25</v>
      </c>
      <c r="D100">
        <v>733</v>
      </c>
      <c r="E100">
        <v>262</v>
      </c>
      <c r="F100" t="s">
        <v>64</v>
      </c>
      <c r="G100" s="34">
        <v>262</v>
      </c>
      <c r="H100" s="37"/>
      <c r="I100"/>
    </row>
    <row r="101" spans="1:9" x14ac:dyDescent="0.35">
      <c r="A101" t="s">
        <v>228</v>
      </c>
      <c r="B101" t="s">
        <v>229</v>
      </c>
      <c r="C101" t="s">
        <v>58</v>
      </c>
      <c r="D101">
        <v>713</v>
      </c>
      <c r="E101">
        <v>251</v>
      </c>
      <c r="F101" t="s">
        <v>129</v>
      </c>
      <c r="G101" s="34">
        <v>251</v>
      </c>
      <c r="H101" s="37"/>
      <c r="I101"/>
    </row>
    <row r="102" spans="1:9" x14ac:dyDescent="0.35">
      <c r="I102"/>
    </row>
    <row r="103" spans="1:9" x14ac:dyDescent="0.35">
      <c r="I103"/>
    </row>
    <row r="104" spans="1:9" x14ac:dyDescent="0.35">
      <c r="I104"/>
    </row>
    <row r="105" spans="1:9" x14ac:dyDescent="0.35">
      <c r="I105"/>
    </row>
    <row r="106" spans="1:9" x14ac:dyDescent="0.35">
      <c r="I106"/>
    </row>
    <row r="107" spans="1:9" x14ac:dyDescent="0.35">
      <c r="I107"/>
    </row>
    <row r="108" spans="1:9" x14ac:dyDescent="0.35">
      <c r="I108"/>
    </row>
    <row r="109" spans="1:9" x14ac:dyDescent="0.35">
      <c r="I109"/>
    </row>
    <row r="110" spans="1:9" x14ac:dyDescent="0.35">
      <c r="I110"/>
    </row>
    <row r="111" spans="1:9" x14ac:dyDescent="0.35">
      <c r="I111"/>
    </row>
    <row r="112" spans="1:9" x14ac:dyDescent="0.35">
      <c r="I112"/>
    </row>
    <row r="113" spans="9:9" x14ac:dyDescent="0.35">
      <c r="I113"/>
    </row>
    <row r="114" spans="9:9" x14ac:dyDescent="0.35">
      <c r="I114"/>
    </row>
    <row r="115" spans="9:9" x14ac:dyDescent="0.35">
      <c r="I115"/>
    </row>
    <row r="116" spans="9:9" x14ac:dyDescent="0.35">
      <c r="I116"/>
    </row>
    <row r="117" spans="9:9" x14ac:dyDescent="0.35">
      <c r="I117"/>
    </row>
    <row r="118" spans="9:9" x14ac:dyDescent="0.35">
      <c r="I118"/>
    </row>
    <row r="119" spans="9:9" x14ac:dyDescent="0.35">
      <c r="I119"/>
    </row>
    <row r="120" spans="9:9" x14ac:dyDescent="0.35">
      <c r="I120"/>
    </row>
    <row r="121" spans="9:9" x14ac:dyDescent="0.35">
      <c r="I121"/>
    </row>
    <row r="122" spans="9:9" x14ac:dyDescent="0.35">
      <c r="I122"/>
    </row>
    <row r="123" spans="9:9" x14ac:dyDescent="0.35">
      <c r="I123"/>
    </row>
    <row r="124" spans="9:9" x14ac:dyDescent="0.35">
      <c r="I124"/>
    </row>
    <row r="125" spans="9:9" x14ac:dyDescent="0.35">
      <c r="I125"/>
    </row>
    <row r="126" spans="9:9" x14ac:dyDescent="0.35">
      <c r="I126"/>
    </row>
    <row r="127" spans="9:9" x14ac:dyDescent="0.35">
      <c r="I127"/>
    </row>
  </sheetData>
  <mergeCells count="3">
    <mergeCell ref="I27:I42"/>
    <mergeCell ref="I51:I52"/>
    <mergeCell ref="I55:I57"/>
  </mergeCell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Assignment-6 Data</vt:lpstr>
      <vt:lpstr>Resolve Assignment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Kaashyapi Ghode</cp:lastModifiedBy>
  <dcterms:created xsi:type="dcterms:W3CDTF">2025-08-20T09:26:01Z</dcterms:created>
  <dcterms:modified xsi:type="dcterms:W3CDTF">2025-08-25T09:51:21Z</dcterms:modified>
</cp:coreProperties>
</file>