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eb928cc20112aec1/Desktop/Vikram/Data Science/"/>
    </mc:Choice>
  </mc:AlternateContent>
  <xr:revisionPtr revIDLastSave="12" documentId="8_{3CAD3A32-E08B-4F49-B549-B00D44ACD1A7}" xr6:coauthVersionLast="47" xr6:coauthVersionMax="47" xr10:uidLastSave="{7084DDA3-6D7A-4B51-9C7E-6DC08F767396}"/>
  <bookViews>
    <workbookView xWindow="-110" yWindow="-110" windowWidth="19420" windowHeight="10300" activeTab="2" xr2:uid="{00000000-000D-0000-FFFF-FFFF00000000}"/>
  </bookViews>
  <sheets>
    <sheet name="Sales Analysis" sheetId="1" r:id="rId1"/>
    <sheet name="Sales Analysis Dashboard" sheetId="7" r:id="rId2"/>
    <sheet name="HR Attrition" sheetId="2" r:id="rId3"/>
    <sheet name="Inventory" sheetId="3" r:id="rId4"/>
    <sheet name="Expense Tracking" sheetId="4" r:id="rId5"/>
    <sheet name="Customer Orders" sheetId="5" r:id="rId6"/>
  </sheets>
  <definedNames>
    <definedName name="_xlcn.WorksheetConnection_HRAttritionA2N321" hidden="1">'HR Attrition'!$A$2:$N$32</definedName>
    <definedName name="Slicer_Product">#N/A</definedName>
    <definedName name="Slicer_Region">#N/A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HR Attrition!$A$2:$N$32"/>
        </x15:modelTables>
      </x15:dataModel>
    </ext>
  </extLst>
</workbook>
</file>

<file path=xl/calcChain.xml><?xml version="1.0" encoding="utf-8"?>
<calcChain xmlns="http://schemas.openxmlformats.org/spreadsheetml/2006/main">
  <c r="L4" i="2" l="1"/>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 i="2"/>
  <c r="J4" i="2"/>
  <c r="K4" i="2"/>
  <c r="J5" i="2"/>
  <c r="K5" i="2"/>
  <c r="J6" i="2"/>
  <c r="K6" i="2"/>
  <c r="J7" i="2"/>
  <c r="K7" i="2"/>
  <c r="J8" i="2"/>
  <c r="K8" i="2"/>
  <c r="J9" i="2"/>
  <c r="K9" i="2"/>
  <c r="J10" i="2"/>
  <c r="K10"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K3" i="2"/>
  <c r="J3" i="2"/>
  <c r="F4" i="2"/>
  <c r="G4" i="2"/>
  <c r="H4" i="2"/>
  <c r="F5" i="2"/>
  <c r="G5" i="2"/>
  <c r="H5" i="2"/>
  <c r="F6" i="2"/>
  <c r="G6" i="2"/>
  <c r="H6" i="2"/>
  <c r="F7" i="2"/>
  <c r="G7" i="2"/>
  <c r="H7" i="2"/>
  <c r="F8" i="2"/>
  <c r="G8" i="2"/>
  <c r="H8" i="2"/>
  <c r="F9" i="2"/>
  <c r="G9" i="2"/>
  <c r="H9" i="2"/>
  <c r="F10" i="2"/>
  <c r="G10" i="2"/>
  <c r="H10" i="2"/>
  <c r="F11" i="2"/>
  <c r="G11" i="2"/>
  <c r="H11" i="2"/>
  <c r="F12" i="2"/>
  <c r="G12" i="2"/>
  <c r="H12" i="2"/>
  <c r="F13" i="2"/>
  <c r="G13" i="2"/>
  <c r="H13" i="2"/>
  <c r="F14" i="2"/>
  <c r="G14" i="2"/>
  <c r="H14" i="2"/>
  <c r="F15" i="2"/>
  <c r="G15" i="2"/>
  <c r="H15" i="2"/>
  <c r="F16" i="2"/>
  <c r="G16" i="2"/>
  <c r="H16" i="2"/>
  <c r="F17" i="2"/>
  <c r="G17" i="2"/>
  <c r="H17" i="2"/>
  <c r="F18" i="2"/>
  <c r="G18" i="2"/>
  <c r="H18" i="2"/>
  <c r="F19" i="2"/>
  <c r="G19" i="2"/>
  <c r="H19" i="2"/>
  <c r="F20" i="2"/>
  <c r="G20" i="2"/>
  <c r="H20" i="2"/>
  <c r="F21" i="2"/>
  <c r="G21" i="2"/>
  <c r="H21" i="2"/>
  <c r="F22" i="2"/>
  <c r="G22" i="2"/>
  <c r="H22" i="2"/>
  <c r="F23" i="2"/>
  <c r="G23" i="2"/>
  <c r="H23" i="2"/>
  <c r="F24" i="2"/>
  <c r="G24" i="2"/>
  <c r="H24" i="2"/>
  <c r="F25" i="2"/>
  <c r="G25" i="2"/>
  <c r="H25" i="2"/>
  <c r="F26" i="2"/>
  <c r="G26" i="2"/>
  <c r="H26" i="2"/>
  <c r="F27" i="2"/>
  <c r="G27" i="2"/>
  <c r="H27" i="2"/>
  <c r="F28" i="2"/>
  <c r="G28" i="2"/>
  <c r="H28" i="2"/>
  <c r="F29" i="2"/>
  <c r="G29" i="2"/>
  <c r="H29" i="2"/>
  <c r="F30" i="2"/>
  <c r="G30" i="2"/>
  <c r="H30" i="2"/>
  <c r="F31" i="2"/>
  <c r="G31" i="2"/>
  <c r="H31" i="2"/>
  <c r="F32" i="2"/>
  <c r="G32" i="2"/>
  <c r="H32" i="2"/>
  <c r="H3" i="2"/>
  <c r="G3" i="2"/>
  <c r="F3" i="2"/>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FF661C-B479-4549-ACA0-59125C2498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7E021B5-8F91-47F6-A963-43F4E414D102}" name="WorksheetConnection_HR Attrition!$A$2:$N$32" type="102" refreshedVersion="8" minRefreshableVersion="5">
    <extLst>
      <ext xmlns:x15="http://schemas.microsoft.com/office/spreadsheetml/2010/11/main" uri="{DE250136-89BD-433C-8126-D09CA5730AF9}">
        <x15:connection id="Range" autoDelete="1">
          <x15:rangePr sourceName="_xlcn.WorksheetConnection_HRAttritionA2N32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Range].[Status].&amp;[Active]}"/>
    <s v="{[Range].[Status].&amp;[Resigned]}"/>
    <s v="{[Range].[Department].[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<sst xmlns="http://schemas.openxmlformats.org/spreadsheetml/2006/main" count="675" uniqueCount="218">
  <si>
    <t>Date</t>
  </si>
  <si>
    <t>Region</t>
  </si>
  <si>
    <t>Salesperson</t>
  </si>
  <si>
    <t>Product</t>
  </si>
  <si>
    <t>Units Sold</t>
  </si>
  <si>
    <t>Unit Price</t>
  </si>
  <si>
    <t>Revenue</t>
  </si>
  <si>
    <t>Profit</t>
  </si>
  <si>
    <t>West</t>
  </si>
  <si>
    <t>Bob</t>
  </si>
  <si>
    <t>Tablet</t>
  </si>
  <si>
    <t>Alice</t>
  </si>
  <si>
    <t>South</t>
  </si>
  <si>
    <t>Eva</t>
  </si>
  <si>
    <t>Phone</t>
  </si>
  <si>
    <t>North</t>
  </si>
  <si>
    <t>David</t>
  </si>
  <si>
    <t>Keyboard</t>
  </si>
  <si>
    <t>Laptop</t>
  </si>
  <si>
    <t>East</t>
  </si>
  <si>
    <t>Charlie</t>
  </si>
  <si>
    <t>Monitor</t>
  </si>
  <si>
    <t>Employee ID</t>
  </si>
  <si>
    <t>Department</t>
  </si>
  <si>
    <t>Gender</t>
  </si>
  <si>
    <t>Age</t>
  </si>
  <si>
    <t>Join Date</t>
  </si>
  <si>
    <t>Exit Date</t>
  </si>
  <si>
    <t>Status</t>
  </si>
  <si>
    <t>Salary</t>
  </si>
  <si>
    <t>E1000</t>
  </si>
  <si>
    <t>HR</t>
  </si>
  <si>
    <t>Female</t>
  </si>
  <si>
    <t>Resigned</t>
  </si>
  <si>
    <t>E1001</t>
  </si>
  <si>
    <t>IT</t>
  </si>
  <si>
    <t>E1002</t>
  </si>
  <si>
    <t>Male</t>
  </si>
  <si>
    <t>Active</t>
  </si>
  <si>
    <t>E1003</t>
  </si>
  <si>
    <t>E1004</t>
  </si>
  <si>
    <t>E1005</t>
  </si>
  <si>
    <t>E1006</t>
  </si>
  <si>
    <t>Finance</t>
  </si>
  <si>
    <t>E1007</t>
  </si>
  <si>
    <t>E1008</t>
  </si>
  <si>
    <t>Sales</t>
  </si>
  <si>
    <t>E1009</t>
  </si>
  <si>
    <t>E1010</t>
  </si>
  <si>
    <t>Support</t>
  </si>
  <si>
    <t>E1011</t>
  </si>
  <si>
    <t>E1012</t>
  </si>
  <si>
    <t>E1013</t>
  </si>
  <si>
    <t>E1014</t>
  </si>
  <si>
    <t>E1015</t>
  </si>
  <si>
    <t>E1016</t>
  </si>
  <si>
    <t>E1017</t>
  </si>
  <si>
    <t>E1018</t>
  </si>
  <si>
    <t>E1019</t>
  </si>
  <si>
    <t>E1020</t>
  </si>
  <si>
    <t>E1021</t>
  </si>
  <si>
    <t>E1022</t>
  </si>
  <si>
    <t>E1023</t>
  </si>
  <si>
    <t>E1024</t>
  </si>
  <si>
    <t>E1025</t>
  </si>
  <si>
    <t>E1026</t>
  </si>
  <si>
    <t>E1027</t>
  </si>
  <si>
    <t>E1028</t>
  </si>
  <si>
    <t>E1029</t>
  </si>
  <si>
    <t>Product ID</t>
  </si>
  <si>
    <t>Product Category</t>
  </si>
  <si>
    <t>Warehouse</t>
  </si>
  <si>
    <t>Opening Stock</t>
  </si>
  <si>
    <t>Quantity Sold</t>
  </si>
  <si>
    <t>Quantity Purchased</t>
  </si>
  <si>
    <t>Closing Stock</t>
  </si>
  <si>
    <t>P100</t>
  </si>
  <si>
    <t>Electronics</t>
  </si>
  <si>
    <t>W1</t>
  </si>
  <si>
    <t>P101</t>
  </si>
  <si>
    <t>Furniture</t>
  </si>
  <si>
    <t>W2</t>
  </si>
  <si>
    <t>P102</t>
  </si>
  <si>
    <t>P103</t>
  </si>
  <si>
    <t>W3</t>
  </si>
  <si>
    <t>P104</t>
  </si>
  <si>
    <t>Stationery</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</si>
  <si>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</si>
  <si>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</si>
  <si>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</si>
  <si>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</si>
  <si>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</si>
  <si>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</si>
  <si>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</si>
  <si>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</si>
  <si>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</si>
  <si>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</si>
  <si>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</si>
  <si>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</si>
  <si>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</si>
  <si>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</si>
  <si>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</si>
  <si>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</si>
  <si>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</si>
  <si>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</si>
  <si>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</si>
  <si>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</si>
  <si>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</si>
  <si>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</si>
  <si>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</si>
  <si>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</si>
  <si>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</si>
  <si>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Expense Category</t>
  </si>
  <si>
    <t>Expense Amount</t>
  </si>
  <si>
    <t>Budget</t>
  </si>
  <si>
    <t>Project Name</t>
  </si>
  <si>
    <t>Consulting</t>
  </si>
  <si>
    <t>Delta</t>
  </si>
  <si>
    <t>Admin</t>
  </si>
  <si>
    <t>Travel</t>
  </si>
  <si>
    <t>Alpha</t>
  </si>
  <si>
    <t>Operations</t>
  </si>
  <si>
    <t>Supplies</t>
  </si>
  <si>
    <t>Gamma</t>
  </si>
  <si>
    <t>Software</t>
  </si>
  <si>
    <t>Beta</t>
  </si>
  <si>
    <t>Marketing</t>
  </si>
  <si>
    <t>Order ID</t>
  </si>
  <si>
    <t>Customer Name</t>
  </si>
  <si>
    <t>Order Date</t>
  </si>
  <si>
    <t>Delivery Date</t>
  </si>
  <si>
    <t>Order Value</t>
  </si>
  <si>
    <t>Delivery Status</t>
  </si>
  <si>
    <t>Delivery Duration (Days)</t>
  </si>
  <si>
    <t>O1000</t>
  </si>
  <si>
    <t>Adani</t>
  </si>
  <si>
    <t>Switch</t>
  </si>
  <si>
    <t>On Time</t>
  </si>
  <si>
    <t>O1001</t>
  </si>
  <si>
    <t>Access Point</t>
  </si>
  <si>
    <t>O1002</t>
  </si>
  <si>
    <t>Tata</t>
  </si>
  <si>
    <t>O1003</t>
  </si>
  <si>
    <t>HUL</t>
  </si>
  <si>
    <t>Router</t>
  </si>
  <si>
    <t>O1004</t>
  </si>
  <si>
    <t>Delayed</t>
  </si>
  <si>
    <t>O1005</t>
  </si>
  <si>
    <t>Reliance</t>
  </si>
  <si>
    <t>Modem</t>
  </si>
  <si>
    <t>O1006</t>
  </si>
  <si>
    <t>O1007</t>
  </si>
  <si>
    <t>O1008</t>
  </si>
  <si>
    <t>O1009</t>
  </si>
  <si>
    <t>O1010</t>
  </si>
  <si>
    <t>O1011</t>
  </si>
  <si>
    <t>O1012</t>
  </si>
  <si>
    <t>O1013</t>
  </si>
  <si>
    <t>O1014</t>
  </si>
  <si>
    <t>Flipkart</t>
  </si>
  <si>
    <t>O1015</t>
  </si>
  <si>
    <t>O1016</t>
  </si>
  <si>
    <t>O1017</t>
  </si>
  <si>
    <t>O1018</t>
  </si>
  <si>
    <t>O1019</t>
  </si>
  <si>
    <t>O1020</t>
  </si>
  <si>
    <t>O1021</t>
  </si>
  <si>
    <t>O1022</t>
  </si>
  <si>
    <t>O1023</t>
  </si>
  <si>
    <t>O1024</t>
  </si>
  <si>
    <t>O1025</t>
  </si>
  <si>
    <t>O1026</t>
  </si>
  <si>
    <t>O1027</t>
  </si>
  <si>
    <t>O1028</t>
  </si>
  <si>
    <t>O1029</t>
  </si>
  <si>
    <t>Day</t>
  </si>
  <si>
    <t>Mon</t>
  </si>
  <si>
    <t>Year</t>
  </si>
  <si>
    <t>Grand Total</t>
  </si>
  <si>
    <t>Sum of Revenue</t>
  </si>
  <si>
    <t>Total Revenue by Region</t>
  </si>
  <si>
    <t>Revenue and Profit by salse person</t>
  </si>
  <si>
    <t>Sum of Profit</t>
  </si>
  <si>
    <t>Column Labels</t>
  </si>
  <si>
    <t>01</t>
  </si>
  <si>
    <t>08</t>
  </si>
  <si>
    <t>09</t>
  </si>
  <si>
    <t>Jan</t>
  </si>
  <si>
    <t>Feb</t>
  </si>
  <si>
    <t>Jul</t>
  </si>
  <si>
    <t>Sep</t>
  </si>
  <si>
    <t>26</t>
  </si>
  <si>
    <t>28</t>
  </si>
  <si>
    <t>15</t>
  </si>
  <si>
    <t>Sum of Units Sold</t>
  </si>
  <si>
    <t>Month</t>
  </si>
  <si>
    <t>Line Chart for Monthly trends</t>
  </si>
  <si>
    <t>Count of Product</t>
  </si>
  <si>
    <t>Active employees by Dept</t>
  </si>
  <si>
    <t>Count of Status</t>
  </si>
  <si>
    <t>All</t>
  </si>
  <si>
    <t>Dept</t>
  </si>
  <si>
    <t>Active Employees</t>
  </si>
  <si>
    <t>Attration Count by Dept and Gender</t>
  </si>
  <si>
    <t>Average of Age</t>
  </si>
  <si>
    <t>Average of Salary</t>
  </si>
  <si>
    <t>Average Age and Salary by Dept</t>
  </si>
  <si>
    <t>Year-Wise Attration / Year</t>
  </si>
  <si>
    <t>2021</t>
  </si>
  <si>
    <t>2022</t>
  </si>
  <si>
    <t>2023</t>
  </si>
  <si>
    <t>2024</t>
  </si>
  <si>
    <t>2025</t>
  </si>
  <si>
    <t>2026</t>
  </si>
  <si>
    <t>Attration</t>
  </si>
  <si>
    <t>Count of Gender</t>
  </si>
  <si>
    <t>Gender Split</t>
  </si>
  <si>
    <t>Dep / Attration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</si>
</sst>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yyyy\-mm\-dd\ hh:mm:ss"/>
    <numFmt numFmtId="165" formatCode="_ [$₹-4009]\ * #,##0.00_ ;_ [$₹-4009]\ * \-#,##0.00_ ;_ [$₹-4009]\ * &quot;-&quot;??_ ;_ @_ "/>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s>
  <cellStyleXfs count="2">
    <xf numFmtId="0" fontId="0" fillId="0" borderId="0"/>
    <xf numFmtId="44" fontId="2" fillId="0" borderId="0" applyFont="0" applyFill="0" applyBorder="0" applyAlignment="0" applyProtection="0"/>
  </cellStyleXfs>
  <cellXfs count="29">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0" xfId="0" applyAlignment="1">
      <alignment horizontal="center"/>
    </xf>
    <xf numFmtId="164" fontId="0" fillId="0" borderId="0" xfId="0" applyNumberFormat="1" applyAlignment="1">
      <alignment horizontal="center"/>
    </xf>
    <xf numFmtId="44" fontId="0" fillId="0" borderId="0" xfId="1" applyFont="1"/>
    <xf numFmtId="44" fontId="1" fillId="0" borderId="1" xfId="1" applyFont="1" applyBorder="1" applyAlignment="1">
      <alignment horizontal="center" vertical="top"/>
    </xf>
    <xf numFmtId="0" fontId="0" fillId="0" borderId="1" xfId="0" applyBorder="1" applyAlignment="1">
      <alignment horizontal="center"/>
    </xf>
    <xf numFmtId="1" fontId="0" fillId="0" borderId="1" xfId="0" applyNumberFormat="1" applyBorder="1" applyAlignment="1">
      <alignment horizontal="center"/>
    </xf>
    <xf numFmtId="44" fontId="0" fillId="0" borderId="1" xfId="0" applyNumberFormat="1" applyBorder="1" applyAlignment="1">
      <alignment horizontal="center"/>
    </xf>
    <xf numFmtId="165" fontId="0" fillId="0" borderId="1" xfId="0" applyNumberFormat="1" applyBorder="1" applyAlignment="1">
      <alignment horizontal="center"/>
    </xf>
    <xf numFmtId="0" fontId="0" fillId="0" borderId="1" xfId="0" pivotButton="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1" xfId="0" applyBorder="1" applyAlignment="1">
      <alignment horizontal="center"/>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3" xfId="0" applyFont="1" applyBorder="1" applyAlignment="1">
      <alignment horizontal="center" vertical="top"/>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2">
    <cellStyle name="Currency" xfId="1" builtinId="4"/>
    <cellStyle name="Normal" xfId="0" builtinId="0"/>
  </cellStyles>
  <dxfs count="72">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34" formatCode="_ &quot;₹&quot;\ * #,##0.00_ ;_ &quot;₹&quot;\ * \-#,##0.00_ ;_ &quot;₹&quot;\ * &quot;-&quot;??_ ;_ @_ "/>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4009]\ * #,##0.00_ ;_ [$₹-4009]\ * \-#,##0.00_ ;_ [$₹-4009]\ * &quot;-&quot;??_ ;_ @_ "/>
    </dxf>
    <dxf>
      <numFmt numFmtId="1" formatCode="0"/>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border>
        <right style="thin">
          <color indexed="64"/>
        </right>
        <top style="thin">
          <color indexed="64"/>
        </top>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Analysis'!$N$45</c:f>
              <c:strCache>
                <c:ptCount val="1"/>
                <c:pt idx="0">
                  <c:v>Total</c:v>
                </c:pt>
              </c:strCache>
            </c:strRef>
          </c:tx>
          <c:spPr>
            <a:ln w="28575" cap="rnd">
              <a:solidFill>
                <a:schemeClr val="accent1"/>
              </a:solidFill>
              <a:round/>
            </a:ln>
            <a:effectLst/>
          </c:spPr>
          <c:marker>
            <c:symbol val="none"/>
          </c:marker>
          <c:cat>
            <c:strRef>
              <c:f>'Sales Analysis'!$M$46:$M$50</c:f>
              <c:strCache>
                <c:ptCount val="4"/>
                <c:pt idx="0">
                  <c:v>Jan</c:v>
                </c:pt>
                <c:pt idx="1">
                  <c:v>Feb</c:v>
                </c:pt>
                <c:pt idx="2">
                  <c:v>Jul</c:v>
                </c:pt>
                <c:pt idx="3">
                  <c:v>Sep</c:v>
                </c:pt>
              </c:strCache>
            </c:strRef>
          </c:cat>
          <c:val>
            <c:numRef>
              <c:f>'Sales Analysis'!$N$46:$N$50</c:f>
              <c:numCache>
                <c:formatCode>General</c:formatCode>
                <c:ptCount val="4"/>
                <c:pt idx="0">
                  <c:v>12630</c:v>
                </c:pt>
                <c:pt idx="1">
                  <c:v>17540</c:v>
                </c:pt>
                <c:pt idx="2">
                  <c:v>11320</c:v>
                </c:pt>
                <c:pt idx="3">
                  <c:v>15278</c:v>
                </c:pt>
              </c:numCache>
            </c:numRef>
          </c:val>
          <c:smooth val="0"/>
          <c:extLst>
            <c:ext xmlns:c16="http://schemas.microsoft.com/office/drawing/2014/chart" uri="{C3380CC4-5D6E-409C-BE32-E72D297353CC}">
              <c16:uniqueId val="{00000000-5186-433F-A5D4-32125638156B}"/>
            </c:ext>
          </c:extLst>
        </c:ser>
        <c:dLbls>
          <c:showLegendKey val="0"/>
          <c:showVal val="0"/>
          <c:showCatName val="0"/>
          <c:showSerName val="0"/>
          <c:showPercent val="0"/>
          <c:showBubbleSize val="0"/>
        </c:dLbls>
        <c:smooth val="0"/>
        <c:axId val="399279504"/>
        <c:axId val="399263184"/>
      </c:lineChart>
      <c:catAx>
        <c:axId val="399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63184"/>
        <c:crosses val="autoZero"/>
        <c:auto val="1"/>
        <c:lblAlgn val="ctr"/>
        <c:lblOffset val="100"/>
        <c:noMultiLvlLbl val="0"/>
      </c:catAx>
      <c:valAx>
        <c:axId val="39926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7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Analysis'!$M$3</c:f>
              <c:strCache>
                <c:ptCount val="1"/>
                <c:pt idx="0">
                  <c:v>Grand Total</c:v>
                </c:pt>
              </c:strCache>
            </c:strRef>
          </c:cat>
          <c:val>
            <c:numRef>
              <c:f>'Sales Analysis'!$N$3</c:f>
              <c:numCache>
                <c:formatCode>General</c:formatCode>
                <c:ptCount val="1"/>
              </c:numCache>
            </c:numRef>
          </c:val>
          <c:extLst>
            <c:ext xmlns:c16="http://schemas.microsoft.com/office/drawing/2014/chart" uri="{C3380CC4-5D6E-409C-BE32-E72D297353CC}">
              <c16:uniqueId val="{00000000-9343-4C48-AC3B-BD12DC6C5CEE}"/>
            </c:ext>
          </c:extLst>
        </c:ser>
        <c:dLbls>
          <c:dLblPos val="outEnd"/>
          <c:showLegendKey val="0"/>
          <c:showVal val="1"/>
          <c:showCatName val="0"/>
          <c:showSerName val="0"/>
          <c:showPercent val="0"/>
          <c:showBubbleSize val="0"/>
        </c:dLbls>
        <c:gapWidth val="182"/>
        <c:axId val="399280944"/>
        <c:axId val="399279024"/>
      </c:barChart>
      <c:catAx>
        <c:axId val="39928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79024"/>
        <c:crosses val="autoZero"/>
        <c:auto val="1"/>
        <c:lblAlgn val="ctr"/>
        <c:lblOffset val="100"/>
        <c:noMultiLvlLbl val="0"/>
      </c:catAx>
      <c:valAx>
        <c:axId val="39927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Analysis'!$N$62</c:f>
              <c:strCache>
                <c:ptCount val="1"/>
                <c:pt idx="0">
                  <c:v>Total</c:v>
                </c:pt>
              </c:strCache>
            </c:strRef>
          </c:tx>
          <c:spPr>
            <a:solidFill>
              <a:schemeClr val="accent1"/>
            </a:solidFill>
            <a:ln>
              <a:noFill/>
            </a:ln>
            <a:effectLst/>
            <a:sp3d/>
          </c:spPr>
          <c:invertIfNegative val="0"/>
          <c:cat>
            <c:strRef>
              <c:f>'Sales Analysis'!$M$63:$M$66</c:f>
              <c:strCache>
                <c:ptCount val="3"/>
                <c:pt idx="0">
                  <c:v>Bob</c:v>
                </c:pt>
                <c:pt idx="1">
                  <c:v>Eva</c:v>
                </c:pt>
                <c:pt idx="2">
                  <c:v>Alice</c:v>
                </c:pt>
              </c:strCache>
            </c:strRef>
          </c:cat>
          <c:val>
            <c:numRef>
              <c:f>'Sales Analysis'!$N$63:$N$66</c:f>
              <c:numCache>
                <c:formatCode>General</c:formatCode>
                <c:ptCount val="3"/>
                <c:pt idx="0">
                  <c:v>41</c:v>
                </c:pt>
                <c:pt idx="1">
                  <c:v>30</c:v>
                </c:pt>
                <c:pt idx="2">
                  <c:v>16</c:v>
                </c:pt>
              </c:numCache>
            </c:numRef>
          </c:val>
          <c:extLst>
            <c:ext xmlns:c16="http://schemas.microsoft.com/office/drawing/2014/chart" uri="{C3380CC4-5D6E-409C-BE32-E72D297353CC}">
              <c16:uniqueId val="{00000000-4C80-4D9D-9F11-85A165E10511}"/>
            </c:ext>
          </c:extLst>
        </c:ser>
        <c:dLbls>
          <c:showLegendKey val="0"/>
          <c:showVal val="0"/>
          <c:showCatName val="0"/>
          <c:showSerName val="0"/>
          <c:showPercent val="0"/>
          <c:showBubbleSize val="0"/>
        </c:dLbls>
        <c:gapWidth val="150"/>
        <c:shape val="box"/>
        <c:axId val="399295344"/>
        <c:axId val="399291504"/>
        <c:axId val="0"/>
      </c:bar3DChart>
      <c:catAx>
        <c:axId val="39929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91504"/>
        <c:crosses val="autoZero"/>
        <c:auto val="1"/>
        <c:lblAlgn val="ctr"/>
        <c:lblOffset val="100"/>
        <c:noMultiLvlLbl val="0"/>
      </c:catAx>
      <c:valAx>
        <c:axId val="39929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Analysis'!$N$45</c:f>
              <c:strCache>
                <c:ptCount val="1"/>
                <c:pt idx="0">
                  <c:v>Total</c:v>
                </c:pt>
              </c:strCache>
            </c:strRef>
          </c:tx>
          <c:spPr>
            <a:ln w="28575" cap="rnd">
              <a:solidFill>
                <a:schemeClr val="accent1"/>
              </a:solidFill>
              <a:round/>
            </a:ln>
            <a:effectLst/>
          </c:spPr>
          <c:marker>
            <c:symbol val="none"/>
          </c:marker>
          <c:cat>
            <c:strRef>
              <c:f>'Sales Analysis'!$M$46:$M$50</c:f>
              <c:strCache>
                <c:ptCount val="4"/>
                <c:pt idx="0">
                  <c:v>Jan</c:v>
                </c:pt>
                <c:pt idx="1">
                  <c:v>Feb</c:v>
                </c:pt>
                <c:pt idx="2">
                  <c:v>Jul</c:v>
                </c:pt>
                <c:pt idx="3">
                  <c:v>Sep</c:v>
                </c:pt>
              </c:strCache>
            </c:strRef>
          </c:cat>
          <c:val>
            <c:numRef>
              <c:f>'Sales Analysis'!$N$46:$N$50</c:f>
              <c:numCache>
                <c:formatCode>General</c:formatCode>
                <c:ptCount val="4"/>
                <c:pt idx="0">
                  <c:v>12630</c:v>
                </c:pt>
                <c:pt idx="1">
                  <c:v>17540</c:v>
                </c:pt>
                <c:pt idx="2">
                  <c:v>11320</c:v>
                </c:pt>
                <c:pt idx="3">
                  <c:v>15278</c:v>
                </c:pt>
              </c:numCache>
            </c:numRef>
          </c:val>
          <c:smooth val="0"/>
          <c:extLst>
            <c:ext xmlns:c16="http://schemas.microsoft.com/office/drawing/2014/chart" uri="{C3380CC4-5D6E-409C-BE32-E72D297353CC}">
              <c16:uniqueId val="{00000000-590B-42C6-A3B7-FA550BDA42B0}"/>
            </c:ext>
          </c:extLst>
        </c:ser>
        <c:dLbls>
          <c:showLegendKey val="0"/>
          <c:showVal val="0"/>
          <c:showCatName val="0"/>
          <c:showSerName val="0"/>
          <c:showPercent val="0"/>
          <c:showBubbleSize val="0"/>
        </c:dLbls>
        <c:smooth val="0"/>
        <c:axId val="399279504"/>
        <c:axId val="399263184"/>
      </c:lineChart>
      <c:catAx>
        <c:axId val="3992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63184"/>
        <c:crosses val="autoZero"/>
        <c:auto val="1"/>
        <c:lblAlgn val="ctr"/>
        <c:lblOffset val="100"/>
        <c:noMultiLvlLbl val="0"/>
      </c:catAx>
      <c:valAx>
        <c:axId val="39926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79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Analysis'!$N$2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Analysis'!$M$3</c:f>
              <c:strCache>
                <c:ptCount val="1"/>
                <c:pt idx="0">
                  <c:v>Grand Total</c:v>
                </c:pt>
              </c:strCache>
            </c:strRef>
          </c:cat>
          <c:val>
            <c:numRef>
              <c:f>'Sales Analysis'!$N$3</c:f>
              <c:numCache>
                <c:formatCode>General</c:formatCode>
                <c:ptCount val="1"/>
              </c:numCache>
            </c:numRef>
          </c:val>
          <c:extLst>
            <c:ext xmlns:c16="http://schemas.microsoft.com/office/drawing/2014/chart" uri="{C3380CC4-5D6E-409C-BE32-E72D297353CC}">
              <c16:uniqueId val="{00000000-8496-471C-BD61-B8E157B7150D}"/>
            </c:ext>
          </c:extLst>
        </c:ser>
        <c:dLbls>
          <c:dLblPos val="outEnd"/>
          <c:showLegendKey val="0"/>
          <c:showVal val="1"/>
          <c:showCatName val="0"/>
          <c:showSerName val="0"/>
          <c:showPercent val="0"/>
          <c:showBubbleSize val="0"/>
        </c:dLbls>
        <c:gapWidth val="182"/>
        <c:axId val="399280944"/>
        <c:axId val="399279024"/>
      </c:barChart>
      <c:catAx>
        <c:axId val="39928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79024"/>
        <c:crosses val="autoZero"/>
        <c:auto val="1"/>
        <c:lblAlgn val="ctr"/>
        <c:lblOffset val="100"/>
        <c:noMultiLvlLbl val="0"/>
      </c:catAx>
      <c:valAx>
        <c:axId val="399279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8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Assignment_5_Data.xlsx]Sales Analysis!PivotTable9</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Analysis'!$N$62</c:f>
              <c:strCache>
                <c:ptCount val="1"/>
                <c:pt idx="0">
                  <c:v>Total</c:v>
                </c:pt>
              </c:strCache>
            </c:strRef>
          </c:tx>
          <c:spPr>
            <a:solidFill>
              <a:schemeClr val="accent1"/>
            </a:solidFill>
            <a:ln>
              <a:noFill/>
            </a:ln>
            <a:effectLst/>
            <a:sp3d/>
          </c:spPr>
          <c:invertIfNegative val="0"/>
          <c:cat>
            <c:strRef>
              <c:f>'Sales Analysis'!$M$63:$M$66</c:f>
              <c:strCache>
                <c:ptCount val="3"/>
                <c:pt idx="0">
                  <c:v>Bob</c:v>
                </c:pt>
                <c:pt idx="1">
                  <c:v>Eva</c:v>
                </c:pt>
                <c:pt idx="2">
                  <c:v>Alice</c:v>
                </c:pt>
              </c:strCache>
            </c:strRef>
          </c:cat>
          <c:val>
            <c:numRef>
              <c:f>'Sales Analysis'!$N$63:$N$66</c:f>
              <c:numCache>
                <c:formatCode>General</c:formatCode>
                <c:ptCount val="3"/>
                <c:pt idx="0">
                  <c:v>41</c:v>
                </c:pt>
                <c:pt idx="1">
                  <c:v>30</c:v>
                </c:pt>
                <c:pt idx="2">
                  <c:v>16</c:v>
                </c:pt>
              </c:numCache>
            </c:numRef>
          </c:val>
          <c:extLst>
            <c:ext xmlns:c16="http://schemas.microsoft.com/office/drawing/2014/chart" uri="{C3380CC4-5D6E-409C-BE32-E72D297353CC}">
              <c16:uniqueId val="{00000000-4136-4275-8631-6ACB6A026DBF}"/>
            </c:ext>
          </c:extLst>
        </c:ser>
        <c:dLbls>
          <c:showLegendKey val="0"/>
          <c:showVal val="0"/>
          <c:showCatName val="0"/>
          <c:showSerName val="0"/>
          <c:showPercent val="0"/>
          <c:showBubbleSize val="0"/>
        </c:dLbls>
        <c:gapWidth val="150"/>
        <c:shape val="box"/>
        <c:axId val="399295344"/>
        <c:axId val="399291504"/>
        <c:axId val="0"/>
      </c:bar3DChart>
      <c:catAx>
        <c:axId val="399295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91504"/>
        <c:crosses val="autoZero"/>
        <c:auto val="1"/>
        <c:lblAlgn val="ctr"/>
        <c:lblOffset val="100"/>
        <c:noMultiLvlLbl val="0"/>
      </c:catAx>
      <c:valAx>
        <c:axId val="39929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29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Assignment_5_Data.xlsx]HR Attrition!PivotTable7</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2612178194540792"/>
          <c:y val="6.6522440446861994E-2"/>
          <c:w val="0.36715776784103693"/>
          <c:h val="0.81691264524591878"/>
        </c:manualLayout>
      </c:layout>
      <c:doughnutChart>
        <c:varyColors val="1"/>
        <c:ser>
          <c:idx val="0"/>
          <c:order val="0"/>
          <c:tx>
            <c:strRef>
              <c:f>'HR Attrition'!$V$4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5DD-4BC7-9E30-116BCEBD74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5DD-4BC7-9E30-116BCEBD74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'HR Attrition'!$U$5:$U$7</c:f>
              <c:strCache>
                <c:ptCount val="2"/>
                <c:pt idx="0">
                  <c:v>Female</c:v>
                </c:pt>
                <c:pt idx="1">
                  <c:v>Male</c:v>
                </c:pt>
              </c:strCache>
            </c:strRef>
          </c:cat>
          <c:val>
            <c:numRef>
              <c:f>'HR Attrition'!$V$5:$V$7</c:f>
              <c:numCache>
                <c:formatCode>General</c:formatCode>
                <c:ptCount val="2"/>
                <c:pt idx="0">
                  <c:v>13</c:v>
                </c:pt>
                <c:pt idx="1">
                  <c:v>17</c:v>
                </c:pt>
              </c:numCache>
            </c:numRef>
          </c:val>
          <c:extLst>
            <c:ext xmlns:c16="http://schemas.microsoft.com/office/drawing/2014/chart" uri="{C3380CC4-5D6E-409C-BE32-E72D297353CC}">
              <c16:uniqueId val="{00000000-DC9A-4E44-A3CB-EFEE0B912A5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[Resolved Assignment_5_Data.xlsx]HR Attrition!PivotTable8</c:name>
    <c:fmtId val="4"/>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35485673665791778"/>
          <c:w val="0.68367825896762913"/>
          <c:h val="0.38135717410323711"/>
        </c:manualLayout>
      </c:layout>
      <c:barChart>
        <c:barDir val="col"/>
        <c:grouping val="clustered"/>
        <c:varyColors val="0"/>
        <c:ser>
          <c:idx val="0"/>
          <c:order val="0"/>
          <c:tx>
            <c:strRef>
              <c:f>'HR Attrition'!$V$15</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'HR Attrition'!$U$16:$U$21</c:f>
              <c:strCache>
                <c:ptCount val="5"/>
                <c:pt idx="0">
                  <c:v>Finance</c:v>
                </c:pt>
                <c:pt idx="1">
                  <c:v>HR</c:v>
                </c:pt>
                <c:pt idx="2">
                  <c:v>IT</c:v>
                </c:pt>
                <c:pt idx="3">
                  <c:v>Sales</c:v>
                </c:pt>
                <c:pt idx="4">
                  <c:v>Support</c:v>
                </c:pt>
              </c:strCache>
            </c:strRef>
          </c:cat>
          <c:val>
            <c:numRef>
              <c:f>'HR Attrition'!$V$16:$V$21</c:f>
              <c:numCache>
                <c:formatCode>General</c:formatCode>
                <c:ptCount val="5"/>
                <c:pt idx="0">
                  <c:v>8</c:v>
                </c:pt>
                <c:pt idx="1">
                  <c:v>2</c:v>
                </c:pt>
                <c:pt idx="2">
                  <c:v>2</c:v>
                </c:pt>
                <c:pt idx="3">
                  <c:v>4</c:v>
                </c:pt>
                <c:pt idx="4">
                  <c:v>4</c:v>
                </c:pt>
              </c:numCache>
            </c:numRef>
          </c:val>
          <c:extLst>
            <c:ext xmlns:c16="http://schemas.microsoft.com/office/drawing/2014/chart" uri="{C3380CC4-5D6E-409C-BE32-E72D297353CC}">
              <c16:uniqueId val="{00000000-B499-4E46-BA3A-2322C5793611}"/>
            </c:ext>
          </c:extLst>
        </c:ser>
        <c:dLbls>
          <c:showLegendKey val="0"/>
          <c:showVal val="0"/>
          <c:showCatName val="0"/>
          <c:showSerName val="0"/>
          <c:showPercent val="0"/>
          <c:showBubbleSize val="0"/>
        </c:dLbls>
        <c:gapWidth val="100"/>
        <c:overlap val="-24"/>
        <c:axId val="1764845167"/>
        <c:axId val="1764849967"/>
      </c:barChart>
      <c:catAx>
        <c:axId val="17648451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49967"/>
        <c:crosses val="autoZero"/>
        <c:auto val="1"/>
        <c:lblAlgn val="ctr"/>
        <c:lblOffset val="100"/>
        <c:noMultiLvlLbl val="0"/>
      </c:catAx>
      <c:valAx>
        <c:axId val="176484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blipFill>
      <a:blip xmlns:r="http://schemas.openxmlformats.org/officeDocument/2006/relationships" r:embed="rId3"/>
      <a:tile tx="0" ty="0" sx="100000" sy="100000" flip="none" algn="tl"/>
    </a:blip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14</xdr:col>
      <xdr:colOff>63500</xdr:colOff>
      <xdr:row>45</xdr:row>
      <xdr:rowOff>19050</xdr:rowOff>
    </xdr:from>
    <xdr:to>
      <xdr:col>28</xdr:col>
      <xdr:colOff>25400</xdr:colOff>
      <xdr:row>58</xdr:row>
      <xdr:rowOff>31750</xdr:rowOff>
    </xdr:to>
    <xdr:graphicFrame macro="">
      <xdr:nvGraphicFramePr>
        <xdr:cNvPr id="3" name="Chart 2">
          <a:extLst>
            <a:ext uri="{FF2B5EF4-FFF2-40B4-BE49-F238E27FC236}">
              <a16:creationId xmlns:a16="http://schemas.microsoft.com/office/drawing/2014/main" id="{6EEF4EA7-B8C5-E812-C4DB-70AFE4B62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625475</xdr:colOff>
      <xdr:row>0</xdr:row>
      <xdr:rowOff>19050</xdr:rowOff>
    </xdr:from>
    <xdr:to>
      <xdr:col>32</xdr:col>
      <xdr:colOff>114300</xdr:colOff>
      <xdr:row>9</xdr:row>
      <xdr:rowOff>57150</xdr:rowOff>
    </xdr:to>
    <xdr:graphicFrame macro="">
      <xdr:nvGraphicFramePr>
        <xdr:cNvPr id="4" name="Chart 3">
          <a:extLst>
            <a:ext uri="{FF2B5EF4-FFF2-40B4-BE49-F238E27FC236}">
              <a16:creationId xmlns:a16="http://schemas.microsoft.com/office/drawing/2014/main" id="{AE63A880-5EDE-C49A-DB61-942827337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330200</xdr:colOff>
      <xdr:row>59</xdr:row>
      <xdr:rowOff>158750</xdr:rowOff>
    </xdr:from>
    <xdr:to>
      <xdr:col>28</xdr:col>
      <xdr:colOff>114300</xdr:colOff>
      <xdr:row>72</xdr:row>
      <xdr:rowOff>12700</xdr:rowOff>
    </xdr:to>
    <xdr:graphicFrame macro="">
      <xdr:nvGraphicFramePr>
        <xdr:cNvPr id="6" name="Chart 5">
          <a:extLst>
            <a:ext uri="{FF2B5EF4-FFF2-40B4-BE49-F238E27FC236}">
              <a16:creationId xmlns:a16="http://schemas.microsoft.com/office/drawing/2014/main" id="{E53265AC-7AC1-25AA-114A-5812F5704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749300</xdr:colOff>
      <xdr:row>76</xdr:row>
      <xdr:rowOff>44451</xdr:rowOff>
    </xdr:from>
    <xdr:to>
      <xdr:col>21</xdr:col>
      <xdr:colOff>19050</xdr:colOff>
      <xdr:row>84</xdr:row>
      <xdr:rowOff>69851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69B565F-181D-0878-EC85-CF11852CD5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99700" y="14039851"/>
              <a:ext cx="182880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75</xdr:row>
      <xdr:rowOff>158750</xdr:rowOff>
    </xdr:from>
    <xdr:to>
      <xdr:col>24</xdr:col>
      <xdr:colOff>133350</xdr:colOff>
      <xdr:row>85</xdr:row>
      <xdr:rowOff>142875</xdr:rowOff>
    </xdr:to>
    <mc:AlternateContent xmlns:mc="http://schemas.openxmlformats.org/markup-compatibility/2006" xmlns:a14="http://schemas.microsoft.com/office/drawing/2010/main">
      <mc:Choice Requires="a14">
        <xdr:graphicFrame macro="">
          <xdr:nvGraphicFramePr>
            <xdr:cNvPr id="10" name="Product">
              <a:extLst>
                <a:ext uri="{FF2B5EF4-FFF2-40B4-BE49-F238E27FC236}">
                  <a16:creationId xmlns:a16="http://schemas.microsoft.com/office/drawing/2014/main" id="{9C24B4B2-DFA7-5951-9AEF-2FD72A09C2E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004550" y="13970000"/>
              <a:ext cx="1828800" cy="1825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292100</xdr:colOff>
      <xdr:row>2</xdr:row>
      <xdr:rowOff>19050</xdr:rowOff>
    </xdr:from>
    <xdr:to>
      <xdr:col>8</xdr:col>
      <xdr:colOff>120650</xdr:colOff>
      <xdr:row>15</xdr:row>
      <xdr:rowOff>31750</xdr:rowOff>
    </xdr:to>
    <xdr:graphicFrame macro="">
      <xdr:nvGraphicFramePr>
        <xdr:cNvPr id="2" name="Chart 1">
          <a:extLst>
            <a:ext uri="{FF2B5EF4-FFF2-40B4-BE49-F238E27FC236}">
              <a16:creationId xmlns:a16="http://schemas.microsoft.com/office/drawing/2014/main" id="{264CF6CC-19C3-4BA9-8EF5-C405D1E33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2</xdr:row>
      <xdr:rowOff>31750</xdr:rowOff>
    </xdr:from>
    <xdr:to>
      <xdr:col>17</xdr:col>
      <xdr:colOff>6350</xdr:colOff>
      <xdr:row>15</xdr:row>
      <xdr:rowOff>25400</xdr:rowOff>
    </xdr:to>
    <xdr:graphicFrame macro="">
      <xdr:nvGraphicFramePr>
        <xdr:cNvPr id="3" name="Chart 2">
          <a:extLst>
            <a:ext uri="{FF2B5EF4-FFF2-40B4-BE49-F238E27FC236}">
              <a16:creationId xmlns:a16="http://schemas.microsoft.com/office/drawing/2014/main" id="{45BF4837-D172-44C8-98DC-AB49588BC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279400</xdr:colOff>
      <xdr:row>15</xdr:row>
      <xdr:rowOff>101600</xdr:rowOff>
    </xdr:from>
    <xdr:to>
      <xdr:col>10</xdr:col>
      <xdr:colOff>425450</xdr:colOff>
      <xdr:row>29</xdr:row>
      <xdr:rowOff>38100</xdr:rowOff>
    </xdr:to>
    <xdr:graphicFrame macro="">
      <xdr:nvGraphicFramePr>
        <xdr:cNvPr id="4" name="Chart 3">
          <a:extLst>
            <a:ext uri="{FF2B5EF4-FFF2-40B4-BE49-F238E27FC236}">
              <a16:creationId xmlns:a16="http://schemas.microsoft.com/office/drawing/2014/main" id="{99088703-42DB-4F2B-A556-530A7BADF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495300</xdr:colOff>
      <xdr:row>15</xdr:row>
      <xdr:rowOff>152400</xdr:rowOff>
    </xdr:from>
    <xdr:to>
      <xdr:col>13</xdr:col>
      <xdr:colOff>495300</xdr:colOff>
      <xdr:row>23</xdr:row>
      <xdr:rowOff>177800</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9984185-A2EE-4A21-BC86-6CACCEF5CD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573157" y="2873829"/>
              <a:ext cx="1823357" cy="1476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16</xdr:row>
      <xdr:rowOff>12701</xdr:rowOff>
    </xdr:from>
    <xdr:to>
      <xdr:col>17</xdr:col>
      <xdr:colOff>0</xdr:colOff>
      <xdr:row>24</xdr:row>
      <xdr:rowOff>25401</xdr:rowOff>
    </xdr:to>
    <mc:AlternateContent xmlns:mc="http://schemas.openxmlformats.org/markup-compatibility/2006" xmlns:a14="http://schemas.microsoft.com/office/drawing/2010/main">
      <mc:Choice Requires="a14">
        <xdr:graphicFrame macro="">
          <xdr:nvGraphicFramePr>
            <xdr:cNvPr id="6" name="Product 1">
              <a:extLst>
                <a:ext uri="{FF2B5EF4-FFF2-40B4-BE49-F238E27FC236}">
                  <a16:creationId xmlns:a16="http://schemas.microsoft.com/office/drawing/2014/main" id="{2E9C6B2B-4A2D-42BA-94AC-DDB5C3A655A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509000" y="2915558"/>
              <a:ext cx="1823357" cy="1464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18144</xdr:colOff>
      <xdr:row>1</xdr:row>
      <xdr:rowOff>175078</xdr:rowOff>
    </xdr:from>
    <xdr:to>
      <xdr:col>28</xdr:col>
      <xdr:colOff>571501</xdr:colOff>
      <xdr:row>11</xdr:row>
      <xdr:rowOff>18143</xdr:rowOff>
    </xdr:to>
    <xdr:graphicFrame macro="">
      <xdr:nvGraphicFramePr>
        <xdr:cNvPr id="2" name="Chart 1">
          <a:extLst>
            <a:ext uri="{FF2B5EF4-FFF2-40B4-BE49-F238E27FC236}">
              <a16:creationId xmlns:a16="http://schemas.microsoft.com/office/drawing/2014/main" id="{C4604208-53DA-2AAA-F3F3-08E18D895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1</xdr:colOff>
      <xdr:row>12</xdr:row>
      <xdr:rowOff>11793</xdr:rowOff>
    </xdr:from>
    <xdr:to>
      <xdr:col>28</xdr:col>
      <xdr:colOff>553358</xdr:colOff>
      <xdr:row>21</xdr:row>
      <xdr:rowOff>63500</xdr:rowOff>
    </xdr:to>
    <xdr:graphicFrame macro="">
      <xdr:nvGraphicFramePr>
        <xdr:cNvPr id="3" name="Chart 2">
          <a:extLst>
            <a:ext uri="{FF2B5EF4-FFF2-40B4-BE49-F238E27FC236}">
              <a16:creationId xmlns:a16="http://schemas.microsoft.com/office/drawing/2014/main" id="{50CFF791-01DD-D283-8268-F8B964B241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85.883106828704" createdVersion="8" refreshedVersion="8" minRefreshableVersion="3" recordCount="31" xr:uid="{60AD3E1C-B691-4219-8923-9A6D684D2EA5}">
  <cacheSource type="worksheet">
    <worksheetSource ref="A1:K1048576" sheet="Sales Analysis"/>
  </cacheSource>
  <cacheFields count="13">
    <cacheField name="Date" numFmtId="0">
      <sharedItems containsNonDate="0" containsDate="1" containsString="0" containsBlank="1" minDate="2023-01-26T00:00:00" maxDate="2023-12-23T00:00:00" count="28">
        <d v="2023-04-03T00:00:00"/>
        <d v="2023-07-02T00:00:00"/>
        <d v="2023-12-07T00:00:00"/>
        <d v="2023-03-13T00:00:00"/>
        <d v="2023-08-11T00:00:00"/>
        <d v="2023-11-19T00:00:00"/>
        <d v="2023-04-08T00:00:00"/>
        <d v="2023-03-23T00:00:00"/>
        <d v="2023-08-01T00:00:00"/>
        <d v="2023-06-29T00:00:00"/>
        <d v="2023-02-12T00:00:00"/>
        <d v="2023-08-17T00:00:00"/>
        <d v="2023-07-09T00:00:00"/>
        <d v="2023-01-28T00:00:00"/>
        <d v="2023-02-15T00:00:00"/>
        <d v="2023-05-03T00:00:00"/>
        <d v="2023-10-03T00:00:00"/>
        <d v="2023-09-01T00:00:00"/>
        <d v="2023-04-01T00:00:00"/>
        <d v="2023-09-08T00:00:00"/>
        <d v="2023-04-30T00:00:00"/>
        <d v="2023-01-26T00:00:00"/>
        <d v="2023-02-06T00:00:00"/>
        <d v="2023-09-09T00:00:00"/>
        <d v="2023-02-13T00:00:00"/>
        <d v="2023-12-22T00:00:00"/>
        <d v="2023-11-17T00:00:00"/>
        <m/>
      </sharedItems>
      <fieldGroup par="12"/>
    </cacheField>
    <cacheField name="Region" numFmtId="0">
      <sharedItems containsBlank="1" count="5">
        <s v="West"/>
        <s v="South"/>
        <s v="North"/>
        <s v="East"/>
        <m/>
      </sharedItems>
    </cacheField>
    <cacheField name="Salesperson" numFmtId="0">
      <sharedItems containsBlank="1" count="6">
        <s v="Bob"/>
        <s v="Alice"/>
        <s v="Eva"/>
        <s v="David"/>
        <s v="Charlie"/>
        <m/>
      </sharedItems>
    </cacheField>
    <cacheField name="Product" numFmtId="0">
      <sharedItems containsBlank="1" count="6">
        <s v="Tablet"/>
        <s v="Phone"/>
        <s v="Keyboard"/>
        <s v="Laptop"/>
        <s v="Monitor"/>
        <m/>
      </sharedItems>
    </cacheField>
    <cacheField name="Units Sold" numFmtId="0">
      <sharedItems containsString="0" containsBlank="1" containsNumber="1" containsInteger="1" minValue="1" maxValue="20"/>
    </cacheField>
    <cacheField name="Unit Price" numFmtId="0">
      <sharedItems containsString="0" containsBlank="1" containsNumber="1" containsInteger="1" minValue="164" maxValue="995"/>
    </cacheField>
    <cacheField name="Revenue" numFmtId="0">
      <sharedItems containsString="0" containsBlank="1" containsNumber="1" containsInteger="1" minValue="970" maxValue="19500"/>
    </cacheField>
    <cacheField name="Profit" numFmtId="0">
      <sharedItems containsString="0" containsBlank="1" containsNumber="1" minValue="194" maxValue="3900"/>
    </cacheField>
    <cacheField name="Day" numFmtId="0">
      <sharedItems containsBlank="1" count="20">
        <s v="03"/>
        <s v="02"/>
        <s v="07"/>
        <s v="13"/>
        <s v="11"/>
        <s v="19"/>
        <s v="08"/>
        <s v="23"/>
        <s v="01"/>
        <s v="29"/>
        <s v="12"/>
        <s v="17"/>
        <s v="09"/>
        <s v="28"/>
        <s v="15"/>
        <s v="30"/>
        <s v="26"/>
        <s v="06"/>
        <s v="22"/>
        <m/>
      </sharedItems>
    </cacheField>
    <cacheField name="Mon" numFmtId="0">
      <sharedItems containsBlank="1" count="25">
        <s v="Apr"/>
        <s v="Jul"/>
        <s v="Dec"/>
        <s v="Mar"/>
        <s v="Aug"/>
        <s v="Nov"/>
        <s v="Jun"/>
        <s v="Feb"/>
        <s v="Jan"/>
        <s v="May"/>
        <s v="Oct"/>
        <s v="Sep"/>
        <m/>
        <s v="04" u="1"/>
        <s v="07" u="1"/>
        <s v="12" u="1"/>
        <s v="03" u="1"/>
        <s v="08" u="1"/>
        <s v="11" u="1"/>
        <s v="06" u="1"/>
        <s v="02" u="1"/>
        <s v="01" u="1"/>
        <s v="05" u="1"/>
        <s v="10" u="1"/>
        <s v="09" u="1"/>
      </sharedItems>
    </cacheField>
    <cacheField name="Year" numFmtId="0">
      <sharedItems containsBlank="1"/>
    </cacheField>
    <cacheField name="Days (Date)" numFmtId="0" databaseField="0">
      <fieldGroup base="0">
        <rangePr groupBy="days" startDate="2023-01-26T00:00:00" endDate="2023-12-23T00:00:00"/>
        <groupItems count="368">
          <s v="&lt;26-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3-12-2023"/>
        </groupItems>
      </fieldGroup>
    </cacheField>
    <cacheField name="Months (Date)" numFmtId="0" databaseField="0">
      <fieldGroup base="0">
        <rangePr groupBy="months" startDate="2023-01-26T00:00:00" endDate="2023-12-23T00:00:00"/>
        <groupItems count="14">
          <s v="&lt;26-01-2023"/>
          <s v="Jan"/>
          <s v="Feb"/>
          <s v="Mar"/>
          <s v="Apr"/>
          <s v="May"/>
          <s v="Jun"/>
          <s v="Jul"/>
          <s v="Aug"/>
          <s v="Sep"/>
          <s v="Oct"/>
          <s v="Nov"/>
          <s v="Dec"/>
          <s v="&gt;23-12-2023"/>
        </groupItems>
      </fieldGroup>
    </cacheField>
  </cacheFields>
  <extLst>
    <ext xmlns:x14="http://schemas.microsoft.com/office/spreadsheetml/2009/9/main" uri="{725AE2AE-9491-48be-B2B4-4EB974FC3084}">
      <x14:pivotCacheDefinition pivotCacheId="1851730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949764583333" backgroundQuery="1" createdVersion="8" refreshedVersion="8" minRefreshableVersion="3" recordCount="0" supportSubquery="1" supportAdvancedDrill="1" xr:uid="{AFF04D00-AC47-4A0B-9173-7A62042187D2}">
  <cacheSource type="external" connectionId="1"/>
  <cacheFields count="3">
    <cacheField name="[Range].[Status].[Status]" caption="Status" numFmtId="0" hierarchy="12" level="1">
      <sharedItems containsSemiMixedTypes="0" containsNonDate="0" containsString="0"/>
    </cacheField>
    <cacheField name="[Measures].[Count of Gender]" caption="Count of Gender" numFmtId="0" hierarchy="21" level="32767"/>
    <cacheField name="[Range].[Department].[Department]" caption="Department" numFmtId="0" hierarchy="1" level="1">
      <sharedItems count="5">
        <s v="Finance"/>
        <s v="HR"/>
        <s v="IT"/>
        <s v="Sales"/>
        <s v="Support"/>
      </sharedItems>
    </cacheField>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2"/>
      </fieldsUsage>
    </cacheHierarchy>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oneField="1" hidden="1">
      <fieldsUsage count="1">
        <fieldUsage x="1"/>
      </fieldsUsage>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947158796298" backgroundQuery="1" createdVersion="8" refreshedVersion="8" minRefreshableVersion="3" recordCount="0" supportSubquery="1" supportAdvancedDrill="1" xr:uid="{075EBDC7-E648-44C6-BD44-8C7C0B323665}">
  <cacheSource type="external" connectionId="1"/>
  <cacheFields count="3">
    <cacheField name="[Range].[Status].[Status]" caption="Status" numFmtId="0" hierarchy="12" level="1">
      <sharedItems containsSemiMixedTypes="0" containsNonDate="0" containsString="0"/>
    </cacheField>
    <cacheField name="[Range].[Gender].[Gender]" caption="Gender" numFmtId="0" hierarchy="2" level="1">
      <sharedItems count="2">
        <s v="Female"/>
        <s v="Male"/>
      </sharedItems>
    </cacheField>
    <cacheField name="[Measures].[Count of Gender]" caption="Count of Gender" numFmtId="0" hierarchy="21" level="32767"/>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883103125001" backgroundQuery="1" createdVersion="8" refreshedVersion="8" minRefreshableVersion="3" recordCount="0" supportSubquery="1" supportAdvancedDrill="1" xr:uid="{6F678E28-0D03-4F27-B751-9915224FDE83}">
  <cacheSource type="external" connectionId="1"/>
  <cacheFields count="3">
    <cacheField name="[Range].[Status].[Status]" caption="Status" numFmtId="0" hierarchy="12" level="1">
      <sharedItems containsSemiMixedTypes="0" containsNonDate="0" containsString="0"/>
    </cacheField>
    <cacheField name="[Range].[Year 2].[Year 2]" caption="Year 2" numFmtId="0" hierarchy="11" level="1">
      <sharedItems count="6">
        <s v="2021"/>
        <s v="2022"/>
        <s v="2023"/>
        <s v="2024"/>
        <s v="2025"/>
        <s v="2026"/>
      </sharedItems>
    </cacheField>
    <cacheField name="[Measures].[Count of Status]" caption="Count of Status" numFmtId="0" hierarchy="16" level="32767"/>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2" memberValueDatatype="130" unbalanced="0">
      <fieldsUsage count="2">
        <fieldUsage x="-1"/>
        <fieldUsage x="1"/>
      </fieldsUsage>
    </cacheHierarchy>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883106597219" backgroundQuery="1" createdVersion="8" refreshedVersion="8" minRefreshableVersion="3" recordCount="0" supportSubquery="1" supportAdvancedDrill="1" xr:uid="{1E0C23B9-B4EA-4129-BB03-5E7BE762FA16}">
  <cacheSource type="external" connectionId="1"/>
  <cacheFields count="4">
    <cacheField name="[Range].[Department].[Department]" caption="Department" numFmtId="0" hierarchy="1" level="1">
      <sharedItems count="5">
        <s v="Finance"/>
        <s v="HR"/>
        <s v="IT"/>
        <s v="Sales"/>
        <s v="Support"/>
      </sharedItems>
    </cacheField>
    <cacheField name="[Range].[Status].[Status]" caption="Status" numFmtId="0" hierarchy="12" level="1">
      <sharedItems containsSemiMixedTypes="0" containsNonDate="0" containsString="0"/>
    </cacheField>
    <cacheField name="[Measures].[Average of Age]" caption="Average of Age" numFmtId="0" hierarchy="18" level="32767"/>
    <cacheField name="[Measures].[Average of Salary]" caption="Average of Salary" numFmtId="0" hierarchy="20" level="32767"/>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1"/>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hidden="1">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883105555557" backgroundQuery="1" createdVersion="8" refreshedVersion="8" minRefreshableVersion="3" recordCount="0" supportSubquery="1" supportAdvancedDrill="1" xr:uid="{D702CA59-7DA8-4211-8A58-CF4007C90067}">
  <cacheSource type="external" connectionId="1"/>
  <cacheFields count="4">
    <cacheField name="[Range].[Department].[Department]" caption="Department" numFmtId="0" hierarchy="1" level="1">
      <sharedItems count="5">
        <s v="Finance"/>
        <s v="HR"/>
        <s v="IT"/>
        <s v="Sales"/>
        <s v="Support"/>
      </sharedItems>
    </cacheField>
    <cacheField name="[Measures].[Count of Status]" caption="Count of Status" numFmtId="0" hierarchy="16" level="32767"/>
    <cacheField name="[Range].[Status].[Status]" caption="Status" numFmtId="0" hierarchy="12" level="1">
      <sharedItems containsSemiMixedTypes="0" containsNonDate="0" containsString="0"/>
    </cacheField>
    <cacheField name="[Range].[Gender].[Gender]" caption="Gender" numFmtId="0" hierarchy="2" level="1">
      <sharedItems count="2">
        <s v="Female"/>
        <s v="Male"/>
      </sharedItems>
    </cacheField>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5.883104513887" backgroundQuery="1" createdVersion="8" refreshedVersion="8" minRefreshableVersion="3" recordCount="0" supportSubquery="1" supportAdvancedDrill="1" xr:uid="{B27B2291-E9C5-4089-915C-D55E70F79FBE}">
  <cacheSource type="external" connectionId="1"/>
  <cacheFields count="3">
    <cacheField name="[Range].[Department].[Department]" caption="Department" numFmtId="0" hierarchy="1" level="1">
      <sharedItems count="4">
        <s v="HR"/>
        <s v="IT"/>
        <s v="Sales"/>
        <s v="Support"/>
      </sharedItems>
    </cacheField>
    <cacheField name="[Measures].[Count of Status]" caption="Count of Status" numFmtId="0" hierarchy="16" level="32767"/>
    <cacheField name="[Range].[Status].[Status]" caption="Status" numFmtId="0" hierarchy="12" level="1">
      <sharedItems containsSemiMixedTypes="0" containsNonDate="0" containsString="0"/>
    </cacheField>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2"/>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hidden="1">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hidden="1">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86.412819560188" backgroundQuery="1" createdVersion="8" refreshedVersion="8" minRefreshableVersion="3" recordCount="0" supportSubquery="1" supportAdvancedDrill="1" xr:uid="{9063509A-935F-44E6-9F0D-0CCF24D22F41}">
  <cacheSource type="external" connectionId="1"/>
  <cacheFields count="5">
    <cacheField name="[Range].[Status].[Status]" caption="Status" numFmtId="0" hierarchy="12" level="1">
      <sharedItems containsSemiMixedTypes="0" containsNonDate="0" containsString="0"/>
    </cacheField>
    <cacheField name="[Range].[Department].[Department]" caption="Department" numFmtId="0" hierarchy="1" level="1">
      <sharedItems containsSemiMixedTypes="0" containsNonDate="0" containsString="0"/>
    </cacheField>
    <cacheField name="[Measures].[Count of Status]" caption="Count of Status" numFmtId="0" hierarchy="16" level="32767"/>
    <cacheField name="[Measures].[Average of Salary]" caption="Average of Salary" numFmtId="0" hierarchy="20" level="32767"/>
    <cacheField name="[Measures].[Average of Age]" caption="Average of Age" numFmtId="0" hierarchy="18" level="32767"/>
  </cacheFields>
  <cacheHierarchies count="26">
    <cacheHierarchy uniqueName="[Range].[Employee ID]" caption="Employee ID" attribute="1" defaultMemberUniqueName="[Range].[Employee ID].[All]" allUniqueName="[Range].[Employee ID].[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1"/>
      </fieldsUsage>
    </cacheHierarchy>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Join Date]" caption="Join Date" attribute="1" time="1" defaultMemberUniqueName="[Range].[Join Date].[All]" allUniqueName="[Range].[Join Date].[All]" dimensionUniqueName="[Range]" displayFolder="" count="0" memberValueDatatype="7" unbalanced="0"/>
    <cacheHierarchy uniqueName="[Range].[Date]" caption="Date" attribute="1" defaultMemberUniqueName="[Range].[Date].[All]" allUniqueName="[Range].[Date].[All]" dimensionUniqueName="[Range]" displayFolder="" count="0" memberValueDatatype="13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Exit Date]" caption="Exit Date" attribute="1" time="1" defaultMemberUniqueName="[Range].[Exit Date].[All]" allUniqueName="[Range].[Exit Date].[All]" dimensionUniqueName="[Range]" displayFolder="" count="0" memberValueDatatype="7" unbalanced="0"/>
    <cacheHierarchy uniqueName="[Range].[Date 2]" caption="Date 2" attribute="1" defaultMemberUniqueName="[Range].[Date 2].[All]" allUniqueName="[Range].[Date 2].[All]" dimensionUniqueName="[Range]" displayFolder="" count="0" memberValueDatatype="130" unbalanced="0"/>
    <cacheHierarchy uniqueName="[Range].[Month 2]" caption="Month 2" attribute="1" defaultMemberUniqueName="[Range].[Month 2].[All]" allUniqueName="[Range].[Month 2].[All]" dimensionUniqueName="[Range]" displayFolder="" count="0" memberValueDatatype="130" unbalanced="0"/>
    <cacheHierarchy uniqueName="[Range].[Year 2]" caption="Year 2" attribute="1" defaultMemberUniqueName="[Range].[Year 2].[All]" allUniqueName="[Range].[Year 2].[All]" dimensionUniqueName="[Range]" displayFolder="" count="0" memberValueDatatype="130" unbalanced="0"/>
    <cacheHierarchy uniqueName="[Range].[Status]" caption="Status" attribute="1" defaultMemberUniqueName="[Range].[Status].[All]" allUniqueName="[Range].[Status].[All]" dimensionUniqueName="[Range]" displayFolder="" count="2" memberValueDatatype="130" unbalanced="0">
      <fieldsUsage count="2">
        <fieldUsage x="-1"/>
        <fieldUsage x="0"/>
      </fieldsUsage>
    </cacheHierarchy>
    <cacheHierarchy uniqueName="[Range].[Salary]" caption="Salary" attribute="1" defaultMemberUniqueName="[Range].[Salary].[All]" allUniqueName="[Range].[Sala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Status]" caption="Count of Status" measure="1" displayFolder="" measureGroup="Range"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Range" count="0" hidden="1">
      <extLst>
        <ext xmlns:x15="http://schemas.microsoft.com/office/spreadsheetml/2010/11/main" uri="{B97F6D7D-B522-45F9-BDA1-12C45D357490}">
          <x15:cacheHierarchy aggregatedColumn="3"/>
        </ext>
      </extLst>
    </cacheHierarchy>
    <cacheHierarchy uniqueName="[Measures].[Average of Age]" caption="Average of Age" measure="1" displayFolder="" measureGroup="Range"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Range" count="0" hidden="1">
      <extLst>
        <ext xmlns:x15="http://schemas.microsoft.com/office/spreadsheetml/2010/11/main" uri="{B97F6D7D-B522-45F9-BDA1-12C45D357490}">
          <x15:cacheHierarchy aggregatedColumn="13"/>
        </ext>
      </extLst>
    </cacheHierarchy>
    <cacheHierarchy uniqueName="[Measures].[Average of Salary]" caption="Average of Salary" measure="1" displayFolder="" measureGroup="Range"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2"/>
        </ext>
      </extLst>
    </cacheHierarchy>
    <cacheHierarchy uniqueName="[Measures].[Varp of Age]" caption="Varp of Age" measure="1" displayFolder="" measureGroup="Range" count="0" hidden="1">
      <extLst>
        <ext xmlns:x15="http://schemas.microsoft.com/office/spreadsheetml/2010/11/main" uri="{B97F6D7D-B522-45F9-BDA1-12C45D357490}">
          <x15:cacheHierarchy aggregatedColumn="3"/>
        </ext>
      </extLst>
    </cacheHierarchy>
    <cacheHierarchy uniqueName="[Measures].[Count of Age]" caption="Count of Age" measure="1" displayFolder="" measureGroup="Range" count="0" hidden="1">
      <extLst>
        <ext xmlns:x15="http://schemas.microsoft.com/office/spreadsheetml/2010/11/main" uri="{B97F6D7D-B522-45F9-BDA1-12C45D357490}">
          <x15:cacheHierarchy aggregatedColumn="3"/>
        </ext>
      </extLst>
    </cacheHierarchy>
    <cacheHierarchy uniqueName="[Measures].[Count of Employee ID]" caption="Count of Employee ID" measure="1" displayFolder="" measureGroup="Range" count="0" hidden="1">
      <extLst>
        <ext xmlns:x15="http://schemas.microsoft.com/office/spreadsheetml/2010/11/main" uri="{B97F6D7D-B522-45F9-BDA1-12C45D357490}">
          <x15:cacheHierarchy aggregatedColumn="0"/>
        </ext>
      </extLst>
    </cacheHierarchy>
    <cacheHierarchy uniqueName="[Measures].[Count of Salary]" caption="Count of Salary"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n v="12"/>
    <n v="809"/>
    <n v="9708"/>
    <n v="1941.6"/>
    <x v="0"/>
    <x v="0"/>
    <s v="23"/>
  </r>
  <r>
    <x v="1"/>
    <x v="0"/>
    <x v="1"/>
    <x v="0"/>
    <n v="10"/>
    <n v="418"/>
    <n v="4180"/>
    <n v="836"/>
    <x v="1"/>
    <x v="1"/>
    <s v="23"/>
  </r>
  <r>
    <x v="2"/>
    <x v="1"/>
    <x v="2"/>
    <x v="1"/>
    <n v="12"/>
    <n v="528"/>
    <n v="6336"/>
    <n v="1267.2"/>
    <x v="2"/>
    <x v="2"/>
    <s v="23"/>
  </r>
  <r>
    <x v="3"/>
    <x v="2"/>
    <x v="3"/>
    <x v="2"/>
    <n v="10"/>
    <n v="761"/>
    <n v="7610"/>
    <n v="1522"/>
    <x v="3"/>
    <x v="3"/>
    <s v="23"/>
  </r>
  <r>
    <x v="4"/>
    <x v="1"/>
    <x v="2"/>
    <x v="1"/>
    <n v="20"/>
    <n v="216"/>
    <n v="4320"/>
    <n v="864"/>
    <x v="4"/>
    <x v="4"/>
    <s v="23"/>
  </r>
  <r>
    <x v="5"/>
    <x v="1"/>
    <x v="2"/>
    <x v="3"/>
    <n v="20"/>
    <n v="975"/>
    <n v="19500"/>
    <n v="3900"/>
    <x v="5"/>
    <x v="5"/>
    <s v="23"/>
  </r>
  <r>
    <x v="6"/>
    <x v="2"/>
    <x v="1"/>
    <x v="0"/>
    <n v="14"/>
    <n v="779"/>
    <n v="10906"/>
    <n v="2181.1999999999998"/>
    <x v="6"/>
    <x v="0"/>
    <s v="23"/>
  </r>
  <r>
    <x v="0"/>
    <x v="0"/>
    <x v="0"/>
    <x v="1"/>
    <n v="17"/>
    <n v="637"/>
    <n v="10829"/>
    <n v="2165.8000000000002"/>
    <x v="0"/>
    <x v="0"/>
    <s v="23"/>
  </r>
  <r>
    <x v="7"/>
    <x v="2"/>
    <x v="2"/>
    <x v="3"/>
    <n v="19"/>
    <n v="877"/>
    <n v="16663"/>
    <n v="3332.6"/>
    <x v="7"/>
    <x v="3"/>
    <s v="23"/>
  </r>
  <r>
    <x v="8"/>
    <x v="3"/>
    <x v="1"/>
    <x v="0"/>
    <n v="6"/>
    <n v="579"/>
    <n v="3474"/>
    <n v="694.80000000000007"/>
    <x v="8"/>
    <x v="4"/>
    <s v="23"/>
  </r>
  <r>
    <x v="9"/>
    <x v="2"/>
    <x v="3"/>
    <x v="3"/>
    <n v="4"/>
    <n v="945"/>
    <n v="3780"/>
    <n v="756"/>
    <x v="9"/>
    <x v="6"/>
    <s v="23"/>
  </r>
  <r>
    <x v="10"/>
    <x v="0"/>
    <x v="1"/>
    <x v="3"/>
    <n v="7"/>
    <n v="312"/>
    <n v="2184"/>
    <n v="436.8"/>
    <x v="10"/>
    <x v="7"/>
    <s v="23"/>
  </r>
  <r>
    <x v="11"/>
    <x v="3"/>
    <x v="4"/>
    <x v="1"/>
    <n v="20"/>
    <n v="541"/>
    <n v="10820"/>
    <n v="2164"/>
    <x v="11"/>
    <x v="4"/>
    <s v="23"/>
  </r>
  <r>
    <x v="12"/>
    <x v="3"/>
    <x v="0"/>
    <x v="4"/>
    <n v="20"/>
    <n v="566"/>
    <n v="11320"/>
    <n v="2264"/>
    <x v="12"/>
    <x v="1"/>
    <s v="23"/>
  </r>
  <r>
    <x v="13"/>
    <x v="2"/>
    <x v="0"/>
    <x v="4"/>
    <n v="1"/>
    <n v="995"/>
    <n v="995"/>
    <n v="199"/>
    <x v="13"/>
    <x v="8"/>
    <s v="23"/>
  </r>
  <r>
    <x v="14"/>
    <x v="1"/>
    <x v="0"/>
    <x v="4"/>
    <n v="20"/>
    <n v="877"/>
    <n v="17540"/>
    <n v="3508"/>
    <x v="14"/>
    <x v="7"/>
    <s v="23"/>
  </r>
  <r>
    <x v="15"/>
    <x v="2"/>
    <x v="1"/>
    <x v="0"/>
    <n v="4"/>
    <n v="545"/>
    <n v="2180"/>
    <n v="436"/>
    <x v="0"/>
    <x v="9"/>
    <s v="23"/>
  </r>
  <r>
    <x v="12"/>
    <x v="3"/>
    <x v="4"/>
    <x v="3"/>
    <n v="1"/>
    <n v="970"/>
    <n v="970"/>
    <n v="194"/>
    <x v="12"/>
    <x v="1"/>
    <s v="23"/>
  </r>
  <r>
    <x v="16"/>
    <x v="0"/>
    <x v="3"/>
    <x v="2"/>
    <n v="10"/>
    <n v="267"/>
    <n v="2670"/>
    <n v="534"/>
    <x v="0"/>
    <x v="10"/>
    <s v="23"/>
  </r>
  <r>
    <x v="17"/>
    <x v="2"/>
    <x v="2"/>
    <x v="4"/>
    <n v="17"/>
    <n v="318"/>
    <n v="5406"/>
    <n v="1081.2"/>
    <x v="8"/>
    <x v="11"/>
    <s v="23"/>
  </r>
  <r>
    <x v="18"/>
    <x v="0"/>
    <x v="3"/>
    <x v="0"/>
    <n v="7"/>
    <n v="164"/>
    <n v="1148"/>
    <n v="229.6"/>
    <x v="8"/>
    <x v="0"/>
    <s v="23"/>
  </r>
  <r>
    <x v="19"/>
    <x v="1"/>
    <x v="1"/>
    <x v="4"/>
    <n v="16"/>
    <n v="617"/>
    <n v="9872"/>
    <n v="1974.4"/>
    <x v="6"/>
    <x v="11"/>
    <s v="23"/>
  </r>
  <r>
    <x v="20"/>
    <x v="1"/>
    <x v="2"/>
    <x v="0"/>
    <n v="13"/>
    <n v="281"/>
    <n v="3653"/>
    <n v="730.6"/>
    <x v="15"/>
    <x v="0"/>
    <s v="23"/>
  </r>
  <r>
    <x v="21"/>
    <x v="1"/>
    <x v="2"/>
    <x v="4"/>
    <n v="13"/>
    <n v="895"/>
    <n v="11635"/>
    <n v="2327"/>
    <x v="16"/>
    <x v="8"/>
    <s v="23"/>
  </r>
  <r>
    <x v="22"/>
    <x v="3"/>
    <x v="2"/>
    <x v="0"/>
    <n v="10"/>
    <n v="457"/>
    <n v="4570"/>
    <n v="914"/>
    <x v="17"/>
    <x v="7"/>
    <s v="23"/>
  </r>
  <r>
    <x v="23"/>
    <x v="1"/>
    <x v="0"/>
    <x v="2"/>
    <n v="8"/>
    <n v="945"/>
    <n v="7560"/>
    <n v="1512"/>
    <x v="12"/>
    <x v="11"/>
    <s v="23"/>
  </r>
  <r>
    <x v="24"/>
    <x v="1"/>
    <x v="2"/>
    <x v="3"/>
    <n v="9"/>
    <n v="873"/>
    <n v="7857"/>
    <n v="1571.4"/>
    <x v="3"/>
    <x v="7"/>
    <s v="23"/>
  </r>
  <r>
    <x v="25"/>
    <x v="3"/>
    <x v="2"/>
    <x v="0"/>
    <n v="17"/>
    <n v="828"/>
    <n v="14076"/>
    <n v="2815.2"/>
    <x v="18"/>
    <x v="2"/>
    <s v="23"/>
  </r>
  <r>
    <x v="26"/>
    <x v="2"/>
    <x v="2"/>
    <x v="3"/>
    <n v="16"/>
    <n v="515"/>
    <n v="8240"/>
    <n v="1648"/>
    <x v="11"/>
    <x v="5"/>
    <s v="23"/>
  </r>
  <r>
    <x v="19"/>
    <x v="1"/>
    <x v="2"/>
    <x v="1"/>
    <n v="2"/>
    <n v="918"/>
    <n v="1836"/>
    <n v="367.2"/>
    <x v="6"/>
    <x v="11"/>
    <s v="23"/>
  </r>
  <r>
    <x v="27"/>
    <x v="4"/>
    <x v="5"/>
    <x v="5"/>
    <m/>
    <m/>
    <m/>
    <m/>
    <x v="19"/>
    <x v="1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95D940-1360-4092-89A8-0F6B50D3FCC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M78:N79" firstHeaderRow="1"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axis="axisRow" showAll="0" sortType="descending">
      <items count="6">
        <item h="1" x="3"/>
        <item h="1" x="2"/>
        <item h="1" x="1"/>
        <item x="0"/>
        <item h="1" x="4"/>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dataField="1" showAll="0">
      <items count="7">
        <item h="1" x="2"/>
        <item h="1" x="3"/>
        <item x="4"/>
        <item h="1" x="1"/>
        <item h="1" x="0"/>
        <item h="1" x="5"/>
        <item t="default"/>
      </items>
    </pivotField>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82C5AF-CC46-44AE-BB4F-0A2AED01B1E4}" name="PivotTable8"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Dept">
  <location ref="U15:V21" firstHeaderRow="1" firstDataRow="1" firstDataCol="1" rowPageCount="1" colPageCount="1"/>
  <pivotFields count="3">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pageFields count="1">
    <pageField fld="0" hier="12" name="[Range].[Status].&amp;[Resigned]" cap="Resigned"/>
  </pageFields>
  <dataFields count="1">
    <dataField name="Attration" fld="1" subtotal="count" baseField="0" baseItem="0"/>
  </dataFields>
  <formats count="5">
    <format dxfId="28">
      <pivotArea type="all" dataOnly="0" outline="0" fieldPosition="0"/>
    </format>
    <format dxfId="27">
      <pivotArea outline="0" collapsedLevelsAreSubtotals="1" fieldPosition="0"/>
    </format>
    <format dxfId="26">
      <pivotArea dataOnly="0" labelOnly="1" grandRow="1" outline="0" fieldPosition="0"/>
    </format>
    <format dxfId="25">
      <pivotArea dataOnly="0" labelOnly="1" outline="0" axis="axisValues" fieldPosition="0"/>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Resigned]"/>
      </members>
    </pivotHierarchy>
    <pivotHierarchy dragToData="1"/>
    <pivotHierarchy dragToRow="0" dragToCol="0" dragToPage="0" dragToData="1"/>
    <pivotHierarchy dragToRow="0" dragToCol="0" dragToPage="0" dragToData="1"/>
    <pivotHierarchy dragToData="1" caption="Active Employees"/>
    <pivotHierarchy dragToData="1"/>
    <pivotHierarchy dragToData="1"/>
    <pivotHierarchy dragToData="1"/>
    <pivotHierarchy dragToData="1"/>
    <pivotHierarchy dragToData="1" caption="Attration"/>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FB5DA82-ADAB-440F-B212-A46D9720DF46}" name="PivotTable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ept">
  <location ref="P4:Q9" firstHeaderRow="1" firstDataRow="1" firstDataCol="1" rowPageCount="1" colPageCount="1"/>
  <pivotFields count="3">
    <pivotField axis="axisRow" allDrilled="1" subtotalTop="0" showAll="0" dataSourceSort="1" defaultSubtotal="0" defaultAttributeDrillState="1">
      <items count="4">
        <item x="0"/>
        <item x="1"/>
        <item x="2"/>
        <item x="3"/>
      </items>
    </pivotField>
    <pivotField dataField="1" subtotalTop="0" showAll="0" defaultSubtotal="0"/>
    <pivotField axis="axisPage" allDrilled="1" subtotalTop="0" showAll="0" dataSourceSort="1" defaultSubtotal="0" defaultAttributeDrillState="1"/>
  </pivotFields>
  <rowFields count="1">
    <field x="0"/>
  </rowFields>
  <rowItems count="5">
    <i>
      <x/>
    </i>
    <i>
      <x v="1"/>
    </i>
    <i>
      <x v="2"/>
    </i>
    <i>
      <x v="3"/>
    </i>
    <i t="grand">
      <x/>
    </i>
  </rowItems>
  <colItems count="1">
    <i/>
  </colItems>
  <pageFields count="1">
    <pageField fld="2" hier="12" name="[Range].[Status].&amp;[Active]" cap="Active"/>
  </pageFields>
  <dataFields count="1">
    <dataField name="Active Employees" fld="1" subtotal="count" baseField="0" baseItem="0"/>
  </dataFields>
  <formats count="7">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 dxfId="29">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Active]"/>
      </members>
    </pivotHierarchy>
    <pivotHierarchy dragToData="1"/>
    <pivotHierarchy dragToRow="0" dragToCol="0" dragToPage="0" dragToData="1"/>
    <pivotHierarchy dragToRow="0" dragToCol="0" dragToPage="0" dragToData="1"/>
    <pivotHierarchy dragToData="1" caption="Active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0C16364-B6A7-4591-8DA1-E433571276E1}" name="PivotTable7"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Dept">
  <location ref="U4:V7"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Gender" fld="2" subtotal="count" baseField="0" baseItem="0"/>
  </dataFields>
  <formats count="5">
    <format dxfId="40">
      <pivotArea type="all" dataOnly="0" outline="0" fieldPosition="0"/>
    </format>
    <format dxfId="39">
      <pivotArea outline="0" collapsedLevelsAreSubtotals="1" fieldPosition="0"/>
    </format>
    <format dxfId="38">
      <pivotArea dataOnly="0" labelOnly="1" grandRow="1" outline="0" fieldPosition="0"/>
    </format>
    <format dxfId="37">
      <pivotArea dataOnly="0" labelOnly="1" outline="0" axis="axisValues" fieldPosition="0"/>
    </format>
    <format dxfId="3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Active]"/>
      </members>
    </pivotHierarchy>
    <pivotHierarchy dragToData="1"/>
    <pivotHierarchy dragToRow="0" dragToCol="0" dragToPage="0" dragToData="1"/>
    <pivotHierarchy dragToRow="0" dragToCol="0" dragToPage="0" dragToData="1"/>
    <pivotHierarchy dragToData="1" caption="Active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C0D31F2-11CD-46EB-A88B-B32D39027A99}"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Year">
  <location ref="P38:Q45"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Items count="1">
    <i/>
  </colItems>
  <pageFields count="1">
    <pageField fld="0" hier="12" name="[Range].[Status].&amp;[Resigned]" cap="Resigned"/>
  </pageFields>
  <dataFields count="1">
    <dataField name="Attration" fld="2" subtotal="count" baseField="0" baseItem="0"/>
  </dataFields>
  <formats count="8">
    <format dxfId="48">
      <pivotArea type="all" dataOnly="0" outline="0" fieldPosition="0"/>
    </format>
    <format dxfId="47">
      <pivotArea outline="0" collapsedLevelsAreSubtotals="1" fieldPosition="0"/>
    </format>
    <format dxfId="46">
      <pivotArea dataOnly="0" labelOnly="1" grandRow="1" outline="0" fieldPosition="0"/>
    </format>
    <format dxfId="45">
      <pivotArea dataOnly="0" labelOnly="1" outline="0" axis="axisValues" fieldPosition="0"/>
    </format>
    <format dxfId="44">
      <pivotArea outline="0" collapsedLevelsAreSubtotals="1" fieldPosition="0"/>
    </format>
    <format dxfId="43">
      <pivotArea field="1" type="button" dataOnly="0" labelOnly="1" outline="0" axis="axisRow" fieldPosition="0"/>
    </format>
    <format dxfId="42">
      <pivotArea dataOnly="0" labelOnly="1" outline="0" axis="axisValues" fieldPosition="0"/>
    </format>
    <format dxfId="41">
      <pivotArea dataOnly="0" labelOnly="1" fieldPosition="0">
        <references count="1">
          <reference field="1" count="0"/>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Resigned]"/>
      </members>
    </pivotHierarchy>
    <pivotHierarchy dragToData="1"/>
    <pivotHierarchy dragToRow="0" dragToCol="0" dragToPage="0" dragToData="1"/>
    <pivotHierarchy dragToRow="0" dragToCol="0" dragToPage="0" dragToData="1"/>
    <pivotHierarchy dragToData="1" caption="Exit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D50126F-EF48-4927-8AE5-2521FFB76B06}" name="PivotTable3"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ept">
  <location ref="P27:R33" firstHeaderRow="0" firstDataRow="1" firstDataCol="1"/>
  <pivotFields count="4">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Age" fld="2" subtotal="average" baseField="0" baseItem="0"/>
    <dataField name="Average of Salary" fld="3" subtotal="average" baseField="0" baseItem="1" numFmtId="165"/>
  </dataFields>
  <formats count="17">
    <format dxfId="65">
      <pivotArea type="all" dataOnly="0" outline="0" fieldPosition="0"/>
    </format>
    <format dxfId="64">
      <pivotArea outline="0" collapsedLevelsAreSubtotals="1" fieldPosition="0"/>
    </format>
    <format dxfId="63">
      <pivotArea field="0" type="button" dataOnly="0" labelOnly="1" outline="0" axis="axisRow" fieldPosition="0"/>
    </format>
    <format dxfId="62">
      <pivotArea dataOnly="0" labelOnly="1" fieldPosition="0">
        <references count="1">
          <reference field="0" count="0"/>
        </references>
      </pivotArea>
    </format>
    <format dxfId="61">
      <pivotArea dataOnly="0" labelOnly="1" grandRow="1" outline="0" fieldPosition="0"/>
    </format>
    <format dxfId="60">
      <pivotArea dataOnly="0" labelOnly="1" outline="0" axis="axisValues"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type="topRight" dataOnly="0" labelOnly="1" outline="0"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grandCol="1" outline="0" fieldPosition="0"/>
    </format>
    <format dxfId="50">
      <pivotArea outline="0" collapsedLevelsAreSubtotals="1" fieldPosition="0"/>
    </format>
    <format dxfId="49">
      <pivotArea outline="0" collapsedLevelsAreSubtotals="1" fieldPosition="0">
        <references count="1">
          <reference field="4294967294" count="1" selected="0">
            <x v="1"/>
          </reference>
        </references>
      </pivotArea>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Resigned]"/>
      </members>
    </pivotHierarchy>
    <pivotHierarchy dragToData="1"/>
    <pivotHierarchy dragToRow="0" dragToCol="0" dragToPage="0" dragToData="1"/>
    <pivotHierarchy dragToRow="0" dragToCol="0" dragToPage="0" dragToData="1"/>
    <pivotHierarchy dragToData="1" caption="Active Employees"/>
    <pivotHierarchy dragToData="1"/>
    <pivotHierarchy dragToData="1" caption="Average of Age"/>
    <pivotHierarchy dragToData="1"/>
    <pivotHierarchy dragToData="1" caption="Average of Sala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92ECF-B015-49A1-A480-43E52320DCD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location ref="M62:N66" firstHeaderRow="1"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showAll="0"/>
    <pivotField axis="axisRow" showAll="0" sortType="descending">
      <items count="7">
        <item x="1"/>
        <item x="0"/>
        <item x="4"/>
        <item x="3"/>
        <item x="2"/>
        <item h="1" x="5"/>
        <item t="default"/>
      </items>
      <autoSortScope>
        <pivotArea dataOnly="0" outline="0" fieldPosition="0">
          <references count="1">
            <reference field="4294967294" count="1" selected="0">
              <x v="0"/>
            </reference>
          </references>
        </pivotArea>
      </autoSortScope>
    </pivotField>
    <pivotField showAll="0">
      <items count="7">
        <item h="1" x="2"/>
        <item h="1" x="3"/>
        <item x="4"/>
        <item h="1" x="1"/>
        <item h="1" x="0"/>
        <item h="1" x="5"/>
        <item t="default"/>
      </items>
    </pivotField>
    <pivotField dataField="1"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v="1"/>
    </i>
    <i>
      <x v="4"/>
    </i>
    <i>
      <x/>
    </i>
    <i t="grand">
      <x/>
    </i>
  </rowItems>
  <colItems count="1">
    <i/>
  </colItems>
  <dataFields count="1">
    <dataField name="Sum of Units Sold" fld="4"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282CC-57EC-424D-9DFA-3CC91E9377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
  <location ref="M2:N3" firstHeaderRow="1"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axis="axisRow" showAll="0">
      <items count="6">
        <item h="1" x="3"/>
        <item h="1" x="2"/>
        <item h="1" x="1"/>
        <item x="0"/>
        <item h="1" x="4"/>
        <item t="default"/>
      </items>
    </pivotField>
    <pivotField showAll="0"/>
    <pivotField showAll="0">
      <items count="7">
        <item h="1" x="2"/>
        <item h="1" x="3"/>
        <item x="4"/>
        <item h="1" x="1"/>
        <item h="1" x="0"/>
        <item h="1" x="5"/>
        <item t="default"/>
      </items>
    </pivotField>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
    <i t="grand">
      <x/>
    </i>
  </rowItems>
  <colItems count="1">
    <i/>
  </colItems>
  <dataFields count="1">
    <dataField name="Sum of Revenue" fld="6"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8ABE8A-01D4-463F-BB11-1BE5224D5D4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M36:N38" firstHeaderRow="1"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showAll="0"/>
    <pivotField showAll="0"/>
    <pivotField axis="axisRow" showAll="0" sortType="descending">
      <items count="7">
        <item h="1" x="2"/>
        <item h="1" x="3"/>
        <item x="4"/>
        <item h="1" x="1"/>
        <item h="1" x="0"/>
        <item h="1"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2">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A7C2A4-7DF0-463E-8921-FAB2314485A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ate">
  <location ref="M19:T25" firstHeaderRow="1" firstDataRow="2"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showAll="0"/>
    <pivotField showAll="0"/>
    <pivotField showAll="0">
      <items count="7">
        <item h="1" x="2"/>
        <item h="1" x="3"/>
        <item x="4"/>
        <item h="1" x="1"/>
        <item h="1" x="0"/>
        <item h="1" x="5"/>
        <item t="default"/>
      </items>
    </pivotField>
    <pivotField dataField="1" showAll="0"/>
    <pivotField showAll="0"/>
    <pivotField showAll="0"/>
    <pivotField showAll="0"/>
    <pivotField axis="axisCol" showAll="0">
      <items count="21">
        <item x="8"/>
        <item x="1"/>
        <item x="0"/>
        <item x="17"/>
        <item x="2"/>
        <item x="6"/>
        <item x="12"/>
        <item x="4"/>
        <item x="10"/>
        <item x="3"/>
        <item x="14"/>
        <item x="11"/>
        <item x="5"/>
        <item x="18"/>
        <item x="7"/>
        <item x="16"/>
        <item x="13"/>
        <item x="9"/>
        <item x="15"/>
        <item h="1" x="19"/>
        <item t="default"/>
      </items>
    </pivotField>
    <pivotField axis="axisRow" showAll="0">
      <items count="26">
        <item x="8"/>
        <item x="7"/>
        <item x="3"/>
        <item x="0"/>
        <item x="9"/>
        <item x="6"/>
        <item x="1"/>
        <item x="4"/>
        <item x="11"/>
        <item x="10"/>
        <item x="5"/>
        <item x="2"/>
        <item m="1" x="21"/>
        <item m="1" x="20"/>
        <item m="1" x="16"/>
        <item m="1" x="13"/>
        <item m="1" x="22"/>
        <item m="1" x="19"/>
        <item m="1" x="14"/>
        <item m="1" x="17"/>
        <item m="1" x="24"/>
        <item m="1" x="23"/>
        <item m="1" x="18"/>
        <item m="1" x="15"/>
        <item x="1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6"/>
    </i>
    <i>
      <x v="8"/>
    </i>
    <i t="grand">
      <x/>
    </i>
  </rowItems>
  <colFields count="1">
    <field x="8"/>
  </colFields>
  <colItems count="7">
    <i>
      <x/>
    </i>
    <i>
      <x v="5"/>
    </i>
    <i>
      <x v="6"/>
    </i>
    <i>
      <x v="10"/>
    </i>
    <i>
      <x v="15"/>
    </i>
    <i>
      <x v="16"/>
    </i>
    <i t="grand">
      <x/>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1978083-254B-4FC8-A787-DB7A557D300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
  <location ref="M45:N50" firstHeaderRow="1"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showAll="0"/>
    <pivotField showAll="0"/>
    <pivotField showAll="0">
      <items count="7">
        <item h="1" x="2"/>
        <item h="1" x="3"/>
        <item x="4"/>
        <item h="1" x="1"/>
        <item h="1" x="0"/>
        <item h="1" x="5"/>
        <item t="default"/>
      </items>
    </pivotField>
    <pivotField showAll="0"/>
    <pivotField showAll="0"/>
    <pivotField dataField="1" showAll="0"/>
    <pivotField showAll="0"/>
    <pivotField showAll="0"/>
    <pivotField axis="axisRow" showAll="0">
      <items count="26">
        <item x="8"/>
        <item x="7"/>
        <item x="3"/>
        <item x="0"/>
        <item x="9"/>
        <item x="6"/>
        <item x="1"/>
        <item x="4"/>
        <item x="11"/>
        <item x="10"/>
        <item x="5"/>
        <item x="2"/>
        <item m="1" x="21"/>
        <item m="1" x="20"/>
        <item m="1" x="16"/>
        <item m="1" x="13"/>
        <item m="1" x="22"/>
        <item m="1" x="19"/>
        <item m="1" x="14"/>
        <item m="1" x="17"/>
        <item m="1" x="24"/>
        <item m="1" x="23"/>
        <item m="1" x="18"/>
        <item m="1" x="15"/>
        <item h="1" x="12"/>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5">
    <i>
      <x/>
    </i>
    <i>
      <x v="1"/>
    </i>
    <i>
      <x v="6"/>
    </i>
    <i>
      <x v="8"/>
    </i>
    <i t="grand">
      <x/>
    </i>
  </rowItems>
  <colItems count="1">
    <i/>
  </colItems>
  <dataFields count="1">
    <dataField name="Sum of Revenue" fld="6" baseField="0" baseItem="0"/>
  </dataFields>
  <formats count="6">
    <format dxfId="71">
      <pivotArea type="all" dataOnly="0" outline="0" fieldPosition="0"/>
    </format>
    <format dxfId="70">
      <pivotArea outline="0" collapsedLevelsAreSubtotals="1" fieldPosition="0"/>
    </format>
    <format dxfId="69">
      <pivotArea field="9" type="button" dataOnly="0" labelOnly="1" outline="0" axis="axisRow" fieldPosition="0"/>
    </format>
    <format dxfId="68">
      <pivotArea dataOnly="0" labelOnly="1" fieldPosition="0">
        <references count="1">
          <reference field="9" count="0"/>
        </references>
      </pivotArea>
    </format>
    <format dxfId="67">
      <pivotArea dataOnly="0" labelOnly="1" grandRow="1" outline="0" fieldPosition="0"/>
    </format>
    <format dxfId="6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C21DB7-E19F-440D-8A0A-0BFECD23459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M10:O11" firstHeaderRow="0" firstDataRow="1" firstDataCol="1"/>
  <pivotFields count="13">
    <pivotField showAll="0">
      <items count="29">
        <item x="21"/>
        <item x="13"/>
        <item x="22"/>
        <item x="10"/>
        <item x="24"/>
        <item x="14"/>
        <item x="3"/>
        <item x="7"/>
        <item x="18"/>
        <item x="0"/>
        <item x="6"/>
        <item x="20"/>
        <item x="15"/>
        <item x="9"/>
        <item x="1"/>
        <item x="12"/>
        <item x="8"/>
        <item x="4"/>
        <item x="11"/>
        <item x="17"/>
        <item x="19"/>
        <item x="23"/>
        <item x="16"/>
        <item x="26"/>
        <item x="5"/>
        <item x="2"/>
        <item x="25"/>
        <item x="27"/>
        <item t="default"/>
      </items>
    </pivotField>
    <pivotField showAll="0">
      <items count="6">
        <item h="1" x="3"/>
        <item h="1" x="2"/>
        <item h="1" x="1"/>
        <item x="0"/>
        <item h="1" x="4"/>
        <item t="default"/>
      </items>
    </pivotField>
    <pivotField axis="axisRow" showAll="0">
      <items count="7">
        <item x="1"/>
        <item x="0"/>
        <item x="4"/>
        <item x="3"/>
        <item x="2"/>
        <item h="1" x="5"/>
        <item t="default"/>
      </items>
    </pivotField>
    <pivotField showAll="0">
      <items count="7">
        <item h="1" x="2"/>
        <item h="1" x="3"/>
        <item x="4"/>
        <item h="1" x="1"/>
        <item h="1" x="0"/>
        <item h="1" x="5"/>
        <item t="default"/>
      </items>
    </pivotField>
    <pivotField showAll="0"/>
    <pivotField showAll="0"/>
    <pivotField dataField="1"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
    <i t="grand">
      <x/>
    </i>
  </rowItems>
  <colFields count="1">
    <field x="-2"/>
  </colFields>
  <colItems count="2">
    <i>
      <x/>
    </i>
    <i i="1">
      <x v="1"/>
    </i>
  </colItems>
  <dataFields count="2">
    <dataField name="Sum of Revenue" fld="6" baseField="1" baseItem="0"/>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9BF169-0BF6-4C3A-914B-5FB983990696}" name="PivotTable2"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Dept" colHeaderCaption="Gender">
  <location ref="P15:S22" firstHeaderRow="1" firstDataRow="2" firstDataCol="1" rowPageCount="1" colPageCount="1"/>
  <pivotFields count="4">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 axis="axisCol" allDrilled="1" subtotalTop="0" showAll="0" dataSourceSort="1" defaultSubtotal="0" defaultAttributeDrillState="1">
      <items count="2">
        <item x="0"/>
        <item x="1"/>
      </items>
    </pivotField>
  </pivotFields>
  <rowFields count="1">
    <field x="0"/>
  </rowFields>
  <rowItems count="6">
    <i>
      <x/>
    </i>
    <i>
      <x v="1"/>
    </i>
    <i>
      <x v="2"/>
    </i>
    <i>
      <x v="3"/>
    </i>
    <i>
      <x v="4"/>
    </i>
    <i t="grand">
      <x/>
    </i>
  </rowItems>
  <colFields count="1">
    <field x="3"/>
  </colFields>
  <colItems count="3">
    <i>
      <x/>
    </i>
    <i>
      <x v="1"/>
    </i>
    <i t="grand">
      <x/>
    </i>
  </colItems>
  <pageFields count="1">
    <pageField fld="2" hier="12" name="[Range].[Status].&amp;[Resigned]" cap="Resigned"/>
  </pageFields>
  <dataFields count="1">
    <dataField name="Active Employees" fld="1" subtotal="count" baseField="0" baseItem="0"/>
  </dataFields>
  <formats count="17">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 dxfId="10">
      <pivotArea outline="0" collapsedLevelsAreSubtotals="1"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3"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3" count="0"/>
        </references>
      </pivotArea>
    </format>
    <format dxfId="0">
      <pivotArea dataOnly="0" labelOnly="1" grandCol="1" outline="0"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Resigned]"/>
      </members>
    </pivotHierarchy>
    <pivotHierarchy dragToData="1"/>
    <pivotHierarchy dragToRow="0" dragToCol="0" dragToPage="0" dragToData="1"/>
    <pivotHierarchy dragToRow="0" dragToCol="0" dragToPage="0" dragToData="1"/>
    <pivotHierarchy dragToData="1" caption="Active Employe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E1DAB6-C399-4DC1-9F38-64C647929587}" name="PivotTable9"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Dept">
  <location ref="U29:W30" firstHeaderRow="0" firstDataRow="1" firstDataCol="0" rowPageCount="1" colPageCount="1"/>
  <pivotFields count="5">
    <pivotField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pageFields count="1">
    <pageField fld="1" hier="1" name="[Range].[Department].[All]" cap="All"/>
  </pageFields>
  <dataFields count="3">
    <dataField name="Count of Status" fld="2" subtotal="count" baseField="0" baseItem="0"/>
    <dataField name="Average of Age" fld="4" subtotal="average" baseField="0" baseItem="1" numFmtId="1"/>
    <dataField name="Average of Salary" fld="3" subtotal="average" baseField="1" baseItem="0" numFmtId="44"/>
  </dataFields>
  <formats count="7">
    <format dxfId="23">
      <pivotArea type="all" dataOnly="0" outline="0" fieldPosition="0"/>
    </format>
    <format dxfId="22">
      <pivotArea outline="0" collapsedLevelsAreSubtotals="1" fieldPosition="0"/>
    </format>
    <format dxfId="21">
      <pivotArea dataOnly="0" labelOnly="1" grandRow="1" outline="0" fieldPosition="0"/>
    </format>
    <format dxfId="20">
      <pivotArea dataOnly="0" labelOnly="1" outline="0" axis="axisValues" fieldPosition="0"/>
    </format>
    <format dxfId="19">
      <pivotArea outline="0" collapsedLevelsAreSubtotals="1" fieldPosition="0"/>
    </format>
    <format dxfId="18">
      <pivotArea outline="0" collapsedLevelsAreSubtotals="1" fieldPosition="0">
        <references count="1">
          <reference field="4294967294" count="1" selected="0">
            <x v="2"/>
          </reference>
        </references>
      </pivotArea>
    </format>
    <format dxfId="17">
      <pivotArea outline="0" collapsedLevelsAreSubtotals="1" fieldPosition="0">
        <references count="1">
          <reference field="4294967294" count="1" selected="0">
            <x v="1"/>
          </reference>
        </references>
      </pivotArea>
    </format>
  </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Status].&amp;[Resigned]"/>
      </members>
    </pivotHierarchy>
    <pivotHierarchy dragToData="1"/>
    <pivotHierarchy dragToRow="0" dragToCol="0" dragToPage="0" dragToData="1"/>
    <pivotHierarchy dragToRow="0" dragToCol="0" dragToPage="0" dragToData="1"/>
    <pivotHierarchy dragToData="1" caption="Active Employees"/>
    <pivotHierarchy dragToData="1"/>
    <pivotHierarchy dragToData="1" caption="Average of Age"/>
    <pivotHierarchy dragToData="1"/>
    <pivotHierarchy dragToData="1" caption="Average of Salary"/>
    <pivotHierarchy dragToData="1" caption="Attration"/>
    <pivotHierarchy dragToData="1"/>
    <pivotHierarchy dragToData="1" caption="Count of Age"/>
    <pivotHierarchy dragToData="1"/>
    <pivotHierarchy dragToData="1" caption="Count of Salar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ttrition!$A$2:$N$3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9B6F8C-4D21-4627-B912-BDDCCBFE6006}" sourceName="Region">
  <pivotTables>
    <pivotTable tabId="1" name="PivotTable10"/>
    <pivotTable tabId="1" name="PivotTable2"/>
    <pivotTable tabId="1" name="PivotTable3"/>
  </pivotTables>
  <data>
    <tabular pivotCacheId="185173076">
      <items count="5">
        <i x="3"/>
        <i x="2"/>
        <i x="1"/>
        <i x="0" s="1"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8DD242-427D-44B7-8AA2-611B35A3438D}" sourceName="Product">
  <pivotTables>
    <pivotTable tabId="1" name="PivotTable10"/>
    <pivotTable tabId="1" name="PivotTable2"/>
    <pivotTable tabId="1" name="PivotTable3"/>
    <pivotTable tabId="1" name="PivotTable5"/>
    <pivotTable tabId="1" name="PivotTable6"/>
    <pivotTable tabId="1" name="PivotTable8"/>
    <pivotTable tabId="1" name="PivotTable9"/>
  </pivotTables>
  <data>
    <tabular pivotCacheId="185173076">
      <items count="6">
        <i x="2"/>
        <i x="3"/>
        <i x="4" s="1"/>
        <i x="1"/>
        <i x="0"/>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220FF8E-BCA1-4863-83A4-0190C4DF651B}" cache="Slicer_Region" caption="Region" rowHeight="241300"/>
  <slicer name="Product" xr10:uid="{376C2782-CCD1-40C6-8A41-05F6C9E44A2A}"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F98EFA3-8457-4843-8051-43DDF50BDFD3}" cache="Slicer_Region" caption="Region" rowHeight="241300"/>
  <slicer name="Product 1" xr10:uid="{C66117E2-6356-4A2E-845E-49F89835CD64}" cache="Slicer_Product" caption="Product" startItem="2" rowHeight="241300"/>
</slicers>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84"/>
  <sheetViews>
    <sheetView topLeftCell="L67" workbookViewId="0">
      <selection activeCell="AH71" sqref="AH71"/>
    </sheetView>
  </sheetViews>
  <sheetFormatPr defaultRowHeight="14.5" x14ac:dyDescent="0.35"/>
  <cols>
    <col min="1" max="1" width="17.81640625" bestFit="1" customWidth="1"/>
    <col min="2" max="2" width="6.453125" bestFit="1" customWidth="1"/>
    <col min="3" max="3" width="10.81640625" bestFit="1" customWidth="1"/>
    <col min="5" max="5" width="9.1796875" bestFit="1" customWidth="1"/>
    <col min="6" max="6" width="8.90625" bestFit="1" customWidth="1"/>
    <col min="7" max="7" width="8" bestFit="1" customWidth="1"/>
    <col min="8" max="8" width="6.81640625" bestFit="1" customWidth="1"/>
    <col min="13" max="13" width="10.7265625" bestFit="1" customWidth="1"/>
    <col min="14" max="14" width="14.36328125" bestFit="1" customWidth="1"/>
    <col min="15" max="15" width="11.81640625" bestFit="1" customWidth="1"/>
    <col min="16" max="19" width="2.81640625" bestFit="1" customWidth="1"/>
    <col min="20" max="20" width="10.7265625" bestFit="1" customWidth="1"/>
    <col min="21" max="32" width="2.81640625" bestFit="1" customWidth="1"/>
    <col min="33" max="33" width="10.7265625" bestFit="1" customWidth="1"/>
    <col min="34" max="40" width="10.08984375" bestFit="1" customWidth="1"/>
    <col min="41" max="41" width="6.7265625" bestFit="1" customWidth="1"/>
    <col min="42" max="42" width="10.7265625" bestFit="1" customWidth="1"/>
  </cols>
  <sheetData>
    <row r="1" spans="1:15" x14ac:dyDescent="0.35">
      <c r="A1" s="1" t="s">
        <v>0</v>
      </c>
      <c r="B1" s="1" t="s">
        <v>1</v>
      </c>
      <c r="C1" s="1" t="s">
        <v>2</v>
      </c>
      <c r="D1" s="1" t="s">
        <v>3</v>
      </c>
      <c r="E1" s="1" t="s">
        <v>4</v>
      </c>
      <c r="F1" s="1" t="s">
        <v>5</v>
      </c>
      <c r="G1" s="1" t="s">
        <v>6</v>
      </c>
      <c r="H1" s="1" t="s">
        <v>7</v>
      </c>
      <c r="I1" s="3" t="s">
        <v>175</v>
      </c>
      <c r="J1" s="3" t="s">
        <v>176</v>
      </c>
      <c r="K1" s="3" t="s">
        <v>177</v>
      </c>
      <c r="M1" s="18" t="s">
        <v>180</v>
      </c>
      <c r="N1" s="18"/>
    </row>
    <row r="2" spans="1:15" x14ac:dyDescent="0.35">
      <c r="A2" s="2">
        <v>45019</v>
      </c>
      <c r="B2" t="s">
        <v>8</v>
      </c>
      <c r="C2" t="s">
        <v>9</v>
      </c>
      <c r="D2" t="s">
        <v>10</v>
      </c>
      <c r="E2">
        <v>12</v>
      </c>
      <c r="F2">
        <v>809</v>
      </c>
      <c r="G2">
        <v>9708</v>
      </c>
      <c r="H2">
        <v>1941.6</v>
      </c>
      <c r="I2" t="str">
        <f>TEXT(A2,"DD")</f>
        <v>03</v>
      </c>
      <c r="J2" t="str">
        <f>TEXT(A2,"MMM")</f>
        <v>Apr</v>
      </c>
      <c r="K2" t="str">
        <f>TEXT(A2,"YY")</f>
        <v>23</v>
      </c>
      <c r="M2" s="4" t="s">
        <v>1</v>
      </c>
      <c r="N2" t="s">
        <v>179</v>
      </c>
    </row>
    <row r="3" spans="1:15" x14ac:dyDescent="0.35">
      <c r="A3" s="2">
        <v>45109</v>
      </c>
      <c r="B3" t="s">
        <v>8</v>
      </c>
      <c r="C3" t="s">
        <v>11</v>
      </c>
      <c r="D3" t="s">
        <v>10</v>
      </c>
      <c r="E3">
        <v>10</v>
      </c>
      <c r="F3">
        <v>418</v>
      </c>
      <c r="G3">
        <v>4180</v>
      </c>
      <c r="H3">
        <v>836</v>
      </c>
      <c r="I3" t="str">
        <f t="shared" ref="I3:I31" si="0">TEXT(A3,"DD")</f>
        <v>02</v>
      </c>
      <c r="J3" t="str">
        <f t="shared" ref="J3:J31" si="1">TEXT(A3,"MMM")</f>
        <v>Jul</v>
      </c>
      <c r="K3" t="str">
        <f t="shared" ref="K3:K31" si="2">TEXT(A3,"YY")</f>
        <v>23</v>
      </c>
      <c r="M3" s="5" t="s">
        <v>178</v>
      </c>
    </row>
    <row r="4" spans="1:15" x14ac:dyDescent="0.35">
      <c r="A4" s="2">
        <v>45267</v>
      </c>
      <c r="B4" t="s">
        <v>12</v>
      </c>
      <c r="C4" t="s">
        <v>13</v>
      </c>
      <c r="D4" t="s">
        <v>14</v>
      </c>
      <c r="E4">
        <v>12</v>
      </c>
      <c r="F4">
        <v>528</v>
      </c>
      <c r="G4">
        <v>6336</v>
      </c>
      <c r="H4">
        <v>1267.2</v>
      </c>
      <c r="I4" t="str">
        <f t="shared" si="0"/>
        <v>07</v>
      </c>
      <c r="J4" t="str">
        <f t="shared" si="1"/>
        <v>Dec</v>
      </c>
      <c r="K4" t="str">
        <f t="shared" si="2"/>
        <v>23</v>
      </c>
    </row>
    <row r="5" spans="1:15" x14ac:dyDescent="0.35">
      <c r="A5" s="2">
        <v>44998</v>
      </c>
      <c r="B5" t="s">
        <v>15</v>
      </c>
      <c r="C5" t="s">
        <v>16</v>
      </c>
      <c r="D5" t="s">
        <v>17</v>
      </c>
      <c r="E5">
        <v>10</v>
      </c>
      <c r="F5">
        <v>761</v>
      </c>
      <c r="G5">
        <v>7610</v>
      </c>
      <c r="H5">
        <v>1522</v>
      </c>
      <c r="I5" t="str">
        <f t="shared" si="0"/>
        <v>13</v>
      </c>
      <c r="J5" t="str">
        <f t="shared" si="1"/>
        <v>Mar</v>
      </c>
      <c r="K5" t="str">
        <f t="shared" si="2"/>
        <v>23</v>
      </c>
    </row>
    <row r="6" spans="1:15" x14ac:dyDescent="0.35">
      <c r="A6" s="2">
        <v>45149</v>
      </c>
      <c r="B6" t="s">
        <v>12</v>
      </c>
      <c r="C6" t="s">
        <v>13</v>
      </c>
      <c r="D6" t="s">
        <v>14</v>
      </c>
      <c r="E6">
        <v>20</v>
      </c>
      <c r="F6">
        <v>216</v>
      </c>
      <c r="G6">
        <v>4320</v>
      </c>
      <c r="H6">
        <v>864</v>
      </c>
      <c r="I6" t="str">
        <f t="shared" si="0"/>
        <v>11</v>
      </c>
      <c r="J6" t="str">
        <f t="shared" si="1"/>
        <v>Aug</v>
      </c>
      <c r="K6" t="str">
        <f t="shared" si="2"/>
        <v>23</v>
      </c>
    </row>
    <row r="7" spans="1:15" x14ac:dyDescent="0.35">
      <c r="A7" s="2">
        <v>45249</v>
      </c>
      <c r="B7" t="s">
        <v>12</v>
      </c>
      <c r="C7" t="s">
        <v>13</v>
      </c>
      <c r="D7" t="s">
        <v>18</v>
      </c>
      <c r="E7">
        <v>20</v>
      </c>
      <c r="F7">
        <v>975</v>
      </c>
      <c r="G7">
        <v>19500</v>
      </c>
      <c r="H7">
        <v>3900</v>
      </c>
      <c r="I7" t="str">
        <f t="shared" si="0"/>
        <v>19</v>
      </c>
      <c r="J7" t="str">
        <f t="shared" si="1"/>
        <v>Nov</v>
      </c>
      <c r="K7" t="str">
        <f t="shared" si="2"/>
        <v>23</v>
      </c>
    </row>
    <row r="8" spans="1:15" x14ac:dyDescent="0.35">
      <c r="A8" s="2">
        <v>45024</v>
      </c>
      <c r="B8" t="s">
        <v>15</v>
      </c>
      <c r="C8" t="s">
        <v>11</v>
      </c>
      <c r="D8" t="s">
        <v>10</v>
      </c>
      <c r="E8">
        <v>14</v>
      </c>
      <c r="F8">
        <v>779</v>
      </c>
      <c r="G8">
        <v>10906</v>
      </c>
      <c r="H8">
        <v>2181.1999999999998</v>
      </c>
      <c r="I8" t="str">
        <f t="shared" si="0"/>
        <v>08</v>
      </c>
      <c r="J8" t="str">
        <f t="shared" si="1"/>
        <v>Apr</v>
      </c>
      <c r="K8" t="str">
        <f t="shared" si="2"/>
        <v>23</v>
      </c>
    </row>
    <row r="9" spans="1:15" x14ac:dyDescent="0.35">
      <c r="A9" s="2">
        <v>45019</v>
      </c>
      <c r="B9" t="s">
        <v>8</v>
      </c>
      <c r="C9" t="s">
        <v>9</v>
      </c>
      <c r="D9" t="s">
        <v>14</v>
      </c>
      <c r="E9">
        <v>17</v>
      </c>
      <c r="F9">
        <v>637</v>
      </c>
      <c r="G9">
        <v>10829</v>
      </c>
      <c r="H9">
        <v>2165.8000000000002</v>
      </c>
      <c r="I9" t="str">
        <f t="shared" si="0"/>
        <v>03</v>
      </c>
      <c r="J9" t="str">
        <f t="shared" si="1"/>
        <v>Apr</v>
      </c>
      <c r="K9" t="str">
        <f t="shared" si="2"/>
        <v>23</v>
      </c>
      <c r="M9" s="18" t="s">
        <v>181</v>
      </c>
      <c r="N9" s="18"/>
      <c r="O9" s="18"/>
    </row>
    <row r="10" spans="1:15" x14ac:dyDescent="0.35">
      <c r="A10" s="2">
        <v>45008</v>
      </c>
      <c r="B10" t="s">
        <v>15</v>
      </c>
      <c r="C10" t="s">
        <v>13</v>
      </c>
      <c r="D10" t="s">
        <v>18</v>
      </c>
      <c r="E10">
        <v>19</v>
      </c>
      <c r="F10">
        <v>877</v>
      </c>
      <c r="G10">
        <v>16663</v>
      </c>
      <c r="H10">
        <v>3332.6</v>
      </c>
      <c r="I10" t="str">
        <f t="shared" si="0"/>
        <v>23</v>
      </c>
      <c r="J10" t="str">
        <f t="shared" si="1"/>
        <v>Mar</v>
      </c>
      <c r="K10" t="str">
        <f t="shared" si="2"/>
        <v>23</v>
      </c>
      <c r="M10" s="4" t="s">
        <v>1</v>
      </c>
      <c r="N10" t="s">
        <v>179</v>
      </c>
      <c r="O10" t="s">
        <v>182</v>
      </c>
    </row>
    <row r="11" spans="1:15" x14ac:dyDescent="0.35">
      <c r="A11" s="2">
        <v>45139</v>
      </c>
      <c r="B11" t="s">
        <v>19</v>
      </c>
      <c r="C11" t="s">
        <v>11</v>
      </c>
      <c r="D11" t="s">
        <v>10</v>
      </c>
      <c r="E11">
        <v>6</v>
      </c>
      <c r="F11">
        <v>579</v>
      </c>
      <c r="G11">
        <v>3474</v>
      </c>
      <c r="H11">
        <v>694.80000000000007</v>
      </c>
      <c r="I11" t="str">
        <f t="shared" si="0"/>
        <v>01</v>
      </c>
      <c r="J11" t="str">
        <f t="shared" si="1"/>
        <v>Aug</v>
      </c>
      <c r="K11" t="str">
        <f t="shared" si="2"/>
        <v>23</v>
      </c>
      <c r="M11" s="5" t="s">
        <v>178</v>
      </c>
    </row>
    <row r="12" spans="1:15" x14ac:dyDescent="0.35">
      <c r="A12" s="2">
        <v>45106</v>
      </c>
      <c r="B12" t="s">
        <v>15</v>
      </c>
      <c r="C12" t="s">
        <v>16</v>
      </c>
      <c r="D12" t="s">
        <v>18</v>
      </c>
      <c r="E12">
        <v>4</v>
      </c>
      <c r="F12">
        <v>945</v>
      </c>
      <c r="G12">
        <v>3780</v>
      </c>
      <c r="H12">
        <v>756</v>
      </c>
      <c r="I12" t="str">
        <f t="shared" si="0"/>
        <v>29</v>
      </c>
      <c r="J12" t="str">
        <f t="shared" si="1"/>
        <v>Jun</v>
      </c>
      <c r="K12" t="str">
        <f t="shared" si="2"/>
        <v>23</v>
      </c>
    </row>
    <row r="13" spans="1:15" x14ac:dyDescent="0.35">
      <c r="A13" s="2">
        <v>44969</v>
      </c>
      <c r="B13" t="s">
        <v>8</v>
      </c>
      <c r="C13" t="s">
        <v>11</v>
      </c>
      <c r="D13" t="s">
        <v>18</v>
      </c>
      <c r="E13">
        <v>7</v>
      </c>
      <c r="F13">
        <v>312</v>
      </c>
      <c r="G13">
        <v>2184</v>
      </c>
      <c r="H13">
        <v>436.8</v>
      </c>
      <c r="I13" t="str">
        <f t="shared" si="0"/>
        <v>12</v>
      </c>
      <c r="J13" t="str">
        <f t="shared" si="1"/>
        <v>Feb</v>
      </c>
      <c r="K13" t="str">
        <f t="shared" si="2"/>
        <v>23</v>
      </c>
    </row>
    <row r="14" spans="1:15" x14ac:dyDescent="0.35">
      <c r="A14" s="2">
        <v>45155</v>
      </c>
      <c r="B14" t="s">
        <v>19</v>
      </c>
      <c r="C14" t="s">
        <v>20</v>
      </c>
      <c r="D14" t="s">
        <v>14</v>
      </c>
      <c r="E14">
        <v>20</v>
      </c>
      <c r="F14">
        <v>541</v>
      </c>
      <c r="G14">
        <v>10820</v>
      </c>
      <c r="H14">
        <v>2164</v>
      </c>
      <c r="I14" t="str">
        <f t="shared" si="0"/>
        <v>17</v>
      </c>
      <c r="J14" t="str">
        <f t="shared" si="1"/>
        <v>Aug</v>
      </c>
      <c r="K14" t="str">
        <f t="shared" si="2"/>
        <v>23</v>
      </c>
    </row>
    <row r="15" spans="1:15" x14ac:dyDescent="0.35">
      <c r="A15" s="2">
        <v>45116</v>
      </c>
      <c r="B15" t="s">
        <v>19</v>
      </c>
      <c r="C15" t="s">
        <v>9</v>
      </c>
      <c r="D15" t="s">
        <v>21</v>
      </c>
      <c r="E15">
        <v>20</v>
      </c>
      <c r="F15">
        <v>566</v>
      </c>
      <c r="G15">
        <v>11320</v>
      </c>
      <c r="H15">
        <v>2264</v>
      </c>
      <c r="I15" t="str">
        <f t="shared" si="0"/>
        <v>09</v>
      </c>
      <c r="J15" t="str">
        <f t="shared" si="1"/>
        <v>Jul</v>
      </c>
      <c r="K15" t="str">
        <f t="shared" si="2"/>
        <v>23</v>
      </c>
    </row>
    <row r="16" spans="1:15" x14ac:dyDescent="0.35">
      <c r="A16" s="2">
        <v>44954</v>
      </c>
      <c r="B16" t="s">
        <v>15</v>
      </c>
      <c r="C16" t="s">
        <v>9</v>
      </c>
      <c r="D16" t="s">
        <v>21</v>
      </c>
      <c r="E16">
        <v>1</v>
      </c>
      <c r="F16">
        <v>995</v>
      </c>
      <c r="G16">
        <v>995</v>
      </c>
      <c r="H16">
        <v>199</v>
      </c>
      <c r="I16" t="str">
        <f t="shared" si="0"/>
        <v>28</v>
      </c>
      <c r="J16" t="str">
        <f t="shared" si="1"/>
        <v>Jan</v>
      </c>
      <c r="K16" t="str">
        <f t="shared" si="2"/>
        <v>23</v>
      </c>
    </row>
    <row r="17" spans="1:20" x14ac:dyDescent="0.35">
      <c r="A17" s="2">
        <v>44972</v>
      </c>
      <c r="B17" t="s">
        <v>12</v>
      </c>
      <c r="C17" t="s">
        <v>9</v>
      </c>
      <c r="D17" t="s">
        <v>21</v>
      </c>
      <c r="E17">
        <v>20</v>
      </c>
      <c r="F17">
        <v>877</v>
      </c>
      <c r="G17">
        <v>17540</v>
      </c>
      <c r="H17">
        <v>3508</v>
      </c>
      <c r="I17" t="str">
        <f t="shared" si="0"/>
        <v>15</v>
      </c>
      <c r="J17" t="str">
        <f t="shared" si="1"/>
        <v>Feb</v>
      </c>
      <c r="K17" t="str">
        <f t="shared" si="2"/>
        <v>23</v>
      </c>
    </row>
    <row r="18" spans="1:20" x14ac:dyDescent="0.35">
      <c r="A18" s="2">
        <v>45049</v>
      </c>
      <c r="B18" t="s">
        <v>15</v>
      </c>
      <c r="C18" t="s">
        <v>11</v>
      </c>
      <c r="D18" t="s">
        <v>10</v>
      </c>
      <c r="E18">
        <v>4</v>
      </c>
      <c r="F18">
        <v>545</v>
      </c>
      <c r="G18">
        <v>2180</v>
      </c>
      <c r="H18">
        <v>436</v>
      </c>
      <c r="I18" t="str">
        <f t="shared" si="0"/>
        <v>03</v>
      </c>
      <c r="J18" t="str">
        <f t="shared" si="1"/>
        <v>May</v>
      </c>
      <c r="K18" t="str">
        <f t="shared" si="2"/>
        <v>23</v>
      </c>
    </row>
    <row r="19" spans="1:20" x14ac:dyDescent="0.35">
      <c r="A19" s="2">
        <v>45116</v>
      </c>
      <c r="B19" t="s">
        <v>19</v>
      </c>
      <c r="C19" t="s">
        <v>20</v>
      </c>
      <c r="D19" t="s">
        <v>18</v>
      </c>
      <c r="E19">
        <v>1</v>
      </c>
      <c r="F19">
        <v>970</v>
      </c>
      <c r="G19">
        <v>970</v>
      </c>
      <c r="H19">
        <v>194</v>
      </c>
      <c r="I19" t="str">
        <f t="shared" si="0"/>
        <v>09</v>
      </c>
      <c r="J19" t="str">
        <f t="shared" si="1"/>
        <v>Jul</v>
      </c>
      <c r="K19" t="str">
        <f t="shared" si="2"/>
        <v>23</v>
      </c>
      <c r="M19" s="4" t="s">
        <v>194</v>
      </c>
      <c r="N19" s="4" t="s">
        <v>183</v>
      </c>
    </row>
    <row r="20" spans="1:20" x14ac:dyDescent="0.35">
      <c r="A20" s="2">
        <v>45202</v>
      </c>
      <c r="B20" t="s">
        <v>8</v>
      </c>
      <c r="C20" t="s">
        <v>16</v>
      </c>
      <c r="D20" t="s">
        <v>17</v>
      </c>
      <c r="E20">
        <v>10</v>
      </c>
      <c r="F20">
        <v>267</v>
      </c>
      <c r="G20">
        <v>2670</v>
      </c>
      <c r="H20">
        <v>534</v>
      </c>
      <c r="I20" t="str">
        <f t="shared" si="0"/>
        <v>03</v>
      </c>
      <c r="J20" t="str">
        <f t="shared" si="1"/>
        <v>Oct</v>
      </c>
      <c r="K20" t="str">
        <f t="shared" si="2"/>
        <v>23</v>
      </c>
      <c r="M20" s="4" t="s">
        <v>0</v>
      </c>
      <c r="N20" t="s">
        <v>184</v>
      </c>
      <c r="O20" t="s">
        <v>185</v>
      </c>
      <c r="P20" t="s">
        <v>186</v>
      </c>
      <c r="Q20" t="s">
        <v>193</v>
      </c>
      <c r="R20" t="s">
        <v>191</v>
      </c>
      <c r="S20" t="s">
        <v>192</v>
      </c>
      <c r="T20" t="s">
        <v>178</v>
      </c>
    </row>
    <row r="21" spans="1:20" x14ac:dyDescent="0.35">
      <c r="A21" s="2">
        <v>45170</v>
      </c>
      <c r="B21" t="s">
        <v>15</v>
      </c>
      <c r="C21" t="s">
        <v>13</v>
      </c>
      <c r="D21" t="s">
        <v>21</v>
      </c>
      <c r="E21">
        <v>17</v>
      </c>
      <c r="F21">
        <v>318</v>
      </c>
      <c r="G21">
        <v>5406</v>
      </c>
      <c r="H21">
        <v>1081.2</v>
      </c>
      <c r="I21" t="str">
        <f t="shared" si="0"/>
        <v>01</v>
      </c>
      <c r="J21" t="str">
        <f t="shared" si="1"/>
        <v>Sep</v>
      </c>
      <c r="K21" t="str">
        <f t="shared" si="2"/>
        <v>23</v>
      </c>
      <c r="M21" s="5" t="s">
        <v>187</v>
      </c>
      <c r="R21">
        <v>13</v>
      </c>
      <c r="S21">
        <v>1</v>
      </c>
      <c r="T21">
        <v>14</v>
      </c>
    </row>
    <row r="22" spans="1:20" x14ac:dyDescent="0.35">
      <c r="A22" s="2">
        <v>45017</v>
      </c>
      <c r="B22" t="s">
        <v>8</v>
      </c>
      <c r="C22" t="s">
        <v>16</v>
      </c>
      <c r="D22" t="s">
        <v>10</v>
      </c>
      <c r="E22">
        <v>7</v>
      </c>
      <c r="F22">
        <v>164</v>
      </c>
      <c r="G22">
        <v>1148</v>
      </c>
      <c r="H22">
        <v>229.6</v>
      </c>
      <c r="I22" t="str">
        <f t="shared" si="0"/>
        <v>01</v>
      </c>
      <c r="J22" t="str">
        <f t="shared" si="1"/>
        <v>Apr</v>
      </c>
      <c r="K22" t="str">
        <f t="shared" si="2"/>
        <v>23</v>
      </c>
      <c r="M22" s="5" t="s">
        <v>188</v>
      </c>
      <c r="Q22">
        <v>20</v>
      </c>
      <c r="T22">
        <v>20</v>
      </c>
    </row>
    <row r="23" spans="1:20" x14ac:dyDescent="0.35">
      <c r="A23" s="2">
        <v>45177</v>
      </c>
      <c r="B23" t="s">
        <v>12</v>
      </c>
      <c r="C23" t="s">
        <v>11</v>
      </c>
      <c r="D23" t="s">
        <v>21</v>
      </c>
      <c r="E23">
        <v>16</v>
      </c>
      <c r="F23">
        <v>617</v>
      </c>
      <c r="G23">
        <v>9872</v>
      </c>
      <c r="H23">
        <v>1974.4</v>
      </c>
      <c r="I23" t="str">
        <f t="shared" si="0"/>
        <v>08</v>
      </c>
      <c r="J23" t="str">
        <f t="shared" si="1"/>
        <v>Sep</v>
      </c>
      <c r="K23" t="str">
        <f t="shared" si="2"/>
        <v>23</v>
      </c>
      <c r="M23" s="5" t="s">
        <v>189</v>
      </c>
      <c r="P23">
        <v>20</v>
      </c>
      <c r="T23">
        <v>20</v>
      </c>
    </row>
    <row r="24" spans="1:20" x14ac:dyDescent="0.35">
      <c r="A24" s="2">
        <v>45046</v>
      </c>
      <c r="B24" t="s">
        <v>12</v>
      </c>
      <c r="C24" t="s">
        <v>13</v>
      </c>
      <c r="D24" t="s">
        <v>10</v>
      </c>
      <c r="E24">
        <v>13</v>
      </c>
      <c r="F24">
        <v>281</v>
      </c>
      <c r="G24">
        <v>3653</v>
      </c>
      <c r="H24">
        <v>730.6</v>
      </c>
      <c r="I24" t="str">
        <f t="shared" si="0"/>
        <v>30</v>
      </c>
      <c r="J24" t="str">
        <f t="shared" si="1"/>
        <v>Apr</v>
      </c>
      <c r="K24" t="str">
        <f t="shared" si="2"/>
        <v>23</v>
      </c>
      <c r="M24" s="5" t="s">
        <v>190</v>
      </c>
      <c r="N24">
        <v>17</v>
      </c>
      <c r="O24">
        <v>16</v>
      </c>
      <c r="T24">
        <v>33</v>
      </c>
    </row>
    <row r="25" spans="1:20" x14ac:dyDescent="0.35">
      <c r="A25" s="2">
        <v>44952</v>
      </c>
      <c r="B25" t="s">
        <v>12</v>
      </c>
      <c r="C25" t="s">
        <v>13</v>
      </c>
      <c r="D25" t="s">
        <v>21</v>
      </c>
      <c r="E25">
        <v>13</v>
      </c>
      <c r="F25">
        <v>895</v>
      </c>
      <c r="G25">
        <v>11635</v>
      </c>
      <c r="H25">
        <v>2327</v>
      </c>
      <c r="I25" t="str">
        <f t="shared" si="0"/>
        <v>26</v>
      </c>
      <c r="J25" t="str">
        <f t="shared" si="1"/>
        <v>Jan</v>
      </c>
      <c r="K25" t="str">
        <f t="shared" si="2"/>
        <v>23</v>
      </c>
      <c r="M25" s="5" t="s">
        <v>178</v>
      </c>
      <c r="N25">
        <v>17</v>
      </c>
      <c r="O25">
        <v>16</v>
      </c>
      <c r="P25">
        <v>20</v>
      </c>
      <c r="Q25">
        <v>20</v>
      </c>
      <c r="R25">
        <v>13</v>
      </c>
      <c r="S25">
        <v>1</v>
      </c>
      <c r="T25">
        <v>87</v>
      </c>
    </row>
    <row r="26" spans="1:20" x14ac:dyDescent="0.35">
      <c r="A26" s="2">
        <v>44963</v>
      </c>
      <c r="B26" t="s">
        <v>19</v>
      </c>
      <c r="C26" t="s">
        <v>13</v>
      </c>
      <c r="D26" t="s">
        <v>10</v>
      </c>
      <c r="E26">
        <v>10</v>
      </c>
      <c r="F26">
        <v>457</v>
      </c>
      <c r="G26">
        <v>4570</v>
      </c>
      <c r="H26">
        <v>914</v>
      </c>
      <c r="I26" t="str">
        <f t="shared" si="0"/>
        <v>06</v>
      </c>
      <c r="J26" t="str">
        <f t="shared" si="1"/>
        <v>Feb</v>
      </c>
      <c r="K26" t="str">
        <f t="shared" si="2"/>
        <v>23</v>
      </c>
    </row>
    <row r="27" spans="1:20" x14ac:dyDescent="0.35">
      <c r="A27" s="2">
        <v>45178</v>
      </c>
      <c r="B27" t="s">
        <v>12</v>
      </c>
      <c r="C27" t="s">
        <v>9</v>
      </c>
      <c r="D27" t="s">
        <v>17</v>
      </c>
      <c r="E27">
        <v>8</v>
      </c>
      <c r="F27">
        <v>945</v>
      </c>
      <c r="G27">
        <v>7560</v>
      </c>
      <c r="H27">
        <v>1512</v>
      </c>
      <c r="I27" t="str">
        <f t="shared" si="0"/>
        <v>09</v>
      </c>
      <c r="J27" t="str">
        <f t="shared" si="1"/>
        <v>Sep</v>
      </c>
      <c r="K27" t="str">
        <f t="shared" si="2"/>
        <v>23</v>
      </c>
    </row>
    <row r="28" spans="1:20" x14ac:dyDescent="0.35">
      <c r="A28" s="2">
        <v>44970</v>
      </c>
      <c r="B28" t="s">
        <v>12</v>
      </c>
      <c r="C28" t="s">
        <v>13</v>
      </c>
      <c r="D28" t="s">
        <v>18</v>
      </c>
      <c r="E28">
        <v>9</v>
      </c>
      <c r="F28">
        <v>873</v>
      </c>
      <c r="G28">
        <v>7857</v>
      </c>
      <c r="H28">
        <v>1571.4</v>
      </c>
      <c r="I28" t="str">
        <f t="shared" si="0"/>
        <v>13</v>
      </c>
      <c r="J28" t="str">
        <f t="shared" si="1"/>
        <v>Feb</v>
      </c>
      <c r="K28" t="str">
        <f t="shared" si="2"/>
        <v>23</v>
      </c>
    </row>
    <row r="29" spans="1:20" x14ac:dyDescent="0.35">
      <c r="A29" s="2">
        <v>45282</v>
      </c>
      <c r="B29" t="s">
        <v>19</v>
      </c>
      <c r="C29" t="s">
        <v>13</v>
      </c>
      <c r="D29" t="s">
        <v>10</v>
      </c>
      <c r="E29">
        <v>17</v>
      </c>
      <c r="F29">
        <v>828</v>
      </c>
      <c r="G29">
        <v>14076</v>
      </c>
      <c r="H29">
        <v>2815.2</v>
      </c>
      <c r="I29" t="str">
        <f t="shared" si="0"/>
        <v>22</v>
      </c>
      <c r="J29" t="str">
        <f t="shared" si="1"/>
        <v>Dec</v>
      </c>
      <c r="K29" t="str">
        <f t="shared" si="2"/>
        <v>23</v>
      </c>
    </row>
    <row r="30" spans="1:20" x14ac:dyDescent="0.35">
      <c r="A30" s="2">
        <v>45247</v>
      </c>
      <c r="B30" t="s">
        <v>15</v>
      </c>
      <c r="C30" t="s">
        <v>13</v>
      </c>
      <c r="D30" t="s">
        <v>18</v>
      </c>
      <c r="E30">
        <v>16</v>
      </c>
      <c r="F30">
        <v>515</v>
      </c>
      <c r="G30">
        <v>8240</v>
      </c>
      <c r="H30">
        <v>1648</v>
      </c>
      <c r="I30" t="str">
        <f t="shared" si="0"/>
        <v>17</v>
      </c>
      <c r="J30" t="str">
        <f t="shared" si="1"/>
        <v>Nov</v>
      </c>
      <c r="K30" t="str">
        <f t="shared" si="2"/>
        <v>23</v>
      </c>
    </row>
    <row r="31" spans="1:20" x14ac:dyDescent="0.35">
      <c r="A31" s="2">
        <v>45177</v>
      </c>
      <c r="B31" t="s">
        <v>12</v>
      </c>
      <c r="C31" t="s">
        <v>13</v>
      </c>
      <c r="D31" t="s">
        <v>14</v>
      </c>
      <c r="E31">
        <v>2</v>
      </c>
      <c r="F31">
        <v>918</v>
      </c>
      <c r="G31">
        <v>1836</v>
      </c>
      <c r="H31">
        <v>367.2</v>
      </c>
      <c r="I31" t="str">
        <f t="shared" si="0"/>
        <v>08</v>
      </c>
      <c r="J31" t="str">
        <f t="shared" si="1"/>
        <v>Sep</v>
      </c>
      <c r="K31" t="str">
        <f t="shared" si="2"/>
        <v>23</v>
      </c>
    </row>
    <row r="36" spans="13:28" x14ac:dyDescent="0.35">
      <c r="M36" s="4" t="s">
        <v>1</v>
      </c>
      <c r="N36" t="s">
        <v>179</v>
      </c>
    </row>
    <row r="37" spans="13:28" x14ac:dyDescent="0.35">
      <c r="M37" s="5" t="s">
        <v>21</v>
      </c>
      <c r="N37">
        <v>56768</v>
      </c>
    </row>
    <row r="38" spans="13:28" x14ac:dyDescent="0.35">
      <c r="M38" s="5" t="s">
        <v>178</v>
      </c>
      <c r="N38">
        <v>56768</v>
      </c>
    </row>
    <row r="44" spans="13:28" x14ac:dyDescent="0.35">
      <c r="M44" s="19" t="s">
        <v>196</v>
      </c>
      <c r="N44" s="19"/>
      <c r="O44" s="18" t="s">
        <v>196</v>
      </c>
      <c r="P44" s="18"/>
      <c r="Q44" s="18"/>
      <c r="R44" s="18"/>
      <c r="S44" s="18"/>
      <c r="T44" s="18"/>
      <c r="U44" s="18"/>
      <c r="V44" s="18"/>
      <c r="W44" s="18"/>
      <c r="X44" s="18"/>
      <c r="Y44" s="18"/>
      <c r="Z44" s="18"/>
      <c r="AA44" s="18"/>
      <c r="AB44" s="18"/>
    </row>
    <row r="45" spans="13:28" x14ac:dyDescent="0.35">
      <c r="M45" s="6" t="s">
        <v>195</v>
      </c>
      <c r="N45" s="7" t="s">
        <v>179</v>
      </c>
      <c r="O45" s="18"/>
      <c r="P45" s="18"/>
      <c r="Q45" s="18"/>
      <c r="R45" s="18"/>
      <c r="S45" s="18"/>
      <c r="T45" s="18"/>
      <c r="U45" s="18"/>
      <c r="V45" s="18"/>
      <c r="W45" s="18"/>
      <c r="X45" s="18"/>
      <c r="Y45" s="18"/>
      <c r="Z45" s="18"/>
      <c r="AA45" s="18"/>
      <c r="AB45" s="18"/>
    </row>
    <row r="46" spans="13:28" x14ac:dyDescent="0.35">
      <c r="M46" s="8" t="s">
        <v>187</v>
      </c>
      <c r="N46" s="7">
        <v>12630</v>
      </c>
    </row>
    <row r="47" spans="13:28" x14ac:dyDescent="0.35">
      <c r="M47" s="8" t="s">
        <v>188</v>
      </c>
      <c r="N47" s="7">
        <v>17540</v>
      </c>
    </row>
    <row r="48" spans="13:28" x14ac:dyDescent="0.35">
      <c r="M48" s="8" t="s">
        <v>189</v>
      </c>
      <c r="N48" s="7">
        <v>11320</v>
      </c>
    </row>
    <row r="49" spans="13:14" x14ac:dyDescent="0.35">
      <c r="M49" s="8" t="s">
        <v>190</v>
      </c>
      <c r="N49" s="7">
        <v>15278</v>
      </c>
    </row>
    <row r="50" spans="13:14" x14ac:dyDescent="0.35">
      <c r="M50" s="8" t="s">
        <v>178</v>
      </c>
      <c r="N50" s="7">
        <v>56768</v>
      </c>
    </row>
    <row r="62" spans="13:14" x14ac:dyDescent="0.35">
      <c r="M62" s="4" t="s">
        <v>1</v>
      </c>
      <c r="N62" t="s">
        <v>194</v>
      </c>
    </row>
    <row r="63" spans="13:14" x14ac:dyDescent="0.35">
      <c r="M63" s="5" t="s">
        <v>9</v>
      </c>
      <c r="N63">
        <v>41</v>
      </c>
    </row>
    <row r="64" spans="13:14" x14ac:dyDescent="0.35">
      <c r="M64" s="5" t="s">
        <v>13</v>
      </c>
      <c r="N64">
        <v>30</v>
      </c>
    </row>
    <row r="65" spans="13:34" x14ac:dyDescent="0.35">
      <c r="M65" s="5" t="s">
        <v>11</v>
      </c>
      <c r="N65">
        <v>16</v>
      </c>
    </row>
    <row r="66" spans="13:34" x14ac:dyDescent="0.35">
      <c r="M66" s="5" t="s">
        <v>178</v>
      </c>
      <c r="N66">
        <v>87</v>
      </c>
    </row>
    <row r="77" spans="13:34" x14ac:dyDescent="0.35">
      <c r="AH77">
        <v>10</v>
      </c>
    </row>
    <row r="78" spans="13:34" x14ac:dyDescent="0.35">
      <c r="M78" s="4" t="s">
        <v>1</v>
      </c>
      <c r="N78" t="s">
        <v>197</v>
      </c>
      <c r="AH78">
        <v>11</v>
      </c>
    </row>
    <row r="79" spans="13:34" x14ac:dyDescent="0.35">
      <c r="M79" s="5" t="s">
        <v>178</v>
      </c>
      <c r="AH79">
        <v>12</v>
      </c>
    </row>
    <row r="80" spans="13:34" x14ac:dyDescent="0.35">
      <c r="AH80">
        <v>14</v>
      </c>
    </row>
    <row r="81" spans="34:34" x14ac:dyDescent="0.35">
      <c r="AH81">
        <v>15</v>
      </c>
    </row>
    <row r="82" spans="34:34" x14ac:dyDescent="0.35">
      <c r="AH82">
        <v>20</v>
      </c>
    </row>
    <row r="83" spans="34:34" x14ac:dyDescent="0.35">
      <c r="AH83">
        <v>22</v>
      </c>
    </row>
    <row r="84" spans="34:34" x14ac:dyDescent="0.35">
      <c r="AH84">
        <v>36</v>
      </c>
    </row>
  </sheetData>
  <mergeCells count="4">
    <mergeCell ref="M1:N1"/>
    <mergeCell ref="M9:O9"/>
    <mergeCell ref="M44:N44"/>
    <mergeCell ref="O44:AB45"/>
  </mergeCells>
  <pageMargins left="0.75" right="0.75" top="1" bottom="1" header="0.5" footer="0.5"/>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96CC-24EC-4944-9C29-BB672F206E31}">
  <dimension ref="A1"/>
  <sheetViews>
    <sheetView zoomScale="70" zoomScaleNormal="70" workbookViewId="0">
      <selection activeCell="W21" sqref="W21"/>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tabSelected="1" topLeftCell="A3" zoomScale="70" zoomScaleNormal="70" workbookViewId="0">
      <selection activeCell="S6" sqref="S6"/>
    </sheetView>
  </sheetViews>
  <sheetFormatPr defaultRowHeight="14.5" x14ac:dyDescent="0.35"/>
  <cols>
    <col min="1" max="1" width="11.453125" bestFit="1" customWidth="1"/>
    <col min="2" max="2" width="11.08984375" bestFit="1" customWidth="1"/>
    <col min="3" max="3" width="7.81640625" bestFit="1" customWidth="1"/>
    <col min="4" max="4" width="4.1796875" bestFit="1" customWidth="1"/>
    <col min="5" max="5" width="18.08984375" bestFit="1" customWidth="1"/>
    <col min="6" max="6" width="5.08984375" bestFit="1" customWidth="1"/>
    <col min="7" max="7" width="6.54296875" bestFit="1" customWidth="1"/>
    <col min="8" max="8" width="4.7265625" bestFit="1" customWidth="1"/>
    <col min="9" max="9" width="18.08984375" bestFit="1" customWidth="1"/>
    <col min="10" max="10" width="5.08984375" bestFit="1" customWidth="1"/>
    <col min="11" max="11" width="6.54296875" bestFit="1" customWidth="1"/>
    <col min="12" max="12" width="4.7265625" bestFit="1" customWidth="1"/>
    <col min="13" max="13" width="9.54296875" bestFit="1" customWidth="1"/>
    <col min="14" max="14" width="13.1796875" style="11" bestFit="1" customWidth="1"/>
    <col min="16" max="16" width="10.7265625" bestFit="1" customWidth="1"/>
    <col min="17" max="18" width="15.81640625" bestFit="1" customWidth="1"/>
    <col min="19" max="19" width="10.7265625" bestFit="1" customWidth="1"/>
    <col min="20" max="20" width="10.7265625" customWidth="1"/>
    <col min="21" max="21" width="13.90625" bestFit="1" customWidth="1"/>
    <col min="22" max="22" width="13.36328125" bestFit="1" customWidth="1"/>
    <col min="23" max="24" width="15.26953125" bestFit="1" customWidth="1"/>
    <col min="25" max="46" width="5.81640625" bestFit="1" customWidth="1"/>
    <col min="47" max="51" width="6.81640625" bestFit="1" customWidth="1"/>
    <col min="52" max="52" width="10.7265625" bestFit="1" customWidth="1"/>
  </cols>
  <sheetData>
    <row r="1" spans="1:22" x14ac:dyDescent="0.35">
      <c r="F1" s="21" t="s">
        <v>26</v>
      </c>
      <c r="G1" s="22"/>
      <c r="H1" s="23"/>
      <c r="J1" s="24" t="s">
        <v>27</v>
      </c>
      <c r="K1" s="25"/>
      <c r="L1" s="25"/>
    </row>
    <row r="2" spans="1:22" x14ac:dyDescent="0.35">
      <c r="A2" s="1" t="s">
        <v>22</v>
      </c>
      <c r="B2" s="1" t="s">
        <v>23</v>
      </c>
      <c r="C2" s="1" t="s">
        <v>24</v>
      </c>
      <c r="D2" s="1" t="s">
        <v>25</v>
      </c>
      <c r="E2" s="1" t="s">
        <v>26</v>
      </c>
      <c r="F2" s="1" t="s">
        <v>0</v>
      </c>
      <c r="G2" s="1" t="s">
        <v>195</v>
      </c>
      <c r="H2" s="1" t="s">
        <v>177</v>
      </c>
      <c r="I2" s="1" t="s">
        <v>27</v>
      </c>
      <c r="J2" s="1" t="s">
        <v>0</v>
      </c>
      <c r="K2" s="1" t="s">
        <v>195</v>
      </c>
      <c r="L2" s="1" t="s">
        <v>177</v>
      </c>
      <c r="M2" s="1" t="s">
        <v>28</v>
      </c>
      <c r="N2" s="12" t="s">
        <v>29</v>
      </c>
      <c r="P2" s="6" t="s">
        <v>28</v>
      </c>
      <c r="Q2" s="7" t="s" vm="1">
        <v>38</v>
      </c>
    </row>
    <row r="3" spans="1:22" x14ac:dyDescent="0.35">
      <c r="A3" t="s">
        <v>30</v>
      </c>
      <c r="B3" t="s">
        <v>31</v>
      </c>
      <c r="C3" t="s">
        <v>32</v>
      </c>
      <c r="D3">
        <v>48</v>
      </c>
      <c r="E3" s="2">
        <v>44956</v>
      </c>
      <c r="F3" s="10" t="str">
        <f>TEXT(E3,"DD")</f>
        <v>30</v>
      </c>
      <c r="G3" s="10" t="str">
        <f>TEXT(E3,"MMM")</f>
        <v>Jan</v>
      </c>
      <c r="H3" s="10" t="str">
        <f>TEXT(E3,"YY")</f>
        <v>23</v>
      </c>
      <c r="I3" s="2">
        <v>45442</v>
      </c>
      <c r="J3" s="10" t="str">
        <f>TEXT(I3,"DD")</f>
        <v>30</v>
      </c>
      <c r="K3" s="10" t="str">
        <f>TEXT(I3,"MMM")</f>
        <v>May</v>
      </c>
      <c r="L3" s="10" t="str">
        <f>TEXT(I3,"YYYY")</f>
        <v>2024</v>
      </c>
      <c r="M3" t="s">
        <v>33</v>
      </c>
      <c r="N3" s="11">
        <v>57360</v>
      </c>
      <c r="P3" s="20" t="s">
        <v>198</v>
      </c>
      <c r="Q3" s="20"/>
      <c r="U3" s="20" t="s">
        <v>216</v>
      </c>
      <c r="V3" s="20"/>
    </row>
    <row r="4" spans="1:22" x14ac:dyDescent="0.35">
      <c r="A4" t="s">
        <v>34</v>
      </c>
      <c r="B4" t="s">
        <v>35</v>
      </c>
      <c r="C4" t="s">
        <v>32</v>
      </c>
      <c r="D4">
        <v>44</v>
      </c>
      <c r="E4" s="2">
        <v>44961</v>
      </c>
      <c r="F4" s="10" t="str">
        <f t="shared" ref="F4:F32" si="0">TEXT(E4,"DD")</f>
        <v>04</v>
      </c>
      <c r="G4" s="10" t="str">
        <f t="shared" ref="G4:G32" si="1">TEXT(E4,"MMM")</f>
        <v>Feb</v>
      </c>
      <c r="H4" s="10" t="str">
        <f t="shared" ref="H4:H32" si="2">TEXT(E4,"YY")</f>
        <v>23</v>
      </c>
      <c r="I4" s="2">
        <v>45625</v>
      </c>
      <c r="J4" s="10" t="str">
        <f t="shared" ref="J4:J32" si="3">TEXT(I4,"DD")</f>
        <v>29</v>
      </c>
      <c r="K4" s="10" t="str">
        <f t="shared" ref="K4:K32" si="4">TEXT(I4,"MMM")</f>
        <v>Nov</v>
      </c>
      <c r="L4" s="10" t="str">
        <f t="shared" ref="L4:L32" si="5">TEXT(I4,"YYYY")</f>
        <v>2024</v>
      </c>
      <c r="M4" t="s">
        <v>33</v>
      </c>
      <c r="N4" s="11">
        <v>39014</v>
      </c>
      <c r="P4" s="6" t="s">
        <v>201</v>
      </c>
      <c r="Q4" s="7" t="s">
        <v>202</v>
      </c>
      <c r="U4" s="6" t="s">
        <v>201</v>
      </c>
      <c r="V4" s="7" t="s">
        <v>215</v>
      </c>
    </row>
    <row r="5" spans="1:22" x14ac:dyDescent="0.35">
      <c r="A5" t="s">
        <v>36</v>
      </c>
      <c r="B5" t="s">
        <v>35</v>
      </c>
      <c r="C5" t="s">
        <v>37</v>
      </c>
      <c r="D5">
        <v>44</v>
      </c>
      <c r="E5" s="2">
        <v>44534</v>
      </c>
      <c r="F5" s="10" t="str">
        <f t="shared" si="0"/>
        <v>04</v>
      </c>
      <c r="G5" s="10" t="str">
        <f t="shared" si="1"/>
        <v>Dec</v>
      </c>
      <c r="H5" s="10" t="str">
        <f t="shared" si="2"/>
        <v>21</v>
      </c>
      <c r="J5" s="10" t="str">
        <f t="shared" si="3"/>
        <v>00</v>
      </c>
      <c r="K5" s="10" t="str">
        <f t="shared" si="4"/>
        <v>Jan</v>
      </c>
      <c r="L5" s="10" t="str">
        <f t="shared" si="5"/>
        <v>1900</v>
      </c>
      <c r="M5" t="s">
        <v>38</v>
      </c>
      <c r="N5" s="11">
        <v>30083</v>
      </c>
      <c r="P5" s="8" t="s">
        <v>31</v>
      </c>
      <c r="Q5" s="13">
        <v>2</v>
      </c>
      <c r="U5" s="8" t="s">
        <v>32</v>
      </c>
      <c r="V5" s="13">
        <v>13</v>
      </c>
    </row>
    <row r="6" spans="1:22" x14ac:dyDescent="0.35">
      <c r="A6" t="s">
        <v>39</v>
      </c>
      <c r="B6" t="s">
        <v>31</v>
      </c>
      <c r="C6" t="s">
        <v>37</v>
      </c>
      <c r="D6">
        <v>23</v>
      </c>
      <c r="E6" s="2">
        <v>44320</v>
      </c>
      <c r="F6" s="10" t="str">
        <f t="shared" si="0"/>
        <v>04</v>
      </c>
      <c r="G6" s="10" t="str">
        <f t="shared" si="1"/>
        <v>May</v>
      </c>
      <c r="H6" s="10" t="str">
        <f t="shared" si="2"/>
        <v>21</v>
      </c>
      <c r="I6" s="2">
        <v>45176</v>
      </c>
      <c r="J6" s="10" t="str">
        <f t="shared" si="3"/>
        <v>07</v>
      </c>
      <c r="K6" s="10" t="str">
        <f t="shared" si="4"/>
        <v>Sep</v>
      </c>
      <c r="L6" s="10" t="str">
        <f t="shared" si="5"/>
        <v>2023</v>
      </c>
      <c r="M6" t="s">
        <v>33</v>
      </c>
      <c r="N6" s="11">
        <v>71032</v>
      </c>
      <c r="P6" s="8" t="s">
        <v>35</v>
      </c>
      <c r="Q6" s="13">
        <v>5</v>
      </c>
      <c r="U6" s="8" t="s">
        <v>37</v>
      </c>
      <c r="V6" s="13">
        <v>17</v>
      </c>
    </row>
    <row r="7" spans="1:22" x14ac:dyDescent="0.35">
      <c r="A7" t="s">
        <v>40</v>
      </c>
      <c r="B7" t="s">
        <v>35</v>
      </c>
      <c r="C7" t="s">
        <v>32</v>
      </c>
      <c r="D7">
        <v>48</v>
      </c>
      <c r="E7" s="2">
        <v>44648</v>
      </c>
      <c r="F7" s="10" t="str">
        <f t="shared" si="0"/>
        <v>28</v>
      </c>
      <c r="G7" s="10" t="str">
        <f t="shared" si="1"/>
        <v>Mar</v>
      </c>
      <c r="H7" s="10" t="str">
        <f t="shared" si="2"/>
        <v>22</v>
      </c>
      <c r="J7" s="10" t="str">
        <f t="shared" si="3"/>
        <v>00</v>
      </c>
      <c r="K7" s="10" t="str">
        <f t="shared" si="4"/>
        <v>Jan</v>
      </c>
      <c r="L7" s="10" t="str">
        <f t="shared" si="5"/>
        <v>1900</v>
      </c>
      <c r="M7" t="s">
        <v>38</v>
      </c>
      <c r="N7" s="11">
        <v>46427</v>
      </c>
      <c r="P7" s="8" t="s">
        <v>46</v>
      </c>
      <c r="Q7" s="13">
        <v>1</v>
      </c>
      <c r="U7" s="8" t="s">
        <v>178</v>
      </c>
      <c r="V7" s="13">
        <v>30</v>
      </c>
    </row>
    <row r="8" spans="1:22" x14ac:dyDescent="0.35">
      <c r="A8" t="s">
        <v>41</v>
      </c>
      <c r="B8" t="s">
        <v>35</v>
      </c>
      <c r="C8" t="s">
        <v>32</v>
      </c>
      <c r="D8">
        <v>36</v>
      </c>
      <c r="E8" s="2">
        <v>45000</v>
      </c>
      <c r="F8" s="10" t="str">
        <f t="shared" si="0"/>
        <v>15</v>
      </c>
      <c r="G8" s="10" t="str">
        <f t="shared" si="1"/>
        <v>Mar</v>
      </c>
      <c r="H8" s="10" t="str">
        <f t="shared" si="2"/>
        <v>23</v>
      </c>
      <c r="I8" s="2">
        <v>45614</v>
      </c>
      <c r="J8" s="10" t="str">
        <f t="shared" si="3"/>
        <v>18</v>
      </c>
      <c r="K8" s="10" t="str">
        <f t="shared" si="4"/>
        <v>Nov</v>
      </c>
      <c r="L8" s="10" t="str">
        <f t="shared" si="5"/>
        <v>2024</v>
      </c>
      <c r="M8" t="s">
        <v>33</v>
      </c>
      <c r="N8" s="11">
        <v>104801</v>
      </c>
      <c r="P8" s="8" t="s">
        <v>49</v>
      </c>
      <c r="Q8" s="13">
        <v>2</v>
      </c>
    </row>
    <row r="9" spans="1:22" x14ac:dyDescent="0.35">
      <c r="A9" t="s">
        <v>42</v>
      </c>
      <c r="B9" t="s">
        <v>43</v>
      </c>
      <c r="C9" t="s">
        <v>37</v>
      </c>
      <c r="D9">
        <v>31</v>
      </c>
      <c r="E9" s="2">
        <v>45003</v>
      </c>
      <c r="F9" s="10" t="str">
        <f t="shared" si="0"/>
        <v>18</v>
      </c>
      <c r="G9" s="10" t="str">
        <f t="shared" si="1"/>
        <v>Mar</v>
      </c>
      <c r="H9" s="10" t="str">
        <f t="shared" si="2"/>
        <v>23</v>
      </c>
      <c r="I9" s="2">
        <v>45668</v>
      </c>
      <c r="J9" s="10" t="str">
        <f t="shared" si="3"/>
        <v>11</v>
      </c>
      <c r="K9" s="10" t="str">
        <f t="shared" si="4"/>
        <v>Jan</v>
      </c>
      <c r="L9" s="10" t="str">
        <f t="shared" si="5"/>
        <v>2025</v>
      </c>
      <c r="M9" t="s">
        <v>33</v>
      </c>
      <c r="N9" s="11">
        <v>63913</v>
      </c>
      <c r="P9" s="8" t="s">
        <v>178</v>
      </c>
      <c r="Q9" s="13">
        <v>10</v>
      </c>
    </row>
    <row r="10" spans="1:22" x14ac:dyDescent="0.35">
      <c r="A10" t="s">
        <v>44</v>
      </c>
      <c r="B10" t="s">
        <v>31</v>
      </c>
      <c r="C10" t="s">
        <v>37</v>
      </c>
      <c r="D10">
        <v>39</v>
      </c>
      <c r="E10" s="2">
        <v>43867</v>
      </c>
      <c r="F10" s="10" t="str">
        <f t="shared" si="0"/>
        <v>06</v>
      </c>
      <c r="G10" s="10" t="str">
        <f t="shared" si="1"/>
        <v>Feb</v>
      </c>
      <c r="H10" s="10" t="str">
        <f t="shared" si="2"/>
        <v>20</v>
      </c>
      <c r="J10" s="10" t="str">
        <f t="shared" si="3"/>
        <v>00</v>
      </c>
      <c r="K10" s="10" t="str">
        <f t="shared" si="4"/>
        <v>Jan</v>
      </c>
      <c r="L10" s="10" t="str">
        <f t="shared" si="5"/>
        <v>1900</v>
      </c>
      <c r="M10" t="s">
        <v>38</v>
      </c>
      <c r="N10" s="11">
        <v>79964</v>
      </c>
    </row>
    <row r="11" spans="1:22" x14ac:dyDescent="0.35">
      <c r="A11" t="s">
        <v>45</v>
      </c>
      <c r="B11" t="s">
        <v>46</v>
      </c>
      <c r="C11" t="s">
        <v>37</v>
      </c>
      <c r="D11">
        <v>41</v>
      </c>
      <c r="E11" s="2">
        <v>44395</v>
      </c>
      <c r="F11" s="10" t="str">
        <f t="shared" si="0"/>
        <v>18</v>
      </c>
      <c r="G11" s="10" t="str">
        <f t="shared" si="1"/>
        <v>Jul</v>
      </c>
      <c r="H11" s="10" t="str">
        <f t="shared" si="2"/>
        <v>21</v>
      </c>
      <c r="I11" s="2">
        <v>45042</v>
      </c>
      <c r="J11" s="10" t="str">
        <f t="shared" si="3"/>
        <v>26</v>
      </c>
      <c r="K11" s="10" t="str">
        <f t="shared" si="4"/>
        <v>Apr</v>
      </c>
      <c r="L11" s="10" t="str">
        <f t="shared" si="5"/>
        <v>2023</v>
      </c>
      <c r="M11" t="s">
        <v>33</v>
      </c>
      <c r="N11" s="11">
        <v>71187</v>
      </c>
    </row>
    <row r="12" spans="1:22" x14ac:dyDescent="0.35">
      <c r="A12" t="s">
        <v>47</v>
      </c>
      <c r="B12" t="s">
        <v>43</v>
      </c>
      <c r="C12" t="s">
        <v>37</v>
      </c>
      <c r="D12">
        <v>33</v>
      </c>
      <c r="E12" s="2">
        <v>44160</v>
      </c>
      <c r="F12" s="10" t="str">
        <f t="shared" si="0"/>
        <v>25</v>
      </c>
      <c r="G12" s="10" t="str">
        <f t="shared" si="1"/>
        <v>Nov</v>
      </c>
      <c r="H12" s="10" t="str">
        <f t="shared" si="2"/>
        <v>20</v>
      </c>
      <c r="I12" s="2">
        <v>44520</v>
      </c>
      <c r="J12" s="10" t="str">
        <f t="shared" si="3"/>
        <v>20</v>
      </c>
      <c r="K12" s="10" t="str">
        <f t="shared" si="4"/>
        <v>Nov</v>
      </c>
      <c r="L12" s="10" t="str">
        <f t="shared" si="5"/>
        <v>2021</v>
      </c>
      <c r="M12" t="s">
        <v>33</v>
      </c>
      <c r="N12" s="11">
        <v>85778</v>
      </c>
    </row>
    <row r="13" spans="1:22" x14ac:dyDescent="0.35">
      <c r="A13" t="s">
        <v>48</v>
      </c>
      <c r="B13" t="s">
        <v>49</v>
      </c>
      <c r="C13" t="s">
        <v>32</v>
      </c>
      <c r="D13">
        <v>44</v>
      </c>
      <c r="E13" s="2">
        <v>45279</v>
      </c>
      <c r="F13" s="10" t="str">
        <f t="shared" si="0"/>
        <v>19</v>
      </c>
      <c r="G13" s="10" t="str">
        <f t="shared" si="1"/>
        <v>Dec</v>
      </c>
      <c r="H13" s="10" t="str">
        <f t="shared" si="2"/>
        <v>23</v>
      </c>
      <c r="I13" s="2">
        <v>45887</v>
      </c>
      <c r="J13" s="10" t="str">
        <f t="shared" si="3"/>
        <v>18</v>
      </c>
      <c r="K13" s="10" t="str">
        <f t="shared" si="4"/>
        <v>Aug</v>
      </c>
      <c r="L13" s="10" t="str">
        <f t="shared" si="5"/>
        <v>2025</v>
      </c>
      <c r="M13" t="s">
        <v>33</v>
      </c>
      <c r="N13" s="11">
        <v>38642</v>
      </c>
      <c r="P13" s="6" t="s">
        <v>28</v>
      </c>
      <c r="Q13" s="7" t="s" vm="2">
        <v>33</v>
      </c>
      <c r="R13" s="7"/>
      <c r="S13" s="7"/>
      <c r="U13" s="6" t="s">
        <v>28</v>
      </c>
      <c r="V13" s="7" t="s" vm="2">
        <v>33</v>
      </c>
    </row>
    <row r="14" spans="1:22" x14ac:dyDescent="0.35">
      <c r="A14" t="s">
        <v>50</v>
      </c>
      <c r="B14" t="s">
        <v>43</v>
      </c>
      <c r="C14" t="s">
        <v>37</v>
      </c>
      <c r="D14">
        <v>39</v>
      </c>
      <c r="E14" s="2">
        <v>44960</v>
      </c>
      <c r="F14" s="10" t="str">
        <f t="shared" si="0"/>
        <v>03</v>
      </c>
      <c r="G14" s="10" t="str">
        <f t="shared" si="1"/>
        <v>Feb</v>
      </c>
      <c r="H14" s="10" t="str">
        <f t="shared" si="2"/>
        <v>23</v>
      </c>
      <c r="I14" s="2">
        <v>45491</v>
      </c>
      <c r="J14" s="10" t="str">
        <f t="shared" si="3"/>
        <v>18</v>
      </c>
      <c r="K14" s="10" t="str">
        <f t="shared" si="4"/>
        <v>Jul</v>
      </c>
      <c r="L14" s="10" t="str">
        <f t="shared" si="5"/>
        <v>2024</v>
      </c>
      <c r="M14" t="s">
        <v>33</v>
      </c>
      <c r="N14" s="11">
        <v>52972</v>
      </c>
      <c r="P14" s="20" t="s">
        <v>203</v>
      </c>
      <c r="Q14" s="20"/>
      <c r="R14" s="20"/>
      <c r="S14" s="20"/>
      <c r="T14" s="9"/>
      <c r="U14" s="20" t="s">
        <v>217</v>
      </c>
      <c r="V14" s="20"/>
    </row>
    <row r="15" spans="1:22" x14ac:dyDescent="0.35">
      <c r="A15" t="s">
        <v>51</v>
      </c>
      <c r="B15" t="s">
        <v>49</v>
      </c>
      <c r="C15" t="s">
        <v>37</v>
      </c>
      <c r="D15">
        <v>49</v>
      </c>
      <c r="E15" s="2">
        <v>44227</v>
      </c>
      <c r="F15" s="10" t="str">
        <f t="shared" si="0"/>
        <v>31</v>
      </c>
      <c r="G15" s="10" t="str">
        <f t="shared" si="1"/>
        <v>Jan</v>
      </c>
      <c r="H15" s="10" t="str">
        <f t="shared" si="2"/>
        <v>21</v>
      </c>
      <c r="I15" s="2">
        <v>44318</v>
      </c>
      <c r="J15" s="10" t="str">
        <f t="shared" si="3"/>
        <v>02</v>
      </c>
      <c r="K15" s="10" t="str">
        <f t="shared" si="4"/>
        <v>May</v>
      </c>
      <c r="L15" s="10" t="str">
        <f t="shared" si="5"/>
        <v>2021</v>
      </c>
      <c r="M15" t="s">
        <v>33</v>
      </c>
      <c r="N15" s="11">
        <v>105379</v>
      </c>
      <c r="P15" s="6" t="s">
        <v>202</v>
      </c>
      <c r="Q15" s="6" t="s">
        <v>24</v>
      </c>
      <c r="R15" s="7"/>
      <c r="S15" s="7"/>
      <c r="U15" s="6" t="s">
        <v>201</v>
      </c>
      <c r="V15" s="7" t="s">
        <v>214</v>
      </c>
    </row>
    <row r="16" spans="1:22" x14ac:dyDescent="0.35">
      <c r="A16" t="s">
        <v>52</v>
      </c>
      <c r="B16" t="s">
        <v>35</v>
      </c>
      <c r="C16" t="s">
        <v>37</v>
      </c>
      <c r="D16">
        <v>34</v>
      </c>
      <c r="E16" s="2">
        <v>45119</v>
      </c>
      <c r="F16" s="10" t="str">
        <f t="shared" si="0"/>
        <v>12</v>
      </c>
      <c r="G16" s="10" t="str">
        <f t="shared" si="1"/>
        <v>Jul</v>
      </c>
      <c r="H16" s="10" t="str">
        <f t="shared" si="2"/>
        <v>23</v>
      </c>
      <c r="J16" s="10" t="str">
        <f t="shared" si="3"/>
        <v>00</v>
      </c>
      <c r="K16" s="10" t="str">
        <f t="shared" si="4"/>
        <v>Jan</v>
      </c>
      <c r="L16" s="10" t="str">
        <f t="shared" si="5"/>
        <v>1900</v>
      </c>
      <c r="M16" t="s">
        <v>38</v>
      </c>
      <c r="N16" s="11">
        <v>107731</v>
      </c>
      <c r="P16" s="6" t="s">
        <v>201</v>
      </c>
      <c r="Q16" s="7" t="s">
        <v>32</v>
      </c>
      <c r="R16" s="7" t="s">
        <v>37</v>
      </c>
      <c r="S16" s="7" t="s">
        <v>178</v>
      </c>
      <c r="U16" s="8" t="s">
        <v>43</v>
      </c>
      <c r="V16" s="13">
        <v>8</v>
      </c>
    </row>
    <row r="17" spans="1:23" x14ac:dyDescent="0.35">
      <c r="A17" t="s">
        <v>53</v>
      </c>
      <c r="B17" t="s">
        <v>35</v>
      </c>
      <c r="C17" t="s">
        <v>37</v>
      </c>
      <c r="D17">
        <v>27</v>
      </c>
      <c r="E17" s="2">
        <v>44299</v>
      </c>
      <c r="F17" s="10" t="str">
        <f t="shared" si="0"/>
        <v>13</v>
      </c>
      <c r="G17" s="10" t="str">
        <f t="shared" si="1"/>
        <v>Apr</v>
      </c>
      <c r="H17" s="10" t="str">
        <f t="shared" si="2"/>
        <v>21</v>
      </c>
      <c r="J17" s="10" t="str">
        <f t="shared" si="3"/>
        <v>00</v>
      </c>
      <c r="K17" s="10" t="str">
        <f t="shared" si="4"/>
        <v>Jan</v>
      </c>
      <c r="L17" s="10" t="str">
        <f t="shared" si="5"/>
        <v>1900</v>
      </c>
      <c r="M17" t="s">
        <v>38</v>
      </c>
      <c r="N17" s="11">
        <v>32559</v>
      </c>
      <c r="P17" s="8" t="s">
        <v>43</v>
      </c>
      <c r="Q17" s="13">
        <v>2</v>
      </c>
      <c r="R17" s="13">
        <v>6</v>
      </c>
      <c r="S17" s="13">
        <v>8</v>
      </c>
      <c r="T17" s="9"/>
      <c r="U17" s="8" t="s">
        <v>31</v>
      </c>
      <c r="V17" s="13">
        <v>2</v>
      </c>
    </row>
    <row r="18" spans="1:23" x14ac:dyDescent="0.35">
      <c r="A18" t="s">
        <v>54</v>
      </c>
      <c r="B18" t="s">
        <v>43</v>
      </c>
      <c r="C18" t="s">
        <v>32</v>
      </c>
      <c r="D18">
        <v>44</v>
      </c>
      <c r="E18" s="2">
        <v>43882</v>
      </c>
      <c r="F18" s="10" t="str">
        <f t="shared" si="0"/>
        <v>21</v>
      </c>
      <c r="G18" s="10" t="str">
        <f t="shared" si="1"/>
        <v>Feb</v>
      </c>
      <c r="H18" s="10" t="str">
        <f t="shared" si="2"/>
        <v>20</v>
      </c>
      <c r="I18" s="2">
        <v>44477</v>
      </c>
      <c r="J18" s="10" t="str">
        <f t="shared" si="3"/>
        <v>08</v>
      </c>
      <c r="K18" s="10" t="str">
        <f t="shared" si="4"/>
        <v>Oct</v>
      </c>
      <c r="L18" s="10" t="str">
        <f t="shared" si="5"/>
        <v>2021</v>
      </c>
      <c r="M18" t="s">
        <v>33</v>
      </c>
      <c r="N18" s="11">
        <v>55865</v>
      </c>
      <c r="P18" s="8" t="s">
        <v>31</v>
      </c>
      <c r="Q18" s="13">
        <v>1</v>
      </c>
      <c r="R18" s="13">
        <v>1</v>
      </c>
      <c r="S18" s="13">
        <v>2</v>
      </c>
      <c r="T18" s="9"/>
      <c r="U18" s="8" t="s">
        <v>35</v>
      </c>
      <c r="V18" s="13">
        <v>2</v>
      </c>
    </row>
    <row r="19" spans="1:23" x14ac:dyDescent="0.35">
      <c r="A19" t="s">
        <v>55</v>
      </c>
      <c r="B19" t="s">
        <v>43</v>
      </c>
      <c r="C19" t="s">
        <v>37</v>
      </c>
      <c r="D19">
        <v>25</v>
      </c>
      <c r="E19" s="2">
        <v>44776</v>
      </c>
      <c r="F19" s="10" t="str">
        <f t="shared" si="0"/>
        <v>03</v>
      </c>
      <c r="G19" s="10" t="str">
        <f t="shared" si="1"/>
        <v>Aug</v>
      </c>
      <c r="H19" s="10" t="str">
        <f t="shared" si="2"/>
        <v>22</v>
      </c>
      <c r="I19" s="2">
        <v>44949</v>
      </c>
      <c r="J19" s="10" t="str">
        <f t="shared" si="3"/>
        <v>23</v>
      </c>
      <c r="K19" s="10" t="str">
        <f t="shared" si="4"/>
        <v>Jan</v>
      </c>
      <c r="L19" s="10" t="str">
        <f t="shared" si="5"/>
        <v>2023</v>
      </c>
      <c r="M19" t="s">
        <v>33</v>
      </c>
      <c r="N19" s="11">
        <v>98094</v>
      </c>
      <c r="P19" s="8" t="s">
        <v>35</v>
      </c>
      <c r="Q19" s="13">
        <v>2</v>
      </c>
      <c r="R19" s="13"/>
      <c r="S19" s="13">
        <v>2</v>
      </c>
      <c r="T19" s="9"/>
      <c r="U19" s="8" t="s">
        <v>46</v>
      </c>
      <c r="V19" s="13">
        <v>4</v>
      </c>
    </row>
    <row r="20" spans="1:23" x14ac:dyDescent="0.35">
      <c r="A20" t="s">
        <v>56</v>
      </c>
      <c r="B20" t="s">
        <v>46</v>
      </c>
      <c r="C20" t="s">
        <v>32</v>
      </c>
      <c r="D20">
        <v>33</v>
      </c>
      <c r="E20" s="2">
        <v>44436</v>
      </c>
      <c r="F20" s="10" t="str">
        <f t="shared" si="0"/>
        <v>28</v>
      </c>
      <c r="G20" s="10" t="str">
        <f t="shared" si="1"/>
        <v>Aug</v>
      </c>
      <c r="H20" s="10" t="str">
        <f t="shared" si="2"/>
        <v>21</v>
      </c>
      <c r="J20" s="10" t="str">
        <f t="shared" si="3"/>
        <v>00</v>
      </c>
      <c r="K20" s="10" t="str">
        <f t="shared" si="4"/>
        <v>Jan</v>
      </c>
      <c r="L20" s="10" t="str">
        <f t="shared" si="5"/>
        <v>1900</v>
      </c>
      <c r="M20" t="s">
        <v>38</v>
      </c>
      <c r="N20" s="11">
        <v>90546</v>
      </c>
      <c r="P20" s="8" t="s">
        <v>46</v>
      </c>
      <c r="Q20" s="13">
        <v>1</v>
      </c>
      <c r="R20" s="13">
        <v>3</v>
      </c>
      <c r="S20" s="13">
        <v>4</v>
      </c>
      <c r="T20" s="9"/>
      <c r="U20" s="8" t="s">
        <v>49</v>
      </c>
      <c r="V20" s="13">
        <v>4</v>
      </c>
    </row>
    <row r="21" spans="1:23" x14ac:dyDescent="0.35">
      <c r="A21" t="s">
        <v>57</v>
      </c>
      <c r="B21" t="s">
        <v>46</v>
      </c>
      <c r="C21" t="s">
        <v>37</v>
      </c>
      <c r="D21">
        <v>22</v>
      </c>
      <c r="E21" s="2">
        <v>43852</v>
      </c>
      <c r="F21" s="10" t="str">
        <f t="shared" si="0"/>
        <v>22</v>
      </c>
      <c r="G21" s="10" t="str">
        <f t="shared" si="1"/>
        <v>Jan</v>
      </c>
      <c r="H21" s="10" t="str">
        <f t="shared" si="2"/>
        <v>20</v>
      </c>
      <c r="I21" s="2">
        <v>44563</v>
      </c>
      <c r="J21" s="10" t="str">
        <f t="shared" si="3"/>
        <v>02</v>
      </c>
      <c r="K21" s="10" t="str">
        <f t="shared" si="4"/>
        <v>Jan</v>
      </c>
      <c r="L21" s="10" t="str">
        <f t="shared" si="5"/>
        <v>2022</v>
      </c>
      <c r="M21" t="s">
        <v>33</v>
      </c>
      <c r="N21" s="11">
        <v>34566</v>
      </c>
      <c r="P21" s="8" t="s">
        <v>49</v>
      </c>
      <c r="Q21" s="13">
        <v>3</v>
      </c>
      <c r="R21" s="13">
        <v>1</v>
      </c>
      <c r="S21" s="13">
        <v>4</v>
      </c>
      <c r="T21" s="9"/>
      <c r="U21" s="8" t="s">
        <v>178</v>
      </c>
      <c r="V21" s="13">
        <v>20</v>
      </c>
    </row>
    <row r="22" spans="1:23" x14ac:dyDescent="0.35">
      <c r="A22" t="s">
        <v>58</v>
      </c>
      <c r="B22" t="s">
        <v>46</v>
      </c>
      <c r="C22" t="s">
        <v>32</v>
      </c>
      <c r="D22">
        <v>24</v>
      </c>
      <c r="E22" s="2">
        <v>44129</v>
      </c>
      <c r="F22" s="10" t="str">
        <f t="shared" si="0"/>
        <v>25</v>
      </c>
      <c r="G22" s="10" t="str">
        <f t="shared" si="1"/>
        <v>Oct</v>
      </c>
      <c r="H22" s="10" t="str">
        <f t="shared" si="2"/>
        <v>20</v>
      </c>
      <c r="I22" s="2">
        <v>44545</v>
      </c>
      <c r="J22" s="10" t="str">
        <f t="shared" si="3"/>
        <v>15</v>
      </c>
      <c r="K22" s="10" t="str">
        <f t="shared" si="4"/>
        <v>Dec</v>
      </c>
      <c r="L22" s="10" t="str">
        <f t="shared" si="5"/>
        <v>2021</v>
      </c>
      <c r="M22" t="s">
        <v>33</v>
      </c>
      <c r="N22" s="11">
        <v>105366</v>
      </c>
      <c r="P22" s="8" t="s">
        <v>178</v>
      </c>
      <c r="Q22" s="13">
        <v>9</v>
      </c>
      <c r="R22" s="13">
        <v>11</v>
      </c>
      <c r="S22" s="13">
        <v>20</v>
      </c>
      <c r="T22" s="9"/>
    </row>
    <row r="23" spans="1:23" x14ac:dyDescent="0.35">
      <c r="A23" t="s">
        <v>59</v>
      </c>
      <c r="B23" t="s">
        <v>31</v>
      </c>
      <c r="C23" t="s">
        <v>32</v>
      </c>
      <c r="D23">
        <v>30</v>
      </c>
      <c r="E23" s="2">
        <v>44624</v>
      </c>
      <c r="F23" s="10" t="str">
        <f t="shared" si="0"/>
        <v>04</v>
      </c>
      <c r="G23" s="10" t="str">
        <f t="shared" si="1"/>
        <v>Mar</v>
      </c>
      <c r="H23" s="10" t="str">
        <f t="shared" si="2"/>
        <v>22</v>
      </c>
      <c r="J23" s="10" t="str">
        <f t="shared" si="3"/>
        <v>00</v>
      </c>
      <c r="K23" s="10" t="str">
        <f t="shared" si="4"/>
        <v>Jan</v>
      </c>
      <c r="L23" s="10" t="str">
        <f t="shared" si="5"/>
        <v>1900</v>
      </c>
      <c r="M23" t="s">
        <v>38</v>
      </c>
      <c r="N23" s="11">
        <v>63032</v>
      </c>
    </row>
    <row r="24" spans="1:23" x14ac:dyDescent="0.35">
      <c r="A24" t="s">
        <v>60</v>
      </c>
      <c r="B24" t="s">
        <v>35</v>
      </c>
      <c r="C24" t="s">
        <v>37</v>
      </c>
      <c r="D24">
        <v>29</v>
      </c>
      <c r="E24" s="2">
        <v>44464</v>
      </c>
      <c r="F24" s="10" t="str">
        <f t="shared" si="0"/>
        <v>25</v>
      </c>
      <c r="G24" s="10" t="str">
        <f t="shared" si="1"/>
        <v>Sep</v>
      </c>
      <c r="H24" s="10" t="str">
        <f t="shared" si="2"/>
        <v>21</v>
      </c>
      <c r="J24" s="10" t="str">
        <f t="shared" si="3"/>
        <v>00</v>
      </c>
      <c r="K24" s="10" t="str">
        <f t="shared" si="4"/>
        <v>Jan</v>
      </c>
      <c r="L24" s="10" t="str">
        <f t="shared" si="5"/>
        <v>1900</v>
      </c>
      <c r="M24" t="s">
        <v>38</v>
      </c>
      <c r="N24" s="11">
        <v>65831</v>
      </c>
    </row>
    <row r="25" spans="1:23" x14ac:dyDescent="0.35">
      <c r="A25" t="s">
        <v>61</v>
      </c>
      <c r="B25" t="s">
        <v>46</v>
      </c>
      <c r="C25" t="s">
        <v>37</v>
      </c>
      <c r="D25">
        <v>46</v>
      </c>
      <c r="E25" s="2">
        <v>44898</v>
      </c>
      <c r="F25" s="10" t="str">
        <f t="shared" si="0"/>
        <v>03</v>
      </c>
      <c r="G25" s="10" t="str">
        <f t="shared" si="1"/>
        <v>Dec</v>
      </c>
      <c r="H25" s="10" t="str">
        <f t="shared" si="2"/>
        <v>22</v>
      </c>
      <c r="I25" s="2">
        <v>45264</v>
      </c>
      <c r="J25" s="10" t="str">
        <f t="shared" si="3"/>
        <v>04</v>
      </c>
      <c r="K25" s="10" t="str">
        <f t="shared" si="4"/>
        <v>Dec</v>
      </c>
      <c r="L25" s="10" t="str">
        <f t="shared" si="5"/>
        <v>2023</v>
      </c>
      <c r="M25" t="s">
        <v>33</v>
      </c>
      <c r="N25" s="11">
        <v>34892</v>
      </c>
      <c r="R25" s="7"/>
      <c r="S25" s="7"/>
    </row>
    <row r="26" spans="1:23" x14ac:dyDescent="0.35">
      <c r="A26" t="s">
        <v>62</v>
      </c>
      <c r="B26" t="s">
        <v>49</v>
      </c>
      <c r="C26" t="s">
        <v>32</v>
      </c>
      <c r="D26">
        <v>31</v>
      </c>
      <c r="E26" s="2">
        <v>43884</v>
      </c>
      <c r="F26" s="10" t="str">
        <f t="shared" si="0"/>
        <v>23</v>
      </c>
      <c r="G26" s="10" t="str">
        <f t="shared" si="1"/>
        <v>Feb</v>
      </c>
      <c r="H26" s="10" t="str">
        <f t="shared" si="2"/>
        <v>20</v>
      </c>
      <c r="J26" s="10" t="str">
        <f t="shared" si="3"/>
        <v>00</v>
      </c>
      <c r="K26" s="10" t="str">
        <f t="shared" si="4"/>
        <v>Jan</v>
      </c>
      <c r="L26" s="10" t="str">
        <f t="shared" si="5"/>
        <v>1900</v>
      </c>
      <c r="M26" t="s">
        <v>38</v>
      </c>
      <c r="N26" s="11">
        <v>31149</v>
      </c>
      <c r="P26" s="26" t="s">
        <v>206</v>
      </c>
      <c r="Q26" s="27"/>
      <c r="R26" s="28"/>
      <c r="S26" s="7"/>
    </row>
    <row r="27" spans="1:23" x14ac:dyDescent="0.35">
      <c r="A27" t="s">
        <v>63</v>
      </c>
      <c r="B27" t="s">
        <v>43</v>
      </c>
      <c r="C27" t="s">
        <v>32</v>
      </c>
      <c r="D27">
        <v>41</v>
      </c>
      <c r="E27" s="2">
        <v>45208</v>
      </c>
      <c r="F27" s="10" t="str">
        <f t="shared" si="0"/>
        <v>09</v>
      </c>
      <c r="G27" s="10" t="str">
        <f t="shared" si="1"/>
        <v>Oct</v>
      </c>
      <c r="H27" s="10" t="str">
        <f t="shared" si="2"/>
        <v>23</v>
      </c>
      <c r="I27" s="2">
        <v>45449</v>
      </c>
      <c r="J27" s="10" t="str">
        <f t="shared" si="3"/>
        <v>06</v>
      </c>
      <c r="K27" s="10" t="str">
        <f t="shared" si="4"/>
        <v>Jun</v>
      </c>
      <c r="L27" s="10" t="str">
        <f t="shared" si="5"/>
        <v>2024</v>
      </c>
      <c r="M27" t="s">
        <v>33</v>
      </c>
      <c r="N27" s="11">
        <v>42901</v>
      </c>
      <c r="P27" s="6" t="s">
        <v>201</v>
      </c>
      <c r="Q27" s="7" t="s">
        <v>204</v>
      </c>
      <c r="R27" s="7" t="s">
        <v>205</v>
      </c>
      <c r="U27" s="6" t="s">
        <v>23</v>
      </c>
      <c r="V27" s="7" t="s" vm="3">
        <v>200</v>
      </c>
    </row>
    <row r="28" spans="1:23" x14ac:dyDescent="0.35">
      <c r="A28" t="s">
        <v>64</v>
      </c>
      <c r="B28" t="s">
        <v>49</v>
      </c>
      <c r="C28" t="s">
        <v>37</v>
      </c>
      <c r="D28">
        <v>41</v>
      </c>
      <c r="E28" s="2">
        <v>45147</v>
      </c>
      <c r="F28" s="10" t="str">
        <f t="shared" si="0"/>
        <v>09</v>
      </c>
      <c r="G28" s="10" t="str">
        <f t="shared" si="1"/>
        <v>Aug</v>
      </c>
      <c r="H28" s="10" t="str">
        <f t="shared" si="2"/>
        <v>23</v>
      </c>
      <c r="J28" s="10" t="str">
        <f t="shared" si="3"/>
        <v>00</v>
      </c>
      <c r="K28" s="10" t="str">
        <f t="shared" si="4"/>
        <v>Jan</v>
      </c>
      <c r="L28" s="10" t="str">
        <f t="shared" si="5"/>
        <v>1900</v>
      </c>
      <c r="M28" t="s">
        <v>38</v>
      </c>
      <c r="N28" s="11">
        <v>84454</v>
      </c>
      <c r="P28" s="8" t="s">
        <v>43</v>
      </c>
      <c r="Q28" s="14">
        <v>34.75</v>
      </c>
      <c r="R28" s="16">
        <v>71203.75</v>
      </c>
      <c r="U28" s="20" t="s">
        <v>217</v>
      </c>
      <c r="V28" s="20"/>
    </row>
    <row r="29" spans="1:23" x14ac:dyDescent="0.35">
      <c r="A29" t="s">
        <v>65</v>
      </c>
      <c r="B29" t="s">
        <v>49</v>
      </c>
      <c r="C29" t="s">
        <v>32</v>
      </c>
      <c r="D29">
        <v>32</v>
      </c>
      <c r="E29" s="2">
        <v>44601</v>
      </c>
      <c r="F29" s="10" t="str">
        <f t="shared" si="0"/>
        <v>09</v>
      </c>
      <c r="G29" s="10" t="str">
        <f t="shared" si="1"/>
        <v>Feb</v>
      </c>
      <c r="H29" s="10" t="str">
        <f t="shared" si="2"/>
        <v>22</v>
      </c>
      <c r="I29" s="2">
        <v>45366</v>
      </c>
      <c r="J29" s="10" t="str">
        <f t="shared" si="3"/>
        <v>15</v>
      </c>
      <c r="K29" s="10" t="str">
        <f t="shared" si="4"/>
        <v>Mar</v>
      </c>
      <c r="L29" s="10" t="str">
        <f t="shared" si="5"/>
        <v>2024</v>
      </c>
      <c r="M29" t="s">
        <v>33</v>
      </c>
      <c r="N29" s="11">
        <v>57114</v>
      </c>
      <c r="P29" s="8" t="s">
        <v>31</v>
      </c>
      <c r="Q29" s="14">
        <v>35</v>
      </c>
      <c r="R29" s="16">
        <v>67847</v>
      </c>
      <c r="U29" s="7" t="s">
        <v>199</v>
      </c>
      <c r="V29" s="7" t="s">
        <v>204</v>
      </c>
      <c r="W29" s="7" t="s">
        <v>205</v>
      </c>
    </row>
    <row r="30" spans="1:23" x14ac:dyDescent="0.35">
      <c r="A30" t="s">
        <v>66</v>
      </c>
      <c r="B30" t="s">
        <v>43</v>
      </c>
      <c r="C30" t="s">
        <v>37</v>
      </c>
      <c r="D30">
        <v>37</v>
      </c>
      <c r="E30" s="2">
        <v>45179</v>
      </c>
      <c r="F30" s="10" t="str">
        <f t="shared" si="0"/>
        <v>10</v>
      </c>
      <c r="G30" s="10" t="str">
        <f t="shared" si="1"/>
        <v>Sep</v>
      </c>
      <c r="H30" s="10" t="str">
        <f t="shared" si="2"/>
        <v>23</v>
      </c>
      <c r="I30" s="2">
        <v>45718</v>
      </c>
      <c r="J30" s="10" t="str">
        <f t="shared" si="3"/>
        <v>02</v>
      </c>
      <c r="K30" s="10" t="str">
        <f t="shared" si="4"/>
        <v>Mar</v>
      </c>
      <c r="L30" s="10" t="str">
        <f t="shared" si="5"/>
        <v>2025</v>
      </c>
      <c r="M30" t="s">
        <v>33</v>
      </c>
      <c r="N30" s="11">
        <v>64488</v>
      </c>
      <c r="P30" s="8" t="s">
        <v>35</v>
      </c>
      <c r="Q30" s="14">
        <v>37.428571428571431</v>
      </c>
      <c r="R30" s="16">
        <v>60920.857142857145</v>
      </c>
      <c r="U30" s="13">
        <v>30</v>
      </c>
      <c r="V30" s="14">
        <v>36.133333333333333</v>
      </c>
      <c r="W30" s="15">
        <v>66992.53333333334</v>
      </c>
    </row>
    <row r="31" spans="1:23" x14ac:dyDescent="0.35">
      <c r="A31" t="s">
        <v>67</v>
      </c>
      <c r="B31" t="s">
        <v>49</v>
      </c>
      <c r="C31" t="s">
        <v>32</v>
      </c>
      <c r="D31">
        <v>41</v>
      </c>
      <c r="E31" s="2">
        <v>44739</v>
      </c>
      <c r="F31" s="10" t="str">
        <f t="shared" si="0"/>
        <v>27</v>
      </c>
      <c r="G31" s="10" t="str">
        <f t="shared" si="1"/>
        <v>Jun</v>
      </c>
      <c r="H31" s="10" t="str">
        <f t="shared" si="2"/>
        <v>22</v>
      </c>
      <c r="I31" s="2">
        <v>45289</v>
      </c>
      <c r="J31" s="10" t="str">
        <f t="shared" si="3"/>
        <v>29</v>
      </c>
      <c r="K31" s="10" t="str">
        <f t="shared" si="4"/>
        <v>Dec</v>
      </c>
      <c r="L31" s="10" t="str">
        <f t="shared" si="5"/>
        <v>2023</v>
      </c>
      <c r="M31" t="s">
        <v>33</v>
      </c>
      <c r="N31" s="11">
        <v>89017</v>
      </c>
      <c r="P31" s="8" t="s">
        <v>46</v>
      </c>
      <c r="Q31" s="14">
        <v>33.200000000000003</v>
      </c>
      <c r="R31" s="16">
        <v>67311.399999999994</v>
      </c>
    </row>
    <row r="32" spans="1:23" x14ac:dyDescent="0.35">
      <c r="A32" t="s">
        <v>68</v>
      </c>
      <c r="B32" t="s">
        <v>43</v>
      </c>
      <c r="C32" t="s">
        <v>37</v>
      </c>
      <c r="D32">
        <v>28</v>
      </c>
      <c r="E32" s="2">
        <v>45210</v>
      </c>
      <c r="F32" s="10" t="str">
        <f t="shared" si="0"/>
        <v>11</v>
      </c>
      <c r="G32" s="10" t="str">
        <f t="shared" si="1"/>
        <v>Oct</v>
      </c>
      <c r="H32" s="10" t="str">
        <f t="shared" si="2"/>
        <v>23</v>
      </c>
      <c r="I32" s="2">
        <v>46054</v>
      </c>
      <c r="J32" s="10" t="str">
        <f t="shared" si="3"/>
        <v>01</v>
      </c>
      <c r="K32" s="10" t="str">
        <f t="shared" si="4"/>
        <v>Feb</v>
      </c>
      <c r="L32" s="10" t="str">
        <f t="shared" si="5"/>
        <v>2026</v>
      </c>
      <c r="M32" t="s">
        <v>33</v>
      </c>
      <c r="N32" s="11">
        <v>105619</v>
      </c>
      <c r="P32" s="8" t="s">
        <v>49</v>
      </c>
      <c r="Q32" s="14">
        <v>39.666666666666664</v>
      </c>
      <c r="R32" s="16">
        <v>67625.833333333328</v>
      </c>
    </row>
    <row r="33" spans="16:18" x14ac:dyDescent="0.35">
      <c r="P33" s="8" t="s">
        <v>178</v>
      </c>
      <c r="Q33" s="14">
        <v>36.133333333333333</v>
      </c>
      <c r="R33" s="16">
        <v>66992.53333333334</v>
      </c>
    </row>
    <row r="36" spans="16:18" x14ac:dyDescent="0.35">
      <c r="P36" s="6" t="s">
        <v>28</v>
      </c>
      <c r="Q36" s="7" t="s" vm="2">
        <v>33</v>
      </c>
    </row>
    <row r="37" spans="16:18" x14ac:dyDescent="0.35">
      <c r="P37" s="20" t="s">
        <v>207</v>
      </c>
      <c r="Q37" s="20"/>
    </row>
    <row r="38" spans="16:18" x14ac:dyDescent="0.35">
      <c r="P38" s="17" t="s">
        <v>177</v>
      </c>
      <c r="Q38" s="13" t="s">
        <v>214</v>
      </c>
    </row>
    <row r="39" spans="16:18" x14ac:dyDescent="0.35">
      <c r="P39" s="13" t="s">
        <v>208</v>
      </c>
      <c r="Q39" s="13">
        <v>4</v>
      </c>
    </row>
    <row r="40" spans="16:18" x14ac:dyDescent="0.35">
      <c r="P40" s="13" t="s">
        <v>209</v>
      </c>
      <c r="Q40" s="13">
        <v>1</v>
      </c>
    </row>
    <row r="41" spans="16:18" x14ac:dyDescent="0.35">
      <c r="P41" s="13" t="s">
        <v>210</v>
      </c>
      <c r="Q41" s="13">
        <v>5</v>
      </c>
    </row>
    <row r="42" spans="16:18" x14ac:dyDescent="0.35">
      <c r="P42" s="13" t="s">
        <v>211</v>
      </c>
      <c r="Q42" s="13">
        <v>6</v>
      </c>
    </row>
    <row r="43" spans="16:18" x14ac:dyDescent="0.35">
      <c r="P43" s="13" t="s">
        <v>212</v>
      </c>
      <c r="Q43" s="13">
        <v>3</v>
      </c>
    </row>
    <row r="44" spans="16:18" x14ac:dyDescent="0.35">
      <c r="P44" s="13" t="s">
        <v>213</v>
      </c>
      <c r="Q44" s="13">
        <v>1</v>
      </c>
    </row>
    <row r="45" spans="16:18" x14ac:dyDescent="0.35">
      <c r="P45" s="8" t="s">
        <v>178</v>
      </c>
      <c r="Q45" s="13">
        <v>20</v>
      </c>
    </row>
  </sheetData>
  <mergeCells count="9">
    <mergeCell ref="P37:Q37"/>
    <mergeCell ref="U3:V3"/>
    <mergeCell ref="U14:V14"/>
    <mergeCell ref="U28:V28"/>
    <mergeCell ref="F1:H1"/>
    <mergeCell ref="J1:L1"/>
    <mergeCell ref="P3:Q3"/>
    <mergeCell ref="P14:S14"/>
    <mergeCell ref="P26:R26"/>
  </mergeCells>
  <pageMargins left="0.75" right="0.75" top="1" bottom="1" header="0.5" footer="0.5"/>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selection sqref="A1:XFD1048576"/>
    </sheetView>
  </sheetViews>
  <sheetFormatPr defaultRowHeight="14.5" x14ac:dyDescent="0.35"/>
  <cols>
    <col min="1" max="1" width="9.7265625" bestFit="1" customWidth="1"/>
    <col min="2" max="2" width="15.453125" bestFit="1" customWidth="1"/>
    <col min="3" max="3" width="10.453125" bestFit="1" customWidth="1"/>
    <col min="4" max="4" width="12.90625" bestFit="1" customWidth="1"/>
    <col min="5" max="5" width="12.1796875" bestFit="1" customWidth="1"/>
    <col min="6" max="6" width="17.54296875" bestFit="1" customWidth="1"/>
    <col min="7" max="7" width="17.81640625" bestFit="1" customWidth="1"/>
    <col min="8" max="8" width="11.7265625" bestFit="1" customWidth="1"/>
  </cols>
  <sheetData>
    <row r="1" spans="1:8" x14ac:dyDescent="0.35">
      <c r="A1" s="1" t="s">
        <v>69</v>
      </c>
      <c r="B1" s="1" t="s">
        <v>70</v>
      </c>
      <c r="C1" s="1" t="s">
        <v>71</v>
      </c>
      <c r="D1" s="1" t="s">
        <v>72</v>
      </c>
      <c r="E1" s="1" t="s">
        <v>73</v>
      </c>
      <c r="F1" s="1" t="s">
        <v>74</v>
      </c>
      <c r="G1" s="1" t="s">
        <v>0</v>
      </c>
      <c r="H1" s="1" t="s">
        <v>75</v>
      </c>
    </row>
    <row r="2" spans="1:8" x14ac:dyDescent="0.35">
      <c r="A2" t="s">
        <v>76</v>
      </c>
      <c r="B2" t="s">
        <v>77</v>
      </c>
      <c r="C2" t="s">
        <v>78</v>
      </c>
      <c r="D2">
        <v>120</v>
      </c>
      <c r="E2">
        <v>80</v>
      </c>
      <c r="F2">
        <v>84</v>
      </c>
      <c r="G2" s="2">
        <v>45155</v>
      </c>
      <c r="H2">
        <v>124</v>
      </c>
    </row>
    <row r="3" spans="1:8" x14ac:dyDescent="0.35">
      <c r="A3" t="s">
        <v>79</v>
      </c>
      <c r="B3" t="s">
        <v>80</v>
      </c>
      <c r="C3" t="s">
        <v>81</v>
      </c>
      <c r="D3">
        <v>132</v>
      </c>
      <c r="E3">
        <v>54</v>
      </c>
      <c r="F3">
        <v>28</v>
      </c>
      <c r="G3" s="2">
        <v>45189</v>
      </c>
      <c r="H3">
        <v>106</v>
      </c>
    </row>
    <row r="4" spans="1:8" x14ac:dyDescent="0.35">
      <c r="A4" t="s">
        <v>82</v>
      </c>
      <c r="B4" t="s">
        <v>77</v>
      </c>
      <c r="C4" t="s">
        <v>78</v>
      </c>
      <c r="D4">
        <v>54</v>
      </c>
      <c r="E4">
        <v>79</v>
      </c>
      <c r="F4">
        <v>25</v>
      </c>
      <c r="G4" s="2">
        <v>44983</v>
      </c>
      <c r="H4">
        <v>0</v>
      </c>
    </row>
    <row r="5" spans="1:8" x14ac:dyDescent="0.35">
      <c r="A5" t="s">
        <v>83</v>
      </c>
      <c r="B5" t="s">
        <v>77</v>
      </c>
      <c r="C5" t="s">
        <v>84</v>
      </c>
      <c r="D5">
        <v>184</v>
      </c>
      <c r="E5">
        <v>75</v>
      </c>
      <c r="F5">
        <v>81</v>
      </c>
      <c r="G5" s="2">
        <v>45214</v>
      </c>
      <c r="H5">
        <v>190</v>
      </c>
    </row>
    <row r="6" spans="1:8" x14ac:dyDescent="0.35">
      <c r="A6" t="s">
        <v>85</v>
      </c>
      <c r="B6" t="s">
        <v>86</v>
      </c>
      <c r="C6" t="s">
        <v>78</v>
      </c>
      <c r="D6">
        <v>100</v>
      </c>
      <c r="E6">
        <v>44</v>
      </c>
      <c r="F6">
        <v>29</v>
      </c>
      <c r="G6" s="2">
        <v>45278</v>
      </c>
      <c r="H6">
        <v>85</v>
      </c>
    </row>
    <row r="7" spans="1:8" x14ac:dyDescent="0.35">
      <c r="A7" t="s">
        <v>87</v>
      </c>
      <c r="B7" t="s">
        <v>80</v>
      </c>
      <c r="C7" t="s">
        <v>81</v>
      </c>
      <c r="D7">
        <v>163</v>
      </c>
      <c r="E7">
        <v>67</v>
      </c>
      <c r="F7">
        <v>63</v>
      </c>
      <c r="G7" s="2">
        <v>45269</v>
      </c>
      <c r="H7">
        <v>159</v>
      </c>
    </row>
    <row r="8" spans="1:8" x14ac:dyDescent="0.35">
      <c r="A8" t="s">
        <v>88</v>
      </c>
      <c r="B8" t="s">
        <v>86</v>
      </c>
      <c r="C8" t="s">
        <v>78</v>
      </c>
      <c r="D8">
        <v>196</v>
      </c>
      <c r="E8">
        <v>64</v>
      </c>
      <c r="F8">
        <v>44</v>
      </c>
      <c r="G8" s="2">
        <v>45191</v>
      </c>
      <c r="H8">
        <v>176</v>
      </c>
    </row>
    <row r="9" spans="1:8" x14ac:dyDescent="0.35">
      <c r="A9" t="s">
        <v>89</v>
      </c>
      <c r="B9" t="s">
        <v>77</v>
      </c>
      <c r="C9" t="s">
        <v>81</v>
      </c>
      <c r="D9">
        <v>194</v>
      </c>
      <c r="E9">
        <v>46</v>
      </c>
      <c r="F9">
        <v>91</v>
      </c>
      <c r="G9" s="2">
        <v>45224</v>
      </c>
      <c r="H9">
        <v>239</v>
      </c>
    </row>
    <row r="10" spans="1:8" x14ac:dyDescent="0.35">
      <c r="A10" t="s">
        <v>90</v>
      </c>
      <c r="B10" t="s">
        <v>86</v>
      </c>
      <c r="C10" t="s">
        <v>78</v>
      </c>
      <c r="D10">
        <v>95</v>
      </c>
      <c r="E10">
        <v>15</v>
      </c>
      <c r="F10">
        <v>49</v>
      </c>
      <c r="G10" s="2">
        <v>45094</v>
      </c>
      <c r="H10">
        <v>129</v>
      </c>
    </row>
    <row r="11" spans="1:8" x14ac:dyDescent="0.35">
      <c r="A11" t="s">
        <v>91</v>
      </c>
      <c r="B11" t="s">
        <v>86</v>
      </c>
      <c r="C11" t="s">
        <v>81</v>
      </c>
      <c r="D11">
        <v>97</v>
      </c>
      <c r="E11">
        <v>33</v>
      </c>
      <c r="F11">
        <v>62</v>
      </c>
      <c r="G11" s="2">
        <v>44972</v>
      </c>
      <c r="H11">
        <v>126</v>
      </c>
    </row>
    <row r="12" spans="1:8" x14ac:dyDescent="0.35">
      <c r="A12" t="s">
        <v>92</v>
      </c>
      <c r="B12" t="s">
        <v>86</v>
      </c>
      <c r="C12" t="s">
        <v>81</v>
      </c>
      <c r="D12">
        <v>177</v>
      </c>
      <c r="E12">
        <v>63</v>
      </c>
      <c r="F12">
        <v>67</v>
      </c>
      <c r="G12" s="2">
        <v>44947</v>
      </c>
      <c r="H12">
        <v>181</v>
      </c>
    </row>
    <row r="13" spans="1:8" x14ac:dyDescent="0.35">
      <c r="A13" t="s">
        <v>93</v>
      </c>
      <c r="B13" t="s">
        <v>77</v>
      </c>
      <c r="C13" t="s">
        <v>81</v>
      </c>
      <c r="D13">
        <v>114</v>
      </c>
      <c r="E13">
        <v>72</v>
      </c>
      <c r="F13">
        <v>63</v>
      </c>
      <c r="G13" s="2">
        <v>44941</v>
      </c>
      <c r="H13">
        <v>105</v>
      </c>
    </row>
    <row r="14" spans="1:8" x14ac:dyDescent="0.35">
      <c r="A14" t="s">
        <v>94</v>
      </c>
      <c r="B14" t="s">
        <v>80</v>
      </c>
      <c r="C14" t="s">
        <v>81</v>
      </c>
      <c r="D14">
        <v>122</v>
      </c>
      <c r="E14">
        <v>55</v>
      </c>
      <c r="F14">
        <v>68</v>
      </c>
      <c r="G14" s="2">
        <v>45041</v>
      </c>
      <c r="H14">
        <v>135</v>
      </c>
    </row>
    <row r="15" spans="1:8" x14ac:dyDescent="0.35">
      <c r="A15" t="s">
        <v>95</v>
      </c>
      <c r="B15" t="s">
        <v>77</v>
      </c>
      <c r="C15" t="s">
        <v>81</v>
      </c>
      <c r="D15">
        <v>188</v>
      </c>
      <c r="E15">
        <v>32</v>
      </c>
      <c r="F15">
        <v>26</v>
      </c>
      <c r="G15" s="2">
        <v>45153</v>
      </c>
      <c r="H15">
        <v>182</v>
      </c>
    </row>
    <row r="16" spans="1:8" x14ac:dyDescent="0.35">
      <c r="A16" t="s">
        <v>96</v>
      </c>
      <c r="B16" t="s">
        <v>77</v>
      </c>
      <c r="C16" t="s">
        <v>78</v>
      </c>
      <c r="D16">
        <v>181</v>
      </c>
      <c r="E16">
        <v>66</v>
      </c>
      <c r="F16">
        <v>50</v>
      </c>
      <c r="G16" s="2">
        <v>45026</v>
      </c>
      <c r="H16">
        <v>165</v>
      </c>
    </row>
    <row r="17" spans="1:8" x14ac:dyDescent="0.35">
      <c r="A17" t="s">
        <v>97</v>
      </c>
      <c r="B17" t="s">
        <v>77</v>
      </c>
      <c r="C17" t="s">
        <v>84</v>
      </c>
      <c r="D17">
        <v>71</v>
      </c>
      <c r="E17">
        <v>36</v>
      </c>
      <c r="F17">
        <v>65</v>
      </c>
      <c r="G17" s="2">
        <v>45230</v>
      </c>
      <c r="H17">
        <v>100</v>
      </c>
    </row>
    <row r="18" spans="1:8" x14ac:dyDescent="0.35">
      <c r="A18" t="s">
        <v>98</v>
      </c>
      <c r="B18" t="s">
        <v>77</v>
      </c>
      <c r="C18" t="s">
        <v>84</v>
      </c>
      <c r="D18">
        <v>106</v>
      </c>
      <c r="E18">
        <v>10</v>
      </c>
      <c r="F18">
        <v>25</v>
      </c>
      <c r="G18" s="2">
        <v>44978</v>
      </c>
      <c r="H18">
        <v>121</v>
      </c>
    </row>
    <row r="19" spans="1:8" x14ac:dyDescent="0.35">
      <c r="A19" t="s">
        <v>99</v>
      </c>
      <c r="B19" t="s">
        <v>77</v>
      </c>
      <c r="C19" t="s">
        <v>78</v>
      </c>
      <c r="D19">
        <v>129</v>
      </c>
      <c r="E19">
        <v>22</v>
      </c>
      <c r="F19">
        <v>70</v>
      </c>
      <c r="G19" s="2">
        <v>45003</v>
      </c>
      <c r="H19">
        <v>177</v>
      </c>
    </row>
    <row r="20" spans="1:8" x14ac:dyDescent="0.35">
      <c r="A20" t="s">
        <v>100</v>
      </c>
      <c r="B20" t="s">
        <v>77</v>
      </c>
      <c r="C20" t="s">
        <v>78</v>
      </c>
      <c r="D20">
        <v>170</v>
      </c>
      <c r="E20">
        <v>56</v>
      </c>
      <c r="F20">
        <v>21</v>
      </c>
      <c r="G20" s="2">
        <v>45004</v>
      </c>
      <c r="H20">
        <v>135</v>
      </c>
    </row>
    <row r="21" spans="1:8" x14ac:dyDescent="0.35">
      <c r="A21" t="s">
        <v>101</v>
      </c>
      <c r="B21" t="s">
        <v>77</v>
      </c>
      <c r="C21" t="s">
        <v>78</v>
      </c>
      <c r="D21">
        <v>128</v>
      </c>
      <c r="E21">
        <v>40</v>
      </c>
      <c r="F21">
        <v>28</v>
      </c>
      <c r="G21" s="2">
        <v>45166</v>
      </c>
      <c r="H21">
        <v>116</v>
      </c>
    </row>
    <row r="22" spans="1:8" x14ac:dyDescent="0.35">
      <c r="A22" t="s">
        <v>102</v>
      </c>
      <c r="B22" t="s">
        <v>86</v>
      </c>
      <c r="C22" t="s">
        <v>78</v>
      </c>
      <c r="D22">
        <v>56</v>
      </c>
      <c r="E22">
        <v>46</v>
      </c>
      <c r="F22">
        <v>66</v>
      </c>
      <c r="G22" s="2">
        <v>45052</v>
      </c>
      <c r="H22">
        <v>76</v>
      </c>
    </row>
    <row r="23" spans="1:8" x14ac:dyDescent="0.35">
      <c r="A23" t="s">
        <v>103</v>
      </c>
      <c r="B23" t="s">
        <v>86</v>
      </c>
      <c r="C23" t="s">
        <v>78</v>
      </c>
      <c r="D23">
        <v>136</v>
      </c>
      <c r="E23">
        <v>20</v>
      </c>
      <c r="F23">
        <v>59</v>
      </c>
      <c r="G23" s="2">
        <v>45247</v>
      </c>
      <c r="H23">
        <v>175</v>
      </c>
    </row>
    <row r="24" spans="1:8" x14ac:dyDescent="0.35">
      <c r="A24" t="s">
        <v>104</v>
      </c>
      <c r="B24" t="s">
        <v>77</v>
      </c>
      <c r="C24" t="s">
        <v>81</v>
      </c>
      <c r="D24">
        <v>68</v>
      </c>
      <c r="E24">
        <v>56</v>
      </c>
      <c r="F24">
        <v>70</v>
      </c>
      <c r="G24" s="2">
        <v>45100</v>
      </c>
      <c r="H24">
        <v>82</v>
      </c>
    </row>
    <row r="25" spans="1:8" x14ac:dyDescent="0.35">
      <c r="A25" t="s">
        <v>105</v>
      </c>
      <c r="B25" t="s">
        <v>80</v>
      </c>
      <c r="C25" t="s">
        <v>84</v>
      </c>
      <c r="D25">
        <v>165</v>
      </c>
      <c r="E25">
        <v>68</v>
      </c>
      <c r="F25">
        <v>47</v>
      </c>
      <c r="G25" s="2">
        <v>45286</v>
      </c>
      <c r="H25">
        <v>144</v>
      </c>
    </row>
    <row r="26" spans="1:8" x14ac:dyDescent="0.35">
      <c r="A26" t="s">
        <v>106</v>
      </c>
      <c r="B26" t="s">
        <v>86</v>
      </c>
      <c r="C26" t="s">
        <v>81</v>
      </c>
      <c r="D26">
        <v>71</v>
      </c>
      <c r="E26">
        <v>68</v>
      </c>
      <c r="F26">
        <v>57</v>
      </c>
      <c r="G26" s="2">
        <v>44987</v>
      </c>
      <c r="H26">
        <v>60</v>
      </c>
    </row>
    <row r="27" spans="1:8" x14ac:dyDescent="0.35">
      <c r="A27" t="s">
        <v>107</v>
      </c>
      <c r="B27" t="s">
        <v>86</v>
      </c>
      <c r="C27" t="s">
        <v>84</v>
      </c>
      <c r="D27">
        <v>56</v>
      </c>
      <c r="E27">
        <v>70</v>
      </c>
      <c r="F27">
        <v>75</v>
      </c>
      <c r="G27" s="2">
        <v>45123</v>
      </c>
      <c r="H27">
        <v>61</v>
      </c>
    </row>
    <row r="28" spans="1:8" x14ac:dyDescent="0.35">
      <c r="A28" t="s">
        <v>108</v>
      </c>
      <c r="B28" t="s">
        <v>86</v>
      </c>
      <c r="C28" t="s">
        <v>84</v>
      </c>
      <c r="D28">
        <v>80</v>
      </c>
      <c r="E28">
        <v>61</v>
      </c>
      <c r="F28">
        <v>39</v>
      </c>
      <c r="G28" s="2">
        <v>44937</v>
      </c>
      <c r="H28">
        <v>58</v>
      </c>
    </row>
    <row r="29" spans="1:8" x14ac:dyDescent="0.35">
      <c r="A29" t="s">
        <v>109</v>
      </c>
      <c r="B29" t="s">
        <v>80</v>
      </c>
      <c r="C29" t="s">
        <v>81</v>
      </c>
      <c r="D29">
        <v>70</v>
      </c>
      <c r="E29">
        <v>68</v>
      </c>
      <c r="F29">
        <v>46</v>
      </c>
      <c r="G29" s="2">
        <v>45261</v>
      </c>
      <c r="H29">
        <v>48</v>
      </c>
    </row>
    <row r="30" spans="1:8" x14ac:dyDescent="0.35">
      <c r="A30" t="s">
        <v>110</v>
      </c>
      <c r="B30" t="s">
        <v>77</v>
      </c>
      <c r="C30" t="s">
        <v>78</v>
      </c>
      <c r="D30">
        <v>143</v>
      </c>
      <c r="E30">
        <v>49</v>
      </c>
      <c r="F30">
        <v>44</v>
      </c>
      <c r="G30" s="2">
        <v>45147</v>
      </c>
      <c r="H30">
        <v>138</v>
      </c>
    </row>
    <row r="31" spans="1:8" x14ac:dyDescent="0.35">
      <c r="A31" t="s">
        <v>111</v>
      </c>
      <c r="B31" t="s">
        <v>86</v>
      </c>
      <c r="C31" t="s">
        <v>84</v>
      </c>
      <c r="D31">
        <v>168</v>
      </c>
      <c r="E31">
        <v>29</v>
      </c>
      <c r="F31">
        <v>77</v>
      </c>
      <c r="G31" s="2">
        <v>44944</v>
      </c>
      <c r="H31">
        <v>216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1"/>
  <sheetViews>
    <sheetView workbookViewId="0">
      <selection sqref="A1:XFD1048576"/>
    </sheetView>
  </sheetViews>
  <sheetFormatPr defaultRowHeight="14.5" x14ac:dyDescent="0.35"/>
  <cols>
    <col min="1" max="1" width="11.08984375" bestFit="1" customWidth="1"/>
    <col min="2" max="2" width="15.7265625" bestFit="1" customWidth="1"/>
    <col min="3" max="3" width="15.08984375" bestFit="1" customWidth="1"/>
    <col min="4" max="4" width="6.7265625" bestFit="1" customWidth="1"/>
    <col min="5" max="5" width="17.81640625" bestFit="1" customWidth="1"/>
    <col min="6" max="6" width="12.1796875" bestFit="1" customWidth="1"/>
  </cols>
  <sheetData>
    <row r="1" spans="1:6" x14ac:dyDescent="0.35">
      <c r="A1" s="1" t="s">
        <v>23</v>
      </c>
      <c r="B1" s="1" t="s">
        <v>112</v>
      </c>
      <c r="C1" s="1" t="s">
        <v>113</v>
      </c>
      <c r="D1" s="1" t="s">
        <v>114</v>
      </c>
      <c r="E1" s="1" t="s">
        <v>0</v>
      </c>
      <c r="F1" s="1" t="s">
        <v>115</v>
      </c>
    </row>
    <row r="2" spans="1:6" x14ac:dyDescent="0.35">
      <c r="A2" t="s">
        <v>35</v>
      </c>
      <c r="B2" t="s">
        <v>116</v>
      </c>
      <c r="C2">
        <v>3707</v>
      </c>
      <c r="D2">
        <v>5413</v>
      </c>
      <c r="E2" s="2">
        <v>45091</v>
      </c>
      <c r="F2" t="s">
        <v>117</v>
      </c>
    </row>
    <row r="3" spans="1:6" x14ac:dyDescent="0.35">
      <c r="A3" t="s">
        <v>118</v>
      </c>
      <c r="B3" t="s">
        <v>119</v>
      </c>
      <c r="C3">
        <v>8341</v>
      </c>
      <c r="D3">
        <v>10963</v>
      </c>
      <c r="E3" s="2">
        <v>45111</v>
      </c>
      <c r="F3" t="s">
        <v>120</v>
      </c>
    </row>
    <row r="4" spans="1:6" x14ac:dyDescent="0.35">
      <c r="A4" t="s">
        <v>121</v>
      </c>
      <c r="B4" t="s">
        <v>122</v>
      </c>
      <c r="C4">
        <v>8733</v>
      </c>
      <c r="D4">
        <v>8992</v>
      </c>
      <c r="E4" s="2">
        <v>45125</v>
      </c>
      <c r="F4" t="s">
        <v>123</v>
      </c>
    </row>
    <row r="5" spans="1:6" x14ac:dyDescent="0.35">
      <c r="A5" t="s">
        <v>121</v>
      </c>
      <c r="B5" t="s">
        <v>124</v>
      </c>
      <c r="C5">
        <v>1403</v>
      </c>
      <c r="D5">
        <v>7501</v>
      </c>
      <c r="E5" s="2">
        <v>45280</v>
      </c>
      <c r="F5" t="s">
        <v>117</v>
      </c>
    </row>
    <row r="6" spans="1:6" x14ac:dyDescent="0.35">
      <c r="A6" t="s">
        <v>118</v>
      </c>
      <c r="B6" t="s">
        <v>124</v>
      </c>
      <c r="C6">
        <v>5713</v>
      </c>
      <c r="D6">
        <v>11398</v>
      </c>
      <c r="E6" s="2">
        <v>45022</v>
      </c>
      <c r="F6" t="s">
        <v>117</v>
      </c>
    </row>
    <row r="7" spans="1:6" x14ac:dyDescent="0.35">
      <c r="A7" t="s">
        <v>121</v>
      </c>
      <c r="B7" t="s">
        <v>116</v>
      </c>
      <c r="C7">
        <v>9223</v>
      </c>
      <c r="D7">
        <v>13529</v>
      </c>
      <c r="E7" s="2">
        <v>45034</v>
      </c>
      <c r="F7" t="s">
        <v>125</v>
      </c>
    </row>
    <row r="8" spans="1:6" x14ac:dyDescent="0.35">
      <c r="A8" t="s">
        <v>118</v>
      </c>
      <c r="B8" t="s">
        <v>119</v>
      </c>
      <c r="C8">
        <v>2901</v>
      </c>
      <c r="D8">
        <v>12206</v>
      </c>
      <c r="E8" s="2">
        <v>45105</v>
      </c>
      <c r="F8" t="s">
        <v>120</v>
      </c>
    </row>
    <row r="9" spans="1:6" x14ac:dyDescent="0.35">
      <c r="A9" t="s">
        <v>118</v>
      </c>
      <c r="B9" t="s">
        <v>122</v>
      </c>
      <c r="C9">
        <v>2121</v>
      </c>
      <c r="D9">
        <v>11558</v>
      </c>
      <c r="E9" s="2">
        <v>45260</v>
      </c>
      <c r="F9" t="s">
        <v>120</v>
      </c>
    </row>
    <row r="10" spans="1:6" x14ac:dyDescent="0.35">
      <c r="A10" t="s">
        <v>35</v>
      </c>
      <c r="B10" t="s">
        <v>122</v>
      </c>
      <c r="C10">
        <v>4478</v>
      </c>
      <c r="D10">
        <v>12258</v>
      </c>
      <c r="E10" s="2">
        <v>45176</v>
      </c>
      <c r="F10" t="s">
        <v>125</v>
      </c>
    </row>
    <row r="11" spans="1:6" x14ac:dyDescent="0.35">
      <c r="A11" t="s">
        <v>35</v>
      </c>
      <c r="B11" t="s">
        <v>119</v>
      </c>
      <c r="C11">
        <v>3137</v>
      </c>
      <c r="D11">
        <v>10509</v>
      </c>
      <c r="E11" s="2">
        <v>44941</v>
      </c>
      <c r="F11" t="s">
        <v>125</v>
      </c>
    </row>
    <row r="12" spans="1:6" x14ac:dyDescent="0.35">
      <c r="A12" t="s">
        <v>121</v>
      </c>
      <c r="B12" t="s">
        <v>124</v>
      </c>
      <c r="C12">
        <v>3272</v>
      </c>
      <c r="D12">
        <v>11154</v>
      </c>
      <c r="E12" s="2">
        <v>45191</v>
      </c>
      <c r="F12" t="s">
        <v>120</v>
      </c>
    </row>
    <row r="13" spans="1:6" x14ac:dyDescent="0.35">
      <c r="A13" t="s">
        <v>35</v>
      </c>
      <c r="B13" t="s">
        <v>124</v>
      </c>
      <c r="C13">
        <v>7552</v>
      </c>
      <c r="D13">
        <v>5819</v>
      </c>
      <c r="E13" s="2">
        <v>45140</v>
      </c>
      <c r="F13" t="s">
        <v>123</v>
      </c>
    </row>
    <row r="14" spans="1:6" x14ac:dyDescent="0.35">
      <c r="A14" t="s">
        <v>118</v>
      </c>
      <c r="B14" t="s">
        <v>119</v>
      </c>
      <c r="C14">
        <v>1399</v>
      </c>
      <c r="D14">
        <v>5098</v>
      </c>
      <c r="E14" s="2">
        <v>44980</v>
      </c>
      <c r="F14" t="s">
        <v>125</v>
      </c>
    </row>
    <row r="15" spans="1:6" x14ac:dyDescent="0.35">
      <c r="A15" t="s">
        <v>35</v>
      </c>
      <c r="B15" t="s">
        <v>122</v>
      </c>
      <c r="C15">
        <v>9009</v>
      </c>
      <c r="D15">
        <v>8963</v>
      </c>
      <c r="E15" s="2">
        <v>45152</v>
      </c>
      <c r="F15" t="s">
        <v>120</v>
      </c>
    </row>
    <row r="16" spans="1:6" x14ac:dyDescent="0.35">
      <c r="A16" t="s">
        <v>35</v>
      </c>
      <c r="B16" t="s">
        <v>116</v>
      </c>
      <c r="C16">
        <v>8645</v>
      </c>
      <c r="D16">
        <v>8210</v>
      </c>
      <c r="E16" s="2">
        <v>45183</v>
      </c>
      <c r="F16" t="s">
        <v>117</v>
      </c>
    </row>
    <row r="17" spans="1:6" x14ac:dyDescent="0.35">
      <c r="A17" t="s">
        <v>126</v>
      </c>
      <c r="B17" t="s">
        <v>124</v>
      </c>
      <c r="C17">
        <v>2694</v>
      </c>
      <c r="D17">
        <v>7831</v>
      </c>
      <c r="E17" s="2">
        <v>45233</v>
      </c>
      <c r="F17" t="s">
        <v>123</v>
      </c>
    </row>
    <row r="18" spans="1:6" x14ac:dyDescent="0.35">
      <c r="A18" t="s">
        <v>118</v>
      </c>
      <c r="B18" t="s">
        <v>124</v>
      </c>
      <c r="C18">
        <v>3568</v>
      </c>
      <c r="D18">
        <v>6065</v>
      </c>
      <c r="E18" s="2">
        <v>45128</v>
      </c>
      <c r="F18" t="s">
        <v>117</v>
      </c>
    </row>
    <row r="19" spans="1:6" x14ac:dyDescent="0.35">
      <c r="A19" t="s">
        <v>121</v>
      </c>
      <c r="B19" t="s">
        <v>119</v>
      </c>
      <c r="C19">
        <v>7045</v>
      </c>
      <c r="D19">
        <v>14543</v>
      </c>
      <c r="E19" s="2">
        <v>45210</v>
      </c>
      <c r="F19" t="s">
        <v>123</v>
      </c>
    </row>
    <row r="20" spans="1:6" x14ac:dyDescent="0.35">
      <c r="A20" t="s">
        <v>35</v>
      </c>
      <c r="B20" t="s">
        <v>116</v>
      </c>
      <c r="C20">
        <v>3754</v>
      </c>
      <c r="D20">
        <v>13533</v>
      </c>
      <c r="E20" s="2">
        <v>45041</v>
      </c>
      <c r="F20" t="s">
        <v>125</v>
      </c>
    </row>
    <row r="21" spans="1:6" x14ac:dyDescent="0.35">
      <c r="A21" t="s">
        <v>118</v>
      </c>
      <c r="B21" t="s">
        <v>119</v>
      </c>
      <c r="C21">
        <v>6762</v>
      </c>
      <c r="D21">
        <v>5074</v>
      </c>
      <c r="E21" s="2">
        <v>45130</v>
      </c>
      <c r="F21" t="s">
        <v>125</v>
      </c>
    </row>
    <row r="22" spans="1:6" x14ac:dyDescent="0.35">
      <c r="A22" t="s">
        <v>118</v>
      </c>
      <c r="B22" t="s">
        <v>119</v>
      </c>
      <c r="C22">
        <v>5297</v>
      </c>
      <c r="D22">
        <v>10525</v>
      </c>
      <c r="E22" s="2">
        <v>45158</v>
      </c>
      <c r="F22" t="s">
        <v>117</v>
      </c>
    </row>
    <row r="23" spans="1:6" x14ac:dyDescent="0.35">
      <c r="A23" t="s">
        <v>126</v>
      </c>
      <c r="B23" t="s">
        <v>124</v>
      </c>
      <c r="C23">
        <v>3504</v>
      </c>
      <c r="D23">
        <v>5695</v>
      </c>
      <c r="E23" s="2">
        <v>45066</v>
      </c>
      <c r="F23" t="s">
        <v>125</v>
      </c>
    </row>
    <row r="24" spans="1:6" x14ac:dyDescent="0.35">
      <c r="A24" t="s">
        <v>118</v>
      </c>
      <c r="B24" t="s">
        <v>122</v>
      </c>
      <c r="C24">
        <v>6705</v>
      </c>
      <c r="D24">
        <v>8911</v>
      </c>
      <c r="E24" s="2">
        <v>45177</v>
      </c>
      <c r="F24" t="s">
        <v>117</v>
      </c>
    </row>
    <row r="25" spans="1:6" x14ac:dyDescent="0.35">
      <c r="A25" t="s">
        <v>126</v>
      </c>
      <c r="B25" t="s">
        <v>122</v>
      </c>
      <c r="C25">
        <v>5364</v>
      </c>
      <c r="D25">
        <v>8292</v>
      </c>
      <c r="E25" s="2">
        <v>45280</v>
      </c>
      <c r="F25" t="s">
        <v>125</v>
      </c>
    </row>
    <row r="26" spans="1:6" x14ac:dyDescent="0.35">
      <c r="A26" t="s">
        <v>121</v>
      </c>
      <c r="B26" t="s">
        <v>119</v>
      </c>
      <c r="C26">
        <v>2771</v>
      </c>
      <c r="D26">
        <v>14172</v>
      </c>
      <c r="E26" s="2">
        <v>45003</v>
      </c>
      <c r="F26" t="s">
        <v>120</v>
      </c>
    </row>
    <row r="27" spans="1:6" x14ac:dyDescent="0.35">
      <c r="A27" t="s">
        <v>118</v>
      </c>
      <c r="B27" t="s">
        <v>122</v>
      </c>
      <c r="C27">
        <v>3886</v>
      </c>
      <c r="D27">
        <v>5220</v>
      </c>
      <c r="E27" s="2">
        <v>45063</v>
      </c>
      <c r="F27" t="s">
        <v>120</v>
      </c>
    </row>
    <row r="28" spans="1:6" x14ac:dyDescent="0.35">
      <c r="A28" t="s">
        <v>118</v>
      </c>
      <c r="B28" t="s">
        <v>119</v>
      </c>
      <c r="C28">
        <v>7567</v>
      </c>
      <c r="D28">
        <v>13183</v>
      </c>
      <c r="E28" s="2">
        <v>45259</v>
      </c>
      <c r="F28" t="s">
        <v>117</v>
      </c>
    </row>
    <row r="29" spans="1:6" x14ac:dyDescent="0.35">
      <c r="A29" t="s">
        <v>35</v>
      </c>
      <c r="B29" t="s">
        <v>119</v>
      </c>
      <c r="C29">
        <v>4229</v>
      </c>
      <c r="D29">
        <v>7593</v>
      </c>
      <c r="E29" s="2">
        <v>45118</v>
      </c>
      <c r="F29" t="s">
        <v>125</v>
      </c>
    </row>
    <row r="30" spans="1:6" x14ac:dyDescent="0.35">
      <c r="A30" t="s">
        <v>35</v>
      </c>
      <c r="B30" t="s">
        <v>122</v>
      </c>
      <c r="C30">
        <v>3656</v>
      </c>
      <c r="D30">
        <v>14541</v>
      </c>
      <c r="E30" s="2">
        <v>45277</v>
      </c>
      <c r="F30" t="s">
        <v>120</v>
      </c>
    </row>
    <row r="31" spans="1:6" x14ac:dyDescent="0.35">
      <c r="A31" t="s">
        <v>121</v>
      </c>
      <c r="B31" t="s">
        <v>119</v>
      </c>
      <c r="C31">
        <v>8425</v>
      </c>
      <c r="D31">
        <v>12388</v>
      </c>
      <c r="E31" s="2">
        <v>45120</v>
      </c>
      <c r="F31" t="s">
        <v>120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heetViews>
  <sheetFormatPr defaultRowHeight="14.5" x14ac:dyDescent="0.35"/>
  <sheetData>
    <row r="1" spans="1:8" x14ac:dyDescent="0.35">
      <c r="A1" s="1" t="s">
        <v>127</v>
      </c>
      <c r="B1" s="1" t="s">
        <v>128</v>
      </c>
      <c r="C1" s="1" t="s">
        <v>129</v>
      </c>
      <c r="D1" s="1" t="s">
        <v>130</v>
      </c>
      <c r="E1" s="1" t="s">
        <v>3</v>
      </c>
      <c r="F1" s="1" t="s">
        <v>131</v>
      </c>
      <c r="G1" s="1" t="s">
        <v>132</v>
      </c>
      <c r="H1" s="1" t="s">
        <v>133</v>
      </c>
    </row>
    <row r="2" spans="1:8" x14ac:dyDescent="0.35">
      <c r="A2" t="s">
        <v>134</v>
      </c>
      <c r="B2" t="s">
        <v>135</v>
      </c>
      <c r="C2" s="2">
        <v>45049</v>
      </c>
      <c r="D2" s="2">
        <v>45056</v>
      </c>
      <c r="E2" t="s">
        <v>136</v>
      </c>
      <c r="F2">
        <v>6604</v>
      </c>
      <c r="G2" t="s">
        <v>137</v>
      </c>
      <c r="H2">
        <v>7</v>
      </c>
    </row>
    <row r="3" spans="1:8" x14ac:dyDescent="0.35">
      <c r="A3" t="s">
        <v>138</v>
      </c>
      <c r="B3" t="s">
        <v>135</v>
      </c>
      <c r="C3" s="2">
        <v>45065</v>
      </c>
      <c r="D3" s="2">
        <v>45066</v>
      </c>
      <c r="E3" t="s">
        <v>139</v>
      </c>
      <c r="F3">
        <v>32671</v>
      </c>
      <c r="G3" t="s">
        <v>137</v>
      </c>
      <c r="H3">
        <v>1</v>
      </c>
    </row>
    <row r="4" spans="1:8" x14ac:dyDescent="0.35">
      <c r="A4" t="s">
        <v>140</v>
      </c>
      <c r="B4" t="s">
        <v>141</v>
      </c>
      <c r="C4" s="2">
        <v>44977</v>
      </c>
      <c r="D4" s="2">
        <v>44983</v>
      </c>
      <c r="E4" t="s">
        <v>139</v>
      </c>
      <c r="F4">
        <v>38799</v>
      </c>
      <c r="G4" t="s">
        <v>137</v>
      </c>
      <c r="H4">
        <v>6</v>
      </c>
    </row>
    <row r="5" spans="1:8" x14ac:dyDescent="0.35">
      <c r="A5" t="s">
        <v>142</v>
      </c>
      <c r="B5" t="s">
        <v>143</v>
      </c>
      <c r="C5" s="2">
        <v>45200</v>
      </c>
      <c r="D5" s="2">
        <v>45203</v>
      </c>
      <c r="E5" t="s">
        <v>144</v>
      </c>
      <c r="F5">
        <v>40016</v>
      </c>
      <c r="G5" t="s">
        <v>137</v>
      </c>
      <c r="H5">
        <v>3</v>
      </c>
    </row>
    <row r="6" spans="1:8" x14ac:dyDescent="0.35">
      <c r="A6" t="s">
        <v>145</v>
      </c>
      <c r="B6" t="s">
        <v>143</v>
      </c>
      <c r="C6" s="2">
        <v>45223</v>
      </c>
      <c r="D6" s="2">
        <v>45233</v>
      </c>
      <c r="E6" t="s">
        <v>139</v>
      </c>
      <c r="F6">
        <v>15591</v>
      </c>
      <c r="G6" t="s">
        <v>146</v>
      </c>
      <c r="H6">
        <v>10</v>
      </c>
    </row>
    <row r="7" spans="1:8" x14ac:dyDescent="0.35">
      <c r="A7" t="s">
        <v>147</v>
      </c>
      <c r="B7" t="s">
        <v>148</v>
      </c>
      <c r="C7" s="2">
        <v>45238</v>
      </c>
      <c r="D7" s="2">
        <v>45243</v>
      </c>
      <c r="E7" t="s">
        <v>149</v>
      </c>
      <c r="F7">
        <v>6929</v>
      </c>
      <c r="G7" t="s">
        <v>146</v>
      </c>
      <c r="H7">
        <v>5</v>
      </c>
    </row>
    <row r="8" spans="1:8" x14ac:dyDescent="0.35">
      <c r="A8" t="s">
        <v>150</v>
      </c>
      <c r="B8" t="s">
        <v>141</v>
      </c>
      <c r="C8" s="2">
        <v>45111</v>
      </c>
      <c r="D8" s="2">
        <v>45120</v>
      </c>
      <c r="E8" t="s">
        <v>139</v>
      </c>
      <c r="F8">
        <v>32236</v>
      </c>
      <c r="G8" t="s">
        <v>137</v>
      </c>
      <c r="H8">
        <v>9</v>
      </c>
    </row>
    <row r="9" spans="1:8" x14ac:dyDescent="0.35">
      <c r="A9" t="s">
        <v>151</v>
      </c>
      <c r="B9" t="s">
        <v>141</v>
      </c>
      <c r="C9" s="2">
        <v>45143</v>
      </c>
      <c r="D9" s="2">
        <v>45153</v>
      </c>
      <c r="E9" t="s">
        <v>136</v>
      </c>
      <c r="F9">
        <v>7082</v>
      </c>
      <c r="G9" t="s">
        <v>137</v>
      </c>
      <c r="H9">
        <v>10</v>
      </c>
    </row>
    <row r="10" spans="1:8" x14ac:dyDescent="0.35">
      <c r="A10" t="s">
        <v>152</v>
      </c>
      <c r="B10" t="s">
        <v>148</v>
      </c>
      <c r="C10" s="2">
        <v>45125</v>
      </c>
      <c r="D10" s="2">
        <v>45132</v>
      </c>
      <c r="E10" t="s">
        <v>136</v>
      </c>
      <c r="F10">
        <v>40232</v>
      </c>
      <c r="G10" t="s">
        <v>137</v>
      </c>
      <c r="H10">
        <v>7</v>
      </c>
    </row>
    <row r="11" spans="1:8" x14ac:dyDescent="0.35">
      <c r="A11" t="s">
        <v>153</v>
      </c>
      <c r="B11" t="s">
        <v>135</v>
      </c>
      <c r="C11" s="2">
        <v>45199</v>
      </c>
      <c r="D11" s="2">
        <v>45206</v>
      </c>
      <c r="E11" t="s">
        <v>144</v>
      </c>
      <c r="F11">
        <v>34502</v>
      </c>
      <c r="G11" t="s">
        <v>137</v>
      </c>
      <c r="H11">
        <v>7</v>
      </c>
    </row>
    <row r="12" spans="1:8" x14ac:dyDescent="0.35">
      <c r="A12" t="s">
        <v>154</v>
      </c>
      <c r="B12" t="s">
        <v>141</v>
      </c>
      <c r="C12" s="2">
        <v>45068</v>
      </c>
      <c r="D12" s="2">
        <v>45070</v>
      </c>
      <c r="E12" t="s">
        <v>149</v>
      </c>
      <c r="F12">
        <v>22818</v>
      </c>
      <c r="G12" t="s">
        <v>146</v>
      </c>
      <c r="H12">
        <v>2</v>
      </c>
    </row>
    <row r="13" spans="1:8" x14ac:dyDescent="0.35">
      <c r="A13" t="s">
        <v>155</v>
      </c>
      <c r="B13" t="s">
        <v>143</v>
      </c>
      <c r="C13" s="2">
        <v>45207</v>
      </c>
      <c r="D13" s="2">
        <v>45217</v>
      </c>
      <c r="E13" t="s">
        <v>144</v>
      </c>
      <c r="F13">
        <v>45236</v>
      </c>
      <c r="G13" t="s">
        <v>146</v>
      </c>
      <c r="H13">
        <v>10</v>
      </c>
    </row>
    <row r="14" spans="1:8" x14ac:dyDescent="0.35">
      <c r="A14" t="s">
        <v>156</v>
      </c>
      <c r="B14" t="s">
        <v>148</v>
      </c>
      <c r="C14" s="2">
        <v>45130</v>
      </c>
      <c r="D14" s="2">
        <v>45137</v>
      </c>
      <c r="E14" t="s">
        <v>149</v>
      </c>
      <c r="F14">
        <v>47188</v>
      </c>
      <c r="G14" t="s">
        <v>137</v>
      </c>
      <c r="H14">
        <v>7</v>
      </c>
    </row>
    <row r="15" spans="1:8" x14ac:dyDescent="0.35">
      <c r="A15" t="s">
        <v>157</v>
      </c>
      <c r="B15" t="s">
        <v>143</v>
      </c>
      <c r="C15" s="2">
        <v>45182</v>
      </c>
      <c r="D15" s="2">
        <v>45188</v>
      </c>
      <c r="E15" t="s">
        <v>149</v>
      </c>
      <c r="F15">
        <v>40135</v>
      </c>
      <c r="G15" t="s">
        <v>146</v>
      </c>
      <c r="H15">
        <v>6</v>
      </c>
    </row>
    <row r="16" spans="1:8" x14ac:dyDescent="0.35">
      <c r="A16" t="s">
        <v>158</v>
      </c>
      <c r="B16" t="s">
        <v>159</v>
      </c>
      <c r="C16" s="2">
        <v>45218</v>
      </c>
      <c r="D16" s="2">
        <v>45221</v>
      </c>
      <c r="E16" t="s">
        <v>139</v>
      </c>
      <c r="F16">
        <v>36682</v>
      </c>
      <c r="G16" t="s">
        <v>146</v>
      </c>
      <c r="H16">
        <v>3</v>
      </c>
    </row>
    <row r="17" spans="1:8" x14ac:dyDescent="0.35">
      <c r="A17" t="s">
        <v>160</v>
      </c>
      <c r="B17" t="s">
        <v>143</v>
      </c>
      <c r="C17" s="2">
        <v>45006</v>
      </c>
      <c r="D17" s="2">
        <v>45013</v>
      </c>
      <c r="E17" t="s">
        <v>136</v>
      </c>
      <c r="F17">
        <v>14341</v>
      </c>
      <c r="G17" t="s">
        <v>146</v>
      </c>
      <c r="H17">
        <v>7</v>
      </c>
    </row>
    <row r="18" spans="1:8" x14ac:dyDescent="0.35">
      <c r="A18" t="s">
        <v>161</v>
      </c>
      <c r="B18" t="s">
        <v>159</v>
      </c>
      <c r="C18" s="2">
        <v>45135</v>
      </c>
      <c r="D18" s="2">
        <v>45141</v>
      </c>
      <c r="E18" t="s">
        <v>149</v>
      </c>
      <c r="F18">
        <v>20862</v>
      </c>
      <c r="G18" t="s">
        <v>146</v>
      </c>
      <c r="H18">
        <v>6</v>
      </c>
    </row>
    <row r="19" spans="1:8" x14ac:dyDescent="0.35">
      <c r="A19" t="s">
        <v>162</v>
      </c>
      <c r="B19" t="s">
        <v>143</v>
      </c>
      <c r="C19" s="2">
        <v>44958</v>
      </c>
      <c r="D19" s="2">
        <v>44959</v>
      </c>
      <c r="E19" t="s">
        <v>139</v>
      </c>
      <c r="F19">
        <v>46396</v>
      </c>
      <c r="G19" t="s">
        <v>137</v>
      </c>
      <c r="H19">
        <v>1</v>
      </c>
    </row>
    <row r="20" spans="1:8" x14ac:dyDescent="0.35">
      <c r="A20" t="s">
        <v>163</v>
      </c>
      <c r="B20" t="s">
        <v>141</v>
      </c>
      <c r="C20" s="2">
        <v>45196</v>
      </c>
      <c r="D20" s="2">
        <v>45197</v>
      </c>
      <c r="E20" t="s">
        <v>139</v>
      </c>
      <c r="F20">
        <v>13146</v>
      </c>
      <c r="G20" t="s">
        <v>146</v>
      </c>
      <c r="H20">
        <v>1</v>
      </c>
    </row>
    <row r="21" spans="1:8" x14ac:dyDescent="0.35">
      <c r="A21" t="s">
        <v>164</v>
      </c>
      <c r="B21" t="s">
        <v>159</v>
      </c>
      <c r="C21" s="2">
        <v>45253</v>
      </c>
      <c r="D21" s="2">
        <v>45261</v>
      </c>
      <c r="E21" t="s">
        <v>136</v>
      </c>
      <c r="F21">
        <v>30201</v>
      </c>
      <c r="G21" t="s">
        <v>137</v>
      </c>
      <c r="H21">
        <v>8</v>
      </c>
    </row>
    <row r="22" spans="1:8" x14ac:dyDescent="0.35">
      <c r="A22" t="s">
        <v>165</v>
      </c>
      <c r="B22" t="s">
        <v>159</v>
      </c>
      <c r="C22" s="2">
        <v>45090</v>
      </c>
      <c r="D22" s="2">
        <v>45096</v>
      </c>
      <c r="E22" t="s">
        <v>139</v>
      </c>
      <c r="F22">
        <v>14442</v>
      </c>
      <c r="G22" t="s">
        <v>146</v>
      </c>
      <c r="H22">
        <v>6</v>
      </c>
    </row>
    <row r="23" spans="1:8" x14ac:dyDescent="0.35">
      <c r="A23" t="s">
        <v>166</v>
      </c>
      <c r="B23" t="s">
        <v>135</v>
      </c>
      <c r="C23" s="2">
        <v>45039</v>
      </c>
      <c r="D23" s="2">
        <v>45049</v>
      </c>
      <c r="E23" t="s">
        <v>136</v>
      </c>
      <c r="F23">
        <v>43861</v>
      </c>
      <c r="G23" t="s">
        <v>137</v>
      </c>
      <c r="H23">
        <v>10</v>
      </c>
    </row>
    <row r="24" spans="1:8" x14ac:dyDescent="0.35">
      <c r="A24" t="s">
        <v>167</v>
      </c>
      <c r="B24" t="s">
        <v>143</v>
      </c>
      <c r="C24" s="2">
        <v>45141</v>
      </c>
      <c r="D24" s="2">
        <v>45148</v>
      </c>
      <c r="E24" t="s">
        <v>139</v>
      </c>
      <c r="F24">
        <v>8349</v>
      </c>
      <c r="G24" t="s">
        <v>146</v>
      </c>
      <c r="H24">
        <v>7</v>
      </c>
    </row>
    <row r="25" spans="1:8" x14ac:dyDescent="0.35">
      <c r="A25" t="s">
        <v>168</v>
      </c>
      <c r="B25" t="s">
        <v>141</v>
      </c>
      <c r="C25" s="2">
        <v>45071</v>
      </c>
      <c r="D25" s="2">
        <v>45072</v>
      </c>
      <c r="E25" t="s">
        <v>144</v>
      </c>
      <c r="F25">
        <v>5730</v>
      </c>
      <c r="G25" t="s">
        <v>137</v>
      </c>
      <c r="H25">
        <v>1</v>
      </c>
    </row>
    <row r="26" spans="1:8" x14ac:dyDescent="0.35">
      <c r="A26" t="s">
        <v>169</v>
      </c>
      <c r="B26" t="s">
        <v>143</v>
      </c>
      <c r="C26" s="2">
        <v>45050</v>
      </c>
      <c r="D26" s="2">
        <v>45057</v>
      </c>
      <c r="E26" t="s">
        <v>136</v>
      </c>
      <c r="F26">
        <v>48063</v>
      </c>
      <c r="G26" t="s">
        <v>146</v>
      </c>
      <c r="H26">
        <v>7</v>
      </c>
    </row>
    <row r="27" spans="1:8" x14ac:dyDescent="0.35">
      <c r="A27" t="s">
        <v>170</v>
      </c>
      <c r="B27" t="s">
        <v>135</v>
      </c>
      <c r="C27" s="2">
        <v>45211</v>
      </c>
      <c r="D27" s="2">
        <v>45213</v>
      </c>
      <c r="E27" t="s">
        <v>136</v>
      </c>
      <c r="F27">
        <v>12868</v>
      </c>
      <c r="G27" t="s">
        <v>137</v>
      </c>
      <c r="H27">
        <v>2</v>
      </c>
    </row>
    <row r="28" spans="1:8" x14ac:dyDescent="0.35">
      <c r="A28" t="s">
        <v>171</v>
      </c>
      <c r="B28" t="s">
        <v>148</v>
      </c>
      <c r="C28" s="2">
        <v>45081</v>
      </c>
      <c r="D28" s="2">
        <v>45090</v>
      </c>
      <c r="E28" t="s">
        <v>139</v>
      </c>
      <c r="F28">
        <v>31361</v>
      </c>
      <c r="G28" t="s">
        <v>137</v>
      </c>
      <c r="H28">
        <v>9</v>
      </c>
    </row>
    <row r="29" spans="1:8" x14ac:dyDescent="0.35">
      <c r="A29" t="s">
        <v>172</v>
      </c>
      <c r="B29" t="s">
        <v>141</v>
      </c>
      <c r="C29" s="2">
        <v>44982</v>
      </c>
      <c r="D29" s="2">
        <v>44988</v>
      </c>
      <c r="E29" t="s">
        <v>136</v>
      </c>
      <c r="F29">
        <v>5861</v>
      </c>
      <c r="G29" t="s">
        <v>146</v>
      </c>
      <c r="H29">
        <v>6</v>
      </c>
    </row>
    <row r="30" spans="1:8" x14ac:dyDescent="0.35">
      <c r="A30" t="s">
        <v>173</v>
      </c>
      <c r="B30" t="s">
        <v>159</v>
      </c>
      <c r="C30" s="2">
        <v>45236</v>
      </c>
      <c r="D30" s="2">
        <v>45245</v>
      </c>
      <c r="E30" t="s">
        <v>149</v>
      </c>
      <c r="F30">
        <v>30084</v>
      </c>
      <c r="G30" t="s">
        <v>137</v>
      </c>
      <c r="H30">
        <v>9</v>
      </c>
    </row>
    <row r="31" spans="1:8" x14ac:dyDescent="0.35">
      <c r="A31" t="s">
        <v>174</v>
      </c>
      <c r="B31" t="s">
        <v>143</v>
      </c>
      <c r="C31" s="2">
        <v>45250</v>
      </c>
      <c r="D31" s="2">
        <v>45253</v>
      </c>
      <c r="E31" t="s">
        <v>149</v>
      </c>
      <c r="F31">
        <v>13255</v>
      </c>
      <c r="G31" t="s">
        <v>137</v>
      </c>
      <c r="H31">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Analysis</vt:lpstr>
      <vt:lpstr>Sales Analysis Dashboard</vt:lpstr>
      <vt:lpstr>HR Attrition</vt:lpstr>
      <vt:lpstr>Inventory</vt:lpstr>
      <vt:lpstr>Expense Tracking</vt:lpstr>
      <vt:lpstr>Customer Orders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Kaashyapi Ghode</cp:lastModifiedBy>
  <dcterms:created xsi:type="dcterms:W3CDTF">2025-08-04T18:34:22Z</dcterms:created>
  <dcterms:modified xsi:type="dcterms:W3CDTF">2025-08-17T13:41:08Z</dcterms:modified>
</cp:coreProperties>
</file>