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12480" windowHeight="6870"/>
  </bookViews>
  <sheets>
    <sheet name="Лист1" sheetId="1" r:id="rId1"/>
  </sheets>
  <definedNames>
    <definedName name="Schedule_state">Лист1!$U$4:$U$7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1" l="1"/>
  <c r="I102" i="1"/>
  <c r="H89" i="1"/>
  <c r="I89" i="1"/>
  <c r="G89" i="1"/>
  <c r="H95" i="1"/>
  <c r="G95" i="1"/>
  <c r="I99" i="1"/>
  <c r="I97" i="1"/>
  <c r="I100" i="1"/>
  <c r="I98" i="1"/>
  <c r="H96" i="1"/>
  <c r="G96" i="1"/>
  <c r="I92" i="1"/>
  <c r="I93" i="1"/>
  <c r="G102" i="1"/>
  <c r="I96" i="1" l="1"/>
  <c r="I107" i="1"/>
  <c r="I106" i="1"/>
  <c r="I105" i="1"/>
  <c r="I104" i="1"/>
  <c r="I103" i="1"/>
  <c r="I91" i="1"/>
  <c r="I90" i="1"/>
  <c r="I88" i="1"/>
  <c r="H87" i="1"/>
  <c r="G87" i="1"/>
  <c r="G86" i="1" s="1"/>
  <c r="I87" i="1" l="1"/>
  <c r="I80" i="1"/>
  <c r="I82" i="1"/>
  <c r="I83" i="1"/>
  <c r="I85" i="1"/>
  <c r="H84" i="1" l="1"/>
  <c r="G84" i="1"/>
  <c r="H81" i="1"/>
  <c r="G81" i="1"/>
  <c r="H75" i="1"/>
  <c r="G75" i="1"/>
  <c r="I81" i="1" l="1"/>
  <c r="H74" i="1"/>
  <c r="I84" i="1"/>
  <c r="G70" i="1"/>
  <c r="I79" i="1"/>
  <c r="I78" i="1"/>
  <c r="I77" i="1"/>
  <c r="I76" i="1"/>
  <c r="G74" i="1"/>
  <c r="I70" i="1"/>
  <c r="H64" i="1"/>
  <c r="G64" i="1"/>
  <c r="H67" i="1"/>
  <c r="G67" i="1"/>
  <c r="I68" i="1"/>
  <c r="I67" i="1" s="1"/>
  <c r="G57" i="1"/>
  <c r="I66" i="1"/>
  <c r="I65" i="1"/>
  <c r="I63" i="1"/>
  <c r="I50" i="1"/>
  <c r="I51" i="1"/>
  <c r="I52" i="1"/>
  <c r="H53" i="1"/>
  <c r="I64" i="1" l="1"/>
  <c r="I75" i="1"/>
  <c r="H70" i="1"/>
  <c r="H57" i="1" s="1"/>
  <c r="H56" i="1" s="1"/>
  <c r="H86" i="1"/>
  <c r="G56" i="1"/>
  <c r="H44" i="1"/>
  <c r="G44" i="1"/>
  <c r="I58" i="1"/>
  <c r="I55" i="1"/>
  <c r="G53" i="1"/>
  <c r="I54" i="1"/>
  <c r="I49" i="1"/>
  <c r="I53" i="1" l="1"/>
  <c r="I48" i="1"/>
  <c r="I47" i="1"/>
  <c r="H39" i="1"/>
  <c r="G39" i="1"/>
  <c r="H46" i="1"/>
  <c r="H43" i="1" s="1"/>
  <c r="G46" i="1"/>
  <c r="I46" i="1" l="1"/>
  <c r="G43" i="1"/>
  <c r="I62" i="1"/>
  <c r="I61" i="1"/>
  <c r="I60" i="1"/>
  <c r="I59" i="1"/>
  <c r="I45" i="1"/>
  <c r="I44" i="1" s="1"/>
  <c r="I57" i="1" l="1"/>
  <c r="G27" i="1"/>
  <c r="I41" i="1"/>
  <c r="I38" i="1"/>
  <c r="H36" i="1"/>
  <c r="I37" i="1"/>
  <c r="G36" i="1"/>
  <c r="H22" i="1"/>
  <c r="I26" i="1"/>
  <c r="G22" i="1"/>
  <c r="I30" i="1"/>
  <c r="I28" i="1"/>
  <c r="I25" i="1"/>
  <c r="I31" i="1"/>
  <c r="I36" i="1" l="1"/>
  <c r="I40" i="1"/>
  <c r="I39" i="1" s="1"/>
  <c r="I23" i="1" l="1"/>
  <c r="I24" i="1"/>
  <c r="I22" i="1" l="1"/>
  <c r="H17" i="1"/>
  <c r="G17" i="1"/>
  <c r="I18" i="1"/>
  <c r="I13" i="1" l="1"/>
  <c r="I33" i="1"/>
  <c r="I34" i="1"/>
  <c r="I32" i="1" l="1"/>
  <c r="I35" i="1"/>
  <c r="G10" i="1"/>
  <c r="I12" i="1"/>
  <c r="I11" i="1"/>
  <c r="I16" i="1" l="1"/>
  <c r="I15" i="1"/>
  <c r="H14" i="1"/>
  <c r="H10" i="1" s="1"/>
  <c r="G14" i="1"/>
  <c r="I19" i="1"/>
  <c r="I17" i="1" s="1"/>
  <c r="G3" i="1"/>
  <c r="G2" i="1" s="1"/>
  <c r="I4" i="1"/>
  <c r="H3" i="1"/>
  <c r="I6" i="1"/>
  <c r="I7" i="1"/>
  <c r="I8" i="1"/>
  <c r="I5" i="1"/>
  <c r="G9" i="1" l="1"/>
  <c r="I3" i="1"/>
  <c r="I14" i="1"/>
  <c r="I10" i="1" s="1"/>
  <c r="G21" i="1"/>
  <c r="I27" i="1"/>
  <c r="H27" i="1"/>
</calcChain>
</file>

<file path=xl/sharedStrings.xml><?xml version="1.0" encoding="utf-8"?>
<sst xmlns="http://schemas.openxmlformats.org/spreadsheetml/2006/main" count="331" uniqueCount="191">
  <si>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</si>
  <si>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</si>
  <si>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</si>
  <si>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</si>
  <si>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</si>
  <si>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</si>
  <si>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</si>
  <si>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</si>
  <si>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</si>
  <si>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</si>
  <si>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</si>
  <si>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</si>
  <si>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</si>
  <si>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</si>
  <si>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</si>
  <si>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</si>
  <si>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ID</t>
  </si>
  <si>
    <t>Name</t>
  </si>
  <si>
    <t>US1</t>
  </si>
  <si>
    <t>Investigate and install frameworks and Microsoft SQL</t>
  </si>
  <si>
    <t>Task Est</t>
  </si>
  <si>
    <t>To Do</t>
  </si>
  <si>
    <t>TA1</t>
  </si>
  <si>
    <t>Investigate React, Redux</t>
  </si>
  <si>
    <t>Investigate .Net Rest Api</t>
  </si>
  <si>
    <t>TA2</t>
  </si>
  <si>
    <t>TA3</t>
  </si>
  <si>
    <t>Schedule state
(D, P, C, A)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</si>
  <si>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</si>
  <si>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</si>
  <si>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</si>
  <si>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</si>
  <si>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</si>
  <si>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</si>
  <si>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</si>
  <si>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</si>
  <si>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</si>
  <si>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</si>
  <si>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</si>
  <si>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</si>
  <si>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</si>
  <si>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</si>
  <si>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</si>
  <si>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</si>
  <si>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</si>
  <si>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</si>
  <si>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</si>
  <si>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</si>
  <si>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</si>
  <si>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</si>
  <si>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</si>
  <si>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</si>
  <si>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</si>
  <si>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</si>
  <si>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</si>
  <si>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</si>
  <si>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</si>
  <si>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</si>
  <si>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</si>
  <si>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</si>
  <si>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</si>
  <si>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</si>
  <si>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</si>
  <si>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</si>
  <si>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</si>
  <si>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</si>
  <si>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</si>
  <si>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</si>
  <si>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</si>
  <si>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</si>
  <si>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</si>
  <si>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</si>
  <si>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</si>
  <si>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</si>
  <si>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</si>
  <si>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</si>
  <si>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</si>
  <si>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</si>
  <si>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</si>
  <si>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</si>
  <si>
    <t>TA25</t>
  </si>
  <si>
    <t>Time Spent</t>
  </si>
  <si>
    <t>Update database in SQL Server</t>
  </si>
  <si>
    <t>Create .Net Rest Api application</t>
  </si>
  <si>
    <t>Add GET method for "List of products" (controllers+services+server side validation+DAL)</t>
  </si>
  <si>
    <t>Backend Web Api (add GET, POST methods)</t>
  </si>
  <si>
    <t>TA26</t>
  </si>
  <si>
    <t>TA27</t>
  </si>
  <si>
    <t>TA28</t>
  </si>
  <si>
    <t>Create mock-up for page with List of products</t>
  </si>
  <si>
    <t>Mock-ups for List of products and Orders</t>
  </si>
  <si>
    <t>Create mock-up for page with Order</t>
  </si>
  <si>
    <t>Create SPA with simple components for List of product</t>
  </si>
  <si>
    <t>TA29</t>
  </si>
  <si>
    <t>TA30</t>
  </si>
  <si>
    <t>Connect App with React/Redux infrastructure</t>
  </si>
  <si>
    <t>Add POST method for "Create order" (controllers+services+server side validation+DAL)</t>
  </si>
  <si>
    <t xml:space="preserve">[Continue] Backend Web Api </t>
  </si>
  <si>
    <t>Controllers: Products, Users, Orders, ItemsOfOrders
Method GET: Products, Users, Orders, ItemsOfOrders</t>
  </si>
  <si>
    <t>Add services+server side validation for all models</t>
  </si>
  <si>
    <t>TA32</t>
  </si>
  <si>
    <t>TA33</t>
  </si>
  <si>
    <t>TA34</t>
  </si>
  <si>
    <t>TA35</t>
  </si>
  <si>
    <t>TA36</t>
  </si>
  <si>
    <t>US9</t>
  </si>
  <si>
    <t>[Continue] Frontend React/Redux</t>
  </si>
  <si>
    <t>Create SPA with simple components for Cart</t>
  </si>
  <si>
    <t>Method POST: Products, Users, Orders, ItemsOfOrders</t>
  </si>
  <si>
    <t>TA37</t>
  </si>
  <si>
    <t>TA38</t>
  </si>
  <si>
    <t>TA39</t>
  </si>
  <si>
    <t>US10</t>
  </si>
  <si>
    <t>TA40</t>
  </si>
  <si>
    <t>Defects</t>
  </si>
  <si>
    <t>D1</t>
  </si>
  <si>
    <t>D2</t>
  </si>
  <si>
    <t>Merge DB context files into one file</t>
  </si>
  <si>
    <t>Functionality "add to cart/remove from cart"</t>
  </si>
  <si>
    <t>TA41</t>
  </si>
  <si>
    <t>TA42</t>
  </si>
  <si>
    <t>Functionality "create items"</t>
  </si>
  <si>
    <t>Functionality "create order"</t>
  </si>
  <si>
    <t>Add logic for the situation when items are added to a non-existent order</t>
  </si>
  <si>
    <t>US11</t>
  </si>
  <si>
    <t>TA43</t>
  </si>
  <si>
    <t>Fix path to js/main.*.js in ReactReduxApp and connect with IIS</t>
  </si>
  <si>
    <t>US12</t>
  </si>
  <si>
    <t>TA44</t>
  </si>
  <si>
    <t>TA45</t>
  </si>
  <si>
    <t>TA46</t>
  </si>
  <si>
    <t>Fix re render of tab "Cart"</t>
  </si>
  <si>
    <t>NN</t>
  </si>
  <si>
    <t>Security Issue</t>
  </si>
  <si>
    <t>TA47</t>
  </si>
  <si>
    <t>US13</t>
  </si>
  <si>
    <t>Frontend html/css</t>
  </si>
  <si>
    <t>Create UI for App component</t>
  </si>
  <si>
    <t>TA48</t>
  </si>
  <si>
    <t>Create UI for Products component</t>
  </si>
  <si>
    <t>TA49</t>
  </si>
  <si>
    <t>Create UI for Cart component</t>
  </si>
  <si>
    <t>US14</t>
  </si>
  <si>
    <t>TA50</t>
  </si>
  <si>
    <t>TA51</t>
  </si>
  <si>
    <t>TA52</t>
  </si>
  <si>
    <t>TA53</t>
  </si>
  <si>
    <t>TA54</t>
  </si>
  <si>
    <t>1 action</t>
  </si>
  <si>
    <t>TA55</t>
  </si>
  <si>
    <t>[Continue] Frontend html/css</t>
  </si>
  <si>
    <t xml:space="preserve">Error then click "remove from cart" then amount of product equal 0 </t>
  </si>
  <si>
    <t>Create UI for App components</t>
  </si>
  <si>
    <t>TA56</t>
  </si>
  <si>
    <t xml:space="preserve"> [Continue] Security Issue</t>
  </si>
  <si>
    <t>TA57</t>
  </si>
  <si>
    <t>Add different pictures to products</t>
  </si>
  <si>
    <t>TA58</t>
  </si>
  <si>
    <t>TA59</t>
  </si>
  <si>
    <t>TA60</t>
  </si>
  <si>
    <t>TA61</t>
  </si>
  <si>
    <t>TA62</t>
  </si>
  <si>
    <t>US15</t>
  </si>
  <si>
    <t>Sprint 1</t>
  </si>
  <si>
    <t>Sprint 2</t>
  </si>
  <si>
    <t>Sprint 3</t>
  </si>
  <si>
    <t>Sprint 4</t>
  </si>
  <si>
    <t>Sprint 5</t>
  </si>
  <si>
    <t>Sprint 6</t>
  </si>
  <si>
    <t>Sprint 7</t>
  </si>
  <si>
    <t>Create 1 function in action (post 1 object with order and items). Add new model for NewOrder in api. Delete POST method in ItemsOfOrdersController</t>
  </si>
  <si>
    <t>Create UI "Order is sucsessful"</t>
  </si>
  <si>
    <t>TA63</t>
  </si>
  <si>
    <t>?</t>
  </si>
  <si>
    <t>Update product`s amount after create order</t>
  </si>
  <si>
    <t>TA64</t>
  </si>
  <si>
    <t>New function for UI for successful order. Clear state`s parameters after create order.</t>
  </si>
  <si>
    <t>Add new column in db.Poducts. Update DB</t>
  </si>
  <si>
    <t>If product.amount=0 then "add to cart" is disabled</t>
  </si>
  <si>
    <t>Amend to frontend and backend functionality</t>
  </si>
  <si>
    <t xml:space="preserve">Amend UI "Order is sucsessful" </t>
  </si>
  <si>
    <t xml:space="preserve">Amend validation "items is sucsessful" </t>
  </si>
  <si>
    <t>Amend functionality of browse pictures to products</t>
  </si>
  <si>
    <t>Sprint 8</t>
  </si>
  <si>
    <t>Merge</t>
  </si>
  <si>
    <t>TA65</t>
  </si>
  <si>
    <t>TA66</t>
  </si>
  <si>
    <t>TA67</t>
  </si>
  <si>
    <t>TA68</t>
  </si>
  <si>
    <t>TA69</t>
  </si>
  <si>
    <t>[NN] Add enter field for product`s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</si>
</sst>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6" borderId="24" xfId="1" applyBorder="1" applyAlignment="1">
      <alignment horizontal="center" vertical="center" wrapText="1"/>
    </xf>
    <xf numFmtId="0" fontId="2" fillId="6" borderId="33" xfId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6" borderId="5" xfId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20" fontId="0" fillId="0" borderId="0" xfId="0" applyNumberFormat="1" applyAlignment="1">
      <alignment horizontal="center" vertical="center" wrapText="1"/>
    </xf>
    <xf numFmtId="0" fontId="2" fillId="6" borderId="34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14" fontId="0" fillId="2" borderId="14" xfId="0" applyNumberFormat="1" applyFill="1" applyBorder="1" applyAlignment="1">
      <alignment horizontal="center" vertical="center" wrapText="1"/>
    </xf>
    <xf numFmtId="14" fontId="0" fillId="2" borderId="41" xfId="0" applyNumberForma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14" fontId="0" fillId="2" borderId="13" xfId="0" applyNumberFormat="1" applyFill="1" applyBorder="1" applyAlignment="1">
      <alignment horizontal="center" vertical="center" wrapText="1"/>
    </xf>
    <xf numFmtId="14" fontId="0" fillId="2" borderId="14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14" fontId="0" fillId="2" borderId="40" xfId="0" applyNumberFormat="1" applyFill="1" applyBorder="1" applyAlignment="1">
      <alignment horizontal="center" vertical="center" wrapText="1"/>
    </xf>
    <xf numFmtId="14" fontId="0" fillId="2" borderId="41" xfId="0" applyNumberFormat="1" applyFill="1" applyBorder="1" applyAlignment="1">
      <alignment horizontal="center" vertical="center" wrapText="1"/>
    </xf>
    <xf numFmtId="14" fontId="0" fillId="2" borderId="42" xfId="0" applyNumberForma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2" borderId="37" xfId="0" applyNumberFormat="1" applyFill="1" applyBorder="1" applyAlignment="1">
      <alignment horizontal="center" vertical="center" wrapText="1"/>
    </xf>
    <xf numFmtId="14" fontId="0" fillId="2" borderId="38" xfId="0" applyNumberFormat="1" applyFill="1" applyBorder="1" applyAlignment="1">
      <alignment horizontal="center" vertical="center" wrapText="1"/>
    </xf>
    <xf numFmtId="14" fontId="0" fillId="2" borderId="39" xfId="0" applyNumberFormat="1" applyFill="1" applyBorder="1" applyAlignment="1">
      <alignment horizontal="center" vertical="center" wrapText="1"/>
    </xf>
    <xf numFmtId="14" fontId="0" fillId="2" borderId="28" xfId="0" applyNumberForma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2" fillId="6" borderId="43" xfId="1" applyBorder="1" applyAlignment="1">
      <alignment horizontal="center" vertical="center" wrapText="1"/>
    </xf>
    <xf numFmtId="0" fontId="0" fillId="0" borderId="44" xfId="0" applyBorder="1"/>
    <xf numFmtId="0" fontId="2" fillId="6" borderId="36" xfId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zoomScale="77" zoomScaleNormal="77" workbookViewId="0">
      <pane ySplit="1" topLeftCell="A86" activePane="bottomLeft" state="frozen"/>
      <selection pane="bottomLeft" activeCell="J99" sqref="J99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9" width="9.140625" style="1"/>
    <col min="10" max="10" width="49.85546875" style="1" bestFit="1" customWidth="1"/>
    <col min="11" max="16384" width="9.140625" style="1"/>
  </cols>
  <sheetData>
    <row r="1" spans="1:21" s="40" customFormat="1" ht="45.75" thickBot="1" x14ac:dyDescent="0.3">
      <c r="A1" s="66"/>
      <c r="B1" s="67"/>
      <c r="C1" s="66" t="s">
        <v>16</v>
      </c>
      <c r="D1" s="68"/>
      <c r="E1" s="41" t="s">
        <v>17</v>
      </c>
      <c r="F1" s="41" t="s">
        <v>27</v>
      </c>
      <c r="G1" s="41" t="s">
        <v>20</v>
      </c>
      <c r="H1" s="41" t="s">
        <v>21</v>
      </c>
      <c r="I1" s="42" t="s">
        <v>81</v>
      </c>
    </row>
    <row r="2" spans="1:21" ht="15.75" thickBot="1" x14ac:dyDescent="0.3">
      <c r="A2" s="60" t="s">
        <v>1</v>
      </c>
      <c r="B2" s="63" t="s">
        <v>0</v>
      </c>
      <c r="C2" s="73"/>
      <c r="D2" s="74"/>
      <c r="E2" s="11" t="s">
        <v>163</v>
      </c>
      <c r="F2" s="11"/>
      <c r="G2" s="11">
        <f>SUM(G3)</f>
        <v>28</v>
      </c>
      <c r="H2" s="11"/>
      <c r="I2" s="35"/>
    </row>
    <row r="3" spans="1:21" ht="30" x14ac:dyDescent="0.25">
      <c r="A3" s="61"/>
      <c r="B3" s="64"/>
      <c r="C3" s="69" t="s">
        <v>18</v>
      </c>
      <c r="D3" s="70"/>
      <c r="E3" s="17" t="s">
        <v>19</v>
      </c>
      <c r="F3" s="17" t="s">
        <v>32</v>
      </c>
      <c r="G3" s="17">
        <f>SUM(G4:G8)</f>
        <v>28</v>
      </c>
      <c r="H3" s="17">
        <f>SUM(H4:H8)</f>
        <v>20</v>
      </c>
      <c r="I3" s="36">
        <f>SUM(I4:I8)</f>
        <v>8</v>
      </c>
    </row>
    <row r="4" spans="1:21" x14ac:dyDescent="0.25">
      <c r="A4" s="61"/>
      <c r="B4" s="64"/>
      <c r="C4" s="31"/>
      <c r="D4" s="2" t="s">
        <v>22</v>
      </c>
      <c r="E4" s="6" t="s">
        <v>36</v>
      </c>
      <c r="F4" s="2" t="s">
        <v>32</v>
      </c>
      <c r="G4" s="2">
        <v>8</v>
      </c>
      <c r="H4" s="2">
        <v>4</v>
      </c>
      <c r="I4" s="23">
        <f>G4-H4</f>
        <v>4</v>
      </c>
      <c r="U4" s="1" t="s">
        <v>31</v>
      </c>
    </row>
    <row r="5" spans="1:21" x14ac:dyDescent="0.25">
      <c r="A5" s="61"/>
      <c r="B5" s="64"/>
      <c r="C5" s="31"/>
      <c r="D5" s="2" t="s">
        <v>25</v>
      </c>
      <c r="E5" s="3" t="s">
        <v>23</v>
      </c>
      <c r="F5" s="2" t="s">
        <v>32</v>
      </c>
      <c r="G5" s="2">
        <v>4</v>
      </c>
      <c r="H5" s="2">
        <v>2</v>
      </c>
      <c r="I5" s="23">
        <f>G5-H5</f>
        <v>2</v>
      </c>
      <c r="U5" s="1" t="s">
        <v>32</v>
      </c>
    </row>
    <row r="6" spans="1:21" x14ac:dyDescent="0.25">
      <c r="A6" s="61"/>
      <c r="B6" s="64"/>
      <c r="C6" s="32"/>
      <c r="D6" s="4" t="s">
        <v>26</v>
      </c>
      <c r="E6" s="3" t="s">
        <v>24</v>
      </c>
      <c r="F6" s="2" t="s">
        <v>32</v>
      </c>
      <c r="G6" s="2">
        <v>4</v>
      </c>
      <c r="H6" s="2">
        <v>2</v>
      </c>
      <c r="I6" s="23">
        <f t="shared" ref="I6:I8" si="0">G6-H6</f>
        <v>2</v>
      </c>
      <c r="U6" s="1" t="s">
        <v>33</v>
      </c>
    </row>
    <row r="7" spans="1:21" x14ac:dyDescent="0.25">
      <c r="A7" s="61"/>
      <c r="B7" s="64"/>
      <c r="C7" s="37"/>
      <c r="D7" s="4" t="s">
        <v>29</v>
      </c>
      <c r="E7" s="5" t="s">
        <v>40</v>
      </c>
      <c r="F7" s="4" t="s">
        <v>33</v>
      </c>
      <c r="G7" s="4">
        <v>8</v>
      </c>
      <c r="H7" s="4">
        <v>8</v>
      </c>
      <c r="I7" s="24">
        <f t="shared" si="0"/>
        <v>0</v>
      </c>
      <c r="U7" s="1" t="s">
        <v>34</v>
      </c>
    </row>
    <row r="8" spans="1:21" ht="30.75" thickBot="1" x14ac:dyDescent="0.3">
      <c r="A8" s="62"/>
      <c r="B8" s="65"/>
      <c r="C8" s="25"/>
      <c r="D8" s="7" t="s">
        <v>35</v>
      </c>
      <c r="E8" s="8" t="s">
        <v>30</v>
      </c>
      <c r="F8" s="7" t="s">
        <v>33</v>
      </c>
      <c r="G8" s="7">
        <v>4</v>
      </c>
      <c r="H8" s="7">
        <v>4</v>
      </c>
      <c r="I8" s="26">
        <f t="shared" si="0"/>
        <v>0</v>
      </c>
    </row>
    <row r="9" spans="1:21" ht="15.75" thickBot="1" x14ac:dyDescent="0.3">
      <c r="A9" s="60" t="s">
        <v>2</v>
      </c>
      <c r="B9" s="63" t="s">
        <v>3</v>
      </c>
      <c r="C9" s="75"/>
      <c r="D9" s="76"/>
      <c r="E9" s="13" t="s">
        <v>164</v>
      </c>
      <c r="F9" s="12"/>
      <c r="G9" s="13">
        <f>SUM(G10,G14,G17)</f>
        <v>38</v>
      </c>
      <c r="H9" s="12"/>
      <c r="I9" s="38"/>
      <c r="N9" s="10"/>
      <c r="O9" s="10"/>
    </row>
    <row r="10" spans="1:21" ht="30" x14ac:dyDescent="0.25">
      <c r="A10" s="61"/>
      <c r="B10" s="64"/>
      <c r="C10" s="69" t="s">
        <v>28</v>
      </c>
      <c r="D10" s="70"/>
      <c r="E10" s="17" t="s">
        <v>19</v>
      </c>
      <c r="F10" s="17" t="s">
        <v>33</v>
      </c>
      <c r="G10" s="17">
        <f>SUM(G11:G13)</f>
        <v>12</v>
      </c>
      <c r="H10" s="17">
        <f>SUM(H11:H15)</f>
        <v>36</v>
      </c>
      <c r="I10" s="36">
        <f>SUM(I11:I15)</f>
        <v>0</v>
      </c>
    </row>
    <row r="11" spans="1:21" x14ac:dyDescent="0.25">
      <c r="A11" s="61"/>
      <c r="B11" s="64"/>
      <c r="C11" s="22"/>
      <c r="D11" s="2" t="s">
        <v>37</v>
      </c>
      <c r="E11" s="6" t="s">
        <v>36</v>
      </c>
      <c r="F11" s="2" t="s">
        <v>33</v>
      </c>
      <c r="G11" s="2">
        <v>4</v>
      </c>
      <c r="H11" s="2">
        <v>4</v>
      </c>
      <c r="I11" s="23">
        <f>G11-H11</f>
        <v>0</v>
      </c>
    </row>
    <row r="12" spans="1:21" x14ac:dyDescent="0.25">
      <c r="A12" s="61"/>
      <c r="B12" s="64"/>
      <c r="C12" s="22"/>
      <c r="D12" s="2" t="s">
        <v>38</v>
      </c>
      <c r="E12" s="3" t="s">
        <v>23</v>
      </c>
      <c r="F12" s="2" t="s">
        <v>33</v>
      </c>
      <c r="G12" s="2">
        <v>4</v>
      </c>
      <c r="H12" s="2">
        <v>4</v>
      </c>
      <c r="I12" s="23">
        <f>G12-H12</f>
        <v>0</v>
      </c>
    </row>
    <row r="13" spans="1:21" x14ac:dyDescent="0.25">
      <c r="A13" s="61"/>
      <c r="B13" s="64"/>
      <c r="C13" s="33"/>
      <c r="D13" s="4" t="s">
        <v>39</v>
      </c>
      <c r="E13" s="3" t="s">
        <v>24</v>
      </c>
      <c r="F13" s="2" t="s">
        <v>33</v>
      </c>
      <c r="G13" s="2">
        <v>4</v>
      </c>
      <c r="H13" s="2">
        <v>4</v>
      </c>
      <c r="I13" s="23">
        <f>G13-H13</f>
        <v>0</v>
      </c>
    </row>
    <row r="14" spans="1:21" x14ac:dyDescent="0.25">
      <c r="A14" s="61"/>
      <c r="B14" s="64"/>
      <c r="C14" s="71" t="s">
        <v>41</v>
      </c>
      <c r="D14" s="72"/>
      <c r="E14" s="20" t="s">
        <v>50</v>
      </c>
      <c r="F14" s="20" t="s">
        <v>33</v>
      </c>
      <c r="G14" s="20">
        <f>SUM(G15:G16)</f>
        <v>16</v>
      </c>
      <c r="H14" s="20">
        <f>SUM(H15:H16)</f>
        <v>16</v>
      </c>
      <c r="I14" s="21">
        <f>SUM(I15:I16)</f>
        <v>0</v>
      </c>
    </row>
    <row r="15" spans="1:21" ht="30" x14ac:dyDescent="0.25">
      <c r="A15" s="61"/>
      <c r="B15" s="64"/>
      <c r="C15" s="22"/>
      <c r="D15" s="2" t="s">
        <v>42</v>
      </c>
      <c r="E15" s="6" t="s">
        <v>45</v>
      </c>
      <c r="F15" s="2" t="s">
        <v>33</v>
      </c>
      <c r="G15" s="2">
        <v>8</v>
      </c>
      <c r="H15" s="2">
        <v>8</v>
      </c>
      <c r="I15" s="23">
        <f>G15-H15</f>
        <v>0</v>
      </c>
    </row>
    <row r="16" spans="1:21" x14ac:dyDescent="0.25">
      <c r="A16" s="61"/>
      <c r="B16" s="64"/>
      <c r="C16" s="22"/>
      <c r="D16" s="2" t="s">
        <v>43</v>
      </c>
      <c r="E16" s="6" t="s">
        <v>46</v>
      </c>
      <c r="F16" s="2" t="s">
        <v>33</v>
      </c>
      <c r="G16" s="2">
        <v>8</v>
      </c>
      <c r="H16" s="2">
        <v>8</v>
      </c>
      <c r="I16" s="23">
        <f>G16-H16</f>
        <v>0</v>
      </c>
    </row>
    <row r="17" spans="1:11" x14ac:dyDescent="0.25">
      <c r="A17" s="61"/>
      <c r="B17" s="64"/>
      <c r="C17" s="77" t="s">
        <v>49</v>
      </c>
      <c r="D17" s="78"/>
      <c r="E17" s="18" t="s">
        <v>51</v>
      </c>
      <c r="F17" s="18" t="s">
        <v>32</v>
      </c>
      <c r="G17" s="18">
        <f>SUM(G18:G20)</f>
        <v>10</v>
      </c>
      <c r="H17" s="18">
        <f t="shared" ref="H17:I17" si="1">SUM(H18:H20)</f>
        <v>3</v>
      </c>
      <c r="I17" s="30">
        <f t="shared" si="1"/>
        <v>7</v>
      </c>
    </row>
    <row r="18" spans="1:11" x14ac:dyDescent="0.25">
      <c r="A18" s="61"/>
      <c r="B18" s="64"/>
      <c r="C18" s="22"/>
      <c r="D18" s="2" t="s">
        <v>47</v>
      </c>
      <c r="E18" s="6" t="s">
        <v>69</v>
      </c>
      <c r="F18" s="9" t="s">
        <v>33</v>
      </c>
      <c r="G18" s="2">
        <v>2</v>
      </c>
      <c r="H18" s="2">
        <v>2</v>
      </c>
      <c r="I18" s="23">
        <f>G18-H18</f>
        <v>0</v>
      </c>
    </row>
    <row r="19" spans="1:11" ht="30" x14ac:dyDescent="0.25">
      <c r="A19" s="61"/>
      <c r="B19" s="64"/>
      <c r="C19" s="31"/>
      <c r="D19" s="2" t="s">
        <v>66</v>
      </c>
      <c r="E19" s="6" t="s">
        <v>70</v>
      </c>
      <c r="F19" s="9" t="s">
        <v>32</v>
      </c>
      <c r="G19" s="2">
        <v>4</v>
      </c>
      <c r="H19" s="2">
        <v>1</v>
      </c>
      <c r="I19" s="23">
        <f>G19-H19</f>
        <v>3</v>
      </c>
      <c r="K19" s="1" t="s">
        <v>71</v>
      </c>
    </row>
    <row r="20" spans="1:11" ht="15.75" thickBot="1" x14ac:dyDescent="0.3">
      <c r="A20" s="61"/>
      <c r="B20" s="64"/>
      <c r="C20" s="34"/>
      <c r="D20" s="7" t="s">
        <v>48</v>
      </c>
      <c r="E20" s="8" t="s">
        <v>44</v>
      </c>
      <c r="F20" s="39" t="s">
        <v>31</v>
      </c>
      <c r="G20" s="7">
        <v>4</v>
      </c>
      <c r="H20" s="7">
        <v>0</v>
      </c>
      <c r="I20" s="26">
        <v>4</v>
      </c>
    </row>
    <row r="21" spans="1:11" ht="15.75" thickBot="1" x14ac:dyDescent="0.3">
      <c r="A21" s="60" t="s">
        <v>4</v>
      </c>
      <c r="B21" s="63" t="s">
        <v>5</v>
      </c>
      <c r="C21" s="58"/>
      <c r="D21" s="59"/>
      <c r="E21" s="13" t="s">
        <v>165</v>
      </c>
      <c r="F21" s="19"/>
      <c r="G21" s="15">
        <f>SUM(G22,G27,G36,G39)</f>
        <v>76</v>
      </c>
      <c r="H21" s="15"/>
      <c r="I21" s="29"/>
    </row>
    <row r="22" spans="1:11" x14ac:dyDescent="0.25">
      <c r="A22" s="61"/>
      <c r="B22" s="64"/>
      <c r="C22" s="81" t="s">
        <v>52</v>
      </c>
      <c r="D22" s="82"/>
      <c r="E22" s="18" t="s">
        <v>74</v>
      </c>
      <c r="F22" s="18" t="s">
        <v>33</v>
      </c>
      <c r="G22" s="18">
        <f>SUM(G23:G26)</f>
        <v>6</v>
      </c>
      <c r="H22" s="18">
        <f t="shared" ref="H22:I22" si="2">SUM(H23:H26)</f>
        <v>3.25</v>
      </c>
      <c r="I22" s="30">
        <f t="shared" si="2"/>
        <v>2.75</v>
      </c>
    </row>
    <row r="23" spans="1:11" ht="30" x14ac:dyDescent="0.25">
      <c r="A23" s="61"/>
      <c r="B23" s="64"/>
      <c r="C23" s="22"/>
      <c r="D23" s="2" t="s">
        <v>53</v>
      </c>
      <c r="E23" s="6" t="s">
        <v>72</v>
      </c>
      <c r="F23" s="2" t="s">
        <v>33</v>
      </c>
      <c r="G23" s="2">
        <v>2</v>
      </c>
      <c r="H23" s="2">
        <v>1</v>
      </c>
      <c r="I23" s="23">
        <f>G23-H23</f>
        <v>1</v>
      </c>
    </row>
    <row r="24" spans="1:11" x14ac:dyDescent="0.25">
      <c r="A24" s="61"/>
      <c r="B24" s="64"/>
      <c r="C24" s="22"/>
      <c r="D24" s="2" t="s">
        <v>54</v>
      </c>
      <c r="E24" s="6" t="s">
        <v>73</v>
      </c>
      <c r="F24" s="2" t="s">
        <v>33</v>
      </c>
      <c r="G24" s="2">
        <v>2</v>
      </c>
      <c r="H24" s="2">
        <v>1</v>
      </c>
      <c r="I24" s="23">
        <f>G24-H24</f>
        <v>1</v>
      </c>
    </row>
    <row r="25" spans="1:11" x14ac:dyDescent="0.25">
      <c r="A25" s="61"/>
      <c r="B25" s="64"/>
      <c r="C25" s="22"/>
      <c r="D25" s="2" t="s">
        <v>55</v>
      </c>
      <c r="E25" s="6" t="s">
        <v>74</v>
      </c>
      <c r="F25" s="9" t="s">
        <v>33</v>
      </c>
      <c r="G25" s="2">
        <v>1</v>
      </c>
      <c r="H25" s="2">
        <v>1</v>
      </c>
      <c r="I25" s="23">
        <f>G25-H25</f>
        <v>0</v>
      </c>
    </row>
    <row r="26" spans="1:11" x14ac:dyDescent="0.25">
      <c r="A26" s="61"/>
      <c r="B26" s="64"/>
      <c r="C26" s="22"/>
      <c r="D26" s="2" t="s">
        <v>56</v>
      </c>
      <c r="E26" s="6" t="s">
        <v>82</v>
      </c>
      <c r="F26" s="9" t="s">
        <v>33</v>
      </c>
      <c r="G26" s="2">
        <v>1</v>
      </c>
      <c r="H26" s="2">
        <v>0.25</v>
      </c>
      <c r="I26" s="23">
        <f>G26-H26</f>
        <v>0.75</v>
      </c>
    </row>
    <row r="27" spans="1:11" x14ac:dyDescent="0.25">
      <c r="A27" s="61"/>
      <c r="B27" s="64"/>
      <c r="C27" s="81" t="s">
        <v>64</v>
      </c>
      <c r="D27" s="82"/>
      <c r="E27" s="18" t="s">
        <v>85</v>
      </c>
      <c r="F27" s="18" t="s">
        <v>32</v>
      </c>
      <c r="G27" s="18">
        <f>SUM(G28:G35)</f>
        <v>46</v>
      </c>
      <c r="H27" s="18">
        <f ca="1">SUM(H25:H35)</f>
        <v>1</v>
      </c>
      <c r="I27" s="30">
        <f ca="1">SUM(I25:I35)</f>
        <v>59</v>
      </c>
    </row>
    <row r="28" spans="1:11" x14ac:dyDescent="0.25">
      <c r="A28" s="61"/>
      <c r="B28" s="64"/>
      <c r="C28" s="22"/>
      <c r="D28" s="2" t="s">
        <v>57</v>
      </c>
      <c r="E28" s="6" t="s">
        <v>83</v>
      </c>
      <c r="F28" s="9" t="s">
        <v>33</v>
      </c>
      <c r="G28" s="2">
        <v>2</v>
      </c>
      <c r="H28" s="2">
        <v>2</v>
      </c>
      <c r="I28" s="23">
        <f>G28-H28</f>
        <v>0</v>
      </c>
    </row>
    <row r="29" spans="1:11" x14ac:dyDescent="0.25">
      <c r="A29" s="61"/>
      <c r="B29" s="64"/>
      <c r="C29" s="22"/>
      <c r="D29" s="2" t="s">
        <v>63</v>
      </c>
      <c r="E29" s="14" t="s">
        <v>44</v>
      </c>
      <c r="F29" s="2" t="s">
        <v>33</v>
      </c>
      <c r="G29" s="4">
        <v>4</v>
      </c>
      <c r="H29" s="4">
        <v>4</v>
      </c>
      <c r="I29" s="24">
        <v>4</v>
      </c>
    </row>
    <row r="30" spans="1:11" ht="45" x14ac:dyDescent="0.25">
      <c r="A30" s="61"/>
      <c r="B30" s="64"/>
      <c r="C30" s="22"/>
      <c r="D30" s="2" t="s">
        <v>68</v>
      </c>
      <c r="E30" s="6" t="s">
        <v>84</v>
      </c>
      <c r="F30" s="9" t="s">
        <v>33</v>
      </c>
      <c r="G30" s="2">
        <v>4</v>
      </c>
      <c r="H30" s="2">
        <v>16</v>
      </c>
      <c r="I30" s="23">
        <f t="shared" ref="I30" si="3">G30-H30</f>
        <v>-12</v>
      </c>
      <c r="J30" s="1" t="s">
        <v>98</v>
      </c>
    </row>
    <row r="31" spans="1:11" ht="45" x14ac:dyDescent="0.25">
      <c r="A31" s="61"/>
      <c r="B31" s="64"/>
      <c r="C31" s="22"/>
      <c r="D31" s="2" t="s">
        <v>75</v>
      </c>
      <c r="E31" s="6" t="s">
        <v>96</v>
      </c>
      <c r="F31" s="9" t="s">
        <v>33</v>
      </c>
      <c r="G31" s="2">
        <v>8</v>
      </c>
      <c r="H31" s="2">
        <v>2</v>
      </c>
      <c r="I31" s="23">
        <f t="shared" ref="I31" si="4">G31-H31</f>
        <v>6</v>
      </c>
      <c r="J31" s="1" t="s">
        <v>108</v>
      </c>
    </row>
    <row r="32" spans="1:11" x14ac:dyDescent="0.25">
      <c r="A32" s="61"/>
      <c r="B32" s="64"/>
      <c r="C32" s="31"/>
      <c r="D32" s="2" t="s">
        <v>76</v>
      </c>
      <c r="E32" s="6" t="s">
        <v>58</v>
      </c>
      <c r="F32" s="2" t="s">
        <v>31</v>
      </c>
      <c r="G32" s="2">
        <v>4</v>
      </c>
      <c r="H32" s="2">
        <v>0</v>
      </c>
      <c r="I32" s="23">
        <f>G32-H32</f>
        <v>4</v>
      </c>
    </row>
    <row r="33" spans="1:9" x14ac:dyDescent="0.25">
      <c r="A33" s="61"/>
      <c r="B33" s="64"/>
      <c r="C33" s="31"/>
      <c r="D33" s="2" t="s">
        <v>78</v>
      </c>
      <c r="E33" s="14" t="s">
        <v>61</v>
      </c>
      <c r="F33" s="2" t="s">
        <v>31</v>
      </c>
      <c r="G33" s="4">
        <v>12</v>
      </c>
      <c r="H33" s="2">
        <v>0</v>
      </c>
      <c r="I33" s="23">
        <f>G33-H33</f>
        <v>12</v>
      </c>
    </row>
    <row r="34" spans="1:9" x14ac:dyDescent="0.25">
      <c r="A34" s="61"/>
      <c r="B34" s="64"/>
      <c r="C34" s="31"/>
      <c r="D34" s="2" t="s">
        <v>79</v>
      </c>
      <c r="E34" s="14" t="s">
        <v>62</v>
      </c>
      <c r="F34" s="2" t="s">
        <v>31</v>
      </c>
      <c r="G34" s="4">
        <v>8</v>
      </c>
      <c r="H34" s="2">
        <v>0</v>
      </c>
      <c r="I34" s="23">
        <f>G34-H34</f>
        <v>8</v>
      </c>
    </row>
    <row r="35" spans="1:9" x14ac:dyDescent="0.25">
      <c r="A35" s="61"/>
      <c r="B35" s="64"/>
      <c r="C35" s="32"/>
      <c r="D35" s="4" t="s">
        <v>80</v>
      </c>
      <c r="E35" s="14" t="s">
        <v>59</v>
      </c>
      <c r="F35" s="4" t="s">
        <v>31</v>
      </c>
      <c r="G35" s="4">
        <v>4</v>
      </c>
      <c r="H35" s="4">
        <v>0</v>
      </c>
      <c r="I35" s="24">
        <f t="shared" ref="I35" si="5">G35-H35</f>
        <v>4</v>
      </c>
    </row>
    <row r="36" spans="1:9" x14ac:dyDescent="0.25">
      <c r="A36" s="61"/>
      <c r="B36" s="64"/>
      <c r="C36" s="86" t="s">
        <v>65</v>
      </c>
      <c r="D36" s="87"/>
      <c r="E36" s="20" t="s">
        <v>90</v>
      </c>
      <c r="F36" s="20" t="s">
        <v>33</v>
      </c>
      <c r="G36" s="20">
        <f>SUM(G37:G38)</f>
        <v>4</v>
      </c>
      <c r="H36" s="20">
        <f t="shared" ref="H36:I36" si="6">SUM(H37:H38)</f>
        <v>1</v>
      </c>
      <c r="I36" s="21">
        <f t="shared" si="6"/>
        <v>3</v>
      </c>
    </row>
    <row r="37" spans="1:9" x14ac:dyDescent="0.25">
      <c r="A37" s="61"/>
      <c r="B37" s="64"/>
      <c r="C37" s="22"/>
      <c r="D37" s="2" t="s">
        <v>86</v>
      </c>
      <c r="E37" s="6" t="s">
        <v>89</v>
      </c>
      <c r="F37" s="2" t="s">
        <v>33</v>
      </c>
      <c r="G37" s="2">
        <v>2</v>
      </c>
      <c r="H37" s="2">
        <v>0.5</v>
      </c>
      <c r="I37" s="23">
        <f t="shared" ref="I37" si="7">G37-H37</f>
        <v>1.5</v>
      </c>
    </row>
    <row r="38" spans="1:9" x14ac:dyDescent="0.25">
      <c r="A38" s="61"/>
      <c r="B38" s="64"/>
      <c r="C38" s="33"/>
      <c r="D38" s="4" t="s">
        <v>87</v>
      </c>
      <c r="E38" s="14" t="s">
        <v>91</v>
      </c>
      <c r="F38" s="4" t="s">
        <v>33</v>
      </c>
      <c r="G38" s="4">
        <v>2</v>
      </c>
      <c r="H38" s="4">
        <v>0.5</v>
      </c>
      <c r="I38" s="24">
        <f t="shared" ref="I38" si="8">G38-H38</f>
        <v>1.5</v>
      </c>
    </row>
    <row r="39" spans="1:9" x14ac:dyDescent="0.25">
      <c r="A39" s="61"/>
      <c r="B39" s="64"/>
      <c r="C39" s="86" t="s">
        <v>77</v>
      </c>
      <c r="D39" s="87"/>
      <c r="E39" s="20" t="s">
        <v>67</v>
      </c>
      <c r="F39" s="20" t="s">
        <v>31</v>
      </c>
      <c r="G39" s="20">
        <f>SUM(G40:G42)</f>
        <v>20</v>
      </c>
      <c r="H39" s="20">
        <f t="shared" ref="H39:I39" si="9">SUM(H40:H42)</f>
        <v>0</v>
      </c>
      <c r="I39" s="21">
        <f t="shared" si="9"/>
        <v>20</v>
      </c>
    </row>
    <row r="40" spans="1:9" ht="30" x14ac:dyDescent="0.25">
      <c r="A40" s="61"/>
      <c r="B40" s="64"/>
      <c r="C40" s="31"/>
      <c r="D40" s="2" t="s">
        <v>93</v>
      </c>
      <c r="E40" s="6" t="s">
        <v>92</v>
      </c>
      <c r="F40" s="2" t="s">
        <v>31</v>
      </c>
      <c r="G40" s="2">
        <v>8</v>
      </c>
      <c r="H40" s="2">
        <v>0</v>
      </c>
      <c r="I40" s="23">
        <f t="shared" ref="I40" si="10">G40-H40</f>
        <v>8</v>
      </c>
    </row>
    <row r="41" spans="1:9" x14ac:dyDescent="0.25">
      <c r="A41" s="61"/>
      <c r="B41" s="64"/>
      <c r="C41" s="31"/>
      <c r="D41" s="2" t="s">
        <v>94</v>
      </c>
      <c r="E41" s="6" t="s">
        <v>107</v>
      </c>
      <c r="F41" s="2" t="s">
        <v>31</v>
      </c>
      <c r="G41" s="2">
        <v>8</v>
      </c>
      <c r="H41" s="2">
        <v>0</v>
      </c>
      <c r="I41" s="23">
        <f t="shared" ref="I41" si="11">G41-H41</f>
        <v>8</v>
      </c>
    </row>
    <row r="42" spans="1:9" ht="15.75" thickBot="1" x14ac:dyDescent="0.3">
      <c r="A42" s="62"/>
      <c r="B42" s="65"/>
      <c r="C42" s="34"/>
      <c r="D42" s="7" t="s">
        <v>88</v>
      </c>
      <c r="E42" s="8" t="s">
        <v>95</v>
      </c>
      <c r="F42" s="7" t="s">
        <v>31</v>
      </c>
      <c r="G42" s="7">
        <v>4</v>
      </c>
      <c r="H42" s="7">
        <v>0</v>
      </c>
      <c r="I42" s="26">
        <v>4</v>
      </c>
    </row>
    <row r="43" spans="1:9" x14ac:dyDescent="0.25">
      <c r="A43" s="60" t="s">
        <v>6</v>
      </c>
      <c r="B43" s="91" t="s">
        <v>7</v>
      </c>
      <c r="C43" s="79"/>
      <c r="D43" s="80"/>
      <c r="E43" s="13" t="s">
        <v>166</v>
      </c>
      <c r="F43" s="28"/>
      <c r="G43" s="11">
        <f>SUM(G44,G46)</f>
        <v>48.5</v>
      </c>
      <c r="H43" s="11">
        <f>SUM(H44,H46,H53)</f>
        <v>43</v>
      </c>
      <c r="I43" s="16"/>
    </row>
    <row r="44" spans="1:9" x14ac:dyDescent="0.25">
      <c r="A44" s="61"/>
      <c r="B44" s="92"/>
      <c r="C44" s="86" t="s">
        <v>105</v>
      </c>
      <c r="D44" s="87"/>
      <c r="E44" s="27" t="s">
        <v>97</v>
      </c>
      <c r="F44" s="27" t="s">
        <v>31</v>
      </c>
      <c r="G44" s="27">
        <f>SUM(G45:G45)</f>
        <v>8</v>
      </c>
      <c r="H44" s="27">
        <f t="shared" ref="H44:I44" si="12">SUM(H45:H45)</f>
        <v>0</v>
      </c>
      <c r="I44" s="21">
        <f t="shared" si="12"/>
        <v>8</v>
      </c>
    </row>
    <row r="45" spans="1:9" ht="30" x14ac:dyDescent="0.25">
      <c r="A45" s="61"/>
      <c r="B45" s="92"/>
      <c r="C45" s="31"/>
      <c r="D45" s="2" t="s">
        <v>100</v>
      </c>
      <c r="E45" s="6" t="s">
        <v>123</v>
      </c>
      <c r="F45" s="9" t="s">
        <v>31</v>
      </c>
      <c r="G45" s="2">
        <v>8</v>
      </c>
      <c r="H45" s="2">
        <v>0</v>
      </c>
      <c r="I45" s="23">
        <f>G45-H45</f>
        <v>8</v>
      </c>
    </row>
    <row r="46" spans="1:9" x14ac:dyDescent="0.25">
      <c r="A46" s="61"/>
      <c r="B46" s="92"/>
      <c r="C46" s="86" t="s">
        <v>112</v>
      </c>
      <c r="D46" s="87"/>
      <c r="E46" s="27" t="s">
        <v>106</v>
      </c>
      <c r="F46" s="27" t="s">
        <v>32</v>
      </c>
      <c r="G46" s="27">
        <f>SUM(G47:G54)</f>
        <v>40.5</v>
      </c>
      <c r="H46" s="27">
        <f>SUM(H47:H54)</f>
        <v>37.5</v>
      </c>
      <c r="I46" s="21">
        <f>SUM(I47:I54)</f>
        <v>3</v>
      </c>
    </row>
    <row r="47" spans="1:9" ht="30" x14ac:dyDescent="0.25">
      <c r="A47" s="61"/>
      <c r="B47" s="92"/>
      <c r="C47" s="22"/>
      <c r="D47" s="2" t="s">
        <v>101</v>
      </c>
      <c r="E47" s="6" t="s">
        <v>92</v>
      </c>
      <c r="F47" s="2" t="s">
        <v>33</v>
      </c>
      <c r="G47" s="2">
        <v>8</v>
      </c>
      <c r="H47" s="2">
        <v>8</v>
      </c>
      <c r="I47" s="23">
        <f t="shared" ref="I47:I52" si="13">G47-H47</f>
        <v>0</v>
      </c>
    </row>
    <row r="48" spans="1:9" x14ac:dyDescent="0.25">
      <c r="A48" s="61"/>
      <c r="B48" s="92"/>
      <c r="C48" s="22"/>
      <c r="D48" s="2" t="s">
        <v>102</v>
      </c>
      <c r="E48" s="6" t="s">
        <v>107</v>
      </c>
      <c r="F48" s="2" t="s">
        <v>33</v>
      </c>
      <c r="G48" s="2">
        <v>8</v>
      </c>
      <c r="H48" s="2">
        <v>8</v>
      </c>
      <c r="I48" s="23">
        <f t="shared" si="13"/>
        <v>0</v>
      </c>
    </row>
    <row r="49" spans="1:10" x14ac:dyDescent="0.25">
      <c r="A49" s="61"/>
      <c r="B49" s="92"/>
      <c r="C49" s="33"/>
      <c r="D49" s="2" t="s">
        <v>103</v>
      </c>
      <c r="E49" s="6" t="s">
        <v>95</v>
      </c>
      <c r="F49" s="2" t="s">
        <v>33</v>
      </c>
      <c r="G49" s="2">
        <v>4</v>
      </c>
      <c r="H49" s="2">
        <v>4</v>
      </c>
      <c r="I49" s="23">
        <f t="shared" si="13"/>
        <v>0</v>
      </c>
    </row>
    <row r="50" spans="1:10" x14ac:dyDescent="0.25">
      <c r="A50" s="61"/>
      <c r="B50" s="92"/>
      <c r="C50" s="37"/>
      <c r="D50" s="2" t="s">
        <v>104</v>
      </c>
      <c r="E50" s="6" t="s">
        <v>118</v>
      </c>
      <c r="F50" s="2" t="s">
        <v>32</v>
      </c>
      <c r="G50" s="2">
        <v>4</v>
      </c>
      <c r="H50" s="2">
        <v>5</v>
      </c>
      <c r="I50" s="23">
        <f t="shared" si="13"/>
        <v>-1</v>
      </c>
      <c r="J50" s="43"/>
    </row>
    <row r="51" spans="1:10" x14ac:dyDescent="0.25">
      <c r="A51" s="61"/>
      <c r="B51" s="92"/>
      <c r="C51" s="44"/>
      <c r="D51" s="2" t="s">
        <v>109</v>
      </c>
      <c r="E51" s="6" t="s">
        <v>121</v>
      </c>
      <c r="F51" s="2" t="s">
        <v>32</v>
      </c>
      <c r="G51" s="2">
        <v>4</v>
      </c>
      <c r="H51" s="2">
        <v>2</v>
      </c>
      <c r="I51" s="23">
        <f t="shared" si="13"/>
        <v>2</v>
      </c>
    </row>
    <row r="52" spans="1:10" x14ac:dyDescent="0.25">
      <c r="A52" s="61"/>
      <c r="B52" s="92"/>
      <c r="C52" s="44"/>
      <c r="D52" s="2" t="s">
        <v>110</v>
      </c>
      <c r="E52" s="6" t="s">
        <v>122</v>
      </c>
      <c r="F52" s="2" t="s">
        <v>31</v>
      </c>
      <c r="G52" s="2">
        <v>4</v>
      </c>
      <c r="H52" s="2">
        <v>0</v>
      </c>
      <c r="I52" s="23">
        <f t="shared" si="13"/>
        <v>4</v>
      </c>
    </row>
    <row r="53" spans="1:10" x14ac:dyDescent="0.25">
      <c r="A53" s="61"/>
      <c r="B53" s="92"/>
      <c r="C53" s="71"/>
      <c r="D53" s="72"/>
      <c r="E53" s="27" t="s">
        <v>114</v>
      </c>
      <c r="F53" s="27" t="s">
        <v>33</v>
      </c>
      <c r="G53" s="27">
        <f>SUM(G54:G55)</f>
        <v>4.5</v>
      </c>
      <c r="H53" s="27">
        <f>SUM(H54:H55)</f>
        <v>5.5</v>
      </c>
      <c r="I53" s="21">
        <f>SUM(I54:I55)</f>
        <v>-1</v>
      </c>
    </row>
    <row r="54" spans="1:10" ht="30" x14ac:dyDescent="0.25">
      <c r="A54" s="61"/>
      <c r="B54" s="92"/>
      <c r="C54" s="22"/>
      <c r="D54" s="2" t="s">
        <v>115</v>
      </c>
      <c r="E54" s="6" t="s">
        <v>126</v>
      </c>
      <c r="F54" s="2" t="s">
        <v>33</v>
      </c>
      <c r="G54" s="2">
        <v>4</v>
      </c>
      <c r="H54" s="2">
        <v>5</v>
      </c>
      <c r="I54" s="23">
        <f>G54-H54</f>
        <v>-1</v>
      </c>
    </row>
    <row r="55" spans="1:10" ht="15.75" thickBot="1" x14ac:dyDescent="0.3">
      <c r="A55" s="61"/>
      <c r="B55" s="92"/>
      <c r="C55" s="25"/>
      <c r="D55" s="7" t="s">
        <v>116</v>
      </c>
      <c r="E55" s="8" t="s">
        <v>117</v>
      </c>
      <c r="F55" s="7" t="s">
        <v>33</v>
      </c>
      <c r="G55" s="7">
        <v>0.5</v>
      </c>
      <c r="H55" s="7">
        <v>0.5</v>
      </c>
      <c r="I55" s="26">
        <f>G55-H55</f>
        <v>0</v>
      </c>
    </row>
    <row r="56" spans="1:10" x14ac:dyDescent="0.25">
      <c r="A56" s="60" t="s">
        <v>8</v>
      </c>
      <c r="B56" s="88" t="s">
        <v>9</v>
      </c>
      <c r="C56" s="79"/>
      <c r="D56" s="80"/>
      <c r="E56" s="13" t="s">
        <v>167</v>
      </c>
      <c r="F56" s="28"/>
      <c r="G56" s="11">
        <f>SUM(G57,G64,G67)</f>
        <v>61</v>
      </c>
      <c r="H56" s="11">
        <f>SUM(H57,H64,J59)</f>
        <v>120.5</v>
      </c>
      <c r="I56" s="16"/>
    </row>
    <row r="57" spans="1:10" x14ac:dyDescent="0.25">
      <c r="A57" s="61"/>
      <c r="B57" s="89"/>
      <c r="C57" s="86" t="s">
        <v>124</v>
      </c>
      <c r="D57" s="87"/>
      <c r="E57" s="27" t="s">
        <v>97</v>
      </c>
      <c r="F57" s="27" t="s">
        <v>31</v>
      </c>
      <c r="G57" s="27">
        <f>SUM(G58:G63)</f>
        <v>44</v>
      </c>
      <c r="H57" s="27">
        <f>SUM(H58:H85)</f>
        <v>114.5</v>
      </c>
      <c r="I57" s="21">
        <f>SUM(I58:I85)</f>
        <v>162.5</v>
      </c>
    </row>
    <row r="58" spans="1:10" ht="30" x14ac:dyDescent="0.25">
      <c r="A58" s="61"/>
      <c r="B58" s="89"/>
      <c r="C58" s="31"/>
      <c r="D58" s="2" t="s">
        <v>111</v>
      </c>
      <c r="E58" s="6" t="s">
        <v>99</v>
      </c>
      <c r="F58" s="9" t="s">
        <v>31</v>
      </c>
      <c r="G58" s="2">
        <v>8</v>
      </c>
      <c r="H58" s="2">
        <v>0</v>
      </c>
      <c r="I58" s="23">
        <f>G58-H58</f>
        <v>8</v>
      </c>
    </row>
    <row r="59" spans="1:10" x14ac:dyDescent="0.25">
      <c r="A59" s="61"/>
      <c r="B59" s="89"/>
      <c r="C59" s="31"/>
      <c r="D59" s="2" t="s">
        <v>113</v>
      </c>
      <c r="E59" s="6" t="s">
        <v>58</v>
      </c>
      <c r="F59" s="2" t="s">
        <v>31</v>
      </c>
      <c r="G59" s="2">
        <v>4</v>
      </c>
      <c r="H59" s="2">
        <v>0</v>
      </c>
      <c r="I59" s="23">
        <f>G59-H59</f>
        <v>4</v>
      </c>
    </row>
    <row r="60" spans="1:10" x14ac:dyDescent="0.25">
      <c r="A60" s="61"/>
      <c r="B60" s="89"/>
      <c r="C60" s="31"/>
      <c r="D60" s="2" t="s">
        <v>119</v>
      </c>
      <c r="E60" s="14" t="s">
        <v>61</v>
      </c>
      <c r="F60" s="2" t="s">
        <v>31</v>
      </c>
      <c r="G60" s="4">
        <v>12</v>
      </c>
      <c r="H60" s="2">
        <v>0</v>
      </c>
      <c r="I60" s="23">
        <f>G60-H60</f>
        <v>12</v>
      </c>
    </row>
    <row r="61" spans="1:10" x14ac:dyDescent="0.25">
      <c r="A61" s="61"/>
      <c r="B61" s="89"/>
      <c r="C61" s="31"/>
      <c r="D61" s="2" t="s">
        <v>120</v>
      </c>
      <c r="E61" s="14" t="s">
        <v>62</v>
      </c>
      <c r="F61" s="2" t="s">
        <v>31</v>
      </c>
      <c r="G61" s="4">
        <v>8</v>
      </c>
      <c r="H61" s="2">
        <v>0</v>
      </c>
      <c r="I61" s="23">
        <f>G61-H61</f>
        <v>8</v>
      </c>
    </row>
    <row r="62" spans="1:10" x14ac:dyDescent="0.25">
      <c r="A62" s="61"/>
      <c r="B62" s="89"/>
      <c r="C62" s="31"/>
      <c r="D62" s="2" t="s">
        <v>125</v>
      </c>
      <c r="E62" s="14" t="s">
        <v>59</v>
      </c>
      <c r="F62" s="4" t="s">
        <v>31</v>
      </c>
      <c r="G62" s="4">
        <v>4</v>
      </c>
      <c r="H62" s="4">
        <v>0</v>
      </c>
      <c r="I62" s="24">
        <f t="shared" ref="I62" si="14">G62-H62</f>
        <v>4</v>
      </c>
    </row>
    <row r="63" spans="1:10" ht="30" x14ac:dyDescent="0.25">
      <c r="A63" s="61"/>
      <c r="B63" s="89"/>
      <c r="C63" s="22" t="s">
        <v>132</v>
      </c>
      <c r="D63" s="2" t="s">
        <v>128</v>
      </c>
      <c r="E63" s="6" t="s">
        <v>123</v>
      </c>
      <c r="F63" s="2" t="s">
        <v>31</v>
      </c>
      <c r="G63" s="2">
        <v>8</v>
      </c>
      <c r="H63" s="2">
        <v>0</v>
      </c>
      <c r="I63" s="23">
        <f>G63-H63</f>
        <v>8</v>
      </c>
    </row>
    <row r="64" spans="1:10" x14ac:dyDescent="0.25">
      <c r="A64" s="61"/>
      <c r="B64" s="89"/>
      <c r="C64" s="86" t="s">
        <v>127</v>
      </c>
      <c r="D64" s="87"/>
      <c r="E64" s="27" t="s">
        <v>106</v>
      </c>
      <c r="F64" s="27" t="s">
        <v>33</v>
      </c>
      <c r="G64" s="27">
        <f>SUM(G65:G66)</f>
        <v>8</v>
      </c>
      <c r="H64" s="27">
        <f t="shared" ref="H64:I64" si="15">SUM(H65:H66)</f>
        <v>6</v>
      </c>
      <c r="I64" s="21">
        <f t="shared" si="15"/>
        <v>2</v>
      </c>
    </row>
    <row r="65" spans="1:9" x14ac:dyDescent="0.25">
      <c r="A65" s="61"/>
      <c r="B65" s="89"/>
      <c r="C65" s="22"/>
      <c r="D65" s="2" t="s">
        <v>129</v>
      </c>
      <c r="E65" s="6" t="s">
        <v>121</v>
      </c>
      <c r="F65" s="2" t="s">
        <v>33</v>
      </c>
      <c r="G65" s="2">
        <v>4</v>
      </c>
      <c r="H65" s="2">
        <v>4</v>
      </c>
      <c r="I65" s="23">
        <f t="shared" ref="I65:I66" si="16">G65-H65</f>
        <v>0</v>
      </c>
    </row>
    <row r="66" spans="1:9" x14ac:dyDescent="0.25">
      <c r="A66" s="61"/>
      <c r="B66" s="89"/>
      <c r="C66" s="22"/>
      <c r="D66" s="2" t="s">
        <v>130</v>
      </c>
      <c r="E66" s="6" t="s">
        <v>122</v>
      </c>
      <c r="F66" s="2" t="s">
        <v>33</v>
      </c>
      <c r="G66" s="2">
        <v>4</v>
      </c>
      <c r="H66" s="2">
        <v>2</v>
      </c>
      <c r="I66" s="23">
        <f t="shared" si="16"/>
        <v>2</v>
      </c>
    </row>
    <row r="67" spans="1:9" x14ac:dyDescent="0.25">
      <c r="A67" s="61"/>
      <c r="B67" s="89"/>
      <c r="C67" s="71"/>
      <c r="D67" s="72"/>
      <c r="E67" s="27" t="s">
        <v>114</v>
      </c>
      <c r="F67" s="27" t="s">
        <v>32</v>
      </c>
      <c r="G67" s="27">
        <f>SUM(G68:G69)</f>
        <v>9</v>
      </c>
      <c r="H67" s="27">
        <f t="shared" ref="H67:I67" si="17">SUM(H68:H69)</f>
        <v>8</v>
      </c>
      <c r="I67" s="21">
        <f t="shared" si="17"/>
        <v>1</v>
      </c>
    </row>
    <row r="68" spans="1:9" x14ac:dyDescent="0.25">
      <c r="A68" s="61"/>
      <c r="B68" s="89"/>
      <c r="C68" s="22"/>
      <c r="D68" s="2" t="s">
        <v>115</v>
      </c>
      <c r="E68" s="6" t="s">
        <v>131</v>
      </c>
      <c r="F68" s="2" t="s">
        <v>33</v>
      </c>
      <c r="G68" s="2">
        <v>4</v>
      </c>
      <c r="H68" s="2">
        <v>8</v>
      </c>
      <c r="I68" s="23">
        <f>G68-H68</f>
        <v>-4</v>
      </c>
    </row>
    <row r="69" spans="1:9" x14ac:dyDescent="0.25">
      <c r="A69" s="61"/>
      <c r="B69" s="89"/>
      <c r="C69" s="31"/>
      <c r="D69" s="2" t="s">
        <v>116</v>
      </c>
      <c r="E69" s="6" t="s">
        <v>133</v>
      </c>
      <c r="F69" s="2" t="s">
        <v>31</v>
      </c>
      <c r="G69" s="2">
        <v>5</v>
      </c>
      <c r="H69" s="2">
        <v>0</v>
      </c>
      <c r="I69" s="23">
        <v>5</v>
      </c>
    </row>
    <row r="70" spans="1:9" x14ac:dyDescent="0.25">
      <c r="A70" s="61"/>
      <c r="B70" s="89"/>
      <c r="C70" s="71" t="s">
        <v>135</v>
      </c>
      <c r="D70" s="72"/>
      <c r="E70" s="27" t="s">
        <v>136</v>
      </c>
      <c r="F70" s="27" t="s">
        <v>32</v>
      </c>
      <c r="G70" s="27">
        <f>SUM(G71:G73)</f>
        <v>24</v>
      </c>
      <c r="H70" s="27">
        <f t="shared" ref="H70" si="18">SUM(H71:H74)</f>
        <v>28</v>
      </c>
      <c r="I70" s="21">
        <f t="shared" ref="I70" si="19">SUM(I71:I74)</f>
        <v>24</v>
      </c>
    </row>
    <row r="71" spans="1:9" x14ac:dyDescent="0.25">
      <c r="A71" s="61"/>
      <c r="B71" s="89"/>
      <c r="C71" s="22"/>
      <c r="D71" s="2" t="s">
        <v>134</v>
      </c>
      <c r="E71" s="6" t="s">
        <v>137</v>
      </c>
      <c r="F71" s="2" t="s">
        <v>32</v>
      </c>
      <c r="G71" s="2">
        <v>8</v>
      </c>
      <c r="H71" s="2">
        <v>8</v>
      </c>
      <c r="I71" s="23">
        <v>8</v>
      </c>
    </row>
    <row r="72" spans="1:9" x14ac:dyDescent="0.25">
      <c r="A72" s="61"/>
      <c r="B72" s="89"/>
      <c r="C72" s="22"/>
      <c r="D72" s="9" t="s">
        <v>138</v>
      </c>
      <c r="E72" s="45" t="s">
        <v>139</v>
      </c>
      <c r="F72" s="2" t="s">
        <v>32</v>
      </c>
      <c r="G72" s="2">
        <v>8</v>
      </c>
      <c r="H72" s="2">
        <v>5</v>
      </c>
      <c r="I72" s="23">
        <v>8</v>
      </c>
    </row>
    <row r="73" spans="1:9" ht="15.75" thickBot="1" x14ac:dyDescent="0.3">
      <c r="A73" s="62"/>
      <c r="B73" s="90"/>
      <c r="C73" s="25"/>
      <c r="D73" s="39" t="s">
        <v>140</v>
      </c>
      <c r="E73" s="46" t="s">
        <v>141</v>
      </c>
      <c r="F73" s="7" t="s">
        <v>31</v>
      </c>
      <c r="G73" s="7">
        <v>8</v>
      </c>
      <c r="H73" s="7">
        <v>0</v>
      </c>
      <c r="I73" s="26">
        <v>8</v>
      </c>
    </row>
    <row r="74" spans="1:9" ht="15" customHeight="1" x14ac:dyDescent="0.25">
      <c r="A74" s="60" t="s">
        <v>10</v>
      </c>
      <c r="B74" s="83" t="s">
        <v>11</v>
      </c>
      <c r="C74" s="79"/>
      <c r="D74" s="80"/>
      <c r="E74" s="13" t="s">
        <v>168</v>
      </c>
      <c r="F74" s="48"/>
      <c r="G74" s="11">
        <f>SUM(G75)</f>
        <v>36</v>
      </c>
      <c r="H74" s="11">
        <f>SUM(H75,H81,H84)</f>
        <v>15</v>
      </c>
      <c r="I74" s="16"/>
    </row>
    <row r="75" spans="1:9" x14ac:dyDescent="0.25">
      <c r="A75" s="61"/>
      <c r="B75" s="84"/>
      <c r="C75" s="86" t="s">
        <v>142</v>
      </c>
      <c r="D75" s="87"/>
      <c r="E75" s="47" t="s">
        <v>97</v>
      </c>
      <c r="F75" s="47" t="s">
        <v>31</v>
      </c>
      <c r="G75" s="47">
        <f>SUM(G76:G80)</f>
        <v>36</v>
      </c>
      <c r="H75" s="47">
        <f t="shared" ref="H75:I75" si="20">SUM(H76:H80)</f>
        <v>0</v>
      </c>
      <c r="I75" s="21">
        <f t="shared" si="20"/>
        <v>36</v>
      </c>
    </row>
    <row r="76" spans="1:9" ht="30" x14ac:dyDescent="0.25">
      <c r="A76" s="61"/>
      <c r="B76" s="84"/>
      <c r="C76" s="22"/>
      <c r="D76" s="2" t="s">
        <v>143</v>
      </c>
      <c r="E76" s="6" t="s">
        <v>99</v>
      </c>
      <c r="F76" s="9" t="s">
        <v>31</v>
      </c>
      <c r="G76" s="2">
        <v>8</v>
      </c>
      <c r="H76" s="2">
        <v>0</v>
      </c>
      <c r="I76" s="23">
        <f>G76-H76</f>
        <v>8</v>
      </c>
    </row>
    <row r="77" spans="1:9" x14ac:dyDescent="0.25">
      <c r="A77" s="61"/>
      <c r="B77" s="84"/>
      <c r="C77" s="22"/>
      <c r="D77" s="2" t="s">
        <v>144</v>
      </c>
      <c r="E77" s="6" t="s">
        <v>58</v>
      </c>
      <c r="F77" s="2" t="s">
        <v>31</v>
      </c>
      <c r="G77" s="2">
        <v>4</v>
      </c>
      <c r="H77" s="2">
        <v>0</v>
      </c>
      <c r="I77" s="23">
        <f>G77-H77</f>
        <v>4</v>
      </c>
    </row>
    <row r="78" spans="1:9" x14ac:dyDescent="0.25">
      <c r="A78" s="61"/>
      <c r="B78" s="84"/>
      <c r="C78" s="31"/>
      <c r="D78" s="2" t="s">
        <v>145</v>
      </c>
      <c r="E78" s="14" t="s">
        <v>61</v>
      </c>
      <c r="F78" s="2" t="s">
        <v>31</v>
      </c>
      <c r="G78" s="4">
        <v>12</v>
      </c>
      <c r="H78" s="2">
        <v>0</v>
      </c>
      <c r="I78" s="23">
        <f>G78-H78</f>
        <v>12</v>
      </c>
    </row>
    <row r="79" spans="1:9" x14ac:dyDescent="0.25">
      <c r="A79" s="61"/>
      <c r="B79" s="84"/>
      <c r="C79" s="22"/>
      <c r="D79" s="2" t="s">
        <v>146</v>
      </c>
      <c r="E79" s="14" t="s">
        <v>62</v>
      </c>
      <c r="F79" s="2" t="s">
        <v>31</v>
      </c>
      <c r="G79" s="4">
        <v>8</v>
      </c>
      <c r="H79" s="2">
        <v>0</v>
      </c>
      <c r="I79" s="23">
        <f>G79-H79</f>
        <v>8</v>
      </c>
    </row>
    <row r="80" spans="1:9" x14ac:dyDescent="0.25">
      <c r="A80" s="61"/>
      <c r="B80" s="84"/>
      <c r="C80" s="22"/>
      <c r="D80" s="2" t="s">
        <v>147</v>
      </c>
      <c r="E80" s="14" t="s">
        <v>59</v>
      </c>
      <c r="F80" s="4" t="s">
        <v>31</v>
      </c>
      <c r="G80" s="4">
        <v>4</v>
      </c>
      <c r="H80" s="4">
        <v>0</v>
      </c>
      <c r="I80" s="23">
        <f t="shared" ref="I80:I85" si="21">G80-H80</f>
        <v>4</v>
      </c>
    </row>
    <row r="81" spans="1:10" x14ac:dyDescent="0.25">
      <c r="A81" s="61"/>
      <c r="B81" s="84"/>
      <c r="C81" s="71"/>
      <c r="D81" s="72"/>
      <c r="E81" s="47" t="s">
        <v>114</v>
      </c>
      <c r="F81" s="47" t="s">
        <v>32</v>
      </c>
      <c r="G81" s="47">
        <f>SUM(G82:G82)</f>
        <v>5</v>
      </c>
      <c r="H81" s="47">
        <f>SUM(H82:H82)</f>
        <v>6</v>
      </c>
      <c r="I81" s="21">
        <f t="shared" si="21"/>
        <v>-1</v>
      </c>
    </row>
    <row r="82" spans="1:10" x14ac:dyDescent="0.25">
      <c r="A82" s="61"/>
      <c r="B82" s="84"/>
      <c r="C82" s="31"/>
      <c r="D82" s="4" t="s">
        <v>115</v>
      </c>
      <c r="E82" s="14" t="s">
        <v>133</v>
      </c>
      <c r="F82" s="4" t="s">
        <v>32</v>
      </c>
      <c r="G82" s="4">
        <v>5</v>
      </c>
      <c r="H82" s="4">
        <v>6</v>
      </c>
      <c r="I82" s="23">
        <f t="shared" si="21"/>
        <v>-1</v>
      </c>
      <c r="J82" s="1" t="s">
        <v>148</v>
      </c>
    </row>
    <row r="83" spans="1:10" ht="30" x14ac:dyDescent="0.25">
      <c r="A83" s="61"/>
      <c r="B83" s="84"/>
      <c r="C83" s="49"/>
      <c r="D83" s="2" t="s">
        <v>116</v>
      </c>
      <c r="E83" s="14" t="s">
        <v>151</v>
      </c>
      <c r="F83" s="4" t="s">
        <v>33</v>
      </c>
      <c r="G83" s="4">
        <v>3</v>
      </c>
      <c r="H83" s="4">
        <v>0.5</v>
      </c>
      <c r="I83" s="23">
        <f t="shared" si="21"/>
        <v>2.5</v>
      </c>
    </row>
    <row r="84" spans="1:10" ht="15" customHeight="1" x14ac:dyDescent="0.25">
      <c r="A84" s="61"/>
      <c r="B84" s="84"/>
      <c r="C84" s="71" t="s">
        <v>135</v>
      </c>
      <c r="D84" s="72"/>
      <c r="E84" s="47" t="s">
        <v>150</v>
      </c>
      <c r="F84" s="47" t="s">
        <v>33</v>
      </c>
      <c r="G84" s="47">
        <f>SUM(G85)</f>
        <v>5</v>
      </c>
      <c r="H84" s="47">
        <f t="shared" ref="H84" si="22">SUM(H85)</f>
        <v>9</v>
      </c>
      <c r="I84" s="21">
        <f t="shared" si="21"/>
        <v>-4</v>
      </c>
    </row>
    <row r="85" spans="1:10" ht="15.75" customHeight="1" thickBot="1" x14ac:dyDescent="0.3">
      <c r="A85" s="62"/>
      <c r="B85" s="85"/>
      <c r="C85" s="25"/>
      <c r="D85" s="7" t="s">
        <v>149</v>
      </c>
      <c r="E85" s="8" t="s">
        <v>152</v>
      </c>
      <c r="F85" s="7" t="s">
        <v>33</v>
      </c>
      <c r="G85" s="7">
        <v>5</v>
      </c>
      <c r="H85" s="7">
        <v>9</v>
      </c>
      <c r="I85" s="23">
        <f t="shared" si="21"/>
        <v>-4</v>
      </c>
    </row>
    <row r="86" spans="1:10" x14ac:dyDescent="0.25">
      <c r="A86" s="60" t="s">
        <v>12</v>
      </c>
      <c r="B86" s="63" t="s">
        <v>13</v>
      </c>
      <c r="C86" s="79"/>
      <c r="D86" s="80"/>
      <c r="E86" s="57" t="s">
        <v>169</v>
      </c>
      <c r="F86" s="51"/>
      <c r="G86" s="11">
        <f>SUM(G87,G89,G102)</f>
        <v>56</v>
      </c>
      <c r="H86" s="11">
        <f>SUM(H87,H89,H102)</f>
        <v>27.5</v>
      </c>
      <c r="I86" s="16"/>
    </row>
    <row r="87" spans="1:10" x14ac:dyDescent="0.25">
      <c r="A87" s="61"/>
      <c r="B87" s="64"/>
      <c r="C87" s="71"/>
      <c r="D87" s="72"/>
      <c r="E87" s="50" t="s">
        <v>114</v>
      </c>
      <c r="F87" s="50" t="s">
        <v>33</v>
      </c>
      <c r="G87" s="50">
        <f>SUM(G88:G88)</f>
        <v>2</v>
      </c>
      <c r="H87" s="50">
        <f>SUM(H88:H88)</f>
        <v>15</v>
      </c>
      <c r="I87" s="21">
        <f t="shared" ref="I87:I90" si="23">G87-H87</f>
        <v>-13</v>
      </c>
    </row>
    <row r="88" spans="1:10" ht="45" x14ac:dyDescent="0.25">
      <c r="A88" s="61"/>
      <c r="B88" s="64"/>
      <c r="C88" s="22"/>
      <c r="D88" s="4" t="s">
        <v>115</v>
      </c>
      <c r="E88" s="14" t="s">
        <v>154</v>
      </c>
      <c r="F88" s="4" t="s">
        <v>33</v>
      </c>
      <c r="G88" s="4">
        <v>2</v>
      </c>
      <c r="H88" s="4">
        <v>15</v>
      </c>
      <c r="I88" s="23">
        <f t="shared" si="23"/>
        <v>-13</v>
      </c>
      <c r="J88" s="1" t="s">
        <v>170</v>
      </c>
    </row>
    <row r="89" spans="1:10" x14ac:dyDescent="0.25">
      <c r="A89" s="61"/>
      <c r="B89" s="64"/>
      <c r="C89" s="71" t="s">
        <v>142</v>
      </c>
      <c r="D89" s="72"/>
      <c r="E89" s="50" t="s">
        <v>150</v>
      </c>
      <c r="F89" s="50" t="s">
        <v>32</v>
      </c>
      <c r="G89" s="50">
        <f>SUM(G90:G94)</f>
        <v>18</v>
      </c>
      <c r="H89" s="53">
        <f t="shared" ref="H89:I89" si="24">SUM(H90:H94)</f>
        <v>12.5</v>
      </c>
      <c r="I89" s="53">
        <f t="shared" si="24"/>
        <v>5.5</v>
      </c>
    </row>
    <row r="90" spans="1:10" ht="30" x14ac:dyDescent="0.25">
      <c r="A90" s="61"/>
      <c r="B90" s="64"/>
      <c r="C90" s="22"/>
      <c r="D90" s="2" t="s">
        <v>153</v>
      </c>
      <c r="E90" s="6" t="s">
        <v>171</v>
      </c>
      <c r="F90" s="2" t="s">
        <v>33</v>
      </c>
      <c r="G90" s="2">
        <v>5</v>
      </c>
      <c r="H90" s="2">
        <v>3.5</v>
      </c>
      <c r="I90" s="23">
        <f t="shared" si="23"/>
        <v>1.5</v>
      </c>
      <c r="J90" s="1" t="s">
        <v>176</v>
      </c>
    </row>
    <row r="91" spans="1:10" x14ac:dyDescent="0.25">
      <c r="A91" s="61"/>
      <c r="B91" s="64"/>
      <c r="C91" s="95"/>
      <c r="D91" s="2" t="s">
        <v>155</v>
      </c>
      <c r="E91" s="6" t="s">
        <v>156</v>
      </c>
      <c r="F91" s="2" t="s">
        <v>32</v>
      </c>
      <c r="G91" s="2">
        <v>3</v>
      </c>
      <c r="H91" s="2">
        <v>6</v>
      </c>
      <c r="I91" s="23">
        <f t="shared" ref="I91:I92" si="25">G91-H91</f>
        <v>-3</v>
      </c>
      <c r="J91" s="1" t="s">
        <v>177</v>
      </c>
    </row>
    <row r="92" spans="1:10" x14ac:dyDescent="0.25">
      <c r="A92" s="61"/>
      <c r="B92" s="64"/>
      <c r="C92" s="52"/>
      <c r="D92" s="2" t="s">
        <v>157</v>
      </c>
      <c r="E92" s="6" t="s">
        <v>174</v>
      </c>
      <c r="F92" s="2" t="s">
        <v>33</v>
      </c>
      <c r="G92" s="2">
        <v>4</v>
      </c>
      <c r="H92" s="2">
        <v>3</v>
      </c>
      <c r="I92" s="23">
        <f t="shared" si="25"/>
        <v>1</v>
      </c>
      <c r="J92" s="1" t="s">
        <v>178</v>
      </c>
    </row>
    <row r="93" spans="1:10" x14ac:dyDescent="0.25">
      <c r="A93" s="61"/>
      <c r="B93" s="64"/>
      <c r="C93" s="93" t="s">
        <v>173</v>
      </c>
      <c r="D93" s="4" t="s">
        <v>158</v>
      </c>
      <c r="E93" s="14" t="s">
        <v>190</v>
      </c>
      <c r="F93" s="4" t="s">
        <v>31</v>
      </c>
      <c r="G93" s="4">
        <v>5</v>
      </c>
      <c r="H93" s="4">
        <v>0</v>
      </c>
      <c r="I93" s="24">
        <f t="shared" ref="I93" si="26">G93-H93</f>
        <v>5</v>
      </c>
    </row>
    <row r="94" spans="1:10" ht="15.75" thickBot="1" x14ac:dyDescent="0.3">
      <c r="A94" s="55"/>
      <c r="B94" s="56"/>
      <c r="C94" s="94"/>
      <c r="D94" s="7" t="s">
        <v>159</v>
      </c>
      <c r="E94" s="8" t="s">
        <v>184</v>
      </c>
      <c r="F94" s="7" t="s">
        <v>33</v>
      </c>
      <c r="G94" s="7">
        <v>1</v>
      </c>
      <c r="H94" s="7">
        <v>0</v>
      </c>
      <c r="I94" s="26">
        <v>1</v>
      </c>
    </row>
    <row r="95" spans="1:10" x14ac:dyDescent="0.25">
      <c r="A95" s="60" t="s">
        <v>14</v>
      </c>
      <c r="B95" s="83" t="s">
        <v>15</v>
      </c>
      <c r="C95" s="79"/>
      <c r="D95" s="80"/>
      <c r="E95" s="11" t="s">
        <v>183</v>
      </c>
      <c r="F95" s="54"/>
      <c r="G95" s="11">
        <f>SUM(G96,G98,G110)</f>
        <v>26</v>
      </c>
      <c r="H95" s="11">
        <f>SUM(H96,H98,H110)</f>
        <v>0</v>
      </c>
      <c r="I95" s="16"/>
    </row>
    <row r="96" spans="1:10" x14ac:dyDescent="0.25">
      <c r="A96" s="61"/>
      <c r="B96" s="84"/>
      <c r="C96" s="86" t="s">
        <v>142</v>
      </c>
      <c r="D96" s="87"/>
      <c r="E96" s="53" t="s">
        <v>179</v>
      </c>
      <c r="F96" s="53" t="s">
        <v>31</v>
      </c>
      <c r="G96" s="53">
        <f>SUM(G97:G100)</f>
        <v>21</v>
      </c>
      <c r="H96" s="53">
        <f>SUM(H97:H100)</f>
        <v>0</v>
      </c>
      <c r="I96" s="21">
        <f>SUM(I97:I100)</f>
        <v>21</v>
      </c>
    </row>
    <row r="97" spans="1:9" x14ac:dyDescent="0.25">
      <c r="A97" s="61"/>
      <c r="B97" s="84"/>
      <c r="C97" s="22"/>
      <c r="D97" s="2" t="s">
        <v>160</v>
      </c>
      <c r="E97" s="6" t="s">
        <v>181</v>
      </c>
      <c r="F97" s="2" t="s">
        <v>31</v>
      </c>
      <c r="G97" s="2">
        <v>6</v>
      </c>
      <c r="H97" s="2">
        <v>0</v>
      </c>
      <c r="I97" s="23">
        <f>G97-H97</f>
        <v>6</v>
      </c>
    </row>
    <row r="98" spans="1:9" x14ac:dyDescent="0.25">
      <c r="A98" s="61"/>
      <c r="B98" s="84"/>
      <c r="C98" s="22"/>
      <c r="D98" s="2" t="s">
        <v>161</v>
      </c>
      <c r="E98" s="6" t="s">
        <v>180</v>
      </c>
      <c r="F98" s="2" t="s">
        <v>31</v>
      </c>
      <c r="G98" s="2">
        <v>5</v>
      </c>
      <c r="H98" s="2">
        <v>0</v>
      </c>
      <c r="I98" s="23">
        <f t="shared" ref="I98:I100" si="27">G98-H98</f>
        <v>5</v>
      </c>
    </row>
    <row r="99" spans="1:9" ht="30" x14ac:dyDescent="0.25">
      <c r="A99" s="61"/>
      <c r="B99" s="84"/>
      <c r="C99" s="22"/>
      <c r="D99" s="2" t="s">
        <v>172</v>
      </c>
      <c r="E99" s="6" t="s">
        <v>182</v>
      </c>
      <c r="F99" s="2" t="s">
        <v>31</v>
      </c>
      <c r="G99" s="2">
        <v>5</v>
      </c>
      <c r="H99" s="2">
        <v>0</v>
      </c>
      <c r="I99" s="23">
        <f>G99-H99</f>
        <v>5</v>
      </c>
    </row>
    <row r="100" spans="1:9" x14ac:dyDescent="0.25">
      <c r="A100" s="61"/>
      <c r="B100" s="84"/>
      <c r="C100" s="22"/>
      <c r="D100" s="2" t="s">
        <v>175</v>
      </c>
      <c r="E100" s="6" t="s">
        <v>190</v>
      </c>
      <c r="F100" s="2" t="s">
        <v>31</v>
      </c>
      <c r="G100" s="2">
        <v>5</v>
      </c>
      <c r="H100" s="2">
        <v>0</v>
      </c>
      <c r="I100" s="23">
        <f t="shared" si="27"/>
        <v>5</v>
      </c>
    </row>
    <row r="101" spans="1:9" x14ac:dyDescent="0.25">
      <c r="A101" s="61"/>
      <c r="B101" s="84"/>
      <c r="C101" s="22"/>
      <c r="D101" s="2"/>
      <c r="E101" s="6"/>
      <c r="F101" s="2"/>
      <c r="G101" s="2"/>
      <c r="H101" s="2"/>
      <c r="I101" s="23"/>
    </row>
    <row r="102" spans="1:9" x14ac:dyDescent="0.25">
      <c r="A102" s="61"/>
      <c r="B102" s="84"/>
      <c r="C102" s="86" t="s">
        <v>162</v>
      </c>
      <c r="D102" s="87"/>
      <c r="E102" s="53" t="s">
        <v>60</v>
      </c>
      <c r="F102" s="53" t="s">
        <v>31</v>
      </c>
      <c r="G102" s="53">
        <f>SUM(G103:G107)</f>
        <v>36</v>
      </c>
      <c r="H102" s="53">
        <f t="shared" ref="H102:I102" si="28">SUM(H103:H107)</f>
        <v>0</v>
      </c>
      <c r="I102" s="21">
        <f t="shared" si="28"/>
        <v>36</v>
      </c>
    </row>
    <row r="103" spans="1:9" ht="30" customHeight="1" x14ac:dyDescent="0.25">
      <c r="A103" s="61"/>
      <c r="B103" s="84"/>
      <c r="C103" s="22"/>
      <c r="D103" s="2" t="s">
        <v>185</v>
      </c>
      <c r="E103" s="6" t="s">
        <v>99</v>
      </c>
      <c r="F103" s="2" t="s">
        <v>31</v>
      </c>
      <c r="G103" s="2">
        <v>8</v>
      </c>
      <c r="H103" s="2">
        <v>0</v>
      </c>
      <c r="I103" s="23">
        <f>G103-H103</f>
        <v>8</v>
      </c>
    </row>
    <row r="104" spans="1:9" x14ac:dyDescent="0.25">
      <c r="A104" s="61"/>
      <c r="B104" s="84"/>
      <c r="C104" s="22"/>
      <c r="D104" s="2" t="s">
        <v>186</v>
      </c>
      <c r="E104" s="6" t="s">
        <v>58</v>
      </c>
      <c r="F104" s="2" t="s">
        <v>31</v>
      </c>
      <c r="G104" s="2">
        <v>4</v>
      </c>
      <c r="H104" s="2">
        <v>0</v>
      </c>
      <c r="I104" s="23">
        <f>G104-H104</f>
        <v>4</v>
      </c>
    </row>
    <row r="105" spans="1:9" x14ac:dyDescent="0.25">
      <c r="A105" s="61"/>
      <c r="B105" s="84"/>
      <c r="C105" s="22"/>
      <c r="D105" s="2" t="s">
        <v>187</v>
      </c>
      <c r="E105" s="6" t="s">
        <v>61</v>
      </c>
      <c r="F105" s="2" t="s">
        <v>31</v>
      </c>
      <c r="G105" s="2">
        <v>12</v>
      </c>
      <c r="H105" s="2">
        <v>0</v>
      </c>
      <c r="I105" s="23">
        <f>G105-H105</f>
        <v>12</v>
      </c>
    </row>
    <row r="106" spans="1:9" x14ac:dyDescent="0.25">
      <c r="A106" s="61"/>
      <c r="B106" s="84"/>
      <c r="C106" s="22"/>
      <c r="D106" s="2" t="s">
        <v>188</v>
      </c>
      <c r="E106" s="6" t="s">
        <v>62</v>
      </c>
      <c r="F106" s="2" t="s">
        <v>31</v>
      </c>
      <c r="G106" s="2">
        <v>8</v>
      </c>
      <c r="H106" s="2">
        <v>0</v>
      </c>
      <c r="I106" s="23">
        <f>G106-H106</f>
        <v>8</v>
      </c>
    </row>
    <row r="107" spans="1:9" ht="15.75" thickBot="1" x14ac:dyDescent="0.3">
      <c r="A107" s="62"/>
      <c r="B107" s="85"/>
      <c r="C107" s="25"/>
      <c r="D107" s="7" t="s">
        <v>189</v>
      </c>
      <c r="E107" s="8" t="s">
        <v>59</v>
      </c>
      <c r="F107" s="7" t="s">
        <v>31</v>
      </c>
      <c r="G107" s="7">
        <v>4</v>
      </c>
      <c r="H107" s="7">
        <v>0</v>
      </c>
      <c r="I107" s="26">
        <f t="shared" ref="I107" si="29">G107-H107</f>
        <v>4</v>
      </c>
    </row>
  </sheetData>
  <mergeCells count="48">
    <mergeCell ref="A86:A93"/>
    <mergeCell ref="B86:B93"/>
    <mergeCell ref="C96:D96"/>
    <mergeCell ref="A95:A107"/>
    <mergeCell ref="B95:B107"/>
    <mergeCell ref="C95:D95"/>
    <mergeCell ref="C87:D87"/>
    <mergeCell ref="C89:D89"/>
    <mergeCell ref="C22:D22"/>
    <mergeCell ref="C44:D44"/>
    <mergeCell ref="C46:D46"/>
    <mergeCell ref="C81:D81"/>
    <mergeCell ref="C84:D84"/>
    <mergeCell ref="C74:D74"/>
    <mergeCell ref="C75:D75"/>
    <mergeCell ref="C64:D64"/>
    <mergeCell ref="C67:D67"/>
    <mergeCell ref="C70:D70"/>
    <mergeCell ref="C39:D39"/>
    <mergeCell ref="C86:D86"/>
    <mergeCell ref="C27:D27"/>
    <mergeCell ref="A74:A85"/>
    <mergeCell ref="B74:B85"/>
    <mergeCell ref="C53:D53"/>
    <mergeCell ref="C56:D56"/>
    <mergeCell ref="C57:D57"/>
    <mergeCell ref="C43:D43"/>
    <mergeCell ref="C36:D36"/>
    <mergeCell ref="A56:A73"/>
    <mergeCell ref="B56:B73"/>
    <mergeCell ref="A43:A55"/>
    <mergeCell ref="B43:B55"/>
    <mergeCell ref="C102:D102"/>
    <mergeCell ref="C21:D21"/>
    <mergeCell ref="A21:A42"/>
    <mergeCell ref="B21:B42"/>
    <mergeCell ref="A1:B1"/>
    <mergeCell ref="C1:D1"/>
    <mergeCell ref="C3:D3"/>
    <mergeCell ref="C14:D14"/>
    <mergeCell ref="A2:A8"/>
    <mergeCell ref="B2:B8"/>
    <mergeCell ref="C2:D2"/>
    <mergeCell ref="C9:D9"/>
    <mergeCell ref="A9:A20"/>
    <mergeCell ref="B9:B20"/>
    <mergeCell ref="C17:D17"/>
    <mergeCell ref="C10:D10"/>
  </mergeCells>
  <dataValidations count="1">
    <dataValidation type="list" allowBlank="1" showInputMessage="1" showErrorMessage="1" sqref="F3:F107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4 I17 I27 I36 I46 I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2018-10-25T09:33:09Z</dcterms:modified>
</cp:coreProperties>
</file>