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peedTest" sheetId="2" r:id="rId1"/>
  </sheets>
  <definedNames>
    <definedName name="_xlnm._FilterDatabase" localSheetId="0" hidden="1">SpeedTest!$A$3:$E$3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  <c r="C10" i="2"/>
  <c r="C6" i="2"/>
  <c r="D17" i="2"/>
  <c r="D18" i="2"/>
  <c r="D19" i="2"/>
  <c r="D7" i="2"/>
  <c r="D20" i="2"/>
  <c r="D21" i="2"/>
  <c r="D22" i="2"/>
  <c r="D23" i="2"/>
  <c r="D24" i="2"/>
  <c r="D25" i="2"/>
  <c r="D26" i="2"/>
  <c r="D10" i="2"/>
  <c r="D27" i="2"/>
  <c r="D28" i="2"/>
  <c r="D29" i="2"/>
  <c r="D11" i="2"/>
  <c r="D6" i="2"/>
  <c r="D9" i="2"/>
  <c r="D30" i="2"/>
  <c r="D5" i="2"/>
  <c r="D8" i="2"/>
  <c r="D4" i="2"/>
  <c r="D16" i="2"/>
  <c r="C7" i="2"/>
  <c r="D13" i="2" l="1"/>
  <c r="D14" i="2"/>
  <c r="D15" i="2"/>
  <c r="D12" i="2"/>
  <c r="B1" i="2" l="1"/>
  <c r="E19" i="2" l="1"/>
  <c r="E22" i="2"/>
  <c r="E26" i="2"/>
  <c r="E29" i="2"/>
  <c r="E30" i="2"/>
  <c r="E23" i="2"/>
  <c r="E11" i="2"/>
  <c r="E20" i="2"/>
  <c r="E27" i="2"/>
  <c r="E18" i="2"/>
  <c r="E25" i="2"/>
  <c r="E9" i="2"/>
  <c r="E16" i="2"/>
  <c r="E7" i="2"/>
  <c r="E10" i="2"/>
  <c r="E5" i="2"/>
  <c r="E24" i="2"/>
  <c r="E6" i="2"/>
  <c r="E21" i="2"/>
  <c r="E4" i="2"/>
  <c r="E17" i="2"/>
  <c r="E8" i="2"/>
  <c r="E28" i="2"/>
  <c r="E1" i="2"/>
  <c r="E13" i="2" l="1"/>
  <c r="E14" i="2"/>
  <c r="E12" i="2"/>
  <c r="E15" i="2"/>
</calcChain>
</file>

<file path=xl/sharedStrings.xml><?xml version="1.0" encoding="utf-8"?>
<sst xmlns="http://schemas.openxmlformats.org/spreadsheetml/2006/main" count="35" uniqueCount="35">
  <si>
    <t>sha256</t>
  </si>
  <si>
    <t>ripemd160</t>
  </si>
  <si>
    <t>Operations</t>
  </si>
  <si>
    <t>t, ns</t>
  </si>
  <si>
    <t>Point::compress</t>
  </si>
  <si>
    <t>Key::operator-=</t>
  </si>
  <si>
    <t>Key::operator*=</t>
  </si>
  <si>
    <t>Key::invert</t>
  </si>
  <si>
    <t>Raspberry</t>
  </si>
  <si>
    <t>Key::compare</t>
  </si>
  <si>
    <t>Key::operator==</t>
  </si>
  <si>
    <t>Key::add</t>
  </si>
  <si>
    <t>Key::addExtended</t>
  </si>
  <si>
    <t>Key::subtract</t>
  </si>
  <si>
    <t>Key::reduce</t>
  </si>
  <si>
    <t>Key::divide</t>
  </si>
  <si>
    <t>Key::gcd</t>
  </si>
  <si>
    <t>Key::invertGroup</t>
  </si>
  <si>
    <t>Point::add</t>
  </si>
  <si>
    <t>Point::subtract</t>
  </si>
  <si>
    <t>n, times</t>
  </si>
  <si>
    <t>Key::multiply</t>
  </si>
  <si>
    <t>Key::multiplyByR2</t>
  </si>
  <si>
    <t>nt</t>
  </si>
  <si>
    <t>%</t>
  </si>
  <si>
    <t>Time for 1 key =</t>
  </si>
  <si>
    <t>Key::multiplyReduced</t>
  </si>
  <si>
    <t>Mkeys/second =</t>
  </si>
  <si>
    <t>Key::isNotZero</t>
  </si>
  <si>
    <t>Key::increment</t>
  </si>
  <si>
    <t>Key::multiplyLow</t>
  </si>
  <si>
    <t>Key::multiplyHigh</t>
  </si>
  <si>
    <t>Key::differenceParity</t>
  </si>
  <si>
    <t>Point::addReduced</t>
  </si>
  <si>
    <t>Point::subtractReduced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</si>
</sst>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rgb="FF7030A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9" fontId="3" fillId="0" borderId="1" xfId="1" applyNumberFormat="1" applyFont="1" applyBorder="1"/>
    <xf numFmtId="0" fontId="1" fillId="2" borderId="1" xfId="0" applyFont="1" applyFill="1" applyBorder="1" applyAlignment="1">
      <alignment horizontal="center"/>
    </xf>
    <xf numFmtId="1" fontId="5" fillId="0" borderId="1" xfId="0" applyNumberFormat="1" applyFont="1" applyBorder="1"/>
    <xf numFmtId="164" fontId="4" fillId="0" borderId="1" xfId="1" applyNumberFormat="1" applyFont="1" applyBorder="1"/>
    <xf numFmtId="0" fontId="1" fillId="2" borderId="3" xfId="0" applyFont="1" applyFill="1" applyBorder="1" applyAlignment="1">
      <alignment horizontal="center"/>
    </xf>
    <xf numFmtId="0" fontId="0" fillId="2" borderId="0" xfId="0" applyFill="1"/>
    <xf numFmtId="0" fontId="6" fillId="2" borderId="2" xfId="0" applyFont="1" applyFill="1" applyBorder="1" applyAlignment="1">
      <alignment horizontal="right"/>
    </xf>
    <xf numFmtId="1" fontId="7" fillId="0" borderId="1" xfId="0" applyNumberFormat="1" applyFont="1" applyBorder="1" applyAlignment="1"/>
    <xf numFmtId="0" fontId="8" fillId="0" borderId="0" xfId="0" applyFont="1"/>
    <xf numFmtId="0" fontId="0" fillId="0" borderId="1" xfId="0" applyFill="1" applyBorder="1"/>
    <xf numFmtId="165" fontId="7" fillId="0" borderId="1" xfId="0" applyNumberFormat="1" applyFont="1" applyBorder="1" applyAlignment="1"/>
    <xf numFmtId="0" fontId="1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B9FFD9"/>
      <color rgb="FFFFB9B9"/>
      <color rgb="FF81FFBA"/>
      <color rgb="FFFF8181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pane xSplit="1" ySplit="3" topLeftCell="B4" activePane="bottomRight" state="frozen"/>
      <selection pane="topRight" activeCell="B1" sqref="B1"/>
      <selection pane="bottomLeft" activeCell="A3" sqref="A3"/>
      <selection pane="bottomRight"/>
    </sheetView>
  </sheetViews>
  <sheetFormatPr defaultRowHeight="14.4" x14ac:dyDescent="0.3"/>
  <cols>
    <col min="1" max="1" width="20" customWidth="1"/>
    <col min="2" max="5" width="13.33203125" customWidth="1"/>
  </cols>
  <sheetData>
    <row r="1" spans="1:5" s="12" customFormat="1" ht="18" x14ac:dyDescent="0.35">
      <c r="A1" s="10" t="s">
        <v>25</v>
      </c>
      <c r="B1" s="11">
        <f>SUM(D4:D30)</f>
        <v>3536.926025390625</v>
      </c>
      <c r="C1" s="16" t="s">
        <v>27</v>
      </c>
      <c r="D1" s="17"/>
      <c r="E1" s="14">
        <f>4/(B1/1000000000)/1000000</f>
        <v>1.1309255470103399</v>
      </c>
    </row>
    <row r="2" spans="1:5" x14ac:dyDescent="0.3">
      <c r="A2" s="9"/>
      <c r="B2" s="15" t="s">
        <v>8</v>
      </c>
      <c r="C2" s="15"/>
      <c r="D2" s="15"/>
      <c r="E2" s="15"/>
    </row>
    <row r="3" spans="1:5" x14ac:dyDescent="0.3">
      <c r="A3" s="8" t="s">
        <v>2</v>
      </c>
      <c r="B3" s="2" t="s">
        <v>3</v>
      </c>
      <c r="C3" s="5" t="s">
        <v>20</v>
      </c>
      <c r="D3" s="5" t="s">
        <v>23</v>
      </c>
      <c r="E3" s="2" t="s">
        <v>24</v>
      </c>
    </row>
    <row r="4" spans="1:5" x14ac:dyDescent="0.3">
      <c r="A4" s="3" t="s">
        <v>0</v>
      </c>
      <c r="B4" s="13">
        <v>761</v>
      </c>
      <c r="C4" s="7">
        <v>1</v>
      </c>
      <c r="D4" s="6">
        <f>C4*B4</f>
        <v>761</v>
      </c>
      <c r="E4" s="4">
        <f>D4/B$1</f>
        <v>0.21515858531871718</v>
      </c>
    </row>
    <row r="5" spans="1:5" x14ac:dyDescent="0.3">
      <c r="A5" s="3" t="s">
        <v>34</v>
      </c>
      <c r="B5" s="1">
        <v>1500</v>
      </c>
      <c r="C5" s="7">
        <v>0.5</v>
      </c>
      <c r="D5" s="6">
        <f>C5*B5</f>
        <v>750</v>
      </c>
      <c r="E5" s="4">
        <f>D5/B$1</f>
        <v>0.21204854006443874</v>
      </c>
    </row>
    <row r="6" spans="1:5" x14ac:dyDescent="0.3">
      <c r="A6" s="3" t="s">
        <v>33</v>
      </c>
      <c r="B6" s="1">
        <v>1500</v>
      </c>
      <c r="C6" s="7">
        <f>2047/4096</f>
        <v>0.499755859375</v>
      </c>
      <c r="D6" s="6">
        <f>C6*B6</f>
        <v>749.6337890625</v>
      </c>
      <c r="E6" s="4">
        <f>D6/B$1</f>
        <v>0.21194500073823538</v>
      </c>
    </row>
    <row r="7" spans="1:5" x14ac:dyDescent="0.3">
      <c r="A7" s="3" t="s">
        <v>17</v>
      </c>
      <c r="B7" s="1">
        <v>3000000</v>
      </c>
      <c r="C7" s="7">
        <f>1/4096</f>
        <v>2.44140625E-4</v>
      </c>
      <c r="D7" s="6">
        <f>C7*B7</f>
        <v>732.421875</v>
      </c>
      <c r="E7" s="4">
        <f>D7/B$1</f>
        <v>0.20707865240667844</v>
      </c>
    </row>
    <row r="8" spans="1:5" x14ac:dyDescent="0.3">
      <c r="A8" s="3" t="s">
        <v>1</v>
      </c>
      <c r="B8" s="13">
        <v>520</v>
      </c>
      <c r="C8" s="7">
        <v>1</v>
      </c>
      <c r="D8" s="6">
        <f>C8*B8</f>
        <v>520</v>
      </c>
      <c r="E8" s="4">
        <f>D8/B$1</f>
        <v>0.14702032111134419</v>
      </c>
    </row>
    <row r="9" spans="1:5" x14ac:dyDescent="0.3">
      <c r="A9" s="3" t="s">
        <v>4</v>
      </c>
      <c r="B9" s="13">
        <v>15</v>
      </c>
      <c r="C9" s="7">
        <v>1</v>
      </c>
      <c r="D9" s="6">
        <f>C9*B9</f>
        <v>15</v>
      </c>
      <c r="E9" s="4">
        <f>D9/B$1</f>
        <v>4.2409708012887751E-3</v>
      </c>
    </row>
    <row r="10" spans="1:5" x14ac:dyDescent="0.3">
      <c r="A10" s="3" t="s">
        <v>5</v>
      </c>
      <c r="B10" s="1">
        <v>17</v>
      </c>
      <c r="C10" s="7">
        <f>2049/4096</f>
        <v>0.500244140625</v>
      </c>
      <c r="D10" s="6">
        <f>C10*B10</f>
        <v>8.504150390625</v>
      </c>
      <c r="E10" s="4">
        <f>D10/B$1</f>
        <v>2.4043902330939436E-3</v>
      </c>
    </row>
    <row r="11" spans="1:5" x14ac:dyDescent="0.3">
      <c r="A11" s="3" t="s">
        <v>18</v>
      </c>
      <c r="B11" s="1">
        <v>1500</v>
      </c>
      <c r="C11" s="7">
        <f>1/4096</f>
        <v>2.44140625E-4</v>
      </c>
      <c r="D11" s="6">
        <f>C11*B11</f>
        <v>0.3662109375</v>
      </c>
      <c r="E11" s="4">
        <f>D11/B$1</f>
        <v>1.0353932620333923E-4</v>
      </c>
    </row>
    <row r="12" spans="1:5" x14ac:dyDescent="0.3">
      <c r="A12" s="3" t="s">
        <v>11</v>
      </c>
      <c r="B12" s="1">
        <v>14</v>
      </c>
      <c r="C12" s="7"/>
      <c r="D12" s="6">
        <f>C12*B12</f>
        <v>0</v>
      </c>
      <c r="E12" s="4">
        <f>D12/B$1</f>
        <v>0</v>
      </c>
    </row>
    <row r="13" spans="1:5" x14ac:dyDescent="0.3">
      <c r="A13" s="3" t="s">
        <v>12</v>
      </c>
      <c r="B13" s="1">
        <v>26</v>
      </c>
      <c r="C13" s="7"/>
      <c r="D13" s="6">
        <f>C13*B13</f>
        <v>0</v>
      </c>
      <c r="E13" s="4">
        <f>D13/B$1</f>
        <v>0</v>
      </c>
    </row>
    <row r="14" spans="1:5" x14ac:dyDescent="0.3">
      <c r="A14" s="3" t="s">
        <v>9</v>
      </c>
      <c r="B14" s="1">
        <v>17</v>
      </c>
      <c r="C14" s="7"/>
      <c r="D14" s="6">
        <f>C14*B14</f>
        <v>0</v>
      </c>
      <c r="E14" s="4">
        <f>D14/B$1</f>
        <v>0</v>
      </c>
    </row>
    <row r="15" spans="1:5" x14ac:dyDescent="0.3">
      <c r="A15" s="3" t="s">
        <v>15</v>
      </c>
      <c r="B15" s="1">
        <v>71</v>
      </c>
      <c r="C15" s="7"/>
      <c r="D15" s="6">
        <f>C15*B15</f>
        <v>0</v>
      </c>
      <c r="E15" s="4">
        <f>D15/B$1</f>
        <v>0</v>
      </c>
    </row>
    <row r="16" spans="1:5" x14ac:dyDescent="0.3">
      <c r="A16" s="3" t="s">
        <v>32</v>
      </c>
      <c r="B16" s="1">
        <v>11</v>
      </c>
      <c r="C16" s="7"/>
      <c r="D16" s="6">
        <f>C16*B16</f>
        <v>0</v>
      </c>
      <c r="E16" s="4">
        <f>D16/B$1</f>
        <v>0</v>
      </c>
    </row>
    <row r="17" spans="1:5" x14ac:dyDescent="0.3">
      <c r="A17" s="3" t="s">
        <v>16</v>
      </c>
      <c r="B17" s="1">
        <v>130000</v>
      </c>
      <c r="C17" s="7"/>
      <c r="D17" s="6">
        <f>C17*B17</f>
        <v>0</v>
      </c>
      <c r="E17" s="4">
        <f>D17/B$1</f>
        <v>0</v>
      </c>
    </row>
    <row r="18" spans="1:5" x14ac:dyDescent="0.3">
      <c r="A18" s="3" t="s">
        <v>29</v>
      </c>
      <c r="B18" s="1">
        <v>8</v>
      </c>
      <c r="C18" s="7"/>
      <c r="D18" s="6">
        <f>C18*B18</f>
        <v>0</v>
      </c>
      <c r="E18" s="4">
        <f>D18/B$1</f>
        <v>0</v>
      </c>
    </row>
    <row r="19" spans="1:5" x14ac:dyDescent="0.3">
      <c r="A19" s="3" t="s">
        <v>7</v>
      </c>
      <c r="B19" s="1">
        <v>100000</v>
      </c>
      <c r="C19" s="7"/>
      <c r="D19" s="6">
        <f>C19*B19</f>
        <v>0</v>
      </c>
      <c r="E19" s="4">
        <f>D19/B$1</f>
        <v>0</v>
      </c>
    </row>
    <row r="20" spans="1:5" x14ac:dyDescent="0.3">
      <c r="A20" s="3" t="s">
        <v>28</v>
      </c>
      <c r="B20" s="1">
        <v>8</v>
      </c>
      <c r="C20" s="7"/>
      <c r="D20" s="6">
        <f>C20*B20</f>
        <v>0</v>
      </c>
      <c r="E20" s="4">
        <f>D20/B$1</f>
        <v>0</v>
      </c>
    </row>
    <row r="21" spans="1:5" x14ac:dyDescent="0.3">
      <c r="A21" s="3" t="s">
        <v>21</v>
      </c>
      <c r="B21" s="1">
        <v>124</v>
      </c>
      <c r="C21" s="7"/>
      <c r="D21" s="6">
        <f>C21*B21</f>
        <v>0</v>
      </c>
      <c r="E21" s="4">
        <f>D21/B$1</f>
        <v>0</v>
      </c>
    </row>
    <row r="22" spans="1:5" x14ac:dyDescent="0.3">
      <c r="A22" s="3" t="s">
        <v>22</v>
      </c>
      <c r="B22" s="1">
        <v>41</v>
      </c>
      <c r="C22" s="7"/>
      <c r="D22" s="6">
        <f>C22*B22</f>
        <v>0</v>
      </c>
      <c r="E22" s="4">
        <f>D22/B$1</f>
        <v>0</v>
      </c>
    </row>
    <row r="23" spans="1:5" x14ac:dyDescent="0.3">
      <c r="A23" s="3" t="s">
        <v>31</v>
      </c>
      <c r="B23" s="1">
        <v>104</v>
      </c>
      <c r="C23" s="7"/>
      <c r="D23" s="6">
        <f>C23*B23</f>
        <v>0</v>
      </c>
      <c r="E23" s="4">
        <f>D23/B$1</f>
        <v>0</v>
      </c>
    </row>
    <row r="24" spans="1:5" x14ac:dyDescent="0.3">
      <c r="A24" s="3" t="s">
        <v>30</v>
      </c>
      <c r="B24" s="1">
        <v>54</v>
      </c>
      <c r="C24" s="7"/>
      <c r="D24" s="6">
        <f>C24*B24</f>
        <v>0</v>
      </c>
      <c r="E24" s="4">
        <f>D24/B$1</f>
        <v>0</v>
      </c>
    </row>
    <row r="25" spans="1:5" x14ac:dyDescent="0.3">
      <c r="A25" s="3" t="s">
        <v>26</v>
      </c>
      <c r="B25" s="1"/>
      <c r="C25" s="7"/>
      <c r="D25" s="6">
        <f>C25*B25</f>
        <v>0</v>
      </c>
      <c r="E25" s="4">
        <f>D25/B$1</f>
        <v>0</v>
      </c>
    </row>
    <row r="26" spans="1:5" x14ac:dyDescent="0.3">
      <c r="A26" s="3" t="s">
        <v>6</v>
      </c>
      <c r="B26" s="1">
        <v>460</v>
      </c>
      <c r="C26" s="7"/>
      <c r="D26" s="6">
        <f>C26*B26</f>
        <v>0</v>
      </c>
      <c r="E26" s="4">
        <f>D26/B$1</f>
        <v>0</v>
      </c>
    </row>
    <row r="27" spans="1:5" x14ac:dyDescent="0.3">
      <c r="A27" s="3" t="s">
        <v>10</v>
      </c>
      <c r="B27" s="1">
        <v>18</v>
      </c>
      <c r="C27" s="7"/>
      <c r="D27" s="6">
        <f>C27*B27</f>
        <v>0</v>
      </c>
      <c r="E27" s="4">
        <f>D27/B$1</f>
        <v>0</v>
      </c>
    </row>
    <row r="28" spans="1:5" x14ac:dyDescent="0.3">
      <c r="A28" s="3" t="s">
        <v>14</v>
      </c>
      <c r="B28" s="1">
        <v>146</v>
      </c>
      <c r="C28" s="7"/>
      <c r="D28" s="6">
        <f>C28*B28</f>
        <v>0</v>
      </c>
      <c r="E28" s="4">
        <f>D28/B$1</f>
        <v>0</v>
      </c>
    </row>
    <row r="29" spans="1:5" x14ac:dyDescent="0.3">
      <c r="A29" s="3" t="s">
        <v>13</v>
      </c>
      <c r="B29" s="1">
        <v>14</v>
      </c>
      <c r="C29" s="7"/>
      <c r="D29" s="6">
        <f>C29*B29</f>
        <v>0</v>
      </c>
      <c r="E29" s="4">
        <f>D29/B$1</f>
        <v>0</v>
      </c>
    </row>
    <row r="30" spans="1:5" x14ac:dyDescent="0.3">
      <c r="A30" s="3" t="s">
        <v>19</v>
      </c>
      <c r="B30" s="1">
        <v>1500</v>
      </c>
      <c r="C30" s="7"/>
      <c r="D30" s="6">
        <f>C30*B30</f>
        <v>0</v>
      </c>
      <c r="E30" s="4">
        <f>D30/B$1</f>
        <v>0</v>
      </c>
    </row>
  </sheetData>
  <autoFilter ref="A3:E3">
    <sortState ref="A4:E30">
      <sortCondition descending="1" ref="E3"/>
    </sortState>
  </autoFilter>
  <mergeCells count="2">
    <mergeCell ref="B2:E2"/>
    <mergeCell ref="C1:D1"/>
  </mergeCells>
  <conditionalFormatting sqref="E4:E30">
    <cfRule type="colorScale" priority="17">
      <colorScale>
        <cfvo type="num" val="0"/>
        <cfvo type="max"/>
        <color theme="0"/>
        <color theme="4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SpeedTest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2021-09-05T19:17:59Z</dcterms:modified>
</cp:coreProperties>
</file>