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Taras Shevchenko\"/>
    </mc:Choice>
  </mc:AlternateContent>
  <bookViews>
    <workbookView xWindow="0" yWindow="0" windowWidth="22092" windowHeight="9900"/>
  </bookViews>
  <sheets>
    <sheet name="Завдання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I35" i="1"/>
  <c r="H45" i="1"/>
  <c r="H43" i="1"/>
  <c r="C32" i="1"/>
  <c r="C31" i="1"/>
  <c r="C26" i="1"/>
  <c r="C27" i="1"/>
  <c r="D25" i="1"/>
  <c r="I36" i="1" l="1"/>
  <c r="H36" i="1"/>
  <c r="H35" i="1"/>
  <c r="I37" i="1"/>
  <c r="H37" i="1"/>
  <c r="C25" i="1"/>
  <c r="C22" i="1" l="1"/>
  <c r="C21" i="1"/>
  <c r="C20" i="1"/>
</calcChain>
</file>

<file path=xl/sharedStrings.xml><?xml version="1.0" encoding="utf-8"?>
<sst xmlns="http://schemas.openxmlformats.org/spreadsheetml/2006/main" count="46" uniqueCount="34">
  <si>
    <t>1. Розподіл імовірностей дискретної змінної має наступний вигляд:</t>
  </si>
  <si>
    <t>Обчисліть наступні імовірності:</t>
  </si>
  <si>
    <t>a</t>
  </si>
  <si>
    <t>P(X=5)=</t>
  </si>
  <si>
    <t>b</t>
  </si>
  <si>
    <t>P(X&gt;=6)=</t>
  </si>
  <si>
    <t>c</t>
  </si>
  <si>
    <t>P(X&gt;6)=</t>
  </si>
  <si>
    <t>d</t>
  </si>
  <si>
    <t>P(3&lt;X&lt;=5)=</t>
  </si>
  <si>
    <t>2. Для біноміального розподілу B(99,0.2) знайдіть наступні величини:</t>
  </si>
  <si>
    <t>P(X=12)=</t>
  </si>
  <si>
    <t>P(X&lt;=44)=</t>
  </si>
  <si>
    <t>P(10&lt;X&lt;=20)=</t>
  </si>
  <si>
    <t>3. Для нормального розподілу N(2,4) знайдіть наступні величини:</t>
  </si>
  <si>
    <t>P(X=1)=</t>
  </si>
  <si>
    <t>P(4&gt;=X)=</t>
  </si>
  <si>
    <t>P(1.5&lt;X2&lt;=2)=</t>
  </si>
  <si>
    <t>4. Розв'яжіть використовуюючи біноміальний розподіл. У селі є 20 активістів, які намагаються підпалити ворожу техніку “Бандера-смузі”. Кожному з цих активістів це вдається з імовірністю 78% незалежно один від одного. З якою імовірністю:</t>
  </si>
  <si>
    <t>Всім активістам вдасться підпалити ворожий танк?</t>
  </si>
  <si>
    <t>Хоча б 1 з активістів НЕ вдасться підпалити танк?</t>
  </si>
  <si>
    <t>Рівно 5 активістам вдасться підпалити танк</t>
  </si>
  <si>
    <t>Яку мінімальну кількість активістів потрібно, щоб імовірність хоча б 1 влучання було 95%?</t>
  </si>
  <si>
    <t>5. У місті, де проживає 1000 людей відбуваються вибори міської голови. Ви та ще 4 кандидати подали свою кандидатуру. За попередніми соцопитуваннями виборці готові голосувати наступним чином:
30% - за вас (кандидат A)
20% - за кандидата B
10% - за кандидата C
20% - за кандидата D
20% - за кандидата E                                                                                                             Вважаємо, що виборці є незалежними один від одного. Імовірності рахуємо на основі результатів соцопитування. Використайте біноміальний розподіл і імовірність успіхів.</t>
  </si>
  <si>
    <t>Яка імовірність, що ви переможете вибори з першого туру? (Тобто отримаєте 50% + 1 голос виборців)</t>
  </si>
  <si>
    <t>Яка імовірність, що за кандидатів C та D проголосують менше ніж 15% виборців</t>
  </si>
  <si>
    <t>n=99</t>
  </si>
  <si>
    <t>p=0.2</t>
  </si>
  <si>
    <t>n=20</t>
  </si>
  <si>
    <t>p=0.78</t>
  </si>
  <si>
    <t>=P(x&gt;=501)=1-P(x&lt;=500)</t>
  </si>
  <si>
    <t>3 активісти:</t>
  </si>
  <si>
    <t>4 активісти:</t>
  </si>
  <si>
    <t>95% лежить між цими двома значеннями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</si>
</sst>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%"/>
    <numFmt numFmtId="167" formatCode="0.0000%"/>
    <numFmt numFmtId="168" formatCode="0.0000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readingOrder="1"/>
    </xf>
    <xf numFmtId="0" fontId="1" fillId="0" borderId="0" xfId="0" applyFont="1" applyAlignment="1">
      <alignment horizontal="right" readingOrder="1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10" fontId="0" fillId="2" borderId="0" xfId="1" applyNumberFormat="1" applyFont="1" applyFill="1"/>
    <xf numFmtId="10" fontId="0" fillId="3" borderId="0" xfId="1" applyNumberFormat="1" applyFont="1" applyFill="1"/>
    <xf numFmtId="0" fontId="0" fillId="4" borderId="0" xfId="0" applyFill="1" applyAlignment="1">
      <alignment horizontal="center" vertical="center"/>
    </xf>
    <xf numFmtId="164" fontId="0" fillId="3" borderId="0" xfId="1" applyNumberFormat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quotePrefix="1"/>
    <xf numFmtId="167" fontId="0" fillId="2" borderId="0" xfId="1" applyNumberFormat="1" applyFont="1" applyFill="1"/>
    <xf numFmtId="168" fontId="0" fillId="2" borderId="0" xfId="1" applyNumberFormat="1" applyFont="1" applyFill="1"/>
    <xf numFmtId="10" fontId="0" fillId="0" borderId="0" xfId="1" applyNumberFormat="1" applyFont="1"/>
    <xf numFmtId="0" fontId="0" fillId="0" borderId="0" xfId="0" applyAlignment="1">
      <alignment horizontal="center" wrapText="1"/>
    </xf>
    <xf numFmtId="1" fontId="0" fillId="2" borderId="0" xfId="1" applyNumberFormat="1" applyFont="1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19050</xdr:rowOff>
    </xdr:from>
    <xdr:to>
      <xdr:col>6</xdr:col>
      <xdr:colOff>158115</xdr:colOff>
      <xdr:row>16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4DC9B60-AFDC-F4B4-8672-226FF90B5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09550"/>
          <a:ext cx="4572000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K34" sqref="K34"/>
    </sheetView>
  </sheetViews>
  <sheetFormatPr defaultRowHeight="14.4" x14ac:dyDescent="0.3"/>
  <cols>
    <col min="2" max="2" width="17.44140625" customWidth="1"/>
    <col min="3" max="3" width="12" bestFit="1" customWidth="1"/>
    <col min="8" max="8" width="17.21875" bestFit="1" customWidth="1"/>
    <col min="9" max="9" width="11" bestFit="1" customWidth="1"/>
  </cols>
  <sheetData>
    <row r="1" spans="1:1" x14ac:dyDescent="0.3">
      <c r="A1" s="3" t="s">
        <v>0</v>
      </c>
    </row>
    <row r="18" spans="1:8" x14ac:dyDescent="0.3">
      <c r="A18" s="1" t="s">
        <v>1</v>
      </c>
    </row>
    <row r="19" spans="1:8" x14ac:dyDescent="0.3">
      <c r="A19" s="2" t="s">
        <v>2</v>
      </c>
      <c r="B19" s="2" t="s">
        <v>3</v>
      </c>
      <c r="C19" s="6">
        <v>0.3</v>
      </c>
    </row>
    <row r="20" spans="1:8" x14ac:dyDescent="0.3">
      <c r="A20" s="2" t="s">
        <v>4</v>
      </c>
      <c r="B20" s="2" t="s">
        <v>5</v>
      </c>
      <c r="C20" s="6">
        <f>0.25+0.2</f>
        <v>0.45</v>
      </c>
    </row>
    <row r="21" spans="1:8" x14ac:dyDescent="0.3">
      <c r="A21" s="2" t="s">
        <v>6</v>
      </c>
      <c r="B21" s="2" t="s">
        <v>7</v>
      </c>
      <c r="C21" s="6">
        <f>0.1</f>
        <v>0.1</v>
      </c>
    </row>
    <row r="22" spans="1:8" x14ac:dyDescent="0.3">
      <c r="A22" s="2" t="s">
        <v>8</v>
      </c>
      <c r="B22" s="2" t="s">
        <v>9</v>
      </c>
      <c r="C22" s="6">
        <f>0.15+0.3</f>
        <v>0.44999999999999996</v>
      </c>
    </row>
    <row r="24" spans="1:8" x14ac:dyDescent="0.3">
      <c r="A24" s="3" t="s">
        <v>10</v>
      </c>
      <c r="G24" s="9" t="s">
        <v>26</v>
      </c>
      <c r="H24" s="9" t="s">
        <v>27</v>
      </c>
    </row>
    <row r="25" spans="1:8" x14ac:dyDescent="0.3">
      <c r="A25" s="2" t="s">
        <v>2</v>
      </c>
      <c r="B25" s="2" t="s">
        <v>11</v>
      </c>
      <c r="C25" s="7">
        <f>(0.2^12)*(1-0.2)^(99-12)*FACT(99)/(FACT(12)*FACT(99-12))</f>
        <v>1.4029264560602923E-2</v>
      </c>
      <c r="D25" s="8">
        <f>_xlfn.BINOM.DIST(12,99,0.2,0)</f>
        <v>1.4029264560602746E-2</v>
      </c>
    </row>
    <row r="26" spans="1:8" x14ac:dyDescent="0.3">
      <c r="A26" s="2" t="s">
        <v>4</v>
      </c>
      <c r="B26" s="2" t="s">
        <v>12</v>
      </c>
      <c r="C26" s="12">
        <f>_xlfn.BINOM.DIST(44,99,0.2,1)</f>
        <v>0.99999999022356556</v>
      </c>
    </row>
    <row r="27" spans="1:8" x14ac:dyDescent="0.3">
      <c r="A27" s="2" t="s">
        <v>6</v>
      </c>
      <c r="B27" s="4" t="s">
        <v>13</v>
      </c>
      <c r="C27" s="7">
        <f>_xlfn.BINOM.DIST(20,99,0.2,1)-_xlfn.BINOM.DIST(10,99,0.2,1)</f>
        <v>0.57286861238621267</v>
      </c>
    </row>
    <row r="28" spans="1:8" x14ac:dyDescent="0.3">
      <c r="B28" s="5"/>
    </row>
    <row r="29" spans="1:8" x14ac:dyDescent="0.3">
      <c r="A29" s="3" t="s">
        <v>14</v>
      </c>
      <c r="B29" s="5"/>
    </row>
    <row r="30" spans="1:8" x14ac:dyDescent="0.3">
      <c r="A30" s="2" t="s">
        <v>2</v>
      </c>
      <c r="B30" s="2" t="s">
        <v>15</v>
      </c>
      <c r="C30" s="6">
        <v>0</v>
      </c>
    </row>
    <row r="31" spans="1:8" x14ac:dyDescent="0.3">
      <c r="A31" s="2" t="s">
        <v>4</v>
      </c>
      <c r="B31" s="2" t="s">
        <v>16</v>
      </c>
      <c r="C31" s="7">
        <f>_xlfn.NORM.DIST(4,2,4,1)</f>
        <v>0.69146246127401312</v>
      </c>
    </row>
    <row r="32" spans="1:8" x14ac:dyDescent="0.3">
      <c r="A32" s="2" t="s">
        <v>6</v>
      </c>
      <c r="B32" s="4" t="s">
        <v>17</v>
      </c>
      <c r="C32" s="7">
        <f>_xlfn.NORM.DIST(2,2,4,1)-_xlfn.NORM.DIST(1.5,2,4,1)</f>
        <v>4.973822483011292E-2</v>
      </c>
    </row>
    <row r="34" spans="1:13" ht="75.75" customHeight="1" x14ac:dyDescent="0.3">
      <c r="A34" s="14" t="s">
        <v>18</v>
      </c>
      <c r="B34" s="14"/>
      <c r="C34" s="14"/>
      <c r="D34" s="14"/>
      <c r="E34" s="14"/>
      <c r="F34" s="14"/>
      <c r="G34" s="9" t="s">
        <v>28</v>
      </c>
      <c r="H34" s="9" t="s">
        <v>29</v>
      </c>
    </row>
    <row r="35" spans="1:13" x14ac:dyDescent="0.3">
      <c r="A35" s="2" t="s">
        <v>2</v>
      </c>
      <c r="B35" t="s">
        <v>19</v>
      </c>
      <c r="H35" s="7">
        <f>(0.78^20)*(1-0.78)^(20-20)*FACT(20)/(FACT(20)*FACT(20-20))</f>
        <v>6.9485158708621608E-3</v>
      </c>
      <c r="I35" s="8">
        <f>_xlfn.BINOM.DIST(20,20,0.78,0)</f>
        <v>6.9485158708621573E-3</v>
      </c>
    </row>
    <row r="36" spans="1:13" x14ac:dyDescent="0.3">
      <c r="A36" s="2" t="s">
        <v>4</v>
      </c>
      <c r="B36" t="s">
        <v>20</v>
      </c>
      <c r="H36" s="7">
        <f>1-(0.78^20)*(1-0.78)^(20-20)*FACT(20)/(FACT(20)*FACT(20-20))</f>
        <v>0.9930514841291378</v>
      </c>
      <c r="I36" s="8">
        <f>1-_xlfn.BINOM.DIST(20,20,0.78,0)</f>
        <v>0.9930514841291378</v>
      </c>
    </row>
    <row r="37" spans="1:13" x14ac:dyDescent="0.3">
      <c r="A37" s="2" t="s">
        <v>6</v>
      </c>
      <c r="B37" t="s">
        <v>21</v>
      </c>
      <c r="H37" s="12">
        <f>(0.78^5)*(1-0.78)^(20-5)*FACT(20)/(FACT(5)*FACT(20-5))</f>
        <v>6.12712845639046E-7</v>
      </c>
      <c r="I37" s="10">
        <f>_xlfn.BINOM.DIST(5,20,0.78,0)</f>
        <v>6.1271284563904611E-7</v>
      </c>
      <c r="J37" s="11"/>
    </row>
    <row r="38" spans="1:13" ht="15" customHeight="1" x14ac:dyDescent="0.3">
      <c r="A38" s="2" t="s">
        <v>8</v>
      </c>
      <c r="B38" s="13" t="s">
        <v>22</v>
      </c>
      <c r="C38" s="13"/>
      <c r="D38" s="13"/>
      <c r="E38" s="13"/>
      <c r="F38" s="13"/>
      <c r="H38" s="20">
        <v>4</v>
      </c>
      <c r="I38" t="s">
        <v>32</v>
      </c>
      <c r="J38" s="18">
        <f>_xlfn.BINOM.DIST(4,4,0.78,1)-_xlfn.BINOM.DIST(1,4,0.78,1)</f>
        <v>0.96443568000000002</v>
      </c>
      <c r="K38" s="19" t="s">
        <v>33</v>
      </c>
      <c r="L38" s="19"/>
      <c r="M38" s="19"/>
    </row>
    <row r="39" spans="1:13" x14ac:dyDescent="0.3">
      <c r="B39" s="13"/>
      <c r="C39" s="13"/>
      <c r="D39" s="13"/>
      <c r="E39" s="13"/>
      <c r="F39" s="13"/>
      <c r="I39" t="s">
        <v>31</v>
      </c>
      <c r="J39" s="18">
        <f>_xlfn.BINOM.DIST(3,3,0.78,1)-_xlfn.BINOM.DIST(1,3,0.78,1)</f>
        <v>0.87609599999999999</v>
      </c>
      <c r="K39" s="19"/>
      <c r="L39" s="19"/>
      <c r="M39" s="19"/>
    </row>
    <row r="42" spans="1:13" ht="156.75" customHeight="1" x14ac:dyDescent="0.3">
      <c r="A42" s="14" t="s">
        <v>23</v>
      </c>
      <c r="B42" s="14"/>
      <c r="C42" s="14"/>
      <c r="D42" s="14"/>
      <c r="E42" s="14"/>
      <c r="F42" s="14"/>
      <c r="G42" s="14"/>
      <c r="H42" s="14"/>
      <c r="I42" s="14"/>
    </row>
    <row r="43" spans="1:13" x14ac:dyDescent="0.3">
      <c r="A43" s="2" t="s">
        <v>2</v>
      </c>
      <c r="B43" s="13" t="s">
        <v>24</v>
      </c>
      <c r="C43" s="13"/>
      <c r="D43" s="13"/>
      <c r="E43" s="13"/>
      <c r="F43" s="13"/>
      <c r="H43" s="16">
        <f>_xlfn.BINOM.DIST(1000,1000,0.3,1)-_xlfn.BINOM.DIST(500,1000,0.3,1)</f>
        <v>0</v>
      </c>
      <c r="I43" s="15" t="s">
        <v>30</v>
      </c>
    </row>
    <row r="44" spans="1:13" x14ac:dyDescent="0.3">
      <c r="B44" s="13"/>
      <c r="C44" s="13"/>
      <c r="D44" s="13"/>
      <c r="E44" s="13"/>
      <c r="F44" s="13"/>
    </row>
    <row r="45" spans="1:13" x14ac:dyDescent="0.3">
      <c r="A45" s="2" t="s">
        <v>4</v>
      </c>
      <c r="B45" s="13" t="s">
        <v>25</v>
      </c>
      <c r="C45" s="13"/>
      <c r="D45" s="13"/>
      <c r="E45" s="13"/>
      <c r="F45" s="13"/>
      <c r="H45" s="17">
        <f>_xlfn.BINOM.DIST(0.15*1000,1000,0.1,1)*_xlfn.BINOM.DIST(0.15*1000,1000,0.2,1)</f>
        <v>2.6443374572423294E-5</v>
      </c>
    </row>
    <row r="46" spans="1:13" x14ac:dyDescent="0.3">
      <c r="B46" s="13"/>
      <c r="C46" s="13"/>
      <c r="D46" s="13"/>
      <c r="E46" s="13"/>
      <c r="F46" s="13"/>
    </row>
  </sheetData>
  <mergeCells count="6">
    <mergeCell ref="K38:M39"/>
    <mergeCell ref="B45:F46"/>
    <mergeCell ref="B38:F39"/>
    <mergeCell ref="A34:F34"/>
    <mergeCell ref="B43:F44"/>
    <mergeCell ref="A42:I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Віктор Тараба</cp:lastModifiedBy>
  <cp:revision/>
  <dcterms:created xsi:type="dcterms:W3CDTF">2022-05-09T19:06:48Z</dcterms:created>
  <dcterms:modified xsi:type="dcterms:W3CDTF">2022-05-15T11:14:31Z</dcterms:modified>
  <cp:category/>
  <cp:contentStatus/>
</cp:coreProperties>
</file>