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C:\University\2.2\Client on Board\51\"/>
    </mc:Choice>
  </mc:AlternateContent>
  <xr:revisionPtr revIDLastSave="0" documentId="13_ncr:1_{8F2398BF-52E0-42FA-A65E-DF53F027C5A1}" xr6:coauthVersionLast="47" xr6:coauthVersionMax="47" xr10:uidLastSave="{00000000-0000-0000-0000-000000000000}"/>
  <bookViews>
    <workbookView xWindow="1170" yWindow="1170" windowWidth="21600" windowHeight="11385" tabRatio="835" activeTab="7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3" i="22" s="1"/>
  <c r="A4" i="22"/>
  <c r="A59" i="22" s="1"/>
  <c r="B4" i="22"/>
  <c r="B68" i="22" s="1"/>
  <c r="C4" i="22"/>
  <c r="C77" i="22" s="1"/>
  <c r="D4" i="22"/>
  <c r="D59" i="22" s="1"/>
  <c r="E4" i="22"/>
  <c r="E59" i="22" s="1"/>
  <c r="F4" i="22"/>
  <c r="F68" i="22" s="1"/>
  <c r="G4" i="22"/>
  <c r="G59" i="22" s="1"/>
  <c r="H5" i="22"/>
  <c r="H6" i="22"/>
  <c r="H7" i="22"/>
  <c r="H8" i="22"/>
  <c r="H10" i="22"/>
  <c r="B11" i="22"/>
  <c r="C11" i="22"/>
  <c r="D11" i="22"/>
  <c r="E11" i="22"/>
  <c r="F11" i="22"/>
  <c r="G11" i="22"/>
  <c r="A13" i="22"/>
  <c r="A14" i="22"/>
  <c r="B14" i="22"/>
  <c r="C14" i="22"/>
  <c r="D14" i="22"/>
  <c r="E14" i="22"/>
  <c r="F14" i="22"/>
  <c r="G14" i="22"/>
  <c r="H15" i="22"/>
  <c r="H16" i="22"/>
  <c r="H17" i="22"/>
  <c r="H18" i="22"/>
  <c r="H19" i="22"/>
  <c r="B20" i="22"/>
  <c r="C20" i="22"/>
  <c r="D20" i="22"/>
  <c r="E20" i="22"/>
  <c r="F20" i="22"/>
  <c r="G20" i="22"/>
  <c r="A22" i="22"/>
  <c r="A23" i="22"/>
  <c r="B23" i="22"/>
  <c r="C23" i="22"/>
  <c r="D23" i="22"/>
  <c r="E23" i="22"/>
  <c r="F23" i="22"/>
  <c r="G23" i="22"/>
  <c r="H24" i="22"/>
  <c r="H25" i="22"/>
  <c r="H26" i="22"/>
  <c r="H27" i="22"/>
  <c r="H28" i="22"/>
  <c r="B29" i="22"/>
  <c r="C29" i="22"/>
  <c r="D29" i="22"/>
  <c r="E29" i="22"/>
  <c r="F29" i="22"/>
  <c r="G29" i="22"/>
  <c r="A31" i="22"/>
  <c r="A32" i="22"/>
  <c r="B32" i="22"/>
  <c r="C32" i="22"/>
  <c r="D32" i="22"/>
  <c r="E32" i="22"/>
  <c r="F32" i="22"/>
  <c r="G32" i="22"/>
  <c r="H33" i="22"/>
  <c r="H34" i="22"/>
  <c r="H35" i="22"/>
  <c r="H36" i="22"/>
  <c r="H37" i="22"/>
  <c r="B38" i="22"/>
  <c r="C38" i="22"/>
  <c r="D38" i="22"/>
  <c r="E38" i="22"/>
  <c r="F38" i="22"/>
  <c r="G38" i="22"/>
  <c r="A40" i="22"/>
  <c r="H42" i="22"/>
  <c r="H43" i="22"/>
  <c r="H44" i="22"/>
  <c r="H45" i="22"/>
  <c r="H46" i="22"/>
  <c r="B47" i="22"/>
  <c r="C47" i="22"/>
  <c r="D47" i="22"/>
  <c r="E47" i="22"/>
  <c r="F47" i="22"/>
  <c r="G47" i="22"/>
  <c r="A49" i="22"/>
  <c r="H51" i="22"/>
  <c r="H52" i="22"/>
  <c r="H53" i="22"/>
  <c r="H54" i="22"/>
  <c r="H55" i="22"/>
  <c r="B56" i="22"/>
  <c r="C56" i="22"/>
  <c r="D56" i="22"/>
  <c r="E56" i="22"/>
  <c r="F56" i="22"/>
  <c r="G56" i="22"/>
  <c r="A58" i="22"/>
  <c r="H60" i="22"/>
  <c r="H61" i="22"/>
  <c r="H62" i="22"/>
  <c r="H63" i="22"/>
  <c r="H64" i="22"/>
  <c r="B65" i="22"/>
  <c r="C65" i="22"/>
  <c r="D65" i="22"/>
  <c r="E65" i="22"/>
  <c r="F65" i="22"/>
  <c r="G65" i="22"/>
  <c r="A67" i="22"/>
  <c r="H69" i="22"/>
  <c r="H70" i="22"/>
  <c r="H71" i="22"/>
  <c r="H72" i="22"/>
  <c r="H73" i="22"/>
  <c r="B74" i="22"/>
  <c r="C74" i="22"/>
  <c r="D74" i="22"/>
  <c r="E74" i="22"/>
  <c r="F74" i="22"/>
  <c r="G74" i="22"/>
  <c r="A76" i="22"/>
  <c r="H78" i="22"/>
  <c r="H79" i="22"/>
  <c r="H80" i="22"/>
  <c r="H81" i="22"/>
  <c r="H82" i="22"/>
  <c r="B83" i="22"/>
  <c r="C83" i="22"/>
  <c r="D83" i="22"/>
  <c r="E83" i="22"/>
  <c r="F83" i="22"/>
  <c r="G83" i="22"/>
  <c r="A85" i="22"/>
  <c r="H87" i="22"/>
  <c r="H88" i="22"/>
  <c r="H89" i="22"/>
  <c r="H90" i="22"/>
  <c r="H91" i="22"/>
  <c r="B92" i="22"/>
  <c r="C92" i="22"/>
  <c r="D92" i="22"/>
  <c r="E92" i="22"/>
  <c r="F92" i="22"/>
  <c r="G92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D85" i="24" l="1"/>
  <c r="D40" i="24"/>
  <c r="D86" i="22"/>
  <c r="B67" i="22"/>
  <c r="A85" i="24"/>
  <c r="A67" i="24"/>
  <c r="A49" i="24"/>
  <c r="B39" i="24"/>
  <c r="A57" i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8" i="22"/>
  <c r="C85" i="21"/>
  <c r="A37" i="24"/>
  <c r="A10" i="24"/>
  <c r="A73" i="24" s="1"/>
  <c r="D76" i="21"/>
  <c r="A37" i="25"/>
  <c r="A10" i="26"/>
  <c r="A73" i="26" s="1"/>
  <c r="A28" i="23"/>
  <c r="A29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50" i="22"/>
  <c r="C76" i="26"/>
  <c r="C58" i="26"/>
  <c r="E40" i="26"/>
  <c r="D67" i="25"/>
  <c r="B21" i="24"/>
  <c r="C59" i="22"/>
  <c r="G85" i="26"/>
  <c r="G67" i="26"/>
  <c r="C40" i="26"/>
  <c r="A77" i="22"/>
  <c r="C85" i="26"/>
  <c r="C67" i="26"/>
  <c r="B40" i="25"/>
  <c r="B66" i="24"/>
  <c r="G40" i="23"/>
  <c r="E68" i="22"/>
  <c r="D40" i="26"/>
  <c r="A85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8" i="22"/>
  <c r="B40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8" i="22"/>
  <c r="B76" i="22"/>
  <c r="B22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C50" i="22"/>
  <c r="D58" i="21"/>
  <c r="B57" i="21"/>
  <c r="H37" i="21"/>
  <c r="G5" i="11" s="1"/>
  <c r="B48" i="20"/>
  <c r="D67" i="26"/>
  <c r="D49" i="26"/>
  <c r="B30" i="26"/>
  <c r="B84" i="25"/>
  <c r="D49" i="25"/>
  <c r="B39" i="25"/>
  <c r="C86" i="22"/>
  <c r="C68" i="22"/>
  <c r="G41" i="22"/>
  <c r="H93" i="1"/>
  <c r="B84" i="20"/>
  <c r="B75" i="26"/>
  <c r="B57" i="26"/>
  <c r="B21" i="26"/>
  <c r="D40" i="25"/>
  <c r="B21" i="25"/>
  <c r="B76" i="24"/>
  <c r="G77" i="22"/>
  <c r="G68" i="22"/>
  <c r="G50" i="22"/>
  <c r="C41" i="22"/>
  <c r="D40" i="21"/>
  <c r="B84" i="26"/>
  <c r="D76" i="26"/>
  <c r="B48" i="26"/>
  <c r="D85" i="23"/>
  <c r="G86" i="22"/>
  <c r="B75" i="21"/>
  <c r="B39" i="21"/>
  <c r="H13" i="24"/>
  <c r="H32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3" i="22"/>
  <c r="H4" i="21"/>
  <c r="H22" i="25"/>
  <c r="H22" i="24"/>
  <c r="H31" i="23"/>
  <c r="H14" i="22"/>
  <c r="H4" i="22"/>
  <c r="H50" i="22" s="1"/>
  <c r="A37" i="21"/>
  <c r="H60" i="1"/>
  <c r="H69" i="1"/>
  <c r="H22" i="26"/>
  <c r="H4" i="26"/>
  <c r="A20" i="22"/>
  <c r="A28" i="21"/>
  <c r="A11" i="22"/>
  <c r="A74" i="22" s="1"/>
  <c r="A58" i="24"/>
  <c r="A76" i="26"/>
  <c r="A41" i="22"/>
  <c r="A40" i="25"/>
  <c r="H37" i="26"/>
  <c r="L5" i="11" s="1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5" i="22"/>
  <c r="D77" i="22"/>
  <c r="B49" i="22"/>
  <c r="D41" i="22"/>
  <c r="E77" i="22"/>
  <c r="E41" i="22"/>
  <c r="A68" i="22"/>
  <c r="B31" i="22"/>
  <c r="H11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4" i="22"/>
  <c r="H38" i="22"/>
  <c r="H5" i="11" s="1"/>
  <c r="H65" i="22"/>
  <c r="H8" i="11" s="1"/>
  <c r="H92" i="22"/>
  <c r="H56" i="22"/>
  <c r="H7" i="11" s="1"/>
  <c r="H20" i="22"/>
  <c r="H3" i="11" s="1"/>
  <c r="H83" i="22"/>
  <c r="F77" i="22"/>
  <c r="B77" i="22"/>
  <c r="H47" i="22"/>
  <c r="H6" i="11" s="1"/>
  <c r="F41" i="22"/>
  <c r="B41" i="22"/>
  <c r="H29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6" i="22"/>
  <c r="B86" i="22"/>
  <c r="F50" i="22"/>
  <c r="E86" i="22"/>
  <c r="A86" i="22"/>
  <c r="F59" i="22"/>
  <c r="B59" i="22"/>
  <c r="E50" i="22"/>
  <c r="A50" i="22"/>
  <c r="B50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H19" i="20"/>
  <c r="H28" i="20"/>
  <c r="H10" i="20"/>
  <c r="F2" i="11" s="1"/>
  <c r="H37" i="20"/>
  <c r="F5" i="11" s="1"/>
  <c r="H21" i="1"/>
  <c r="A73" i="23" l="1"/>
  <c r="A82" i="23"/>
  <c r="A91" i="23"/>
  <c r="A46" i="23"/>
  <c r="A55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5" i="22"/>
  <c r="A56" i="22"/>
  <c r="H67" i="20"/>
  <c r="H58" i="20"/>
  <c r="A83" i="22"/>
  <c r="A47" i="22"/>
  <c r="H76" i="25"/>
  <c r="A92" i="22"/>
  <c r="H77" i="22"/>
  <c r="H86" i="22"/>
  <c r="H85" i="21"/>
  <c r="H76" i="24"/>
  <c r="H67" i="21"/>
  <c r="H58" i="24"/>
  <c r="H67" i="24"/>
  <c r="J10" i="11"/>
  <c r="H68" i="22"/>
  <c r="H76" i="23"/>
  <c r="H40" i="23"/>
  <c r="H49" i="23"/>
  <c r="H58" i="23"/>
  <c r="H67" i="23"/>
  <c r="H49" i="25"/>
  <c r="H58" i="25"/>
  <c r="H67" i="25"/>
  <c r="H40" i="25"/>
  <c r="H41" i="22"/>
  <c r="H59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<sst xmlns="http://schemas.openxmlformats.org/spreadsheetml/2006/main" count="200" uniqueCount="125">
  <si>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</si>
  <si>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</si>
  <si>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</si>
  <si>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</si>
  <si>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</si>
  <si>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</si>
  <si>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</si>
  <si>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</si>
  <si>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</si>
  <si>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</si>
  <si>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</si>
  <si>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</si>
  <si>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</si>
  <si>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</si>
  <si>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</si>
  <si>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</si>
  <si>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</si>
  <si>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</si>
  <si>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</si>
  <si>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</si>
  <si>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</si>
  <si>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</si>
  <si>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</si>
  <si>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</si>
  <si>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</si>
  <si>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</si>
  <si>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</si>
  <si>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</si>
  <si>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</si>
  <si>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</si>
  <si>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</si>
  <si>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</si>
  <si>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</si>
  <si>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</si>
  <si>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</si>
  <si>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</si>
  <si>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</si>
  <si>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</si>
  <si>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</si>
  <si>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</si>
  <si>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</si>
  <si>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</si>
  <si>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</si>
  <si>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</si>
  <si>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</si>
  <si>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</si>
  <si>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</si>
  <si>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</si>
  <si>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</si>
  <si>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</si>
  <si>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</si>
  <si>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</si>
  <si>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</si>
  <si>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</si>
  <si>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</si>
  <si>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</si>
  <si>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</si>
  <si>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</si>
  <si>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</si>
  <si>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</si>
  <si>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</si>
  <si>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</si>
  <si>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</si>
  <si>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</si>
  <si>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</si>
  <si>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</si>
  <si>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</si>
  <si>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</si>
  <si>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</si>
  <si>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</si>
  <si>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</si>
  <si>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</si>
  <si>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</si>
  <si>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</si>
  <si>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</si>
  <si>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</si>
  <si>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</si>
  <si>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</si>
  <si>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</si>
  <si>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</si>
  <si>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</si>
  <si>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</si>
  <si>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</si>
  <si>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</si>
  <si>
    <t>Creating database</t>
  </si>
  <si>
    <t>Creating token</t>
  </si>
  <si>
    <t>Creating API calls</t>
  </si>
  <si>
    <t>ч</t>
  </si>
  <si>
    <t>First class</t>
  </si>
  <si>
    <t>Test case page</t>
  </si>
  <si>
    <t>Added Button comonent</t>
  </si>
  <si>
    <t>client meeting</t>
  </si>
  <si>
    <t>Login page and token and user store,US #8</t>
  </si>
  <si>
    <t>Dashboard Page-front end , US#6</t>
  </si>
  <si>
    <t>Edit sprint page, US #3</t>
  </si>
  <si>
    <t>Sprints page, US #3</t>
  </si>
  <si>
    <t>Refactor the front-end and switch to JS instead of TS</t>
  </si>
  <si>
    <t>Client meeting</t>
  </si>
  <si>
    <t>NF-02 #107</t>
  </si>
  <si>
    <t>FR-16 #108</t>
  </si>
  <si>
    <t>Class one and two</t>
  </si>
  <si>
    <t>Finalize project for Deliverable Sprint 1</t>
  </si>
  <si>
    <t>Web socket noltification</t>
  </si>
  <si>
    <t>First and second class</t>
  </si>
  <si>
    <t>Database queries</t>
  </si>
  <si>
    <t>Dummy data for db</t>
  </si>
  <si>
    <t>Client meeting changes</t>
  </si>
  <si>
    <t>Wireframes and refactoring</t>
  </si>
  <si>
    <t>Test case frontend</t>
  </si>
  <si>
    <t>First class(later I has an Exam)</t>
  </si>
  <si>
    <t>Scrum master</t>
  </si>
  <si>
    <t>FR07 - System allow users to attach files to test cases.</t>
  </si>
  <si>
    <t>FR-17 #109</t>
  </si>
  <si>
    <t>FR-18 #113</t>
  </si>
  <si>
    <t>FR-18 BI1 #114</t>
  </si>
  <si>
    <t>NF-03 #115</t>
  </si>
  <si>
    <t>Styling</t>
  </si>
  <si>
    <t xml:space="preserve">US-08 BI-1 </t>
  </si>
  <si>
    <t>Requeriments</t>
  </si>
  <si>
    <t>FR07</t>
  </si>
  <si>
    <t>Prepare/learning everything for the database</t>
  </si>
  <si>
    <t>First Class</t>
  </si>
  <si>
    <t>Dashboard</t>
  </si>
  <si>
    <t>Learn chart.js</t>
  </si>
  <si>
    <t>Test case details backend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</si>
</sst>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5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12.5</c:v>
                </c:pt>
                <c:pt idx="3">
                  <c:v>15.5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27</c:v>
                </c:pt>
                <c:pt idx="5">
                  <c:v>22.5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7</c:v>
                </c:pt>
                <c:pt idx="1">
                  <c:v>6.5</c:v>
                </c:pt>
                <c:pt idx="2">
                  <c:v>9.5</c:v>
                </c:pt>
                <c:pt idx="3">
                  <c:v>8.6999999999999993</c:v>
                </c:pt>
                <c:pt idx="4">
                  <c:v>9.5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9.25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8.75</c:v>
                </c:pt>
                <c:pt idx="2">
                  <c:v>8.5</c:v>
                </c:pt>
                <c:pt idx="3">
                  <c:v>9</c:v>
                </c:pt>
                <c:pt idx="4">
                  <c:v>9</c:v>
                </c:pt>
                <c:pt idx="5">
                  <c:v>8.5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639.5</c:v>
                </c:pt>
                <c:pt idx="1">
                  <c:v>574.75</c:v>
                </c:pt>
                <c:pt idx="2">
                  <c:v>521.25</c:v>
                </c:pt>
                <c:pt idx="3">
                  <c:v>465.05</c:v>
                </c:pt>
                <c:pt idx="4">
                  <c:v>419.55</c:v>
                </c:pt>
                <c:pt idx="5">
                  <c:v>374.55</c:v>
                </c:pt>
                <c:pt idx="6">
                  <c:v>374.55</c:v>
                </c:pt>
                <c:pt idx="7">
                  <c:v>374.55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topLeftCell="A22" workbookViewId="0">
      <selection activeCell="A2" sqref="A2:XFD2"/>
    </sheetView>
  </sheetViews>
  <sheetFormatPr defaultColWidth="9.140625" defaultRowHeight="15" x14ac:dyDescent="0.25"/>
  <cols>
    <col min="1" max="1" width="4.42578125" customWidth="1"/>
  </cols>
  <sheetData>
    <row r="1" spans="1:8" s="27" customFormat="1" ht="26.25" x14ac:dyDescent="0.4">
      <c r="A1" s="27" t="s">
        <v>0</v>
      </c>
    </row>
    <row r="2" spans="1:8" s="35" customFormat="1" ht="21" x14ac:dyDescent="0.35">
      <c r="B2" s="35" t="s">
        <v>1</v>
      </c>
    </row>
    <row r="3" spans="1:8" s="26" customFormat="1" ht="21" x14ac:dyDescent="0.35">
      <c r="A3" s="26" t="s">
        <v>2</v>
      </c>
    </row>
    <row r="4" spans="1:8" x14ac:dyDescent="0.25">
      <c r="B4" t="s">
        <v>3</v>
      </c>
      <c r="H4" t="s">
        <v>4</v>
      </c>
    </row>
    <row r="5" spans="1:8" x14ac:dyDescent="0.25">
      <c r="B5" t="s">
        <v>5</v>
      </c>
      <c r="H5" t="s">
        <v>6</v>
      </c>
    </row>
    <row r="7" spans="1:8" s="26" customFormat="1" ht="21" x14ac:dyDescent="0.35">
      <c r="A7" s="26" t="s">
        <v>7</v>
      </c>
      <c r="H7" s="26" t="s">
        <v>8</v>
      </c>
    </row>
    <row r="8" spans="1:8" x14ac:dyDescent="0.2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Total!$L$1</f>
        <v>Week 8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3.25" x14ac:dyDescent="0.2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opLeftCell="C1" zoomScaleNormal="100" workbookViewId="0">
      <selection activeCell="G3" sqref="G3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42" t="s">
        <v>11</v>
      </c>
      <c r="B1" s="43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25">
      <c r="A2" s="44" t="s">
        <v>22</v>
      </c>
      <c r="B2" s="45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12.5</v>
      </c>
      <c r="H2" s="3">
        <f>'Week (4)'!$H$11</f>
        <v>15.5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52.5</v>
      </c>
    </row>
    <row r="3" spans="1:13" ht="15" customHeight="1" x14ac:dyDescent="0.25">
      <c r="A3" s="44"/>
      <c r="B3" s="45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(4)'!$H$20</f>
        <v>11</v>
      </c>
      <c r="I3" s="3">
        <f>'Week (5)'!$H$19</f>
        <v>27</v>
      </c>
      <c r="J3" s="3">
        <f>'Week (6)'!$H$19</f>
        <v>22.5</v>
      </c>
      <c r="K3" s="3">
        <f>'Week (7)'!$H$19</f>
        <v>0</v>
      </c>
      <c r="L3" s="3">
        <f>'Week (8)'!$H$19</f>
        <v>0</v>
      </c>
      <c r="M3" s="4">
        <f t="shared" ref="M3:M5" si="0">SUM(E3:L3)</f>
        <v>87.5</v>
      </c>
    </row>
    <row r="4" spans="1:13" ht="15.75" customHeight="1" x14ac:dyDescent="0.25">
      <c r="A4" s="44" t="s">
        <v>26</v>
      </c>
      <c r="B4" s="45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(4)'!$H$29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75" x14ac:dyDescent="0.25">
      <c r="A5" s="44"/>
      <c r="B5" s="45"/>
      <c r="D5" s="16" t="s">
        <v>29</v>
      </c>
      <c r="E5" s="3">
        <f>'Week (1)'!$H$39</f>
        <v>7</v>
      </c>
      <c r="F5" s="3">
        <f>'Week (2)'!$H$37</f>
        <v>6.5</v>
      </c>
      <c r="G5" s="3">
        <f>'Week (3)'!$H$37</f>
        <v>9.5</v>
      </c>
      <c r="H5" s="3">
        <f>'Week (4)'!$H$38</f>
        <v>8.6999999999999993</v>
      </c>
      <c r="I5" s="3">
        <f>'Week (5)'!$H$37</f>
        <v>9.5</v>
      </c>
      <c r="J5" s="3">
        <f>'Week (6)'!$H$37</f>
        <v>14</v>
      </c>
      <c r="K5" s="3">
        <f>'Week (7)'!$H$37</f>
        <v>0</v>
      </c>
      <c r="L5" s="3">
        <f>'Week (8)'!$H$37</f>
        <v>0</v>
      </c>
      <c r="M5" s="4">
        <f t="shared" si="0"/>
        <v>55.2</v>
      </c>
    </row>
    <row r="6" spans="1:13" ht="15" customHeight="1" x14ac:dyDescent="0.25">
      <c r="A6" s="30"/>
      <c r="B6" s="31"/>
      <c r="D6" s="16" t="s">
        <v>30</v>
      </c>
      <c r="E6" s="3">
        <f>'Week (1)'!$H$48</f>
        <v>0</v>
      </c>
      <c r="F6" s="3">
        <f>'Week (2)'!$H$46</f>
        <v>9.25</v>
      </c>
      <c r="G6" s="3">
        <f>'Week (3)'!$H$46</f>
        <v>0</v>
      </c>
      <c r="H6" s="3">
        <f>'Week (4)'!$H$47</f>
        <v>12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21.25</v>
      </c>
    </row>
    <row r="7" spans="1:13" ht="15" customHeight="1" x14ac:dyDescent="0.25">
      <c r="A7" s="30"/>
      <c r="B7" s="31"/>
      <c r="D7" s="16" t="s">
        <v>31</v>
      </c>
      <c r="E7" s="3">
        <f>'Week (1)'!$H$57</f>
        <v>0</v>
      </c>
      <c r="F7" s="3">
        <f>'Week (2)'!$H$55</f>
        <v>8.75</v>
      </c>
      <c r="G7" s="3">
        <f>'Week (3)'!$H$55</f>
        <v>8.5</v>
      </c>
      <c r="H7" s="3">
        <f>'Week (4)'!$H$56</f>
        <v>9</v>
      </c>
      <c r="I7" s="3">
        <f>'Week (5)'!$H$55</f>
        <v>9</v>
      </c>
      <c r="J7" s="3">
        <f>'Week (6)'!$H$55</f>
        <v>8.5</v>
      </c>
      <c r="K7" s="3">
        <f>'Week (7)'!$H$55</f>
        <v>0</v>
      </c>
      <c r="L7" s="3">
        <f>'Week (8)'!$H$55</f>
        <v>0</v>
      </c>
      <c r="M7" s="4">
        <f t="shared" ref="M7:M8" si="2">SUM(E7:L7)</f>
        <v>43.75</v>
      </c>
    </row>
    <row r="8" spans="1:13" ht="15" customHeight="1" x14ac:dyDescent="0.25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12</v>
      </c>
      <c r="H8" s="3">
        <f>'Week (4)'!$H$65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24</v>
      </c>
    </row>
    <row r="9" spans="1:13" ht="15.75" customHeight="1" x14ac:dyDescent="0.25">
      <c r="A9" s="30"/>
      <c r="B9" s="31"/>
      <c r="D9" s="17" t="s">
        <v>33</v>
      </c>
      <c r="E9" s="15">
        <f t="shared" ref="E9:L9" si="3">SUM(E2:E8)</f>
        <v>32.5</v>
      </c>
      <c r="F9" s="15">
        <f t="shared" si="3"/>
        <v>64.75</v>
      </c>
      <c r="G9" s="15">
        <f t="shared" si="3"/>
        <v>53.5</v>
      </c>
      <c r="H9" s="15">
        <f t="shared" si="3"/>
        <v>56.2</v>
      </c>
      <c r="I9" s="15">
        <f t="shared" si="3"/>
        <v>45.5</v>
      </c>
      <c r="J9" s="15">
        <f t="shared" si="3"/>
        <v>45</v>
      </c>
      <c r="K9" s="15">
        <f t="shared" si="3"/>
        <v>0</v>
      </c>
      <c r="L9" s="15">
        <f t="shared" si="3"/>
        <v>0</v>
      </c>
    </row>
    <row r="10" spans="1:13" ht="15.75" customHeight="1" x14ac:dyDescent="0.25">
      <c r="A10" s="30"/>
      <c r="B10" s="31"/>
      <c r="D10" s="19" t="s">
        <v>34</v>
      </c>
      <c r="E10" s="20"/>
      <c r="F10" s="20">
        <f>SUM(E2:F8)</f>
        <v>97.25</v>
      </c>
      <c r="G10" s="20"/>
      <c r="H10" s="20">
        <f>SUM(G2:H8)</f>
        <v>109.7</v>
      </c>
      <c r="I10" s="20"/>
      <c r="J10" s="20">
        <f>SUM(I2:J8)</f>
        <v>90.5</v>
      </c>
      <c r="K10" s="20"/>
      <c r="L10" s="20">
        <f>SUM(K9:L9)</f>
        <v>0</v>
      </c>
    </row>
    <row r="11" spans="1:13" ht="15.75" customHeight="1" x14ac:dyDescent="0.25">
      <c r="A11" s="32"/>
      <c r="B11" s="31"/>
      <c r="D11" s="14" t="s">
        <v>35</v>
      </c>
      <c r="E11" s="18">
        <f>E12-E9</f>
        <v>639.5</v>
      </c>
      <c r="F11" s="18">
        <f>E11-F9</f>
        <v>574.75</v>
      </c>
      <c r="G11" s="18">
        <f t="shared" ref="G11:L11" si="4">F11-G9</f>
        <v>521.25</v>
      </c>
      <c r="H11" s="18">
        <f t="shared" si="4"/>
        <v>465.05</v>
      </c>
      <c r="I11" s="18">
        <f t="shared" si="4"/>
        <v>419.55</v>
      </c>
      <c r="J11" s="18">
        <f t="shared" si="4"/>
        <v>374.55</v>
      </c>
      <c r="K11" s="18">
        <f t="shared" si="4"/>
        <v>374.55</v>
      </c>
      <c r="L11" s="18">
        <f t="shared" si="4"/>
        <v>374.55</v>
      </c>
    </row>
    <row r="12" spans="1:13" ht="15.75" customHeight="1" x14ac:dyDescent="0.25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25" zoomScaleNormal="100" workbookViewId="0">
      <selection activeCell="A36" sqref="A36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Total!$E$1</f>
        <v>Week 1</v>
      </c>
      <c r="B1" s="46" t="s">
        <v>38</v>
      </c>
      <c r="C1" s="46"/>
      <c r="D1" s="46"/>
      <c r="E1" s="46"/>
      <c r="F1" s="46"/>
      <c r="G1" s="46"/>
      <c r="H1" s="47"/>
    </row>
    <row r="3" spans="1:8" ht="22.5" customHeight="1" x14ac:dyDescent="0.2">
      <c r="A3" s="13" t="str">
        <f>Total!D2</f>
        <v>Jafar Alirahmi</v>
      </c>
      <c r="B3" s="48" t="s">
        <v>39</v>
      </c>
      <c r="C3" s="49"/>
      <c r="D3" s="49"/>
      <c r="E3" s="49"/>
      <c r="F3" s="49"/>
      <c r="G3" s="49"/>
      <c r="H3" s="50"/>
    </row>
    <row r="4" spans="1:8" ht="17.25" customHeight="1" x14ac:dyDescent="0.2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2.75" x14ac:dyDescent="0.2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2.75" x14ac:dyDescent="0.2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899999999999999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2" customFormat="1" ht="15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>Viktor Krastev</v>
      </c>
      <c r="B13" s="48" t="str">
        <f>$B$3</f>
        <v>Hours</v>
      </c>
      <c r="C13" s="49"/>
      <c r="D13" s="49"/>
      <c r="E13" s="49"/>
      <c r="F13" s="49"/>
      <c r="G13" s="49"/>
      <c r="H13" s="50"/>
    </row>
    <row r="14" spans="1:8" x14ac:dyDescent="0.2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" customHeight="1" x14ac:dyDescent="0.2"/>
    <row r="21" spans="1:8" s="22" customFormat="1" ht="15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">
      <c r="A23" s="12" t="str">
        <f>Total!D4</f>
        <v>Justin Fuchs</v>
      </c>
      <c r="B23" s="48" t="str">
        <f>$B$3</f>
        <v>Hours</v>
      </c>
      <c r="C23" s="49"/>
      <c r="D23" s="49"/>
      <c r="E23" s="49"/>
      <c r="F23" s="49"/>
      <c r="G23" s="49"/>
      <c r="H23" s="50"/>
    </row>
    <row r="24" spans="1:8" x14ac:dyDescent="0.2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">
      <c r="A26" s="38" t="s">
        <v>48</v>
      </c>
      <c r="B26" s="39"/>
      <c r="C26" s="39"/>
      <c r="D26" s="39"/>
      <c r="E26" s="39">
        <v>2.5</v>
      </c>
      <c r="F26" s="39"/>
      <c r="G26" s="39"/>
      <c r="H26" s="6">
        <f t="shared" ref="H26:H29" si="6">SUM(B26:G26)</f>
        <v>2.5</v>
      </c>
    </row>
    <row r="27" spans="1:8" x14ac:dyDescent="0.2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ht="15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4.5</v>
      </c>
      <c r="F30" s="11">
        <f t="shared" si="7"/>
        <v>0</v>
      </c>
      <c r="G30" s="11">
        <f t="shared" si="7"/>
        <v>0</v>
      </c>
      <c r="H30" s="11">
        <f>SUM(B30:G30)</f>
        <v>7</v>
      </c>
    </row>
    <row r="32" spans="1:8" ht="22.5" customHeight="1" x14ac:dyDescent="0.2">
      <c r="A32" s="12" t="str">
        <f>Total!D5</f>
        <v>Rubén Gómez</v>
      </c>
      <c r="B32" s="48" t="str">
        <f>$B$3</f>
        <v>Hours</v>
      </c>
      <c r="C32" s="49"/>
      <c r="D32" s="49"/>
      <c r="E32" s="49"/>
      <c r="F32" s="49"/>
      <c r="G32" s="49"/>
      <c r="H32" s="50"/>
    </row>
    <row r="33" spans="1:8" x14ac:dyDescent="0.2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">
      <c r="A34" s="9" t="s">
        <v>47</v>
      </c>
      <c r="B34" s="10"/>
      <c r="C34" s="10">
        <v>2.5</v>
      </c>
      <c r="D34" s="10"/>
      <c r="E34" s="10"/>
      <c r="F34" s="10"/>
      <c r="G34" s="10"/>
      <c r="H34" s="6">
        <f>SUM(B34:G34)</f>
        <v>2.5</v>
      </c>
    </row>
    <row r="35" spans="1:8" x14ac:dyDescent="0.2">
      <c r="A35" s="9" t="s">
        <v>55</v>
      </c>
      <c r="B35" s="10"/>
      <c r="C35" s="10"/>
      <c r="D35" s="10"/>
      <c r="E35" s="10">
        <v>2.5</v>
      </c>
      <c r="F35" s="10"/>
      <c r="G35" s="10"/>
      <c r="H35" s="6">
        <f t="shared" ref="H35:H38" si="9">SUM(B35:G35)</f>
        <v>2.5</v>
      </c>
    </row>
    <row r="36" spans="1:8" x14ac:dyDescent="0.2">
      <c r="A36" s="9" t="s">
        <v>118</v>
      </c>
      <c r="B36" s="10"/>
      <c r="C36" s="10"/>
      <c r="D36" s="10"/>
      <c r="E36" s="36"/>
      <c r="F36" s="10">
        <v>2</v>
      </c>
      <c r="G36" s="10"/>
      <c r="H36" s="6">
        <f t="shared" si="9"/>
        <v>2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ht="15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2.5</v>
      </c>
      <c r="D39" s="11">
        <f t="shared" si="10"/>
        <v>0</v>
      </c>
      <c r="E39" s="11">
        <f t="shared" si="10"/>
        <v>2.5</v>
      </c>
      <c r="F39" s="11">
        <f t="shared" si="10"/>
        <v>2</v>
      </c>
      <c r="G39" s="11">
        <f t="shared" si="10"/>
        <v>0</v>
      </c>
      <c r="H39" s="11">
        <f>SUM(B39:G39)</f>
        <v>7</v>
      </c>
    </row>
    <row r="41" spans="1:8" ht="23.25" x14ac:dyDescent="0.2">
      <c r="A41" s="12" t="str">
        <f>Total!D6</f>
        <v>Yaroslav Peptiuk</v>
      </c>
      <c r="B41" s="48" t="str">
        <f>$B$3</f>
        <v>Hours</v>
      </c>
      <c r="C41" s="49"/>
      <c r="D41" s="49"/>
      <c r="E41" s="49"/>
      <c r="F41" s="49"/>
      <c r="G41" s="49"/>
      <c r="H41" s="50"/>
    </row>
    <row r="42" spans="1:8" x14ac:dyDescent="0.2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3.25" x14ac:dyDescent="0.2">
      <c r="A50" s="12" t="str">
        <f>Total!D7</f>
        <v>Aleks Proskurkin</v>
      </c>
      <c r="B50" s="48" t="str">
        <f>$B$3</f>
        <v>Hours</v>
      </c>
      <c r="C50" s="49"/>
      <c r="D50" s="49"/>
      <c r="E50" s="49"/>
      <c r="F50" s="49"/>
      <c r="G50" s="49"/>
      <c r="H50" s="50"/>
    </row>
    <row r="51" spans="1:8" x14ac:dyDescent="0.2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3.25" x14ac:dyDescent="0.2">
      <c r="A59" s="12" t="str">
        <f>Total!D8</f>
        <v>Ferhat Kelten</v>
      </c>
      <c r="B59" s="48" t="str">
        <f>$B$3</f>
        <v>Hours</v>
      </c>
      <c r="C59" s="49"/>
      <c r="D59" s="49"/>
      <c r="E59" s="49"/>
      <c r="F59" s="49"/>
      <c r="G59" s="49"/>
      <c r="H59" s="50"/>
    </row>
    <row r="60" spans="1:8" x14ac:dyDescent="0.2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3.25" x14ac:dyDescent="0.2">
      <c r="A68" s="12" t="e">
        <f>Total!#REF!</f>
        <v>#REF!</v>
      </c>
      <c r="B68" s="48" t="str">
        <f>$B$3</f>
        <v>Hours</v>
      </c>
      <c r="C68" s="49"/>
      <c r="D68" s="49"/>
      <c r="E68" s="49"/>
      <c r="F68" s="49"/>
      <c r="G68" s="49"/>
      <c r="H68" s="50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3.25" x14ac:dyDescent="0.2">
      <c r="A77" s="12" t="e">
        <f>Total!#REF!</f>
        <v>#REF!</v>
      </c>
      <c r="B77" s="48" t="str">
        <f>$B$3</f>
        <v>Hours</v>
      </c>
      <c r="C77" s="49"/>
      <c r="D77" s="49"/>
      <c r="E77" s="49"/>
      <c r="F77" s="49"/>
      <c r="G77" s="49"/>
      <c r="H77" s="50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3.25" x14ac:dyDescent="0.2">
      <c r="A86" s="12" t="e">
        <f>Total!#REF!</f>
        <v>#REF!</v>
      </c>
      <c r="B86" s="48" t="str">
        <f>$B$3</f>
        <v>Hours</v>
      </c>
      <c r="C86" s="49"/>
      <c r="D86" s="49"/>
      <c r="E86" s="49"/>
      <c r="F86" s="49"/>
      <c r="G86" s="49"/>
      <c r="H86" s="50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86:H86"/>
    <mergeCell ref="B41:H41"/>
    <mergeCell ref="B50:H50"/>
    <mergeCell ref="B59:H59"/>
    <mergeCell ref="B68:H68"/>
    <mergeCell ref="B77:H77"/>
    <mergeCell ref="B1:H1"/>
    <mergeCell ref="B3:H3"/>
    <mergeCell ref="B13:H13"/>
    <mergeCell ref="B23:H23"/>
    <mergeCell ref="B32:H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opLeftCell="A13" zoomScaleNormal="100" workbookViewId="0">
      <selection activeCell="C32" sqref="C32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Total!$F$1</f>
        <v>Week 2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3.25" x14ac:dyDescent="0.2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2.75" x14ac:dyDescent="0.2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2.75" x14ac:dyDescent="0.2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9" x14ac:dyDescent="0.2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9" x14ac:dyDescent="0.2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  <c r="I18" s="5" t="s">
        <v>87</v>
      </c>
    </row>
    <row r="19" spans="1:9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9" ht="23.25" x14ac:dyDescent="0.2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9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9" x14ac:dyDescent="0.2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9" x14ac:dyDescent="0.2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9" x14ac:dyDescent="0.2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9" x14ac:dyDescent="0.2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9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9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9" ht="23.25" x14ac:dyDescent="0.2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9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9" x14ac:dyDescent="0.2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">
      <c r="A35" s="9" t="s">
        <v>56</v>
      </c>
      <c r="B35" s="10"/>
      <c r="C35" s="10"/>
      <c r="D35" s="10">
        <v>1.5</v>
      </c>
      <c r="E35" s="36"/>
      <c r="F35" s="10"/>
      <c r="G35" s="10"/>
      <c r="H35" s="6">
        <f t="shared" si="6"/>
        <v>1.5</v>
      </c>
      <c r="J35" s="37"/>
    </row>
    <row r="36" spans="1:10" x14ac:dyDescent="0.2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3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6.5</v>
      </c>
    </row>
    <row r="39" spans="1:10" ht="23.25" x14ac:dyDescent="0.2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10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3.25" x14ac:dyDescent="0.2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">
      <c r="A50" s="38" t="s">
        <v>50</v>
      </c>
      <c r="B50" s="39"/>
      <c r="C50" s="39">
        <v>1.5</v>
      </c>
      <c r="D50" s="39"/>
      <c r="E50" s="39"/>
      <c r="F50" s="39"/>
      <c r="G50" s="39"/>
      <c r="H50" s="6">
        <f>SUM(B50:G50)</f>
        <v>1.5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">
      <c r="A52" s="38" t="s">
        <v>62</v>
      </c>
      <c r="B52" s="39"/>
      <c r="C52" s="39"/>
      <c r="D52" s="39"/>
      <c r="E52" s="39"/>
      <c r="F52" s="39">
        <v>2</v>
      </c>
      <c r="G52" s="39"/>
      <c r="H52" s="6">
        <f t="shared" si="11"/>
        <v>2</v>
      </c>
    </row>
    <row r="53" spans="1:8" x14ac:dyDescent="0.2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">
      <c r="A55" s="21" t="str">
        <f>$A$10</f>
        <v>Total</v>
      </c>
      <c r="B55" s="11">
        <f t="shared" ref="B55:G55" si="12">SUM(B50:B54)</f>
        <v>0</v>
      </c>
      <c r="C55" s="11">
        <f t="shared" si="12"/>
        <v>1.5</v>
      </c>
      <c r="D55" s="11">
        <f t="shared" si="12"/>
        <v>1.5</v>
      </c>
      <c r="E55" s="11">
        <f t="shared" si="12"/>
        <v>2.25</v>
      </c>
      <c r="F55" s="11">
        <f t="shared" si="12"/>
        <v>2</v>
      </c>
      <c r="G55" s="11">
        <f t="shared" si="12"/>
        <v>1.5</v>
      </c>
      <c r="H55" s="11">
        <f>SUM(B55:G55)</f>
        <v>8.75</v>
      </c>
    </row>
    <row r="57" spans="1:8" ht="23.25" x14ac:dyDescent="0.2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22" zoomScaleNormal="100" workbookViewId="0">
      <selection activeCell="G35" sqref="G3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Total!$G$1</f>
        <v>Week 3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3.25" x14ac:dyDescent="0.2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90</v>
      </c>
      <c r="B5" s="10">
        <v>1</v>
      </c>
      <c r="C5" s="10"/>
      <c r="D5" s="10"/>
      <c r="E5" s="10"/>
      <c r="F5" s="10"/>
      <c r="G5" s="10"/>
      <c r="H5" s="6">
        <f>SUM(B5:G5)</f>
        <v>1</v>
      </c>
    </row>
    <row r="6" spans="1:8" x14ac:dyDescent="0.2">
      <c r="A6" s="9" t="s">
        <v>95</v>
      </c>
      <c r="B6" s="10"/>
      <c r="C6" s="1"/>
      <c r="D6" s="10">
        <v>3</v>
      </c>
      <c r="E6" s="10"/>
      <c r="F6" s="10"/>
      <c r="G6" s="10">
        <v>3</v>
      </c>
      <c r="H6" s="6">
        <f t="shared" ref="H6:H9" si="0">SUM(B6:G6)</f>
        <v>6</v>
      </c>
    </row>
    <row r="7" spans="1:8" s="1" customFormat="1" ht="12.75" x14ac:dyDescent="0.2">
      <c r="A7" s="9" t="s">
        <v>96</v>
      </c>
      <c r="B7" s="10"/>
      <c r="C7" s="10"/>
      <c r="D7" s="10"/>
      <c r="F7" s="10">
        <v>1</v>
      </c>
      <c r="G7" s="10"/>
      <c r="H7" s="6">
        <f t="shared" si="0"/>
        <v>1</v>
      </c>
    </row>
    <row r="8" spans="1:8" s="1" customFormat="1" ht="12.75" x14ac:dyDescent="0.2">
      <c r="A8" s="9" t="s">
        <v>76</v>
      </c>
      <c r="B8" s="10"/>
      <c r="C8" s="10">
        <v>2.5</v>
      </c>
      <c r="D8" s="10"/>
      <c r="E8" s="10"/>
      <c r="F8" s="10"/>
      <c r="G8" s="10"/>
      <c r="H8" s="6">
        <f t="shared" si="0"/>
        <v>2.5</v>
      </c>
    </row>
    <row r="9" spans="1:8" x14ac:dyDescent="0.2">
      <c r="A9" s="9" t="s">
        <v>76</v>
      </c>
      <c r="B9" s="10"/>
      <c r="C9" s="10"/>
      <c r="D9" s="10"/>
      <c r="E9" s="10">
        <v>2</v>
      </c>
      <c r="F9" s="10"/>
      <c r="G9" s="10"/>
      <c r="H9" s="6">
        <f t="shared" si="0"/>
        <v>2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1</v>
      </c>
      <c r="C10" s="11">
        <f t="shared" si="1"/>
        <v>2.5</v>
      </c>
      <c r="D10" s="11">
        <f t="shared" si="1"/>
        <v>3</v>
      </c>
      <c r="E10" s="11">
        <f t="shared" si="1"/>
        <v>2</v>
      </c>
      <c r="F10" s="11">
        <f t="shared" si="1"/>
        <v>1</v>
      </c>
      <c r="G10" s="11">
        <f t="shared" si="1"/>
        <v>3</v>
      </c>
      <c r="H10" s="11">
        <f>SUM(B10:G10)</f>
        <v>12.5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2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2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2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3.25" x14ac:dyDescent="0.2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">
      <c r="A33" s="9" t="s">
        <v>48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2">
      <c r="A34" s="9" t="s">
        <v>108</v>
      </c>
      <c r="B34" s="10"/>
      <c r="C34" s="10"/>
      <c r="D34" s="10">
        <v>2</v>
      </c>
      <c r="E34" s="10"/>
      <c r="F34" s="10"/>
      <c r="G34" s="10">
        <v>2.5</v>
      </c>
      <c r="H34" s="6">
        <f t="shared" si="6"/>
        <v>4.5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2</v>
      </c>
      <c r="E37" s="11">
        <f t="shared" si="7"/>
        <v>2.5</v>
      </c>
      <c r="F37" s="11">
        <f t="shared" si="7"/>
        <v>0</v>
      </c>
      <c r="G37" s="11">
        <f t="shared" si="7"/>
        <v>2.5</v>
      </c>
      <c r="H37" s="11">
        <f>SUM(B37:G37)</f>
        <v>9.5</v>
      </c>
    </row>
    <row r="39" spans="1:8" ht="23.25" x14ac:dyDescent="0.2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38" t="s">
        <v>89</v>
      </c>
      <c r="B52" s="39"/>
      <c r="C52" s="39"/>
      <c r="D52" s="39"/>
      <c r="E52" s="39"/>
      <c r="F52" s="39">
        <v>4</v>
      </c>
      <c r="G52" s="39"/>
      <c r="H52" s="6">
        <f t="shared" si="12"/>
        <v>4</v>
      </c>
    </row>
    <row r="53" spans="1:8" x14ac:dyDescent="0.2">
      <c r="A53" s="38"/>
      <c r="B53" s="39"/>
      <c r="C53" s="39"/>
      <c r="D53" s="39"/>
      <c r="E53" s="39"/>
      <c r="F53" s="39"/>
      <c r="G53" s="39"/>
      <c r="H53" s="6">
        <f t="shared" si="12"/>
        <v>0</v>
      </c>
    </row>
    <row r="54" spans="1:8" x14ac:dyDescent="0.2">
      <c r="A54" s="38"/>
      <c r="B54" s="39"/>
      <c r="C54" s="39"/>
      <c r="D54" s="39"/>
      <c r="E54" s="39"/>
      <c r="F54" s="39"/>
      <c r="G54" s="39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4</v>
      </c>
      <c r="G55" s="11">
        <f t="shared" si="13"/>
        <v>0</v>
      </c>
      <c r="H55" s="11">
        <f>SUM(B55:G55)</f>
        <v>8.5</v>
      </c>
    </row>
    <row r="57" spans="1:8" ht="23.25" x14ac:dyDescent="0.2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84</v>
      </c>
      <c r="B59" s="10"/>
      <c r="C59" s="10"/>
      <c r="D59" s="10"/>
      <c r="E59" s="10"/>
      <c r="F59" s="10">
        <v>2</v>
      </c>
      <c r="G59" s="10">
        <v>3</v>
      </c>
      <c r="H59" s="6">
        <f>SUM(B59:G59)</f>
        <v>5</v>
      </c>
    </row>
    <row r="60" spans="1:8" x14ac:dyDescent="0.2">
      <c r="A60" s="9" t="s">
        <v>85</v>
      </c>
      <c r="B60" s="10"/>
      <c r="C60" s="10"/>
      <c r="D60" s="10"/>
      <c r="E60" s="10"/>
      <c r="F60" s="10"/>
      <c r="G60" s="10">
        <v>3</v>
      </c>
      <c r="H60" s="6">
        <f t="shared" ref="H60:H63" si="15">SUM(B60:G60)</f>
        <v>3</v>
      </c>
    </row>
    <row r="61" spans="1:8" x14ac:dyDescent="0.2">
      <c r="A61" s="9" t="s">
        <v>86</v>
      </c>
      <c r="B61" s="10"/>
      <c r="C61" s="10"/>
      <c r="D61" s="10"/>
      <c r="E61" s="10"/>
      <c r="F61" s="10"/>
      <c r="G61" s="10">
        <v>4</v>
      </c>
      <c r="H61" s="6">
        <f t="shared" si="15"/>
        <v>4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2</v>
      </c>
      <c r="G64" s="11">
        <f t="shared" si="16"/>
        <v>10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2"/>
  <sheetViews>
    <sheetView topLeftCell="A28" zoomScaleNormal="100" workbookViewId="0">
      <selection activeCell="A37" sqref="A3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Total!$H$1</f>
        <v>Week 4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3.25" x14ac:dyDescent="0.2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92</v>
      </c>
      <c r="C5" s="10"/>
      <c r="D5" s="10">
        <v>4</v>
      </c>
      <c r="E5" s="10"/>
      <c r="F5" s="10"/>
      <c r="G5" s="10"/>
      <c r="H5" s="6">
        <f>SUM(B5:G5)</f>
        <v>4</v>
      </c>
    </row>
    <row r="6" spans="1:8" x14ac:dyDescent="0.2">
      <c r="A6" s="9" t="s">
        <v>76</v>
      </c>
      <c r="B6" s="10"/>
      <c r="C6" s="10">
        <v>2.5</v>
      </c>
      <c r="D6" s="10"/>
      <c r="E6" s="10"/>
      <c r="F6" s="10"/>
      <c r="G6" s="10"/>
      <c r="H6" s="6">
        <f t="shared" ref="H6:H10" si="0">SUM(B6:G6)</f>
        <v>2.5</v>
      </c>
    </row>
    <row r="7" spans="1:8" s="1" customFormat="1" ht="12.75" x14ac:dyDescent="0.2">
      <c r="A7" s="9" t="s">
        <v>76</v>
      </c>
      <c r="B7" s="10"/>
      <c r="C7" s="10"/>
      <c r="D7" s="10"/>
      <c r="E7" s="10">
        <v>2</v>
      </c>
      <c r="F7" s="10"/>
      <c r="G7" s="10"/>
      <c r="H7" s="6">
        <f t="shared" si="0"/>
        <v>2</v>
      </c>
    </row>
    <row r="8" spans="1:8" s="1" customFormat="1" ht="12.75" x14ac:dyDescent="0.2">
      <c r="A8" s="9" t="s">
        <v>93</v>
      </c>
      <c r="B8" s="10">
        <v>4</v>
      </c>
      <c r="C8" s="10"/>
      <c r="D8" s="10"/>
      <c r="E8" s="10"/>
      <c r="F8" s="10"/>
      <c r="G8" s="10"/>
      <c r="H8" s="6">
        <f t="shared" si="0"/>
        <v>4</v>
      </c>
    </row>
    <row r="9" spans="1:8" s="1" customFormat="1" ht="12.75" x14ac:dyDescent="0.2">
      <c r="A9" s="9" t="s">
        <v>91</v>
      </c>
      <c r="B9" s="10"/>
      <c r="C9" s="10"/>
      <c r="D9" s="10"/>
      <c r="E9" s="10"/>
      <c r="F9" s="10">
        <v>1</v>
      </c>
      <c r="G9" s="10"/>
      <c r="H9" s="6"/>
    </row>
    <row r="10" spans="1:8" x14ac:dyDescent="0.2">
      <c r="A10" s="9" t="s">
        <v>94</v>
      </c>
      <c r="B10" s="10"/>
      <c r="C10" s="10"/>
      <c r="D10" s="10"/>
      <c r="E10" s="10"/>
      <c r="F10" s="10"/>
      <c r="G10" s="10">
        <v>2</v>
      </c>
      <c r="H10" s="6">
        <f t="shared" si="0"/>
        <v>2</v>
      </c>
    </row>
    <row r="11" spans="1:8" s="22" customFormat="1" ht="15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2.5</v>
      </c>
      <c r="D11" s="11">
        <f t="shared" si="1"/>
        <v>4</v>
      </c>
      <c r="E11" s="11">
        <f t="shared" si="1"/>
        <v>2</v>
      </c>
      <c r="F11" s="11">
        <f t="shared" si="1"/>
        <v>1</v>
      </c>
      <c r="G11" s="11">
        <f t="shared" si="1"/>
        <v>2</v>
      </c>
      <c r="H11" s="11">
        <f>SUM(B11:G11)</f>
        <v>15.5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Total!D3</f>
        <v>Viktor Krastev</v>
      </c>
      <c r="B13" s="48" t="str">
        <f>$B$3</f>
        <v>Hours</v>
      </c>
      <c r="C13" s="49"/>
      <c r="D13" s="49"/>
      <c r="E13" s="49"/>
      <c r="F13" s="49"/>
      <c r="G13" s="49"/>
      <c r="H13" s="50"/>
    </row>
    <row r="14" spans="1:8" x14ac:dyDescent="0.2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">
      <c r="A15" s="9" t="s">
        <v>100</v>
      </c>
      <c r="B15" s="10"/>
      <c r="C15" s="10">
        <v>2.5</v>
      </c>
      <c r="D15" s="10"/>
      <c r="E15" s="10">
        <v>2.5</v>
      </c>
      <c r="F15" s="10"/>
      <c r="G15" s="10"/>
      <c r="H15" s="6">
        <f>SUM(B15:G15)</f>
        <v>5</v>
      </c>
    </row>
    <row r="16" spans="1:8" x14ac:dyDescent="0.2">
      <c r="A16" s="9" t="s">
        <v>98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">
      <c r="A17" s="9" t="s">
        <v>99</v>
      </c>
      <c r="B17" s="10"/>
      <c r="C17" s="10"/>
      <c r="D17" s="10">
        <v>3</v>
      </c>
      <c r="E17" s="10"/>
      <c r="F17" s="10"/>
      <c r="G17" s="10"/>
      <c r="H17" s="6">
        <f>SUM(B17:G17)</f>
        <v>3</v>
      </c>
    </row>
    <row r="18" spans="1:8" x14ac:dyDescent="0.2">
      <c r="A18" s="9" t="s">
        <v>97</v>
      </c>
      <c r="B18" s="10"/>
      <c r="C18" s="10"/>
      <c r="D18" s="10"/>
      <c r="E18" s="10"/>
      <c r="F18" s="10">
        <v>0.5</v>
      </c>
      <c r="G18" s="10"/>
      <c r="H18" s="6">
        <f>SUM(B18:G18)</f>
        <v>0.5</v>
      </c>
    </row>
    <row r="19" spans="1:8" x14ac:dyDescent="0.2">
      <c r="A19" s="41" t="s">
        <v>101</v>
      </c>
      <c r="B19" s="10"/>
      <c r="C19" s="10"/>
      <c r="D19" s="10"/>
      <c r="E19" s="10"/>
      <c r="F19" s="10"/>
      <c r="G19" s="10">
        <v>1</v>
      </c>
      <c r="H19" s="6">
        <f t="shared" ref="H19" si="2">SUM(B19:G19)</f>
        <v>1</v>
      </c>
    </row>
    <row r="20" spans="1:8" s="22" customFormat="1" ht="15" x14ac:dyDescent="0.25">
      <c r="A20" s="21" t="str">
        <f>'Week (1)'!$A$11</f>
        <v>Total</v>
      </c>
      <c r="B20" s="11">
        <f>SUM(B15:B19)</f>
        <v>1.5</v>
      </c>
      <c r="C20" s="11">
        <f>SUM(C15:C19)</f>
        <v>2.5</v>
      </c>
      <c r="D20" s="11">
        <f>SUM(D15:D19)</f>
        <v>3</v>
      </c>
      <c r="E20" s="11">
        <f>SUM(E15:E19)</f>
        <v>2.5</v>
      </c>
      <c r="F20" s="11">
        <f>SUM(F15:F19)</f>
        <v>0.5</v>
      </c>
      <c r="G20" s="11">
        <f t="shared" ref="G20" si="3">SUM(G15:G19)</f>
        <v>1</v>
      </c>
      <c r="H20" s="11">
        <f>SUM(B20:G20)</f>
        <v>11</v>
      </c>
    </row>
    <row r="22" spans="1:8" ht="23.25" x14ac:dyDescent="0.2">
      <c r="A22" s="12" t="str">
        <f>Total!D4</f>
        <v>Justin Fuchs</v>
      </c>
      <c r="B22" s="48" t="str">
        <f>$B$3</f>
        <v>Hours</v>
      </c>
      <c r="C22" s="49"/>
      <c r="D22" s="49"/>
      <c r="E22" s="49"/>
      <c r="F22" s="49"/>
      <c r="G22" s="49"/>
      <c r="H22" s="50"/>
    </row>
    <row r="23" spans="1:8" x14ac:dyDescent="0.2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3.25" x14ac:dyDescent="0.2">
      <c r="A31" s="12" t="str">
        <f>Total!D5</f>
        <v>Rubén Gómez</v>
      </c>
      <c r="B31" s="48" t="str">
        <f>$B$3</f>
        <v>Hours</v>
      </c>
      <c r="C31" s="49"/>
      <c r="D31" s="49"/>
      <c r="E31" s="49"/>
      <c r="F31" s="49"/>
      <c r="G31" s="49"/>
      <c r="H31" s="50"/>
    </row>
    <row r="32" spans="1:8" x14ac:dyDescent="0.2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">
      <c r="A33" s="9" t="s">
        <v>109</v>
      </c>
      <c r="B33" s="10"/>
      <c r="C33" s="10">
        <v>1.5</v>
      </c>
      <c r="D33" s="10"/>
      <c r="E33" s="10"/>
      <c r="F33" s="10"/>
      <c r="G33" s="10"/>
      <c r="H33" s="6">
        <f>SUM(B33:G33)</f>
        <v>1.5</v>
      </c>
    </row>
    <row r="34" spans="1:8" x14ac:dyDescent="0.2">
      <c r="A34" s="9" t="s">
        <v>48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2">
      <c r="A35" s="9" t="s">
        <v>97</v>
      </c>
      <c r="B35" s="10"/>
      <c r="C35" s="10"/>
      <c r="D35" s="10"/>
      <c r="E35" s="10"/>
      <c r="F35" s="10">
        <v>0.5</v>
      </c>
      <c r="G35" s="10"/>
      <c r="H35" s="6">
        <f t="shared" si="6"/>
        <v>0.5</v>
      </c>
    </row>
    <row r="36" spans="1:8" x14ac:dyDescent="0.2">
      <c r="A36" s="9" t="s">
        <v>110</v>
      </c>
      <c r="B36" s="10"/>
      <c r="C36" s="10"/>
      <c r="D36" s="10"/>
      <c r="E36" s="10"/>
      <c r="F36" s="10"/>
      <c r="G36" s="10">
        <v>0.2</v>
      </c>
      <c r="H36" s="6">
        <f t="shared" si="6"/>
        <v>0.2</v>
      </c>
    </row>
    <row r="37" spans="1:8" x14ac:dyDescent="0.2">
      <c r="A37" s="9" t="s">
        <v>111</v>
      </c>
      <c r="B37" s="10"/>
      <c r="C37" s="10"/>
      <c r="D37" s="10">
        <v>2</v>
      </c>
      <c r="E37" s="10"/>
      <c r="F37" s="10"/>
      <c r="G37" s="10">
        <v>2</v>
      </c>
      <c r="H37" s="6">
        <f t="shared" si="6"/>
        <v>4</v>
      </c>
    </row>
    <row r="38" spans="1:8" s="22" customFormat="1" ht="15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1.5</v>
      </c>
      <c r="D38" s="11">
        <f t="shared" si="7"/>
        <v>2</v>
      </c>
      <c r="E38" s="11">
        <f t="shared" si="7"/>
        <v>2.5</v>
      </c>
      <c r="F38" s="11">
        <f t="shared" si="7"/>
        <v>0.5</v>
      </c>
      <c r="G38" s="11">
        <f t="shared" si="7"/>
        <v>2.2000000000000002</v>
      </c>
      <c r="H38" s="11">
        <f>SUM(B38:G38)</f>
        <v>8.6999999999999993</v>
      </c>
    </row>
    <row r="40" spans="1:8" ht="23.25" x14ac:dyDescent="0.2">
      <c r="A40" s="12" t="str">
        <f>Total!D6</f>
        <v>Yaroslav Peptiuk</v>
      </c>
      <c r="B40" s="48" t="str">
        <f>$B$3</f>
        <v>Hours</v>
      </c>
      <c r="C40" s="49"/>
      <c r="D40" s="49"/>
      <c r="E40" s="49"/>
      <c r="F40" s="49"/>
      <c r="G40" s="49"/>
      <c r="H40" s="50"/>
    </row>
    <row r="41" spans="1:8" x14ac:dyDescent="0.2">
      <c r="A41" s="7" t="str">
        <f>$A$4</f>
        <v>User story / task description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">
      <c r="A42" s="9" t="s">
        <v>103</v>
      </c>
      <c r="B42" s="10"/>
      <c r="C42" s="10">
        <v>2.5</v>
      </c>
      <c r="D42" s="10"/>
      <c r="E42" s="10">
        <v>2.5</v>
      </c>
      <c r="F42" s="10"/>
      <c r="G42" s="10"/>
      <c r="H42" s="6">
        <f>SUM(B42:G42)</f>
        <v>5</v>
      </c>
    </row>
    <row r="43" spans="1:8" x14ac:dyDescent="0.2">
      <c r="A43" s="9" t="s">
        <v>104</v>
      </c>
      <c r="B43" s="10"/>
      <c r="C43" s="10"/>
      <c r="D43" s="10">
        <v>1</v>
      </c>
      <c r="E43" s="10"/>
      <c r="F43" s="10"/>
      <c r="G43" s="10"/>
      <c r="H43" s="6">
        <f t="shared" ref="H43:H46" si="9">SUM(B43:G43)</f>
        <v>1</v>
      </c>
    </row>
    <row r="44" spans="1:8" x14ac:dyDescent="0.2">
      <c r="A44" s="9" t="s">
        <v>105</v>
      </c>
      <c r="B44" s="10"/>
      <c r="C44" s="10"/>
      <c r="D44" s="10">
        <v>1</v>
      </c>
      <c r="E44" s="10"/>
      <c r="F44" s="10"/>
      <c r="G44" s="10"/>
      <c r="H44" s="6">
        <f t="shared" si="9"/>
        <v>1</v>
      </c>
    </row>
    <row r="45" spans="1:8" x14ac:dyDescent="0.2">
      <c r="A45" s="9" t="s">
        <v>106</v>
      </c>
      <c r="B45" s="10"/>
      <c r="C45" s="10"/>
      <c r="D45" s="10"/>
      <c r="E45" s="10"/>
      <c r="F45" s="10">
        <v>1</v>
      </c>
      <c r="G45" s="10"/>
      <c r="H45" s="6">
        <f t="shared" si="9"/>
        <v>1</v>
      </c>
    </row>
    <row r="46" spans="1:8" x14ac:dyDescent="0.2">
      <c r="A46" s="9" t="s">
        <v>107</v>
      </c>
      <c r="B46" s="10"/>
      <c r="C46" s="10"/>
      <c r="D46" s="10">
        <v>1</v>
      </c>
      <c r="E46" s="10">
        <v>1</v>
      </c>
      <c r="F46" s="10">
        <v>2</v>
      </c>
      <c r="G46" s="10"/>
      <c r="H46" s="6">
        <f t="shared" si="9"/>
        <v>4</v>
      </c>
    </row>
    <row r="47" spans="1:8" x14ac:dyDescent="0.2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3</v>
      </c>
      <c r="E47" s="11">
        <f t="shared" si="10"/>
        <v>3.5</v>
      </c>
      <c r="F47" s="11">
        <f t="shared" si="10"/>
        <v>3</v>
      </c>
      <c r="G47" s="11">
        <f t="shared" si="10"/>
        <v>0</v>
      </c>
      <c r="H47" s="11">
        <f>SUM(B47:G47)</f>
        <v>12</v>
      </c>
    </row>
    <row r="49" spans="1:8" ht="23.25" x14ac:dyDescent="0.2">
      <c r="A49" s="12" t="str">
        <f>Total!D7</f>
        <v>Aleks Proskurkin</v>
      </c>
      <c r="B49" s="48" t="str">
        <f>$B$3</f>
        <v>Hours</v>
      </c>
      <c r="C49" s="49"/>
      <c r="D49" s="49"/>
      <c r="E49" s="49"/>
      <c r="F49" s="49"/>
      <c r="G49" s="49"/>
      <c r="H49" s="50"/>
    </row>
    <row r="50" spans="1:8" x14ac:dyDescent="0.2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">
      <c r="A53" s="38" t="s">
        <v>102</v>
      </c>
      <c r="B53" s="39"/>
      <c r="C53" s="39"/>
      <c r="D53" s="39"/>
      <c r="E53" s="39"/>
      <c r="F53" s="39">
        <v>2.5</v>
      </c>
      <c r="G53" s="39">
        <v>2</v>
      </c>
      <c r="H53" s="6">
        <f t="shared" si="12"/>
        <v>4.5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Total</v>
      </c>
      <c r="B56" s="11">
        <f t="shared" ref="B56:G56" si="13">SUM(B51:B55)</f>
        <v>0</v>
      </c>
      <c r="C56" s="11">
        <f t="shared" si="13"/>
        <v>2.25</v>
      </c>
      <c r="D56" s="11">
        <f t="shared" si="13"/>
        <v>0</v>
      </c>
      <c r="E56" s="11">
        <f t="shared" si="13"/>
        <v>2.25</v>
      </c>
      <c r="F56" s="11">
        <f t="shared" si="13"/>
        <v>2.5</v>
      </c>
      <c r="G56" s="11">
        <f t="shared" si="13"/>
        <v>2</v>
      </c>
      <c r="H56" s="11">
        <f>SUM(B56:G56)</f>
        <v>9</v>
      </c>
    </row>
    <row r="58" spans="1:8" ht="23.25" x14ac:dyDescent="0.2">
      <c r="A58" s="12" t="str">
        <f>Total!D8</f>
        <v>Ferhat Kelten</v>
      </c>
      <c r="B58" s="48" t="str">
        <f>$B$3</f>
        <v>Hours</v>
      </c>
      <c r="C58" s="49"/>
      <c r="D58" s="49"/>
      <c r="E58" s="49"/>
      <c r="F58" s="49"/>
      <c r="G58" s="49"/>
      <c r="H58" s="50"/>
    </row>
    <row r="59" spans="1:8" x14ac:dyDescent="0.2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3.25" x14ac:dyDescent="0.2">
      <c r="A67" s="12" t="e">
        <f>Total!#REF!</f>
        <v>#REF!</v>
      </c>
      <c r="B67" s="48" t="str">
        <f>$B$3</f>
        <v>Hours</v>
      </c>
      <c r="C67" s="49"/>
      <c r="D67" s="49"/>
      <c r="E67" s="49"/>
      <c r="F67" s="49"/>
      <c r="G67" s="49"/>
      <c r="H67" s="50"/>
    </row>
    <row r="68" spans="1:8" x14ac:dyDescent="0.2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3.25" x14ac:dyDescent="0.2">
      <c r="A76" s="12" t="e">
        <f>Total!#REF!</f>
        <v>#REF!</v>
      </c>
      <c r="B76" s="48" t="str">
        <f>$B$3</f>
        <v>Hours</v>
      </c>
      <c r="C76" s="49"/>
      <c r="D76" s="49"/>
      <c r="E76" s="49"/>
      <c r="F76" s="49"/>
      <c r="G76" s="49"/>
      <c r="H76" s="50"/>
    </row>
    <row r="77" spans="1:8" x14ac:dyDescent="0.2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3.25" x14ac:dyDescent="0.2">
      <c r="A85" s="12" t="e">
        <f>Total!#REF!</f>
        <v>#REF!</v>
      </c>
      <c r="B85" s="48" t="str">
        <f>$B$3</f>
        <v>Hours</v>
      </c>
      <c r="C85" s="49"/>
      <c r="D85" s="49"/>
      <c r="E85" s="49"/>
      <c r="F85" s="49"/>
      <c r="G85" s="49"/>
      <c r="H85" s="50"/>
    </row>
    <row r="86" spans="1:8" x14ac:dyDescent="0.2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85:H85"/>
    <mergeCell ref="B40:H40"/>
    <mergeCell ref="B49:H49"/>
    <mergeCell ref="B58:H58"/>
    <mergeCell ref="B67:H67"/>
    <mergeCell ref="B76:H76"/>
    <mergeCell ref="B1:H1"/>
    <mergeCell ref="B3:H3"/>
    <mergeCell ref="B13:H13"/>
    <mergeCell ref="B22:H22"/>
    <mergeCell ref="B31:H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33" zoomScaleNormal="100" workbookViewId="0">
      <selection activeCell="A50" sqref="A50:G52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Total!$I$1</f>
        <v>Week 5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3.25" x14ac:dyDescent="0.2">
      <c r="A3" s="13" t="str">
        <f>Total!D2</f>
        <v>Jafar Alirahmi</v>
      </c>
      <c r="B3" s="48" t="s">
        <v>54</v>
      </c>
      <c r="C3" s="49"/>
      <c r="D3" s="49"/>
      <c r="E3" s="49"/>
      <c r="F3" s="49"/>
      <c r="G3" s="49"/>
      <c r="H3" s="50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8" t="str">
        <f>'Week (1)'!$B$3</f>
        <v>Hours</v>
      </c>
      <c r="C12" s="49"/>
      <c r="D12" s="49"/>
      <c r="E12" s="49"/>
      <c r="F12" s="49"/>
      <c r="G12" s="49"/>
      <c r="H12" s="50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100</v>
      </c>
      <c r="B14" s="10"/>
      <c r="C14" s="10">
        <v>2.5</v>
      </c>
      <c r="D14" s="10"/>
      <c r="E14" s="10">
        <v>2.5</v>
      </c>
      <c r="F14" s="10"/>
      <c r="G14" s="10"/>
      <c r="H14" s="6">
        <f>SUM(B14:G14)</f>
        <v>5</v>
      </c>
    </row>
    <row r="15" spans="1:8" x14ac:dyDescent="0.2">
      <c r="A15" s="9" t="s">
        <v>112</v>
      </c>
      <c r="B15" s="10">
        <v>4</v>
      </c>
      <c r="C15" s="10"/>
      <c r="D15" s="10"/>
      <c r="E15" s="10"/>
      <c r="F15" s="10"/>
      <c r="G15" s="10"/>
      <c r="H15" s="6">
        <f t="shared" ref="H15:H18" si="2">SUM(B15:G15)</f>
        <v>4</v>
      </c>
    </row>
    <row r="16" spans="1:8" x14ac:dyDescent="0.2">
      <c r="A16" s="9" t="s">
        <v>113</v>
      </c>
      <c r="B16" s="10"/>
      <c r="C16" s="10">
        <v>8</v>
      </c>
      <c r="D16" s="10">
        <v>2</v>
      </c>
      <c r="E16" s="10"/>
      <c r="F16" s="10"/>
      <c r="G16" s="10"/>
      <c r="H16" s="6">
        <f t="shared" si="2"/>
        <v>10</v>
      </c>
    </row>
    <row r="17" spans="1:8" x14ac:dyDescent="0.2">
      <c r="A17" s="9" t="s">
        <v>114</v>
      </c>
      <c r="B17" s="10"/>
      <c r="C17" s="10"/>
      <c r="D17" s="10">
        <v>2</v>
      </c>
      <c r="E17" s="10"/>
      <c r="F17" s="10"/>
      <c r="G17" s="10"/>
      <c r="H17" s="6">
        <f t="shared" si="2"/>
        <v>2</v>
      </c>
    </row>
    <row r="18" spans="1:8" x14ac:dyDescent="0.2">
      <c r="A18" s="9" t="s">
        <v>115</v>
      </c>
      <c r="B18" s="10"/>
      <c r="C18" s="10"/>
      <c r="D18" s="10">
        <v>3</v>
      </c>
      <c r="E18" s="10">
        <v>3</v>
      </c>
      <c r="F18" s="10"/>
      <c r="G18" s="10"/>
      <c r="H18" s="6">
        <f t="shared" si="2"/>
        <v>6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4</v>
      </c>
      <c r="C19" s="11">
        <f t="shared" si="3"/>
        <v>10.5</v>
      </c>
      <c r="D19" s="11">
        <f t="shared" si="3"/>
        <v>7</v>
      </c>
      <c r="E19" s="11">
        <f t="shared" si="3"/>
        <v>5.5</v>
      </c>
      <c r="F19" s="11">
        <f t="shared" si="3"/>
        <v>0</v>
      </c>
      <c r="G19" s="11">
        <f t="shared" si="3"/>
        <v>0</v>
      </c>
      <c r="H19" s="11">
        <f>SUM(B19:G19)</f>
        <v>27</v>
      </c>
    </row>
    <row r="21" spans="1:8" ht="23.25" x14ac:dyDescent="0.2">
      <c r="A21" s="12" t="str">
        <f>Total!D4</f>
        <v>Justin Fuchs</v>
      </c>
      <c r="B21" s="48" t="str">
        <f>$B$3</f>
        <v>Uren</v>
      </c>
      <c r="C21" s="49"/>
      <c r="D21" s="49"/>
      <c r="E21" s="49"/>
      <c r="F21" s="49"/>
      <c r="G21" s="49"/>
      <c r="H21" s="50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8" t="str">
        <f>$B$3</f>
        <v>Uren</v>
      </c>
      <c r="C30" s="49"/>
      <c r="D30" s="49"/>
      <c r="E30" s="49"/>
      <c r="F30" s="49"/>
      <c r="G30" s="49"/>
      <c r="H30" s="50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">
      <c r="A33" s="9" t="s">
        <v>55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2">
      <c r="A34" s="9" t="s">
        <v>119</v>
      </c>
      <c r="B34" s="10">
        <v>1</v>
      </c>
      <c r="C34" s="10"/>
      <c r="D34" s="10"/>
      <c r="E34" s="10"/>
      <c r="F34" s="10">
        <v>2</v>
      </c>
      <c r="G34" s="10"/>
      <c r="H34" s="6">
        <f t="shared" si="6"/>
        <v>3</v>
      </c>
    </row>
    <row r="35" spans="1:8" x14ac:dyDescent="0.2">
      <c r="A35" s="9" t="s">
        <v>120</v>
      </c>
      <c r="B35" s="10"/>
      <c r="C35" s="10"/>
      <c r="D35" s="10">
        <v>1.5</v>
      </c>
      <c r="E35" s="10"/>
      <c r="F35" s="10"/>
      <c r="G35" s="10"/>
      <c r="H35" s="6">
        <f t="shared" si="6"/>
        <v>1.5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1</v>
      </c>
      <c r="C37" s="11">
        <f t="shared" si="7"/>
        <v>2.5</v>
      </c>
      <c r="D37" s="11">
        <f t="shared" si="7"/>
        <v>1.5</v>
      </c>
      <c r="E37" s="11">
        <f t="shared" si="7"/>
        <v>2.5</v>
      </c>
      <c r="F37" s="11">
        <f t="shared" si="7"/>
        <v>2</v>
      </c>
      <c r="G37" s="11">
        <f t="shared" si="7"/>
        <v>0</v>
      </c>
      <c r="H37" s="11">
        <f>SUM(B37:G37)</f>
        <v>9.5</v>
      </c>
    </row>
    <row r="39" spans="1:8" ht="23.25" x14ac:dyDescent="0.2">
      <c r="A39" s="12" t="str">
        <f>Total!D6</f>
        <v>Yaroslav Peptiuk</v>
      </c>
      <c r="B39" s="48" t="str">
        <f>$B$3</f>
        <v>Uren</v>
      </c>
      <c r="C39" s="49"/>
      <c r="D39" s="49"/>
      <c r="E39" s="49"/>
      <c r="F39" s="49"/>
      <c r="G39" s="49"/>
      <c r="H39" s="50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8" t="str">
        <f>$B$3</f>
        <v>Uren</v>
      </c>
      <c r="C48" s="49"/>
      <c r="D48" s="49"/>
      <c r="E48" s="49"/>
      <c r="F48" s="49"/>
      <c r="G48" s="49"/>
      <c r="H48" s="50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38" t="s">
        <v>116</v>
      </c>
      <c r="B52" s="39"/>
      <c r="C52" s="39"/>
      <c r="D52" s="39"/>
      <c r="E52" s="39"/>
      <c r="F52" s="39">
        <v>2.5</v>
      </c>
      <c r="G52" s="39">
        <v>2</v>
      </c>
      <c r="H52" s="6">
        <f t="shared" si="12"/>
        <v>4.5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2.5</v>
      </c>
      <c r="G55" s="11">
        <f t="shared" si="13"/>
        <v>2</v>
      </c>
      <c r="H55" s="11">
        <f>SUM(B55:G55)</f>
        <v>9</v>
      </c>
    </row>
    <row r="57" spans="1:8" ht="23.25" x14ac:dyDescent="0.2">
      <c r="A57" s="12" t="str">
        <f>Total!D8</f>
        <v>Ferhat Kelten</v>
      </c>
      <c r="B57" s="48" t="str">
        <f>$B$3</f>
        <v>Uren</v>
      </c>
      <c r="C57" s="49"/>
      <c r="D57" s="49"/>
      <c r="E57" s="49"/>
      <c r="F57" s="49"/>
      <c r="G57" s="49"/>
      <c r="H57" s="50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8" t="str">
        <f>$B$3</f>
        <v>Uren</v>
      </c>
      <c r="C66" s="49"/>
      <c r="D66" s="49"/>
      <c r="E66" s="49"/>
      <c r="F66" s="49"/>
      <c r="G66" s="49"/>
      <c r="H66" s="50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8" t="str">
        <f>$B$3</f>
        <v>Uren</v>
      </c>
      <c r="C75" s="49"/>
      <c r="D75" s="49"/>
      <c r="E75" s="49"/>
      <c r="F75" s="49"/>
      <c r="G75" s="49"/>
      <c r="H75" s="50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8" t="str">
        <f>$B$3</f>
        <v>Uren</v>
      </c>
      <c r="C84" s="49"/>
      <c r="D84" s="49"/>
      <c r="E84" s="49"/>
      <c r="F84" s="49"/>
      <c r="G84" s="49"/>
      <c r="H84" s="50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tabSelected="1" topLeftCell="A35" zoomScaleNormal="100" workbookViewId="0">
      <selection activeCell="H51" sqref="H5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Total!$J$1</f>
        <v>Week 6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3.25" x14ac:dyDescent="0.2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117</v>
      </c>
      <c r="B14" s="10">
        <v>2</v>
      </c>
      <c r="C14" s="10">
        <v>3</v>
      </c>
      <c r="D14" s="10"/>
      <c r="E14" s="10">
        <v>2</v>
      </c>
      <c r="F14" s="10">
        <v>5</v>
      </c>
      <c r="G14" s="10">
        <v>8</v>
      </c>
      <c r="H14" s="6">
        <f>SUM(B14:G14)</f>
        <v>20</v>
      </c>
    </row>
    <row r="15" spans="1:8" x14ac:dyDescent="0.2">
      <c r="A15" s="9" t="s">
        <v>100</v>
      </c>
      <c r="B15" s="10"/>
      <c r="C15" s="10">
        <v>2.5</v>
      </c>
      <c r="D15" s="10"/>
      <c r="E15" s="10"/>
      <c r="F15" s="10"/>
      <c r="G15" s="10"/>
      <c r="H15" s="6">
        <f t="shared" ref="H15:H18" si="2">SUM(B15:G15)</f>
        <v>2.5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2</v>
      </c>
      <c r="C19" s="11">
        <f t="shared" si="3"/>
        <v>5.5</v>
      </c>
      <c r="D19" s="11">
        <f t="shared" si="3"/>
        <v>0</v>
      </c>
      <c r="E19" s="11">
        <f t="shared" si="3"/>
        <v>2</v>
      </c>
      <c r="F19" s="11">
        <f t="shared" si="3"/>
        <v>5</v>
      </c>
      <c r="G19" s="11">
        <f t="shared" si="3"/>
        <v>8</v>
      </c>
      <c r="H19" s="11">
        <f>SUM(B19:G19)</f>
        <v>22.5</v>
      </c>
    </row>
    <row r="21" spans="1:8" ht="23.25" x14ac:dyDescent="0.2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121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">
      <c r="A33" s="9" t="s">
        <v>55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2">
      <c r="A34" s="9" t="s">
        <v>122</v>
      </c>
      <c r="B34" s="10"/>
      <c r="C34" s="10"/>
      <c r="D34" s="10">
        <v>2</v>
      </c>
      <c r="E34" s="10"/>
      <c r="F34" s="10"/>
      <c r="G34" s="10">
        <v>4</v>
      </c>
      <c r="H34" s="6">
        <f t="shared" si="6"/>
        <v>6</v>
      </c>
    </row>
    <row r="35" spans="1:8" x14ac:dyDescent="0.2">
      <c r="A35" s="9" t="s">
        <v>123</v>
      </c>
      <c r="B35" s="10"/>
      <c r="C35" s="10"/>
      <c r="D35" s="10"/>
      <c r="E35" s="10"/>
      <c r="F35" s="10">
        <v>3</v>
      </c>
      <c r="G35" s="10"/>
      <c r="H35" s="6">
        <f t="shared" si="6"/>
        <v>3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2</v>
      </c>
      <c r="E37" s="11">
        <f t="shared" si="7"/>
        <v>2.5</v>
      </c>
      <c r="F37" s="11">
        <f t="shared" si="7"/>
        <v>3</v>
      </c>
      <c r="G37" s="11">
        <f t="shared" si="7"/>
        <v>4</v>
      </c>
      <c r="H37" s="11">
        <f>SUM(B37:G37)</f>
        <v>14</v>
      </c>
    </row>
    <row r="39" spans="1:8" ht="23.25" x14ac:dyDescent="0.2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2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38" t="s">
        <v>124</v>
      </c>
      <c r="B52" s="39"/>
      <c r="C52" s="39"/>
      <c r="D52" s="39"/>
      <c r="E52" s="39"/>
      <c r="F52" s="39">
        <v>3</v>
      </c>
      <c r="G52" s="39">
        <v>1</v>
      </c>
      <c r="H52" s="6">
        <f t="shared" si="12"/>
        <v>4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3</v>
      </c>
      <c r="G55" s="11">
        <f t="shared" si="13"/>
        <v>1</v>
      </c>
      <c r="H55" s="11">
        <f>SUM(B55:G55)</f>
        <v>8.5</v>
      </c>
    </row>
    <row r="57" spans="1:8" ht="23.25" x14ac:dyDescent="0.2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28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Total!$K$1</f>
        <v>Week 7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3.25" x14ac:dyDescent="0.2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2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Aleks Proskurkin</cp:lastModifiedBy>
  <cp:revision/>
  <dcterms:created xsi:type="dcterms:W3CDTF">2013-05-15T07:02:38Z</dcterms:created>
  <dcterms:modified xsi:type="dcterms:W3CDTF">2024-01-14T17:35:32Z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