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B0867546-7118-4A6B-93A8-373716F6792C}" xr6:coauthVersionLast="47" xr6:coauthVersionMax="47" xr10:uidLastSave="{00000000-0000-0000-0000-000000000000}"/>
  <bookViews>
    <workbookView xWindow="-108" yWindow="-108" windowWidth="23256" windowHeight="12576" tabRatio="835" firstSheet="1" activeTab="8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<sst xmlns="http://schemas.openxmlformats.org/spreadsheetml/2006/main" count="240" uniqueCount="151">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</sst>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14.5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415.05</c:v>
                </c:pt>
                <c:pt idx="4">
                  <c:v>342.05</c:v>
                </c:pt>
                <c:pt idx="5">
                  <c:v>249.55</c:v>
                </c:pt>
                <c:pt idx="6">
                  <c:v>203.05</c:v>
                </c:pt>
                <c:pt idx="7">
                  <c:v>200.05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6" sqref="A1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 t="s">
        <v>150</v>
      </c>
      <c r="B15" s="10">
        <v>3</v>
      </c>
      <c r="C15" s="10"/>
      <c r="D15" s="10"/>
      <c r="E15" s="10"/>
      <c r="F15" s="10"/>
      <c r="G15" s="10"/>
      <c r="H15" s="6">
        <f t="shared" ref="H15:H18" si="2">SUM(B15:G15)</f>
        <v>3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3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3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7"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3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32</v>
      </c>
      <c r="L3" s="3">
        <f>'Week (8)'!$H$19</f>
        <v>3</v>
      </c>
      <c r="M3" s="4">
        <f t="shared" ref="M3:M5" si="0">SUM(E3:L3)</f>
        <v>128</v>
      </c>
    </row>
    <row r="4" spans="1:13" ht="15.75" customHeight="1" x14ac:dyDescent="0.3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9.5</v>
      </c>
      <c r="J5" s="3">
        <f>'Week (6)'!$H$38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3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3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14.5</v>
      </c>
      <c r="L7" s="3">
        <f>'Week (8)'!$H$55</f>
        <v>0</v>
      </c>
      <c r="M7" s="4">
        <f t="shared" ref="M7:M8" si="2">SUM(E7:L7)</f>
        <v>93.25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64.2</v>
      </c>
      <c r="I9" s="15">
        <f t="shared" si="3"/>
        <v>73</v>
      </c>
      <c r="J9" s="15">
        <f t="shared" si="3"/>
        <v>92.5</v>
      </c>
      <c r="K9" s="15">
        <f t="shared" si="3"/>
        <v>46.5</v>
      </c>
      <c r="L9" s="15">
        <f t="shared" si="3"/>
        <v>3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133.19999999999999</v>
      </c>
      <c r="I10" s="20"/>
      <c r="J10" s="20">
        <f>SUM(I2:J8)</f>
        <v>165.5</v>
      </c>
      <c r="K10" s="20"/>
      <c r="L10" s="20">
        <f>SUM(K9:L9)</f>
        <v>49.5</v>
      </c>
    </row>
    <row r="11" spans="1:13" ht="15.75" customHeight="1" x14ac:dyDescent="0.3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415.05</v>
      </c>
      <c r="I11" s="18">
        <f t="shared" si="4"/>
        <v>342.05</v>
      </c>
      <c r="J11" s="18">
        <f t="shared" si="4"/>
        <v>249.55</v>
      </c>
      <c r="K11" s="18">
        <f t="shared" si="4"/>
        <v>203.05</v>
      </c>
      <c r="L11" s="18">
        <f t="shared" si="4"/>
        <v>200.05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5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5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5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2.8" x14ac:dyDescent="0.25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5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5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5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5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2.8" x14ac:dyDescent="0.25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5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5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5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2.8" x14ac:dyDescent="0.25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8" zoomScaleNormal="100" workbookViewId="0">
      <selection activeCell="G52" sqref="G52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5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5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5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5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5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5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42" zoomScaleNormal="100" workbookViewId="0">
      <selection activeCell="H55" sqref="H5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5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5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5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2.8" x14ac:dyDescent="0.25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5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5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5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8" x14ac:dyDescent="0.25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5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2.8" x14ac:dyDescent="0.25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50" zoomScaleNormal="100" workbookViewId="0">
      <selection activeCell="H53" sqref="H5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3.2" x14ac:dyDescent="0.25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5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ht="22.8" x14ac:dyDescent="0.25">
      <c r="A11" s="12" t="str">
        <f>Total!D3</f>
        <v>Viktor Krastev</v>
      </c>
      <c r="B11" s="46" t="str">
        <f>'Week (1)'!$B$3</f>
        <v>Hours</v>
      </c>
      <c r="C11" s="47"/>
      <c r="D11" s="47"/>
      <c r="E11" s="47"/>
      <c r="F11" s="47"/>
      <c r="G11" s="47"/>
      <c r="H11" s="48"/>
    </row>
    <row r="12" spans="1:8" x14ac:dyDescent="0.25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5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5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5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5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5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2.8" x14ac:dyDescent="0.25">
      <c r="A20" s="12" t="str">
        <f>Total!D4</f>
        <v>Justin Fuchs</v>
      </c>
      <c r="B20" s="46" t="str">
        <f>$B$3</f>
        <v>Uren</v>
      </c>
      <c r="C20" s="47"/>
      <c r="D20" s="47"/>
      <c r="E20" s="47"/>
      <c r="F20" s="47"/>
      <c r="G20" s="47"/>
      <c r="H20" s="48"/>
    </row>
    <row r="21" spans="1:8" x14ac:dyDescent="0.25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5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2.8" x14ac:dyDescent="0.25">
      <c r="A29" s="12" t="str">
        <f>Total!D5</f>
        <v>Rubén Gómez</v>
      </c>
      <c r="B29" s="46" t="str">
        <f>$B$3</f>
        <v>Uren</v>
      </c>
      <c r="C29" s="47"/>
      <c r="D29" s="47"/>
      <c r="E29" s="47"/>
      <c r="F29" s="47"/>
      <c r="G29" s="47"/>
      <c r="H29" s="48"/>
    </row>
    <row r="30" spans="1:8" x14ac:dyDescent="0.25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5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5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5">
      <c r="A33" s="9" t="s">
        <v>118</v>
      </c>
      <c r="B33" s="10">
        <v>1</v>
      </c>
      <c r="C33" s="10"/>
      <c r="D33" s="10"/>
      <c r="E33" s="10"/>
      <c r="F33" s="10">
        <v>2</v>
      </c>
      <c r="G33" s="10"/>
      <c r="H33" s="6">
        <f t="shared" si="6"/>
        <v>3</v>
      </c>
    </row>
    <row r="34" spans="1:8" x14ac:dyDescent="0.25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x14ac:dyDescent="0.25">
      <c r="A36" s="21" t="str">
        <f>'Week (1)'!$A$11</f>
        <v>Total</v>
      </c>
      <c r="B36" s="11">
        <f t="shared" ref="B36:G36" si="7">SUM(B31:B35)</f>
        <v>1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9.5</v>
      </c>
    </row>
    <row r="38" spans="1:8" ht="22.8" x14ac:dyDescent="0.25">
      <c r="A38" s="12" t="str">
        <f>Total!D6</f>
        <v>Yaroslav Peptiuk</v>
      </c>
      <c r="B38" s="46" t="str">
        <f>$B$3</f>
        <v>Uren</v>
      </c>
      <c r="C38" s="47"/>
      <c r="D38" s="47"/>
      <c r="E38" s="47"/>
      <c r="F38" s="47"/>
      <c r="G38" s="47"/>
      <c r="H38" s="48"/>
    </row>
    <row r="39" spans="1:8" x14ac:dyDescent="0.25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5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5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5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2.8" x14ac:dyDescent="0.25">
      <c r="A47" s="12" t="str">
        <f>Total!D7</f>
        <v>Aleks Proskurkin</v>
      </c>
      <c r="B47" s="46" t="str">
        <f>$B$3</f>
        <v>Uren</v>
      </c>
      <c r="C47" s="47"/>
      <c r="D47" s="47"/>
      <c r="E47" s="47"/>
      <c r="F47" s="47"/>
      <c r="G47" s="47"/>
      <c r="H47" s="48"/>
    </row>
    <row r="48" spans="1:8" x14ac:dyDescent="0.25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5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5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5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5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2.8" x14ac:dyDescent="0.25">
      <c r="A56" s="12" t="str">
        <f>Total!D8</f>
        <v>Ferhat Kelten</v>
      </c>
      <c r="B56" s="46" t="str">
        <f>$B$3</f>
        <v>Uren</v>
      </c>
      <c r="C56" s="47"/>
      <c r="D56" s="47"/>
      <c r="E56" s="47"/>
      <c r="F56" s="47"/>
      <c r="G56" s="47"/>
      <c r="H56" s="48"/>
    </row>
    <row r="57" spans="1:8" x14ac:dyDescent="0.25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5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5">
      <c r="A59" s="9"/>
      <c r="B59" s="10"/>
      <c r="C59" s="10"/>
      <c r="D59" s="10"/>
      <c r="E59" s="10"/>
      <c r="F59" s="10"/>
      <c r="G59" s="10"/>
      <c r="H59" s="6">
        <f t="shared" ref="H59:H62" si="15"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21" t="str">
        <f>$A$9</f>
        <v>Total</v>
      </c>
      <c r="B63" s="11">
        <f t="shared" ref="B63:G63" si="16">SUM(B58:B62)</f>
        <v>0</v>
      </c>
      <c r="C63" s="11">
        <f t="shared" si="16"/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>SUM(B63:G63)</f>
        <v>0</v>
      </c>
    </row>
    <row r="65" spans="1:8" ht="22.8" x14ac:dyDescent="0.25">
      <c r="A65" s="12" t="e">
        <f>Total!#REF!</f>
        <v>#REF!</v>
      </c>
      <c r="B65" s="46" t="str">
        <f>$B$3</f>
        <v>Uren</v>
      </c>
      <c r="C65" s="47"/>
      <c r="D65" s="47"/>
      <c r="E65" s="47"/>
      <c r="F65" s="47"/>
      <c r="G65" s="47"/>
      <c r="H65" s="48"/>
    </row>
    <row r="66" spans="1:8" x14ac:dyDescent="0.25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5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5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2.8" x14ac:dyDescent="0.25">
      <c r="A74" s="12" t="e">
        <f>Total!#REF!</f>
        <v>#REF!</v>
      </c>
      <c r="B74" s="46" t="str">
        <f>$B$3</f>
        <v>Uren</v>
      </c>
      <c r="C74" s="47"/>
      <c r="D74" s="47"/>
      <c r="E74" s="47"/>
      <c r="F74" s="47"/>
      <c r="G74" s="47"/>
      <c r="H74" s="48"/>
    </row>
    <row r="75" spans="1:8" x14ac:dyDescent="0.25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5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5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2.8" x14ac:dyDescent="0.25">
      <c r="A83" s="12" t="e">
        <f>Total!#REF!</f>
        <v>#REF!</v>
      </c>
      <c r="B83" s="46" t="str">
        <f>$B$3</f>
        <v>Uren</v>
      </c>
      <c r="C83" s="47"/>
      <c r="D83" s="47"/>
      <c r="E83" s="47"/>
      <c r="F83" s="47"/>
      <c r="G83" s="47"/>
      <c r="H83" s="48"/>
    </row>
    <row r="84" spans="1:8" x14ac:dyDescent="0.25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5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5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1:H1"/>
    <mergeCell ref="B3:H3"/>
    <mergeCell ref="B11:H11"/>
    <mergeCell ref="B20:H20"/>
    <mergeCell ref="B29:H29"/>
    <mergeCell ref="B83:H83"/>
    <mergeCell ref="B38:H38"/>
    <mergeCell ref="B47:H47"/>
    <mergeCell ref="B56:H56"/>
    <mergeCell ref="B65:H65"/>
    <mergeCell ref="B74:H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3" zoomScaleNormal="100" workbookViewId="0">
      <selection activeCell="A60" sqref="A6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3.2" x14ac:dyDescent="0.25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3.2" x14ac:dyDescent="0.25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5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5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5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2.8" x14ac:dyDescent="0.25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5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5">
      <c r="A36" s="9" t="s">
        <v>122</v>
      </c>
      <c r="B36" s="10"/>
      <c r="C36" s="10"/>
      <c r="D36" s="10"/>
      <c r="E36" s="10"/>
      <c r="F36" s="10">
        <v>3</v>
      </c>
      <c r="G36" s="10"/>
      <c r="H36" s="6">
        <f t="shared" si="6"/>
        <v>3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2.5</v>
      </c>
      <c r="F38" s="11">
        <f t="shared" si="7"/>
        <v>3</v>
      </c>
      <c r="G38" s="11">
        <f t="shared" si="7"/>
        <v>4</v>
      </c>
      <c r="H38" s="11">
        <f>SUM(B38:G38)</f>
        <v>14</v>
      </c>
    </row>
    <row r="40" spans="1:8" ht="22.8" x14ac:dyDescent="0.25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5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5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5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5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2.8" x14ac:dyDescent="0.25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5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2.8" x14ac:dyDescent="0.25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abSelected="1" zoomScaleNormal="100" workbookViewId="0">
      <selection activeCell="I13" sqref="I1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5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5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5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5">
      <c r="A18" s="9" t="s">
        <v>150</v>
      </c>
      <c r="B18" s="10"/>
      <c r="C18" s="10"/>
      <c r="D18" s="10"/>
      <c r="E18" s="10"/>
      <c r="F18" s="10"/>
      <c r="G18" s="10">
        <v>2</v>
      </c>
      <c r="H18" s="6">
        <f t="shared" si="2"/>
        <v>2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7.5</v>
      </c>
      <c r="H19" s="11">
        <f>SUM(B19:G19)</f>
        <v>32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9" t="s">
        <v>144</v>
      </c>
      <c r="B52" s="10"/>
      <c r="C52" s="10"/>
      <c r="D52" s="10">
        <v>5</v>
      </c>
      <c r="E52" s="10"/>
      <c r="F52" s="10"/>
      <c r="G52" s="10"/>
      <c r="H52" s="6">
        <f t="shared" si="12"/>
        <v>5</v>
      </c>
    </row>
    <row r="53" spans="1:8" x14ac:dyDescent="0.25">
      <c r="A53" s="9" t="s">
        <v>145</v>
      </c>
      <c r="B53" s="10"/>
      <c r="C53" s="10"/>
      <c r="D53" s="10"/>
      <c r="E53" s="10"/>
      <c r="F53" s="10">
        <v>3</v>
      </c>
      <c r="G53" s="10">
        <v>2</v>
      </c>
      <c r="H53" s="6">
        <f t="shared" si="12"/>
        <v>5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3</v>
      </c>
      <c r="G55" s="11">
        <f t="shared" si="13"/>
        <v>2</v>
      </c>
      <c r="H55" s="11">
        <f>SUM(B55:G55)</f>
        <v>14.5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2024-01-23T16:57:24Z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