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Study\Current\Project Client On Board\ProjectClientOnBoardGitProject\"/>
    </mc:Choice>
  </mc:AlternateContent>
  <xr:revisionPtr revIDLastSave="0" documentId="13_ncr:1_{784F3FAA-1BE3-4B7A-A377-85C0F081BD02}" xr6:coauthVersionLast="47" xr6:coauthVersionMax="47" xr10:uidLastSave="{00000000-0000-0000-0000-000000000000}"/>
  <bookViews>
    <workbookView xWindow="-108" yWindow="-108" windowWidth="23256" windowHeight="12576" tabRatio="835" activeTab="5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82" i="23"/>
  <c r="A73" i="23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19" i="20"/>
  <c r="H28" i="20"/>
  <c r="H10" i="20"/>
  <c r="F2" i="11" s="1"/>
  <c r="H37" i="20"/>
  <c r="F5" i="11" s="1"/>
  <c r="H21" i="1"/>
  <c r="A46" i="23" l="1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<sst xmlns="http://schemas.openxmlformats.org/spreadsheetml/2006/main" count="166" uniqueCount="102">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</sst>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641.9</c:v>
                </c:pt>
                <c:pt idx="1">
                  <c:v>577.35</c:v>
                </c:pt>
                <c:pt idx="2">
                  <c:v>533.35</c:v>
                </c:pt>
                <c:pt idx="3">
                  <c:v>506.85</c:v>
                </c:pt>
                <c:pt idx="4">
                  <c:v>506.85</c:v>
                </c:pt>
                <c:pt idx="5">
                  <c:v>506.85</c:v>
                </c:pt>
                <c:pt idx="6">
                  <c:v>506.85</c:v>
                </c:pt>
                <c:pt idx="7">
                  <c:v>506.85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09375"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G3" sqref="G3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41" t="s">
        <v>11</v>
      </c>
      <c r="B1" s="42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43" t="s">
        <v>22</v>
      </c>
      <c r="B2" s="44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3">
      <c r="A3" s="43"/>
      <c r="B3" s="44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38</v>
      </c>
    </row>
    <row r="4" spans="1:13" ht="15.75" customHeight="1" x14ac:dyDescent="0.3">
      <c r="A4" s="43" t="s">
        <v>26</v>
      </c>
      <c r="B4" s="44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6" x14ac:dyDescent="0.3">
      <c r="A5" s="43"/>
      <c r="B5" s="44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(4)'!$H$38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3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(4)'!$H$47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9.25</v>
      </c>
    </row>
    <row r="7" spans="1:13" ht="15" customHeight="1" x14ac:dyDescent="0.3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17.25</v>
      </c>
    </row>
    <row r="8" spans="1:13" ht="15" customHeight="1" x14ac:dyDescent="0.3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3">
      <c r="A9" s="30"/>
      <c r="B9" s="31"/>
      <c r="D9" s="17" t="s">
        <v>33</v>
      </c>
      <c r="E9" s="15">
        <f t="shared" ref="E9:L9" si="3">SUM(E2:E8)</f>
        <v>30.1</v>
      </c>
      <c r="F9" s="15">
        <f t="shared" si="3"/>
        <v>64.55</v>
      </c>
      <c r="G9" s="15">
        <f t="shared" si="3"/>
        <v>44</v>
      </c>
      <c r="H9" s="15">
        <f t="shared" si="3"/>
        <v>26.5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3">
      <c r="A10" s="30"/>
      <c r="B10" s="31"/>
      <c r="D10" s="19" t="s">
        <v>34</v>
      </c>
      <c r="E10" s="20"/>
      <c r="F10" s="20">
        <f>SUM(E2:F8)</f>
        <v>94.65</v>
      </c>
      <c r="G10" s="20"/>
      <c r="H10" s="20">
        <f>SUM(G2:H8)</f>
        <v>70.5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3">
      <c r="A11" s="32"/>
      <c r="B11" s="31"/>
      <c r="D11" s="14" t="s">
        <v>35</v>
      </c>
      <c r="E11" s="18">
        <f>E12-E9</f>
        <v>641.9</v>
      </c>
      <c r="F11" s="18">
        <f>E11-F9</f>
        <v>577.35</v>
      </c>
      <c r="G11" s="18">
        <f t="shared" ref="G11:L11" si="4">F11-G9</f>
        <v>533.35</v>
      </c>
      <c r="H11" s="18">
        <f t="shared" si="4"/>
        <v>506.85</v>
      </c>
      <c r="I11" s="18">
        <f t="shared" si="4"/>
        <v>506.85</v>
      </c>
      <c r="J11" s="18">
        <f t="shared" si="4"/>
        <v>506.85</v>
      </c>
      <c r="K11" s="18">
        <f t="shared" si="4"/>
        <v>506.85</v>
      </c>
      <c r="L11" s="18">
        <f t="shared" si="4"/>
        <v>506.85</v>
      </c>
    </row>
    <row r="12" spans="1:13" ht="15.75" customHeight="1" x14ac:dyDescent="0.3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8" zoomScaleNormal="100" workbookViewId="0">
      <selection activeCell="A5" sqref="A5:G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5" t="s">
        <v>38</v>
      </c>
      <c r="C1" s="45"/>
      <c r="D1" s="45"/>
      <c r="E1" s="45"/>
      <c r="F1" s="45"/>
      <c r="G1" s="45"/>
      <c r="H1" s="46"/>
    </row>
    <row r="3" spans="1:8" ht="22.5" customHeight="1" x14ac:dyDescent="0.25">
      <c r="A3" s="13" t="str">
        <f>Total!D2</f>
        <v>Jafar Alirahmi</v>
      </c>
      <c r="B3" s="47" t="s">
        <v>39</v>
      </c>
      <c r="C3" s="48"/>
      <c r="D3" s="48"/>
      <c r="E3" s="48"/>
      <c r="F3" s="48"/>
      <c r="G3" s="48"/>
      <c r="H3" s="49"/>
    </row>
    <row r="4" spans="1:8" ht="17.25" customHeight="1" x14ac:dyDescent="0.25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5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3.2" x14ac:dyDescent="0.25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3.2" x14ac:dyDescent="0.25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5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Viktor Krastev</v>
      </c>
      <c r="B13" s="47" t="str">
        <f>$B$3</f>
        <v>Hours</v>
      </c>
      <c r="C13" s="48"/>
      <c r="D13" s="48"/>
      <c r="E13" s="48"/>
      <c r="F13" s="48"/>
      <c r="G13" s="48"/>
      <c r="H13" s="49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5">
      <c r="A23" s="12" t="str">
        <f>Total!D4</f>
        <v>Justin Fuchs</v>
      </c>
      <c r="B23" s="47" t="str">
        <f>$B$3</f>
        <v>Hours</v>
      </c>
      <c r="C23" s="48"/>
      <c r="D23" s="48"/>
      <c r="E23" s="48"/>
      <c r="F23" s="48"/>
      <c r="G23" s="48"/>
      <c r="H23" s="49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5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5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5">
      <c r="A32" s="12" t="str">
        <f>Total!D5</f>
        <v>Rubén Gómez</v>
      </c>
      <c r="B32" s="47" t="str">
        <f>$B$3</f>
        <v>Hours</v>
      </c>
      <c r="C32" s="48"/>
      <c r="D32" s="48"/>
      <c r="E32" s="48"/>
      <c r="F32" s="48"/>
      <c r="G32" s="48"/>
      <c r="H32" s="49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5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5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2.8" x14ac:dyDescent="0.25">
      <c r="A41" s="12" t="str">
        <f>Total!D6</f>
        <v>Yaroslav Peptiuk</v>
      </c>
      <c r="B41" s="47" t="str">
        <f>$B$3</f>
        <v>Hours</v>
      </c>
      <c r="C41" s="48"/>
      <c r="D41" s="48"/>
      <c r="E41" s="48"/>
      <c r="F41" s="48"/>
      <c r="G41" s="48"/>
      <c r="H41" s="49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8" x14ac:dyDescent="0.25">
      <c r="A50" s="12" t="str">
        <f>Total!D7</f>
        <v>Aleks Proskurkin</v>
      </c>
      <c r="B50" s="47" t="str">
        <f>$B$3</f>
        <v>Hours</v>
      </c>
      <c r="C50" s="48"/>
      <c r="D50" s="48"/>
      <c r="E50" s="48"/>
      <c r="F50" s="48"/>
      <c r="G50" s="48"/>
      <c r="H50" s="49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8" x14ac:dyDescent="0.25">
      <c r="A59" s="12" t="str">
        <f>Total!D8</f>
        <v>Ferhat Kelten</v>
      </c>
      <c r="B59" s="47" t="str">
        <f>$B$3</f>
        <v>Hours</v>
      </c>
      <c r="C59" s="48"/>
      <c r="D59" s="48"/>
      <c r="E59" s="48"/>
      <c r="F59" s="48"/>
      <c r="G59" s="48"/>
      <c r="H59" s="49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e">
        <f>Total!#REF!</f>
        <v>#REF!</v>
      </c>
      <c r="B68" s="47" t="str">
        <f>$B$3</f>
        <v>Hours</v>
      </c>
      <c r="C68" s="48"/>
      <c r="D68" s="48"/>
      <c r="E68" s="48"/>
      <c r="F68" s="48"/>
      <c r="G68" s="48"/>
      <c r="H68" s="49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e">
        <f>Total!#REF!</f>
        <v>#REF!</v>
      </c>
      <c r="B77" s="47" t="str">
        <f>$B$3</f>
        <v>Hours</v>
      </c>
      <c r="C77" s="48"/>
      <c r="D77" s="48"/>
      <c r="E77" s="48"/>
      <c r="F77" s="48"/>
      <c r="G77" s="48"/>
      <c r="H77" s="49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e">
        <f>Total!#REF!</f>
        <v>#REF!</v>
      </c>
      <c r="B86" s="47" t="str">
        <f>$B$3</f>
        <v>Hours</v>
      </c>
      <c r="C86" s="48"/>
      <c r="D86" s="48"/>
      <c r="E86" s="48"/>
      <c r="F86" s="48"/>
      <c r="G86" s="48"/>
      <c r="H86" s="49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zoomScaleNormal="100" workbookViewId="0">
      <selection activeCell="A50" sqref="A50:G54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5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3.2" x14ac:dyDescent="0.25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3.2" x14ac:dyDescent="0.25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5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5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2.8" x14ac:dyDescent="0.25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9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5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5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5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5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2.8" x14ac:dyDescent="0.25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9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5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5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5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5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5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2.8" x14ac:dyDescent="0.25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10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5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5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5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5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5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5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2.8" x14ac:dyDescent="0.25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5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5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5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5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5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2.8" x14ac:dyDescent="0.25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5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5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5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5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5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5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5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5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5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zoomScaleNormal="100" workbookViewId="0">
      <selection activeCell="A9" sqref="A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5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3.2" x14ac:dyDescent="0.25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3.2" x14ac:dyDescent="0.25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5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5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5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2.8" x14ac:dyDescent="0.25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5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5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2.8" x14ac:dyDescent="0.25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5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5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abSelected="1" zoomScaleNormal="100" workbookViewId="0">
      <selection activeCell="J19" sqref="J1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5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3.2" x14ac:dyDescent="0.25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3.2" x14ac:dyDescent="0.25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3.2" x14ac:dyDescent="0.25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5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ht="22.8" x14ac:dyDescent="0.25">
      <c r="A13" s="12" t="str">
        <f>Total!D3</f>
        <v>Viktor Krastev</v>
      </c>
      <c r="B13" s="47" t="str">
        <f>$B$3</f>
        <v>Hours</v>
      </c>
      <c r="C13" s="48"/>
      <c r="D13" s="48"/>
      <c r="E13" s="48"/>
      <c r="F13" s="48"/>
      <c r="G13" s="48"/>
      <c r="H13" s="49"/>
    </row>
    <row r="14" spans="1:8" x14ac:dyDescent="0.25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5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5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5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5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5">
      <c r="A19" s="50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2.8" x14ac:dyDescent="0.25">
      <c r="A22" s="12" t="str">
        <f>Total!D4</f>
        <v>Justin Fuchs</v>
      </c>
      <c r="B22" s="47" t="str">
        <f>$B$3</f>
        <v>Hours</v>
      </c>
      <c r="C22" s="48"/>
      <c r="D22" s="48"/>
      <c r="E22" s="48"/>
      <c r="F22" s="48"/>
      <c r="G22" s="48"/>
      <c r="H22" s="49"/>
    </row>
    <row r="23" spans="1:8" x14ac:dyDescent="0.25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2.8" x14ac:dyDescent="0.25">
      <c r="A31" s="12" t="str">
        <f>Total!D5</f>
        <v>Rubén Gómez</v>
      </c>
      <c r="B31" s="47" t="str">
        <f>$B$3</f>
        <v>Hours</v>
      </c>
      <c r="C31" s="48"/>
      <c r="D31" s="48"/>
      <c r="E31" s="48"/>
      <c r="F31" s="48"/>
      <c r="G31" s="48"/>
      <c r="H31" s="49"/>
    </row>
    <row r="32" spans="1:8" x14ac:dyDescent="0.25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ref="H34:H37" si="6">SUM(B34:G34)</f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0</v>
      </c>
      <c r="D38" s="11">
        <f t="shared" si="7"/>
        <v>0</v>
      </c>
      <c r="E38" s="11">
        <f t="shared" si="7"/>
        <v>0</v>
      </c>
      <c r="F38" s="11">
        <f t="shared" si="7"/>
        <v>0</v>
      </c>
      <c r="G38" s="11">
        <f t="shared" si="7"/>
        <v>0</v>
      </c>
      <c r="H38" s="11">
        <f>SUM(B38:G38)</f>
        <v>0</v>
      </c>
    </row>
    <row r="40" spans="1:8" ht="22.8" x14ac:dyDescent="0.25">
      <c r="A40" s="12" t="str">
        <f>Total!D6</f>
        <v>Yaroslav Peptiuk</v>
      </c>
      <c r="B40" s="47" t="str">
        <f>$B$3</f>
        <v>Hours</v>
      </c>
      <c r="C40" s="48"/>
      <c r="D40" s="48"/>
      <c r="E40" s="48"/>
      <c r="F40" s="48"/>
      <c r="G40" s="48"/>
      <c r="H40" s="49"/>
    </row>
    <row r="41" spans="1:8" x14ac:dyDescent="0.25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5">
      <c r="A42" s="9" t="s">
        <v>47</v>
      </c>
      <c r="B42" s="10"/>
      <c r="C42" s="10"/>
      <c r="D42" s="10"/>
      <c r="E42" s="10"/>
      <c r="F42" s="10"/>
      <c r="G42" s="10"/>
      <c r="H42" s="6">
        <f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ref="H43:H46" si="9"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5">
      <c r="A47" s="21" t="str">
        <f>$A$11</f>
        <v>Total</v>
      </c>
      <c r="B47" s="11">
        <f t="shared" ref="B47:G47" si="10">SUM(B42:B46)</f>
        <v>0</v>
      </c>
      <c r="C47" s="11">
        <f t="shared" si="10"/>
        <v>0</v>
      </c>
      <c r="D47" s="11">
        <f t="shared" si="10"/>
        <v>0</v>
      </c>
      <c r="E47" s="11">
        <f t="shared" si="10"/>
        <v>0</v>
      </c>
      <c r="F47" s="11">
        <f t="shared" si="10"/>
        <v>0</v>
      </c>
      <c r="G47" s="11">
        <f t="shared" si="10"/>
        <v>0</v>
      </c>
      <c r="H47" s="11">
        <f>SUM(B47:G47)</f>
        <v>0</v>
      </c>
    </row>
    <row r="49" spans="1:8" ht="22.8" x14ac:dyDescent="0.25">
      <c r="A49" s="12" t="str">
        <f>Total!D7</f>
        <v>Aleks Proskurkin</v>
      </c>
      <c r="B49" s="47" t="str">
        <f>$B$3</f>
        <v>Hours</v>
      </c>
      <c r="C49" s="48"/>
      <c r="D49" s="48"/>
      <c r="E49" s="48"/>
      <c r="F49" s="48"/>
      <c r="G49" s="48"/>
      <c r="H49" s="49"/>
    </row>
    <row r="50" spans="1:8" x14ac:dyDescent="0.25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5">
      <c r="A51" s="9" t="s">
        <v>47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ref="H52:H55" si="12"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5">
      <c r="A56" s="21" t="str">
        <f>$A$11</f>
        <v>Total</v>
      </c>
      <c r="B56" s="11">
        <f t="shared" ref="B56:G56" si="13">SUM(B51:B55)</f>
        <v>0</v>
      </c>
      <c r="C56" s="11">
        <f t="shared" si="13"/>
        <v>0</v>
      </c>
      <c r="D56" s="11">
        <f t="shared" si="13"/>
        <v>0</v>
      </c>
      <c r="E56" s="11">
        <f t="shared" si="13"/>
        <v>0</v>
      </c>
      <c r="F56" s="11">
        <f t="shared" si="13"/>
        <v>0</v>
      </c>
      <c r="G56" s="11">
        <f t="shared" si="13"/>
        <v>0</v>
      </c>
      <c r="H56" s="11">
        <f>SUM(B56:G56)</f>
        <v>0</v>
      </c>
    </row>
    <row r="58" spans="1:8" ht="22.8" x14ac:dyDescent="0.25">
      <c r="A58" s="12" t="str">
        <f>Total!D8</f>
        <v>Ferhat Kelten</v>
      </c>
      <c r="B58" s="47" t="str">
        <f>$B$3</f>
        <v>Hours</v>
      </c>
      <c r="C58" s="48"/>
      <c r="D58" s="48"/>
      <c r="E58" s="48"/>
      <c r="F58" s="48"/>
      <c r="G58" s="48"/>
      <c r="H58" s="49"/>
    </row>
    <row r="59" spans="1:8" x14ac:dyDescent="0.25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5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5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2.8" x14ac:dyDescent="0.25">
      <c r="A67" s="12" t="e">
        <f>Total!#REF!</f>
        <v>#REF!</v>
      </c>
      <c r="B67" s="47" t="str">
        <f>$B$3</f>
        <v>Hours</v>
      </c>
      <c r="C67" s="48"/>
      <c r="D67" s="48"/>
      <c r="E67" s="48"/>
      <c r="F67" s="48"/>
      <c r="G67" s="48"/>
      <c r="H67" s="49"/>
    </row>
    <row r="68" spans="1:8" x14ac:dyDescent="0.25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5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5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2.8" x14ac:dyDescent="0.25">
      <c r="A76" s="12" t="e">
        <f>Total!#REF!</f>
        <v>#REF!</v>
      </c>
      <c r="B76" s="47" t="str">
        <f>$B$3</f>
        <v>Hours</v>
      </c>
      <c r="C76" s="48"/>
      <c r="D76" s="48"/>
      <c r="E76" s="48"/>
      <c r="F76" s="48"/>
      <c r="G76" s="48"/>
      <c r="H76" s="49"/>
    </row>
    <row r="77" spans="1:8" x14ac:dyDescent="0.25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5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5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2.8" x14ac:dyDescent="0.25">
      <c r="A85" s="12" t="e">
        <f>Total!#REF!</f>
        <v>#REF!</v>
      </c>
      <c r="B85" s="47" t="str">
        <f>$B$3</f>
        <v>Hours</v>
      </c>
      <c r="C85" s="48"/>
      <c r="D85" s="48"/>
      <c r="E85" s="48"/>
      <c r="F85" s="48"/>
      <c r="G85" s="48"/>
      <c r="H85" s="49"/>
    </row>
    <row r="86" spans="1:8" x14ac:dyDescent="0.25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5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5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">
        <v>54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'Week (1)'!$B$3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7" t="str">
        <f>$B$3</f>
        <v>Uren</v>
      </c>
      <c r="C39" s="48"/>
      <c r="D39" s="48"/>
      <c r="E39" s="48"/>
      <c r="F39" s="48"/>
      <c r="G39" s="48"/>
      <c r="H39" s="49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7" t="str">
        <f>$B$3</f>
        <v>Uren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Uren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Uren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2.8" x14ac:dyDescent="0.25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Viktor Krastev</cp:lastModifiedBy>
  <cp:revision/>
  <dcterms:created xsi:type="dcterms:W3CDTF">2013-05-15T07:02:38Z</dcterms:created>
  <dcterms:modified xsi:type="dcterms:W3CDTF">2023-12-17T16:46:15Z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