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niversity\Y2\2.2\Client on Board\51\"/>
    </mc:Choice>
  </mc:AlternateContent>
  <xr:revisionPtr revIDLastSave="0" documentId="13_ncr:1_{D6DB1BF7-D218-449E-9D55-2873BEB0DE34}" xr6:coauthVersionLast="47" xr6:coauthVersionMax="47" xr10:uidLastSave="{00000000-0000-0000-0000-000000000000}"/>
  <bookViews>
    <workbookView xWindow="1170" yWindow="1170" windowWidth="21600" windowHeight="11385" tabRatio="835" firstSheet="1" activeTab="8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24" l="1"/>
  <c r="H8" i="24"/>
  <c r="A11" i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39" i="23" s="1"/>
  <c r="B4" i="23"/>
  <c r="B39" i="23" s="1"/>
  <c r="C4" i="23"/>
  <c r="C66" i="23" s="1"/>
  <c r="D4" i="23"/>
  <c r="D48" i="23" s="1"/>
  <c r="E4" i="23"/>
  <c r="E39" i="23" s="1"/>
  <c r="F4" i="23"/>
  <c r="F66" i="23" s="1"/>
  <c r="G4" i="23"/>
  <c r="G66" i="23" s="1"/>
  <c r="H5" i="23"/>
  <c r="H6" i="23"/>
  <c r="H7" i="23"/>
  <c r="H8" i="23"/>
  <c r="B9" i="23"/>
  <c r="C9" i="23"/>
  <c r="D9" i="23"/>
  <c r="E9" i="23"/>
  <c r="F9" i="23"/>
  <c r="G9" i="23"/>
  <c r="A11" i="23"/>
  <c r="B11" i="23"/>
  <c r="A12" i="23"/>
  <c r="B12" i="23"/>
  <c r="C12" i="23"/>
  <c r="D12" i="23"/>
  <c r="E12" i="23"/>
  <c r="F12" i="23"/>
  <c r="G12" i="23"/>
  <c r="H13" i="23"/>
  <c r="H14" i="23"/>
  <c r="H15" i="23"/>
  <c r="H16" i="23"/>
  <c r="H17" i="23"/>
  <c r="B18" i="23"/>
  <c r="C18" i="23"/>
  <c r="D18" i="23"/>
  <c r="E18" i="23"/>
  <c r="F18" i="23"/>
  <c r="G18" i="23"/>
  <c r="A20" i="23"/>
  <c r="B20" i="23"/>
  <c r="A21" i="23"/>
  <c r="B21" i="23"/>
  <c r="C21" i="23"/>
  <c r="D21" i="23"/>
  <c r="E21" i="23"/>
  <c r="F21" i="23"/>
  <c r="G21" i="23"/>
  <c r="H22" i="23"/>
  <c r="H23" i="23"/>
  <c r="H24" i="23"/>
  <c r="H25" i="23"/>
  <c r="H26" i="23"/>
  <c r="B27" i="23"/>
  <c r="C27" i="23"/>
  <c r="D27" i="23"/>
  <c r="E27" i="23"/>
  <c r="F27" i="23"/>
  <c r="G27" i="23"/>
  <c r="A29" i="23"/>
  <c r="B29" i="23"/>
  <c r="A30" i="23"/>
  <c r="B30" i="23"/>
  <c r="C30" i="23"/>
  <c r="D30" i="23"/>
  <c r="E30" i="23"/>
  <c r="F30" i="23"/>
  <c r="G30" i="23"/>
  <c r="H31" i="23"/>
  <c r="H32" i="23"/>
  <c r="H33" i="23"/>
  <c r="H34" i="23"/>
  <c r="H35" i="23"/>
  <c r="B36" i="23"/>
  <c r="C36" i="23"/>
  <c r="D36" i="23"/>
  <c r="E36" i="23"/>
  <c r="F36" i="23"/>
  <c r="G36" i="23"/>
  <c r="A38" i="23"/>
  <c r="B38" i="23"/>
  <c r="H40" i="23"/>
  <c r="H41" i="23"/>
  <c r="H42" i="23"/>
  <c r="H43" i="23"/>
  <c r="H44" i="23"/>
  <c r="B45" i="23"/>
  <c r="C45" i="23"/>
  <c r="D45" i="23"/>
  <c r="E45" i="23"/>
  <c r="F45" i="23"/>
  <c r="G45" i="23"/>
  <c r="A47" i="23"/>
  <c r="B47" i="23"/>
  <c r="H49" i="23"/>
  <c r="H50" i="23"/>
  <c r="H51" i="23"/>
  <c r="H52" i="23"/>
  <c r="H53" i="23"/>
  <c r="B54" i="23"/>
  <c r="C54" i="23"/>
  <c r="D54" i="23"/>
  <c r="E54" i="23"/>
  <c r="F54" i="23"/>
  <c r="G54" i="23"/>
  <c r="A56" i="23"/>
  <c r="B56" i="23"/>
  <c r="H58" i="23"/>
  <c r="H59" i="23"/>
  <c r="H60" i="23"/>
  <c r="H61" i="23"/>
  <c r="H62" i="23"/>
  <c r="B63" i="23"/>
  <c r="C63" i="23"/>
  <c r="D63" i="23"/>
  <c r="E63" i="23"/>
  <c r="F63" i="23"/>
  <c r="G63" i="23"/>
  <c r="A65" i="23"/>
  <c r="B65" i="23"/>
  <c r="B66" i="23"/>
  <c r="H67" i="23"/>
  <c r="H68" i="23"/>
  <c r="H69" i="23"/>
  <c r="H70" i="23"/>
  <c r="H71" i="23"/>
  <c r="B72" i="23"/>
  <c r="C72" i="23"/>
  <c r="D72" i="23"/>
  <c r="E72" i="23"/>
  <c r="F72" i="23"/>
  <c r="G72" i="23"/>
  <c r="A74" i="23"/>
  <c r="B74" i="23"/>
  <c r="H76" i="23"/>
  <c r="H77" i="23"/>
  <c r="H78" i="23"/>
  <c r="H79" i="23"/>
  <c r="H80" i="23"/>
  <c r="B81" i="23"/>
  <c r="C81" i="23"/>
  <c r="D81" i="23"/>
  <c r="E81" i="23"/>
  <c r="F81" i="23"/>
  <c r="G81" i="23"/>
  <c r="A83" i="23"/>
  <c r="B83" i="23"/>
  <c r="H85" i="23"/>
  <c r="H86" i="23"/>
  <c r="H87" i="23"/>
  <c r="H88" i="23"/>
  <c r="H89" i="23"/>
  <c r="B90" i="23"/>
  <c r="C90" i="23"/>
  <c r="D90" i="23"/>
  <c r="E90" i="23"/>
  <c r="F90" i="23"/>
  <c r="G90" i="23"/>
  <c r="A3" i="24"/>
  <c r="B3" i="24"/>
  <c r="B58" i="24" s="1"/>
  <c r="A4" i="24"/>
  <c r="A41" i="24" s="1"/>
  <c r="B4" i="24"/>
  <c r="B68" i="24" s="1"/>
  <c r="C4" i="24"/>
  <c r="C86" i="24" s="1"/>
  <c r="D4" i="24"/>
  <c r="D50" i="24" s="1"/>
  <c r="E4" i="24"/>
  <c r="E68" i="24" s="1"/>
  <c r="F4" i="24"/>
  <c r="F68" i="24" s="1"/>
  <c r="G4" i="24"/>
  <c r="G68" i="24" s="1"/>
  <c r="H5" i="24"/>
  <c r="H6" i="24"/>
  <c r="H7" i="24"/>
  <c r="H10" i="24"/>
  <c r="B11" i="24"/>
  <c r="C11" i="24"/>
  <c r="D11" i="24"/>
  <c r="E11" i="24"/>
  <c r="F11" i="24"/>
  <c r="G11" i="24"/>
  <c r="A13" i="24"/>
  <c r="A14" i="24"/>
  <c r="B14" i="24"/>
  <c r="C14" i="24"/>
  <c r="D14" i="24"/>
  <c r="E14" i="24"/>
  <c r="F14" i="24"/>
  <c r="G14" i="24"/>
  <c r="H15" i="24"/>
  <c r="H16" i="24"/>
  <c r="H17" i="24"/>
  <c r="H18" i="24"/>
  <c r="H19" i="24"/>
  <c r="B20" i="24"/>
  <c r="C20" i="24"/>
  <c r="D20" i="24"/>
  <c r="E20" i="24"/>
  <c r="F20" i="24"/>
  <c r="G20" i="24"/>
  <c r="A22" i="24"/>
  <c r="A23" i="24"/>
  <c r="B23" i="24"/>
  <c r="C23" i="24"/>
  <c r="D23" i="24"/>
  <c r="E23" i="24"/>
  <c r="F23" i="24"/>
  <c r="G23" i="24"/>
  <c r="H24" i="24"/>
  <c r="H25" i="24"/>
  <c r="H26" i="24"/>
  <c r="H27" i="24"/>
  <c r="H28" i="24"/>
  <c r="B29" i="24"/>
  <c r="C29" i="24"/>
  <c r="D29" i="24"/>
  <c r="E29" i="24"/>
  <c r="F29" i="24"/>
  <c r="G29" i="24"/>
  <c r="A31" i="24"/>
  <c r="A32" i="24"/>
  <c r="B32" i="24"/>
  <c r="C32" i="24"/>
  <c r="D32" i="24"/>
  <c r="E32" i="24"/>
  <c r="F32" i="24"/>
  <c r="G32" i="24"/>
  <c r="H33" i="24"/>
  <c r="H34" i="24"/>
  <c r="H35" i="24"/>
  <c r="H36" i="24"/>
  <c r="H37" i="24"/>
  <c r="B38" i="24"/>
  <c r="C38" i="24"/>
  <c r="D38" i="24"/>
  <c r="E38" i="24"/>
  <c r="F38" i="24"/>
  <c r="G38" i="24"/>
  <c r="A40" i="24"/>
  <c r="H42" i="24"/>
  <c r="H43" i="24"/>
  <c r="H44" i="24"/>
  <c r="H45" i="24"/>
  <c r="H46" i="24"/>
  <c r="B47" i="24"/>
  <c r="C47" i="24"/>
  <c r="D47" i="24"/>
  <c r="E47" i="24"/>
  <c r="F47" i="24"/>
  <c r="G47" i="24"/>
  <c r="A49" i="24"/>
  <c r="H51" i="24"/>
  <c r="H52" i="24"/>
  <c r="H53" i="24"/>
  <c r="H54" i="24"/>
  <c r="H55" i="24"/>
  <c r="B56" i="24"/>
  <c r="C56" i="24"/>
  <c r="D56" i="24"/>
  <c r="E56" i="24"/>
  <c r="F56" i="24"/>
  <c r="G56" i="24"/>
  <c r="A58" i="24"/>
  <c r="H60" i="24"/>
  <c r="H61" i="24"/>
  <c r="H62" i="24"/>
  <c r="H63" i="24"/>
  <c r="H64" i="24"/>
  <c r="B65" i="24"/>
  <c r="C65" i="24"/>
  <c r="D65" i="24"/>
  <c r="E65" i="24"/>
  <c r="F65" i="24"/>
  <c r="G65" i="24"/>
  <c r="A67" i="24"/>
  <c r="H69" i="24"/>
  <c r="H70" i="24"/>
  <c r="H71" i="24"/>
  <c r="H72" i="24"/>
  <c r="H73" i="24"/>
  <c r="B74" i="24"/>
  <c r="C74" i="24"/>
  <c r="D74" i="24"/>
  <c r="E74" i="24"/>
  <c r="F74" i="24"/>
  <c r="G74" i="24"/>
  <c r="A76" i="24"/>
  <c r="H78" i="24"/>
  <c r="H79" i="24"/>
  <c r="H80" i="24"/>
  <c r="H81" i="24"/>
  <c r="H82" i="24"/>
  <c r="B83" i="24"/>
  <c r="C83" i="24"/>
  <c r="D83" i="24"/>
  <c r="E83" i="24"/>
  <c r="F83" i="24"/>
  <c r="G83" i="24"/>
  <c r="A85" i="24"/>
  <c r="E86" i="24"/>
  <c r="H87" i="24"/>
  <c r="H88" i="24"/>
  <c r="H89" i="24"/>
  <c r="H90" i="24"/>
  <c r="H91" i="24"/>
  <c r="B92" i="24"/>
  <c r="C92" i="24"/>
  <c r="D92" i="24"/>
  <c r="E92" i="24"/>
  <c r="F92" i="24"/>
  <c r="G92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2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F84" i="23" l="1"/>
  <c r="F75" i="23"/>
  <c r="B48" i="23"/>
  <c r="B84" i="23"/>
  <c r="C39" i="23"/>
  <c r="D86" i="24"/>
  <c r="D41" i="24"/>
  <c r="D86" i="22"/>
  <c r="B67" i="22"/>
  <c r="A86" i="24"/>
  <c r="A68" i="24"/>
  <c r="A50" i="24"/>
  <c r="B40" i="24"/>
  <c r="A57" i="1"/>
  <c r="A29" i="24"/>
  <c r="A20" i="24"/>
  <c r="H27" i="23"/>
  <c r="I4" i="11" s="1"/>
  <c r="B76" i="25"/>
  <c r="F57" i="23"/>
  <c r="A18" i="23"/>
  <c r="A10" i="25"/>
  <c r="A73" i="25" s="1"/>
  <c r="A37" i="26"/>
  <c r="E40" i="25"/>
  <c r="A19" i="25"/>
  <c r="A36" i="23"/>
  <c r="A19" i="26"/>
  <c r="E77" i="24"/>
  <c r="A38" i="22"/>
  <c r="C85" i="21"/>
  <c r="A38" i="24"/>
  <c r="A11" i="24"/>
  <c r="A74" i="24" s="1"/>
  <c r="D76" i="21"/>
  <c r="A37" i="25"/>
  <c r="A10" i="26"/>
  <c r="A73" i="26" s="1"/>
  <c r="A27" i="23"/>
  <c r="A29" i="22"/>
  <c r="A93" i="1"/>
  <c r="D59" i="24"/>
  <c r="A9" i="23"/>
  <c r="A63" i="23" s="1"/>
  <c r="A84" i="1"/>
  <c r="A28" i="26"/>
  <c r="A10" i="21"/>
  <c r="A73" i="21" s="1"/>
  <c r="C41" i="24"/>
  <c r="E84" i="23"/>
  <c r="G76" i="26"/>
  <c r="G41" i="24"/>
  <c r="G58" i="26"/>
  <c r="F41" i="24"/>
  <c r="H4" i="20"/>
  <c r="H49" i="20" s="1"/>
  <c r="H13" i="20"/>
  <c r="G40" i="26"/>
  <c r="F77" i="24"/>
  <c r="A47" i="24"/>
  <c r="E41" i="24"/>
  <c r="D50" i="22"/>
  <c r="C76" i="26"/>
  <c r="C58" i="26"/>
  <c r="E40" i="26"/>
  <c r="D67" i="25"/>
  <c r="B22" i="24"/>
  <c r="C59" i="22"/>
  <c r="G85" i="26"/>
  <c r="G67" i="26"/>
  <c r="C40" i="26"/>
  <c r="A77" i="22"/>
  <c r="C85" i="26"/>
  <c r="C67" i="26"/>
  <c r="B40" i="25"/>
  <c r="B67" i="24"/>
  <c r="G39" i="23"/>
  <c r="E68" i="22"/>
  <c r="D40" i="26"/>
  <c r="A85" i="25"/>
  <c r="C40" i="25"/>
  <c r="A77" i="24"/>
  <c r="E50" i="24"/>
  <c r="B75" i="23"/>
  <c r="F48" i="23"/>
  <c r="F39" i="23"/>
  <c r="G76" i="21"/>
  <c r="C67" i="25"/>
  <c r="B66" i="26"/>
  <c r="D85" i="26"/>
  <c r="B76" i="26"/>
  <c r="B39" i="26"/>
  <c r="C76" i="25"/>
  <c r="C49" i="25"/>
  <c r="B57" i="23"/>
  <c r="D68" i="22"/>
  <c r="B40" i="22"/>
  <c r="G85" i="21"/>
  <c r="C76" i="21"/>
  <c r="A46" i="26"/>
  <c r="G58" i="25"/>
  <c r="G40" i="25"/>
  <c r="D39" i="23"/>
  <c r="G85" i="25"/>
  <c r="G76" i="25"/>
  <c r="G67" i="25"/>
  <c r="C58" i="25"/>
  <c r="F40" i="25"/>
  <c r="E59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50" i="24"/>
  <c r="C59" i="24"/>
  <c r="H74" i="24"/>
  <c r="G50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7" i="24"/>
  <c r="G77" i="22"/>
  <c r="G68" i="22"/>
  <c r="G50" i="22"/>
  <c r="C41" i="22"/>
  <c r="D40" i="21"/>
  <c r="B84" i="26"/>
  <c r="D76" i="26"/>
  <c r="B48" i="26"/>
  <c r="D84" i="23"/>
  <c r="G86" i="22"/>
  <c r="B75" i="21"/>
  <c r="B39" i="21"/>
  <c r="H14" i="24"/>
  <c r="H32" i="22"/>
  <c r="H31" i="21"/>
  <c r="H22" i="21"/>
  <c r="H13" i="21"/>
  <c r="H14" i="1"/>
  <c r="H24" i="1"/>
  <c r="H31" i="26"/>
  <c r="H13" i="26"/>
  <c r="H31" i="25"/>
  <c r="H4" i="25"/>
  <c r="H85" i="25" s="1"/>
  <c r="H32" i="24"/>
  <c r="H4" i="24"/>
  <c r="H86" i="24" s="1"/>
  <c r="H21" i="23"/>
  <c r="H4" i="23"/>
  <c r="H84" i="23" s="1"/>
  <c r="H23" i="22"/>
  <c r="H4" i="21"/>
  <c r="H22" i="25"/>
  <c r="H23" i="24"/>
  <c r="H30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9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6" i="24"/>
  <c r="D68" i="24"/>
  <c r="G86" i="24"/>
  <c r="H83" i="24"/>
  <c r="G77" i="24"/>
  <c r="C77" i="24"/>
  <c r="C68" i="24"/>
  <c r="G59" i="24"/>
  <c r="B49" i="24"/>
  <c r="B31" i="24"/>
  <c r="B13" i="24"/>
  <c r="D77" i="24"/>
  <c r="H47" i="24"/>
  <c r="J6" i="11" s="1"/>
  <c r="B85" i="24"/>
  <c r="H38" i="24"/>
  <c r="J5" i="11" s="1"/>
  <c r="H29" i="24"/>
  <c r="J4" i="11" s="1"/>
  <c r="H92" i="24"/>
  <c r="H65" i="24"/>
  <c r="J8" i="11" s="1"/>
  <c r="H56" i="24"/>
  <c r="J7" i="11" s="1"/>
  <c r="H11" i="24"/>
  <c r="J2" i="11" s="1"/>
  <c r="H20" i="24"/>
  <c r="J3" i="11" s="1"/>
  <c r="H54" i="23"/>
  <c r="I7" i="11" s="1"/>
  <c r="E75" i="23"/>
  <c r="A75" i="23"/>
  <c r="A66" i="23"/>
  <c r="H63" i="23"/>
  <c r="I8" i="11" s="1"/>
  <c r="A57" i="23"/>
  <c r="A48" i="23"/>
  <c r="D75" i="23"/>
  <c r="E66" i="23"/>
  <c r="E57" i="23"/>
  <c r="E48" i="23"/>
  <c r="A84" i="23"/>
  <c r="G75" i="23"/>
  <c r="C75" i="23"/>
  <c r="D66" i="23"/>
  <c r="D57" i="23"/>
  <c r="H90" i="23"/>
  <c r="H45" i="23"/>
  <c r="I6" i="11" s="1"/>
  <c r="H81" i="23"/>
  <c r="H36" i="23"/>
  <c r="I5" i="11" s="1"/>
  <c r="H9" i="23"/>
  <c r="I2" i="11" s="1"/>
  <c r="H72" i="23"/>
  <c r="H18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4" i="23"/>
  <c r="C84" i="23"/>
  <c r="G48" i="23"/>
  <c r="C48" i="23"/>
  <c r="G57" i="23"/>
  <c r="C57" i="23"/>
  <c r="A92" i="24"/>
  <c r="F86" i="24"/>
  <c r="B86" i="24"/>
  <c r="A56" i="24"/>
  <c r="F50" i="24"/>
  <c r="B50" i="24"/>
  <c r="A65" i="24"/>
  <c r="F59" i="24"/>
  <c r="B59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83" i="24" l="1"/>
  <c r="A72" i="23"/>
  <c r="A81" i="23"/>
  <c r="A90" i="23"/>
  <c r="A45" i="23"/>
  <c r="A54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7" i="24"/>
  <c r="H67" i="21"/>
  <c r="H59" i="24"/>
  <c r="H68" i="24"/>
  <c r="J10" i="11"/>
  <c r="H68" i="22"/>
  <c r="H75" i="23"/>
  <c r="H39" i="23"/>
  <c r="H48" i="23"/>
  <c r="H57" i="23"/>
  <c r="H66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50" i="24"/>
  <c r="H41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<sst xmlns="http://schemas.openxmlformats.org/spreadsheetml/2006/main" count="234" uniqueCount="146">
  <si>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</si>
  <si>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</si>
  <si>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</si>
  <si>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</si>
  <si>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</si>
  <si>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</si>
  <si>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</si>
  <si>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</si>
  <si>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</si>
  <si>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</si>
  <si>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</si>
  <si>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</si>
  <si>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</si>
  <si>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</si>
  <si>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</si>
  <si>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</si>
  <si>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</si>
  <si>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</si>
  <si>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</si>
  <si>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</si>
  <si>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</si>
  <si>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</si>
  <si>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</si>
  <si>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</si>
  <si>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</si>
  <si>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</si>
  <si>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</si>
  <si>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</si>
  <si>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</si>
  <si>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</si>
  <si>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</si>
  <si>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</si>
  <si>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</si>
  <si>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</si>
  <si>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</si>
  <si>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</si>
  <si>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</si>
  <si>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</si>
  <si>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</si>
  <si>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</si>
  <si>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</si>
  <si>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</si>
  <si>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</si>
  <si>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</si>
  <si>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</si>
  <si>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</si>
  <si>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</si>
  <si>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</si>
  <si>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</si>
  <si>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</si>
  <si>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</si>
  <si>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</si>
  <si>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</si>
  <si>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</si>
  <si>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</si>
  <si>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</si>
  <si>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</si>
  <si>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</si>
  <si>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</si>
  <si>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</si>
  <si>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</si>
  <si>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</si>
  <si>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</si>
  <si>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</si>
  <si>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</si>
  <si>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</si>
  <si>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</si>
  <si>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</si>
  <si>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</si>
  <si>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</si>
  <si>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</si>
  <si>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</si>
  <si>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</si>
  <si>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</si>
  <si>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</si>
  <si>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</si>
  <si>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</si>
  <si>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</si>
  <si>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</si>
  <si>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</si>
  <si>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</si>
  <si>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</si>
  <si>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</si>
  <si>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</si>
  <si>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</si>
  <si>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</si>
  <si>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</si>
  <si>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</si>
  <si>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</si>
  <si>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</si>
  <si>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</si>
  <si>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</si>
  <si>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</si>
  <si>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</si>
  <si>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</si>
  <si>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</si>
  <si>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</si>
  <si>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</si>
  <si>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</si>
  <si>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</si>
  <si>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</si>
  <si>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</si>
  <si>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</si>
  <si>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</si>
  <si>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</si>
  <si>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</si>
  <si>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</si>
  <si>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</si>
  <si>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</si>
  <si>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</si>
  <si>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</si>
  <si>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</si>
  <si>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</si>
  <si>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</si>
  <si>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</si>
  <si>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</si>
  <si>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 xml:space="preserve">US-08 BI-1 </t>
  </si>
  <si>
    <t>Requeriments</t>
  </si>
  <si>
    <t>FR07</t>
  </si>
  <si>
    <t>Prepare/learning everything for the database</t>
  </si>
  <si>
    <t>First Class</t>
  </si>
  <si>
    <t>Dashboard</t>
  </si>
  <si>
    <t>Learn chart.js</t>
  </si>
  <si>
    <t>Test case details backend side</t>
  </si>
  <si>
    <t>FR-19</t>
  </si>
  <si>
    <t>Requirements</t>
  </si>
  <si>
    <t>Documentation</t>
  </si>
  <si>
    <t>Wireframes</t>
  </si>
  <si>
    <t>TypeScript tutorials</t>
  </si>
  <si>
    <t>Improve wireframes</t>
  </si>
  <si>
    <t>Database design</t>
  </si>
  <si>
    <t>Frontend design sharing</t>
  </si>
  <si>
    <t>Frontend Styling</t>
  </si>
  <si>
    <t>Test case page fixes</t>
  </si>
  <si>
    <t>fix bugs and refactor</t>
  </si>
  <si>
    <t>Sprint Backend</t>
  </si>
  <si>
    <t>SprintInfo component</t>
  </si>
  <si>
    <t>Sprints Detail page</t>
  </si>
  <si>
    <t>CSS for sprint page and sprint details</t>
  </si>
  <si>
    <t>Fixed bugs and refactor</t>
  </si>
  <si>
    <t>Test page</t>
  </si>
  <si>
    <t>Styling Test Page</t>
  </si>
  <si>
    <t>Backend fix for Tests</t>
  </si>
  <si>
    <t>Test case page front end</t>
  </si>
  <si>
    <t>FR22</t>
  </si>
  <si>
    <t>US02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</si>
</sst>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15</c:v>
                </c:pt>
                <c:pt idx="5">
                  <c:v>23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7</c:v>
                </c:pt>
                <c:pt idx="1">
                  <c:v>6.5</c:v>
                </c:pt>
                <c:pt idx="2">
                  <c:v>9.5</c:v>
                </c:pt>
                <c:pt idx="3">
                  <c:v>8.6999999999999993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11.5</c:v>
                </c:pt>
                <c:pt idx="1">
                  <c:v>9.25</c:v>
                </c:pt>
                <c:pt idx="2">
                  <c:v>11.5</c:v>
                </c:pt>
                <c:pt idx="3">
                  <c:v>12</c:v>
                </c:pt>
                <c:pt idx="4">
                  <c:v>9.5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12</c:v>
                </c:pt>
                <c:pt idx="1">
                  <c:v>11.75</c:v>
                </c:pt>
                <c:pt idx="2">
                  <c:v>12.5</c:v>
                </c:pt>
                <c:pt idx="3">
                  <c:v>17</c:v>
                </c:pt>
                <c:pt idx="4">
                  <c:v>12</c:v>
                </c:pt>
                <c:pt idx="5">
                  <c:v>13.5</c:v>
                </c:pt>
                <c:pt idx="6">
                  <c:v>14.5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616</c:v>
                </c:pt>
                <c:pt idx="1">
                  <c:v>548.25</c:v>
                </c:pt>
                <c:pt idx="2">
                  <c:v>479.25</c:v>
                </c:pt>
                <c:pt idx="3">
                  <c:v>415.05</c:v>
                </c:pt>
                <c:pt idx="4">
                  <c:v>342.05</c:v>
                </c:pt>
                <c:pt idx="5">
                  <c:v>249.55</c:v>
                </c:pt>
                <c:pt idx="6">
                  <c:v>235.05</c:v>
                </c:pt>
                <c:pt idx="7">
                  <c:v>235.05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opLeftCell="C17"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(5)'!$H$9</f>
        <v>15</v>
      </c>
      <c r="J2" s="3">
        <f>'Week (6)'!$H$11</f>
        <v>23</v>
      </c>
      <c r="K2" s="3">
        <f>'Week (7)'!$H$10</f>
        <v>0</v>
      </c>
      <c r="L2" s="3">
        <f>'Week (8)'!$H$10</f>
        <v>0</v>
      </c>
      <c r="M2" s="4">
        <f>SUM(E2:L2)</f>
        <v>90.5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(5)'!$H$18</f>
        <v>27</v>
      </c>
      <c r="J3" s="3">
        <f>'Week (6)'!$H$20</f>
        <v>28</v>
      </c>
      <c r="K3" s="3">
        <f>'Week (7)'!$H$19</f>
        <v>0</v>
      </c>
      <c r="L3" s="3">
        <f>'Week (8)'!$H$19</f>
        <v>0</v>
      </c>
      <c r="M3" s="4">
        <f t="shared" ref="M3:M5" si="0">SUM(E3:L3)</f>
        <v>93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(5)'!$H$27</f>
        <v>0</v>
      </c>
      <c r="J4" s="3">
        <f>'Week (6)'!$H$29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7</v>
      </c>
      <c r="F5" s="3">
        <f>'Week (2)'!$H$37</f>
        <v>6.5</v>
      </c>
      <c r="G5" s="3">
        <f>'Week (3)'!$H$37</f>
        <v>9.5</v>
      </c>
      <c r="H5" s="3">
        <f>'Week (4)'!$H$38</f>
        <v>8.6999999999999993</v>
      </c>
      <c r="I5" s="3">
        <f>'Week (5)'!$H$36</f>
        <v>9.5</v>
      </c>
      <c r="J5" s="3">
        <f>'Week (6)'!$H$38</f>
        <v>14</v>
      </c>
      <c r="K5" s="3">
        <f>'Week (7)'!$H$37</f>
        <v>0</v>
      </c>
      <c r="L5" s="3">
        <f>'Week (8)'!$H$37</f>
        <v>0</v>
      </c>
      <c r="M5" s="4">
        <f t="shared" si="0"/>
        <v>55.2</v>
      </c>
    </row>
    <row r="6" spans="1:13" ht="15" customHeight="1" x14ac:dyDescent="0.25">
      <c r="A6" s="30"/>
      <c r="B6" s="31"/>
      <c r="D6" s="16" t="s">
        <v>30</v>
      </c>
      <c r="E6" s="3">
        <f>'Week (1)'!$H$48</f>
        <v>11.5</v>
      </c>
      <c r="F6" s="3">
        <f>'Week (2)'!$H$46</f>
        <v>9.25</v>
      </c>
      <c r="G6" s="3">
        <f>'Week (3)'!$H$46</f>
        <v>11.5</v>
      </c>
      <c r="H6" s="3">
        <f>'Week (4)'!$H$47</f>
        <v>12</v>
      </c>
      <c r="I6" s="3">
        <f>'Week (5)'!$H$45</f>
        <v>9.5</v>
      </c>
      <c r="J6" s="3">
        <f>'Week (6)'!$H$47</f>
        <v>14</v>
      </c>
      <c r="K6" s="3">
        <f>'Week (7)'!$H$46</f>
        <v>0</v>
      </c>
      <c r="L6" s="3">
        <f>'Week (8)'!$H$46</f>
        <v>0</v>
      </c>
      <c r="M6" s="4">
        <f t="shared" ref="M6" si="1">SUM(E6:L6)</f>
        <v>67.75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12</v>
      </c>
      <c r="F7" s="3">
        <f>'Week (2)'!$H$55</f>
        <v>11.75</v>
      </c>
      <c r="G7" s="3">
        <f>'Week (3)'!$H$55</f>
        <v>12.5</v>
      </c>
      <c r="H7" s="3">
        <f>'Week (4)'!$H$56</f>
        <v>17</v>
      </c>
      <c r="I7" s="3">
        <f>'Week (5)'!$H$54</f>
        <v>12</v>
      </c>
      <c r="J7" s="3">
        <f>'Week (6)'!$H$56</f>
        <v>13.5</v>
      </c>
      <c r="K7" s="3">
        <f>'Week (7)'!$H$55</f>
        <v>14.5</v>
      </c>
      <c r="L7" s="3">
        <f>'Week (8)'!$H$55</f>
        <v>0</v>
      </c>
      <c r="M7" s="4">
        <f t="shared" ref="M7:M8" si="2">SUM(E7:L7)</f>
        <v>93.25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(5)'!$H$63</f>
        <v>0</v>
      </c>
      <c r="J8" s="3">
        <f>'Week (6)'!$H$65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56</v>
      </c>
      <c r="F9" s="15">
        <f t="shared" si="3"/>
        <v>67.75</v>
      </c>
      <c r="G9" s="15">
        <f t="shared" si="3"/>
        <v>69</v>
      </c>
      <c r="H9" s="15">
        <f t="shared" si="3"/>
        <v>64.2</v>
      </c>
      <c r="I9" s="15">
        <f t="shared" si="3"/>
        <v>73</v>
      </c>
      <c r="J9" s="15">
        <f t="shared" si="3"/>
        <v>92.5</v>
      </c>
      <c r="K9" s="15">
        <f t="shared" si="3"/>
        <v>14.5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123.75</v>
      </c>
      <c r="G10" s="20"/>
      <c r="H10" s="20">
        <f>SUM(G2:H8)</f>
        <v>133.19999999999999</v>
      </c>
      <c r="I10" s="20"/>
      <c r="J10" s="20">
        <f>SUM(I2:J8)</f>
        <v>165.5</v>
      </c>
      <c r="K10" s="20"/>
      <c r="L10" s="20">
        <f>SUM(K9:L9)</f>
        <v>14.5</v>
      </c>
    </row>
    <row r="11" spans="1:13" ht="15.75" customHeight="1" x14ac:dyDescent="0.25">
      <c r="A11" s="32"/>
      <c r="B11" s="31"/>
      <c r="D11" s="14" t="s">
        <v>35</v>
      </c>
      <c r="E11" s="18">
        <f>E12-E9</f>
        <v>616</v>
      </c>
      <c r="F11" s="18">
        <f>E11-F9</f>
        <v>548.25</v>
      </c>
      <c r="G11" s="18">
        <f t="shared" ref="G11:L11" si="4">F11-G9</f>
        <v>479.25</v>
      </c>
      <c r="H11" s="18">
        <f t="shared" si="4"/>
        <v>415.05</v>
      </c>
      <c r="I11" s="18">
        <f t="shared" si="4"/>
        <v>342.05</v>
      </c>
      <c r="J11" s="18">
        <f t="shared" si="4"/>
        <v>249.55</v>
      </c>
      <c r="K11" s="18">
        <f t="shared" si="4"/>
        <v>235.05</v>
      </c>
      <c r="L11" s="18">
        <f t="shared" si="4"/>
        <v>235.05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47" zoomScaleNormal="100" workbookViewId="0">
      <selection activeCell="G54" sqref="G5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6" t="s">
        <v>38</v>
      </c>
      <c r="C1" s="46"/>
      <c r="D1" s="46"/>
      <c r="E1" s="46"/>
      <c r="F1" s="46"/>
      <c r="G1" s="46"/>
      <c r="H1" s="47"/>
    </row>
    <row r="3" spans="1:8" ht="22.5" customHeight="1" x14ac:dyDescent="0.2">
      <c r="A3" s="13" t="str">
        <f>Total!D2</f>
        <v>Jafar Alirahmi</v>
      </c>
      <c r="B3" s="48" t="s">
        <v>39</v>
      </c>
      <c r="C3" s="49"/>
      <c r="D3" s="49"/>
      <c r="E3" s="49"/>
      <c r="F3" s="49"/>
      <c r="G3" s="49"/>
      <c r="H3" s="50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8" t="str">
        <f>$B$3</f>
        <v>Hours</v>
      </c>
      <c r="C23" s="49"/>
      <c r="D23" s="49"/>
      <c r="E23" s="49"/>
      <c r="F23" s="49"/>
      <c r="G23" s="49"/>
      <c r="H23" s="50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>
        <v>2.5</v>
      </c>
      <c r="F26" s="39"/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4.5</v>
      </c>
      <c r="F30" s="11">
        <f t="shared" si="7"/>
        <v>0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8" t="str">
        <f>$B$3</f>
        <v>Hours</v>
      </c>
      <c r="C32" s="49"/>
      <c r="D32" s="49"/>
      <c r="E32" s="49"/>
      <c r="F32" s="49"/>
      <c r="G32" s="49"/>
      <c r="H32" s="50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 t="s">
        <v>117</v>
      </c>
      <c r="B36" s="10"/>
      <c r="C36" s="10"/>
      <c r="D36" s="10"/>
      <c r="E36" s="36"/>
      <c r="F36" s="10">
        <v>2</v>
      </c>
      <c r="G36" s="10"/>
      <c r="H36" s="6">
        <f t="shared" si="9"/>
        <v>2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2</v>
      </c>
      <c r="G39" s="11">
        <f t="shared" si="10"/>
        <v>0</v>
      </c>
      <c r="H39" s="11">
        <f>SUM(B39:G39)</f>
        <v>7</v>
      </c>
    </row>
    <row r="41" spans="1:8" ht="23.25" x14ac:dyDescent="0.2">
      <c r="A41" s="12" t="str">
        <f>Total!D6</f>
        <v>Yaroslav Peptiuk</v>
      </c>
      <c r="B41" s="48" t="str">
        <f>$B$3</f>
        <v>Hours</v>
      </c>
      <c r="C41" s="49"/>
      <c r="D41" s="49"/>
      <c r="E41" s="49"/>
      <c r="F41" s="49"/>
      <c r="G41" s="49"/>
      <c r="H41" s="50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>
        <v>2.5</v>
      </c>
      <c r="D43" s="10"/>
      <c r="E43" s="10"/>
      <c r="F43" s="10"/>
      <c r="G43" s="10"/>
      <c r="H43" s="6">
        <f>SUM(B43:G43)</f>
        <v>2.5</v>
      </c>
    </row>
    <row r="44" spans="1:8" x14ac:dyDescent="0.2">
      <c r="A44" s="9" t="s">
        <v>125</v>
      </c>
      <c r="B44" s="10"/>
      <c r="C44" s="10"/>
      <c r="D44" s="10">
        <v>1</v>
      </c>
      <c r="E44" s="10"/>
      <c r="F44" s="10"/>
      <c r="G44" s="10"/>
      <c r="H44" s="6">
        <f t="shared" ref="H44:H47" si="12">SUM(B44:G44)</f>
        <v>1</v>
      </c>
    </row>
    <row r="45" spans="1:8" x14ac:dyDescent="0.2">
      <c r="A45" s="5" t="s">
        <v>126</v>
      </c>
      <c r="B45" s="10"/>
      <c r="C45" s="10"/>
      <c r="D45" s="10">
        <v>3</v>
      </c>
      <c r="E45" s="10"/>
      <c r="F45" s="10"/>
      <c r="G45" s="10"/>
      <c r="H45" s="6">
        <f t="shared" si="12"/>
        <v>3</v>
      </c>
    </row>
    <row r="46" spans="1:8" x14ac:dyDescent="0.2">
      <c r="A46" s="9" t="s">
        <v>127</v>
      </c>
      <c r="B46" s="10"/>
      <c r="C46" s="10"/>
      <c r="D46" s="10">
        <v>1</v>
      </c>
      <c r="E46" s="10"/>
      <c r="F46" s="10"/>
      <c r="G46" s="10"/>
      <c r="H46" s="6">
        <f t="shared" si="12"/>
        <v>1</v>
      </c>
    </row>
    <row r="47" spans="1:8" x14ac:dyDescent="0.2">
      <c r="A47" s="9" t="s">
        <v>128</v>
      </c>
      <c r="B47" s="10"/>
      <c r="C47" s="10"/>
      <c r="D47" s="10"/>
      <c r="E47" s="10">
        <v>2</v>
      </c>
      <c r="F47" s="10">
        <v>2</v>
      </c>
      <c r="G47" s="10"/>
      <c r="H47" s="6">
        <f t="shared" si="12"/>
        <v>4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2.5</v>
      </c>
      <c r="D48" s="11">
        <f t="shared" si="13"/>
        <v>5</v>
      </c>
      <c r="E48" s="11">
        <f t="shared" si="13"/>
        <v>2</v>
      </c>
      <c r="F48" s="11">
        <f t="shared" si="13"/>
        <v>2</v>
      </c>
      <c r="G48" s="11">
        <f t="shared" si="13"/>
        <v>0</v>
      </c>
      <c r="H48" s="11">
        <f>SUM(B48:G48)</f>
        <v>11.5</v>
      </c>
    </row>
    <row r="50" spans="1:8" ht="23.25" x14ac:dyDescent="0.2">
      <c r="A50" s="12" t="str">
        <f>Total!D7</f>
        <v>Aleks Proskurkin</v>
      </c>
      <c r="B50" s="48" t="str">
        <f>$B$3</f>
        <v>Hours</v>
      </c>
      <c r="C50" s="49"/>
      <c r="D50" s="49"/>
      <c r="E50" s="49"/>
      <c r="F50" s="49"/>
      <c r="G50" s="49"/>
      <c r="H50" s="50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>
        <v>2.5</v>
      </c>
      <c r="D52" s="10"/>
      <c r="E52" s="10"/>
      <c r="F52" s="10"/>
      <c r="G52" s="10"/>
      <c r="H52" s="6">
        <f>SUM(B52:G52)</f>
        <v>2.5</v>
      </c>
    </row>
    <row r="53" spans="1:8" x14ac:dyDescent="0.2">
      <c r="A53" s="9" t="s">
        <v>125</v>
      </c>
      <c r="B53" s="10"/>
      <c r="C53" s="10"/>
      <c r="D53" s="10">
        <v>1</v>
      </c>
      <c r="E53" s="10"/>
      <c r="F53" s="10"/>
      <c r="G53" s="10"/>
      <c r="H53" s="6">
        <f t="shared" ref="H53:H56" si="15">SUM(B53:G53)</f>
        <v>1</v>
      </c>
    </row>
    <row r="54" spans="1:8" x14ac:dyDescent="0.2">
      <c r="A54" s="5" t="s">
        <v>126</v>
      </c>
      <c r="B54" s="10"/>
      <c r="C54" s="10"/>
      <c r="D54" s="10">
        <v>6</v>
      </c>
      <c r="E54" s="10"/>
      <c r="F54" s="10"/>
      <c r="G54" s="10"/>
      <c r="H54" s="6">
        <f t="shared" si="15"/>
        <v>6</v>
      </c>
    </row>
    <row r="55" spans="1:8" x14ac:dyDescent="0.2">
      <c r="A55" s="9" t="s">
        <v>48</v>
      </c>
      <c r="B55" s="10"/>
      <c r="C55" s="10"/>
      <c r="D55" s="10"/>
      <c r="E55" s="10"/>
      <c r="F55" s="10">
        <v>2.5</v>
      </c>
      <c r="G55" s="10"/>
      <c r="H55" s="6">
        <f t="shared" si="15"/>
        <v>2.5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2.5</v>
      </c>
      <c r="D57" s="11">
        <f t="shared" si="16"/>
        <v>7</v>
      </c>
      <c r="E57" s="11">
        <f t="shared" si="16"/>
        <v>0</v>
      </c>
      <c r="F57" s="11">
        <f t="shared" si="16"/>
        <v>2.5</v>
      </c>
      <c r="G57" s="11">
        <f t="shared" si="16"/>
        <v>0</v>
      </c>
      <c r="H57" s="11">
        <f>SUM(B57:G57)</f>
        <v>12</v>
      </c>
    </row>
    <row r="59" spans="1:8" ht="23.25" x14ac:dyDescent="0.2">
      <c r="A59" s="12" t="str">
        <f>Total!D8</f>
        <v>Ferhat Kelten</v>
      </c>
      <c r="B59" s="48" t="str">
        <f>$B$3</f>
        <v>Hours</v>
      </c>
      <c r="C59" s="49"/>
      <c r="D59" s="49"/>
      <c r="E59" s="49"/>
      <c r="F59" s="49"/>
      <c r="G59" s="49"/>
      <c r="H59" s="50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8" t="str">
        <f>$B$3</f>
        <v>Hours</v>
      </c>
      <c r="C68" s="49"/>
      <c r="D68" s="49"/>
      <c r="E68" s="49"/>
      <c r="F68" s="49"/>
      <c r="G68" s="49"/>
      <c r="H68" s="50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8" t="str">
        <f>$B$3</f>
        <v>Hours</v>
      </c>
      <c r="C77" s="49"/>
      <c r="D77" s="49"/>
      <c r="E77" s="49"/>
      <c r="F77" s="49"/>
      <c r="G77" s="49"/>
      <c r="H77" s="50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8" t="str">
        <f>$B$3</f>
        <v>Hours</v>
      </c>
      <c r="C86" s="49"/>
      <c r="D86" s="49"/>
      <c r="E86" s="49"/>
      <c r="F86" s="49"/>
      <c r="G86" s="49"/>
      <c r="H86" s="50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39" zoomScaleNormal="100" workbookViewId="0">
      <selection activeCell="D51" sqref="D51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2.5</v>
      </c>
      <c r="D50" s="39"/>
      <c r="E50" s="39"/>
      <c r="F50" s="39"/>
      <c r="G50" s="39"/>
      <c r="H50" s="6">
        <f>SUM(B50:G50)</f>
        <v>2.5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4</v>
      </c>
      <c r="G52" s="39"/>
      <c r="H52" s="6">
        <f t="shared" si="11"/>
        <v>4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2.5</v>
      </c>
      <c r="D55" s="11">
        <f t="shared" si="12"/>
        <v>1.5</v>
      </c>
      <c r="E55" s="11">
        <f t="shared" si="12"/>
        <v>2.25</v>
      </c>
      <c r="F55" s="11">
        <f t="shared" si="12"/>
        <v>4</v>
      </c>
      <c r="G55" s="11">
        <f t="shared" si="12"/>
        <v>1.5</v>
      </c>
      <c r="H55" s="11">
        <f>SUM(B55:G55)</f>
        <v>11.75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48" zoomScaleNormal="100" workbookViewId="0">
      <selection activeCell="G52" sqref="G5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2</v>
      </c>
      <c r="E34" s="10"/>
      <c r="F34" s="10"/>
      <c r="G34" s="10">
        <v>2.5</v>
      </c>
      <c r="H34" s="6">
        <f t="shared" si="6"/>
        <v>4.5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2</v>
      </c>
      <c r="E37" s="11">
        <f t="shared" si="7"/>
        <v>2.5</v>
      </c>
      <c r="F37" s="11">
        <f t="shared" si="7"/>
        <v>0</v>
      </c>
      <c r="G37" s="11">
        <f t="shared" si="7"/>
        <v>2.5</v>
      </c>
      <c r="H37" s="11">
        <f>SUM(B37:G37)</f>
        <v>9.5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79</v>
      </c>
      <c r="B41" s="10"/>
      <c r="C41" s="10">
        <v>2.5</v>
      </c>
      <c r="D41" s="10"/>
      <c r="E41" s="10"/>
      <c r="F41" s="10"/>
      <c r="G41" s="10"/>
      <c r="H41" s="6">
        <f>SUM(B41:G41)</f>
        <v>2.5</v>
      </c>
    </row>
    <row r="42" spans="1:8" x14ac:dyDescent="0.2">
      <c r="A42" s="9" t="s">
        <v>80</v>
      </c>
      <c r="B42" s="10"/>
      <c r="C42" s="10"/>
      <c r="D42" s="10"/>
      <c r="E42" s="10">
        <v>2</v>
      </c>
      <c r="F42" s="10"/>
      <c r="G42" s="10"/>
      <c r="H42" s="6">
        <f t="shared" ref="H42:H45" si="9">SUM(B42:G42)</f>
        <v>2</v>
      </c>
    </row>
    <row r="43" spans="1:8" x14ac:dyDescent="0.2">
      <c r="A43" s="9" t="s">
        <v>129</v>
      </c>
      <c r="B43" s="10">
        <v>1</v>
      </c>
      <c r="C43" s="10">
        <v>1</v>
      </c>
      <c r="D43" s="10"/>
      <c r="E43" s="10"/>
      <c r="F43" s="10"/>
      <c r="G43" s="10"/>
      <c r="H43" s="6">
        <f t="shared" si="9"/>
        <v>2</v>
      </c>
    </row>
    <row r="44" spans="1:8" x14ac:dyDescent="0.2">
      <c r="A44" s="9" t="s">
        <v>130</v>
      </c>
      <c r="B44" s="10"/>
      <c r="C44" s="10"/>
      <c r="D44" s="10">
        <v>2</v>
      </c>
      <c r="E44" s="10">
        <v>1</v>
      </c>
      <c r="F44" s="10"/>
      <c r="G44" s="10"/>
      <c r="H44" s="6">
        <f t="shared" si="9"/>
        <v>3</v>
      </c>
    </row>
    <row r="45" spans="1:8" x14ac:dyDescent="0.2">
      <c r="A45" s="9" t="s">
        <v>104</v>
      </c>
      <c r="B45" s="10"/>
      <c r="C45" s="10"/>
      <c r="D45" s="10"/>
      <c r="E45" s="10">
        <v>1</v>
      </c>
      <c r="F45" s="10">
        <v>1</v>
      </c>
      <c r="G45" s="10"/>
      <c r="H45" s="6">
        <f t="shared" si="9"/>
        <v>2</v>
      </c>
    </row>
    <row r="46" spans="1:8" x14ac:dyDescent="0.2">
      <c r="A46" s="21" t="str">
        <f>$A$10</f>
        <v>Total</v>
      </c>
      <c r="B46" s="11">
        <f t="shared" ref="B46:G46" si="10">SUM(B41:B45)</f>
        <v>1</v>
      </c>
      <c r="C46" s="11">
        <f t="shared" si="10"/>
        <v>3.5</v>
      </c>
      <c r="D46" s="11">
        <f t="shared" si="10"/>
        <v>2</v>
      </c>
      <c r="E46" s="11">
        <f t="shared" si="10"/>
        <v>4</v>
      </c>
      <c r="F46" s="11">
        <f t="shared" si="10"/>
        <v>1</v>
      </c>
      <c r="G46" s="11">
        <f t="shared" si="10"/>
        <v>0</v>
      </c>
      <c r="H46" s="11">
        <f>SUM(B46:G46)</f>
        <v>11.5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 t="s">
        <v>126</v>
      </c>
      <c r="B53" s="39">
        <v>2</v>
      </c>
      <c r="C53" s="39"/>
      <c r="D53" s="39"/>
      <c r="E53" s="39"/>
      <c r="F53" s="39"/>
      <c r="G53" s="39">
        <v>2</v>
      </c>
      <c r="H53" s="6">
        <f t="shared" si="12"/>
        <v>4</v>
      </c>
    </row>
    <row r="54" spans="1:8" x14ac:dyDescent="0.2"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2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2</v>
      </c>
      <c r="H55" s="11">
        <f>SUM(B55:G55)</f>
        <v>12.5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42" zoomScaleNormal="100" workbookViewId="0">
      <selection activeCell="H55" sqref="H5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2</v>
      </c>
      <c r="E37" s="10"/>
      <c r="F37" s="10"/>
      <c r="G37" s="10">
        <v>2</v>
      </c>
      <c r="H37" s="6">
        <f t="shared" si="6"/>
        <v>4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2</v>
      </c>
      <c r="E38" s="11">
        <f t="shared" si="7"/>
        <v>2.5</v>
      </c>
      <c r="F38" s="11">
        <f t="shared" si="7"/>
        <v>0.5</v>
      </c>
      <c r="G38" s="11">
        <f t="shared" si="7"/>
        <v>2.2000000000000002</v>
      </c>
      <c r="H38" s="11">
        <f>SUM(B38:G38)</f>
        <v>8.6999999999999993</v>
      </c>
    </row>
    <row r="40" spans="1:8" ht="23.25" x14ac:dyDescent="0.2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 t="s">
        <v>140</v>
      </c>
      <c r="B54" s="10">
        <v>3</v>
      </c>
      <c r="C54" s="10"/>
      <c r="D54" s="10">
        <v>5</v>
      </c>
      <c r="E54" s="10"/>
      <c r="F54" s="10"/>
      <c r="G54" s="10"/>
      <c r="H54" s="6">
        <f t="shared" si="12"/>
        <v>8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3</v>
      </c>
      <c r="C56" s="11">
        <f t="shared" si="13"/>
        <v>2.25</v>
      </c>
      <c r="D56" s="11">
        <f t="shared" si="13"/>
        <v>5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17</v>
      </c>
    </row>
    <row r="58" spans="1:8" ht="23.25" x14ac:dyDescent="0.2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0"/>
  <sheetViews>
    <sheetView topLeftCell="A50" zoomScaleNormal="100" workbookViewId="0">
      <selection activeCell="H53" sqref="H5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">
        <v>54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8" si="0">SUM(B6:G6)</f>
        <v>2.5</v>
      </c>
    </row>
    <row r="7" spans="1:8" s="1" customFormat="1" ht="12.75" x14ac:dyDescent="0.2">
      <c r="A7" s="9" t="s">
        <v>135</v>
      </c>
      <c r="B7" s="10"/>
      <c r="C7" s="10"/>
      <c r="D7" s="10">
        <v>2</v>
      </c>
      <c r="E7" s="10"/>
      <c r="F7" s="10">
        <v>4</v>
      </c>
      <c r="G7" s="10"/>
      <c r="H7" s="6">
        <f t="shared" si="0"/>
        <v>6</v>
      </c>
    </row>
    <row r="8" spans="1:8" x14ac:dyDescent="0.2">
      <c r="A8" s="9" t="s">
        <v>134</v>
      </c>
      <c r="B8" s="10">
        <v>2</v>
      </c>
      <c r="C8" s="10"/>
      <c r="D8" s="10"/>
      <c r="E8" s="10"/>
      <c r="F8" s="10"/>
      <c r="G8" s="10">
        <v>2</v>
      </c>
      <c r="H8" s="6">
        <f t="shared" si="0"/>
        <v>4</v>
      </c>
    </row>
    <row r="9" spans="1:8" s="22" customFormat="1" ht="15" x14ac:dyDescent="0.25">
      <c r="A9" s="21" t="str">
        <f>'Week (1)'!$A$11</f>
        <v>Total</v>
      </c>
      <c r="B9" s="11">
        <f t="shared" ref="B9:G9" si="1">SUM(B5:B8)</f>
        <v>2</v>
      </c>
      <c r="C9" s="11">
        <f t="shared" si="1"/>
        <v>2.5</v>
      </c>
      <c r="D9" s="11">
        <f t="shared" si="1"/>
        <v>2</v>
      </c>
      <c r="E9" s="11">
        <f t="shared" si="1"/>
        <v>2.5</v>
      </c>
      <c r="F9" s="11">
        <f t="shared" si="1"/>
        <v>4</v>
      </c>
      <c r="G9" s="11">
        <f t="shared" si="1"/>
        <v>2</v>
      </c>
      <c r="H9" s="11">
        <f>SUM(B9:G9)</f>
        <v>15</v>
      </c>
    </row>
    <row r="10" spans="1:8" x14ac:dyDescent="0.2">
      <c r="A10" s="2"/>
      <c r="B10" s="2"/>
      <c r="C10" s="2"/>
      <c r="D10" s="2"/>
      <c r="E10" s="2"/>
      <c r="F10" s="2"/>
      <c r="G10" s="2"/>
      <c r="H10" s="2"/>
    </row>
    <row r="11" spans="1:8" ht="23.25" x14ac:dyDescent="0.2">
      <c r="A11" s="12" t="str">
        <f>Total!D3</f>
        <v>Viktor Krastev</v>
      </c>
      <c r="B11" s="48" t="str">
        <f>'Week (1)'!$B$3</f>
        <v>Hours</v>
      </c>
      <c r="C11" s="49"/>
      <c r="D11" s="49"/>
      <c r="E11" s="49"/>
      <c r="F11" s="49"/>
      <c r="G11" s="49"/>
      <c r="H11" s="50"/>
    </row>
    <row r="12" spans="1:8" x14ac:dyDescent="0.2">
      <c r="A12" s="7" t="str">
        <f>'Week (1)'!$A$4</f>
        <v>User story / task description</v>
      </c>
      <c r="B12" s="8" t="str">
        <f>'Week (1)'!B$4</f>
        <v>Ma</v>
      </c>
      <c r="C12" s="8" t="str">
        <f>'Week (1)'!C$4</f>
        <v>Di</v>
      </c>
      <c r="D12" s="8" t="str">
        <f>'Week (1)'!D$4</f>
        <v>Wo</v>
      </c>
      <c r="E12" s="8" t="str">
        <f>'Week (1)'!E$4</f>
        <v>Do</v>
      </c>
      <c r="F12" s="8" t="str">
        <f>'Week (1)'!F$4</f>
        <v>Vr</v>
      </c>
      <c r="G12" s="8" t="str">
        <f>'Week (1)'!G$4</f>
        <v>Za/Zo</v>
      </c>
      <c r="H12" s="8" t="str">
        <f>'Week (1)'!H$4</f>
        <v>Total</v>
      </c>
    </row>
    <row r="13" spans="1:8" x14ac:dyDescent="0.2">
      <c r="A13" s="9" t="s">
        <v>100</v>
      </c>
      <c r="B13" s="10"/>
      <c r="C13" s="10">
        <v>2.5</v>
      </c>
      <c r="D13" s="10"/>
      <c r="E13" s="10">
        <v>2.5</v>
      </c>
      <c r="F13" s="10"/>
      <c r="G13" s="10"/>
      <c r="H13" s="6">
        <f>SUM(B13:G13)</f>
        <v>5</v>
      </c>
    </row>
    <row r="14" spans="1:8" x14ac:dyDescent="0.2">
      <c r="A14" s="9" t="s">
        <v>112</v>
      </c>
      <c r="B14" s="10">
        <v>4</v>
      </c>
      <c r="C14" s="10"/>
      <c r="D14" s="10"/>
      <c r="E14" s="10"/>
      <c r="F14" s="10"/>
      <c r="G14" s="10"/>
      <c r="H14" s="6">
        <f t="shared" ref="H14:H17" si="2">SUM(B14:G14)</f>
        <v>4</v>
      </c>
    </row>
    <row r="15" spans="1:8" x14ac:dyDescent="0.2">
      <c r="A15" s="9" t="s">
        <v>113</v>
      </c>
      <c r="B15" s="10"/>
      <c r="C15" s="10">
        <v>8</v>
      </c>
      <c r="D15" s="10">
        <v>2</v>
      </c>
      <c r="E15" s="10"/>
      <c r="F15" s="10"/>
      <c r="G15" s="10"/>
      <c r="H15" s="6">
        <f t="shared" si="2"/>
        <v>10</v>
      </c>
    </row>
    <row r="16" spans="1:8" x14ac:dyDescent="0.2">
      <c r="A16" s="9" t="s">
        <v>114</v>
      </c>
      <c r="B16" s="10"/>
      <c r="C16" s="10"/>
      <c r="D16" s="10">
        <v>2</v>
      </c>
      <c r="E16" s="10"/>
      <c r="F16" s="10"/>
      <c r="G16" s="10"/>
      <c r="H16" s="6">
        <f t="shared" si="2"/>
        <v>2</v>
      </c>
    </row>
    <row r="17" spans="1:8" x14ac:dyDescent="0.2">
      <c r="A17" s="9" t="s">
        <v>115</v>
      </c>
      <c r="B17" s="10"/>
      <c r="C17" s="10"/>
      <c r="D17" s="10">
        <v>3</v>
      </c>
      <c r="E17" s="10">
        <v>3</v>
      </c>
      <c r="F17" s="10"/>
      <c r="G17" s="10"/>
      <c r="H17" s="6">
        <f t="shared" si="2"/>
        <v>6</v>
      </c>
    </row>
    <row r="18" spans="1:8" s="22" customFormat="1" ht="15" x14ac:dyDescent="0.25">
      <c r="A18" s="21" t="str">
        <f>'Week (1)'!$A$11</f>
        <v>Total</v>
      </c>
      <c r="B18" s="11">
        <f t="shared" ref="B18:G18" si="3">SUM(B13:B17)</f>
        <v>4</v>
      </c>
      <c r="C18" s="11">
        <f t="shared" si="3"/>
        <v>10.5</v>
      </c>
      <c r="D18" s="11">
        <f t="shared" si="3"/>
        <v>7</v>
      </c>
      <c r="E18" s="11">
        <f t="shared" si="3"/>
        <v>5.5</v>
      </c>
      <c r="F18" s="11">
        <f t="shared" si="3"/>
        <v>0</v>
      </c>
      <c r="G18" s="11">
        <f t="shared" si="3"/>
        <v>0</v>
      </c>
      <c r="H18" s="11">
        <f>SUM(B18:G18)</f>
        <v>27</v>
      </c>
    </row>
    <row r="20" spans="1:8" ht="23.25" x14ac:dyDescent="0.2">
      <c r="A20" s="12" t="str">
        <f>Total!D4</f>
        <v>Justin Fuchs</v>
      </c>
      <c r="B20" s="48" t="str">
        <f>$B$3</f>
        <v>Uren</v>
      </c>
      <c r="C20" s="49"/>
      <c r="D20" s="49"/>
      <c r="E20" s="49"/>
      <c r="F20" s="49"/>
      <c r="G20" s="49"/>
      <c r="H20" s="50"/>
    </row>
    <row r="21" spans="1:8" x14ac:dyDescent="0.2">
      <c r="A21" s="7" t="str">
        <f>'Week (1)'!$A$4</f>
        <v>User story / task description</v>
      </c>
      <c r="B21" s="8" t="str">
        <f>'Week (1)'!B$4</f>
        <v>Ma</v>
      </c>
      <c r="C21" s="8" t="str">
        <f>'Week (1)'!C$4</f>
        <v>Di</v>
      </c>
      <c r="D21" s="8" t="str">
        <f>'Week (1)'!D$4</f>
        <v>Wo</v>
      </c>
      <c r="E21" s="8" t="str">
        <f>'Week (1)'!E$4</f>
        <v>Do</v>
      </c>
      <c r="F21" s="8" t="str">
        <f>'Week (1)'!F$4</f>
        <v>Vr</v>
      </c>
      <c r="G21" s="8" t="str">
        <f>'Week (1)'!G$4</f>
        <v>Za/Zo</v>
      </c>
      <c r="H21" s="8" t="str">
        <f>'Week (1)'!H$4</f>
        <v>Total</v>
      </c>
    </row>
    <row r="22" spans="1:8" x14ac:dyDescent="0.2">
      <c r="A22" s="9"/>
      <c r="B22" s="10"/>
      <c r="C22" s="10"/>
      <c r="D22" s="10"/>
      <c r="E22" s="10"/>
      <c r="F22" s="10"/>
      <c r="G22" s="10"/>
      <c r="H22" s="6">
        <f>SUM(B22:G22)</f>
        <v>0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 t="shared" ref="H23:H26" si="4"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si="4"/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s="22" customFormat="1" ht="15" x14ac:dyDescent="0.25">
      <c r="A27" s="21" t="str">
        <f>'Week (1)'!$A$11</f>
        <v>Total</v>
      </c>
      <c r="B27" s="11">
        <f t="shared" ref="B27:G27" si="5">SUM(B22:B26)</f>
        <v>0</v>
      </c>
      <c r="C27" s="11">
        <f t="shared" si="5"/>
        <v>0</v>
      </c>
      <c r="D27" s="11">
        <f t="shared" si="5"/>
        <v>0</v>
      </c>
      <c r="E27" s="11">
        <f t="shared" si="5"/>
        <v>0</v>
      </c>
      <c r="F27" s="11">
        <f t="shared" si="5"/>
        <v>0</v>
      </c>
      <c r="G27" s="11">
        <f t="shared" si="5"/>
        <v>0</v>
      </c>
      <c r="H27" s="11">
        <f>SUM(B27:G27)</f>
        <v>0</v>
      </c>
    </row>
    <row r="29" spans="1:8" ht="23.25" x14ac:dyDescent="0.2">
      <c r="A29" s="12" t="str">
        <f>Total!D5</f>
        <v>Rubén Gómez</v>
      </c>
      <c r="B29" s="48" t="str">
        <f>$B$3</f>
        <v>Uren</v>
      </c>
      <c r="C29" s="49"/>
      <c r="D29" s="49"/>
      <c r="E29" s="49"/>
      <c r="F29" s="49"/>
      <c r="G29" s="49"/>
      <c r="H29" s="50"/>
    </row>
    <row r="30" spans="1:8" x14ac:dyDescent="0.2">
      <c r="A30" s="7" t="str">
        <f>'Week (1)'!$A$4</f>
        <v>User story / task description</v>
      </c>
      <c r="B30" s="8" t="str">
        <f>'Week (1)'!B$4</f>
        <v>Ma</v>
      </c>
      <c r="C30" s="8" t="str">
        <f>'Week (1)'!C$4</f>
        <v>Di</v>
      </c>
      <c r="D30" s="8" t="str">
        <f>'Week (1)'!D$4</f>
        <v>Wo</v>
      </c>
      <c r="E30" s="8" t="str">
        <f>'Week (1)'!E$4</f>
        <v>Do</v>
      </c>
      <c r="F30" s="8" t="str">
        <f>'Week (1)'!F$4</f>
        <v>Vr</v>
      </c>
      <c r="G30" s="8" t="str">
        <f>'Week (1)'!G$4</f>
        <v>Za/Zo</v>
      </c>
      <c r="H30" s="8" t="str">
        <f>'Week (1)'!H$4</f>
        <v>Total</v>
      </c>
    </row>
    <row r="31" spans="1:8" x14ac:dyDescent="0.2">
      <c r="A31" s="9" t="s">
        <v>88</v>
      </c>
      <c r="B31" s="10"/>
      <c r="C31" s="10">
        <v>2.5</v>
      </c>
      <c r="D31" s="10"/>
      <c r="E31" s="10"/>
      <c r="F31" s="10"/>
      <c r="G31" s="10"/>
      <c r="H31" s="6">
        <f>SUM(B31:G31)</f>
        <v>2.5</v>
      </c>
    </row>
    <row r="32" spans="1:8" x14ac:dyDescent="0.2">
      <c r="A32" s="9" t="s">
        <v>55</v>
      </c>
      <c r="B32" s="10"/>
      <c r="C32" s="10"/>
      <c r="D32" s="10"/>
      <c r="E32" s="10">
        <v>2.5</v>
      </c>
      <c r="F32" s="10"/>
      <c r="G32" s="10"/>
      <c r="H32" s="6">
        <f t="shared" ref="H32:H35" si="6">SUM(B32:G32)</f>
        <v>2.5</v>
      </c>
    </row>
    <row r="33" spans="1:8" x14ac:dyDescent="0.2">
      <c r="A33" s="9" t="s">
        <v>118</v>
      </c>
      <c r="B33" s="10">
        <v>1</v>
      </c>
      <c r="C33" s="10"/>
      <c r="D33" s="10"/>
      <c r="E33" s="10"/>
      <c r="F33" s="10">
        <v>2</v>
      </c>
      <c r="G33" s="10"/>
      <c r="H33" s="6">
        <f t="shared" si="6"/>
        <v>3</v>
      </c>
    </row>
    <row r="34" spans="1:8" x14ac:dyDescent="0.2">
      <c r="A34" s="9" t="s">
        <v>119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s="22" customFormat="1" ht="15" x14ac:dyDescent="0.25">
      <c r="A36" s="21" t="str">
        <f>'Week (1)'!$A$11</f>
        <v>Total</v>
      </c>
      <c r="B36" s="11">
        <f t="shared" ref="B36:G36" si="7">SUM(B31:B35)</f>
        <v>1</v>
      </c>
      <c r="C36" s="11">
        <f t="shared" si="7"/>
        <v>2.5</v>
      </c>
      <c r="D36" s="11">
        <f t="shared" si="7"/>
        <v>1.5</v>
      </c>
      <c r="E36" s="11">
        <f t="shared" si="7"/>
        <v>2.5</v>
      </c>
      <c r="F36" s="11">
        <f t="shared" si="7"/>
        <v>2</v>
      </c>
      <c r="G36" s="11">
        <f t="shared" si="7"/>
        <v>0</v>
      </c>
      <c r="H36" s="11">
        <f>SUM(B36:G36)</f>
        <v>9.5</v>
      </c>
    </row>
    <row r="38" spans="1:8" ht="23.25" x14ac:dyDescent="0.2">
      <c r="A38" s="12" t="str">
        <f>Total!D6</f>
        <v>Yaroslav Peptiuk</v>
      </c>
      <c r="B38" s="48" t="str">
        <f>$B$3</f>
        <v>Uren</v>
      </c>
      <c r="C38" s="49"/>
      <c r="D38" s="49"/>
      <c r="E38" s="49"/>
      <c r="F38" s="49"/>
      <c r="G38" s="49"/>
      <c r="H38" s="50"/>
    </row>
    <row r="39" spans="1:8" x14ac:dyDescent="0.2">
      <c r="A39" s="7" t="str">
        <f>$A$4</f>
        <v>User story / task description</v>
      </c>
      <c r="B39" s="8" t="str">
        <f>B$4</f>
        <v>Ma</v>
      </c>
      <c r="C39" s="8" t="str">
        <f t="shared" ref="C39:H39" si="8">C$4</f>
        <v>Di</v>
      </c>
      <c r="D39" s="8" t="str">
        <f t="shared" si="8"/>
        <v>Wo</v>
      </c>
      <c r="E39" s="8" t="str">
        <f t="shared" si="8"/>
        <v>Do</v>
      </c>
      <c r="F39" s="8" t="str">
        <f t="shared" si="8"/>
        <v>Vr</v>
      </c>
      <c r="G39" s="8" t="str">
        <f t="shared" si="8"/>
        <v>Za/Zo</v>
      </c>
      <c r="H39" s="8" t="str">
        <f t="shared" si="8"/>
        <v>Total</v>
      </c>
    </row>
    <row r="40" spans="1:8" x14ac:dyDescent="0.2">
      <c r="A40" s="9" t="s">
        <v>79</v>
      </c>
      <c r="B40" s="10"/>
      <c r="C40" s="10">
        <v>2.5</v>
      </c>
      <c r="D40" s="10"/>
      <c r="E40" s="10"/>
      <c r="F40" s="10"/>
      <c r="G40" s="10"/>
      <c r="H40" s="6">
        <f>SUM(B40:G40)</f>
        <v>2.5</v>
      </c>
    </row>
    <row r="41" spans="1:8" x14ac:dyDescent="0.2">
      <c r="A41" s="9" t="s">
        <v>80</v>
      </c>
      <c r="B41" s="10"/>
      <c r="C41" s="10"/>
      <c r="D41" s="10"/>
      <c r="E41" s="10">
        <v>2</v>
      </c>
      <c r="F41" s="10"/>
      <c r="G41" s="10"/>
      <c r="H41" s="6">
        <f t="shared" ref="H41:H44" si="9">SUM(B41:G41)</f>
        <v>2</v>
      </c>
    </row>
    <row r="42" spans="1:8" x14ac:dyDescent="0.2">
      <c r="A42" s="9" t="s">
        <v>131</v>
      </c>
      <c r="B42" s="10"/>
      <c r="C42" s="10"/>
      <c r="D42" s="10">
        <v>2</v>
      </c>
      <c r="E42" s="10"/>
      <c r="F42" s="10">
        <v>1</v>
      </c>
      <c r="G42" s="10">
        <v>2</v>
      </c>
      <c r="H42" s="6">
        <f t="shared" si="9"/>
        <v>5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21" t="str">
        <f>$A$9</f>
        <v>Total</v>
      </c>
      <c r="B45" s="11">
        <f t="shared" ref="B45:G45" si="10">SUM(B40:B44)</f>
        <v>0</v>
      </c>
      <c r="C45" s="11">
        <f t="shared" si="10"/>
        <v>2.5</v>
      </c>
      <c r="D45" s="11">
        <f t="shared" si="10"/>
        <v>2</v>
      </c>
      <c r="E45" s="11">
        <f t="shared" si="10"/>
        <v>2</v>
      </c>
      <c r="F45" s="11">
        <f t="shared" si="10"/>
        <v>1</v>
      </c>
      <c r="G45" s="11">
        <f t="shared" si="10"/>
        <v>2</v>
      </c>
      <c r="H45" s="11">
        <f>SUM(B45:G45)</f>
        <v>9.5</v>
      </c>
    </row>
    <row r="47" spans="1:8" ht="23.25" x14ac:dyDescent="0.2">
      <c r="A47" s="12" t="str">
        <f>Total!D7</f>
        <v>Aleks Proskurkin</v>
      </c>
      <c r="B47" s="48" t="str">
        <f>$B$3</f>
        <v>Uren</v>
      </c>
      <c r="C47" s="49"/>
      <c r="D47" s="49"/>
      <c r="E47" s="49"/>
      <c r="F47" s="49"/>
      <c r="G47" s="49"/>
      <c r="H47" s="50"/>
    </row>
    <row r="48" spans="1:8" x14ac:dyDescent="0.2">
      <c r="A48" s="7" t="str">
        <f>$A$4</f>
        <v>User story / task description</v>
      </c>
      <c r="B48" s="8" t="str">
        <f>B$4</f>
        <v>Ma</v>
      </c>
      <c r="C48" s="8" t="str">
        <f t="shared" ref="C48:H48" si="11">C$4</f>
        <v>Di</v>
      </c>
      <c r="D48" s="8" t="str">
        <f t="shared" si="11"/>
        <v>Wo</v>
      </c>
      <c r="E48" s="8" t="str">
        <f t="shared" si="11"/>
        <v>Do</v>
      </c>
      <c r="F48" s="8" t="str">
        <f t="shared" si="11"/>
        <v>Vr</v>
      </c>
      <c r="G48" s="8" t="str">
        <f t="shared" si="11"/>
        <v>Za/Zo</v>
      </c>
      <c r="H48" s="8" t="str">
        <f t="shared" si="11"/>
        <v>Total</v>
      </c>
    </row>
    <row r="49" spans="1:8" x14ac:dyDescent="0.2">
      <c r="A49" s="38" t="s">
        <v>88</v>
      </c>
      <c r="B49" s="39"/>
      <c r="C49" s="39">
        <v>2.25</v>
      </c>
      <c r="D49" s="39"/>
      <c r="E49" s="39"/>
      <c r="F49" s="39"/>
      <c r="G49" s="39"/>
      <c r="H49" s="6">
        <f>SUM(B49:G49)</f>
        <v>2.25</v>
      </c>
    </row>
    <row r="50" spans="1:8" x14ac:dyDescent="0.2">
      <c r="A50" s="38" t="s">
        <v>48</v>
      </c>
      <c r="B50" s="39"/>
      <c r="C50" s="39"/>
      <c r="D50" s="39"/>
      <c r="E50" s="39">
        <v>2.25</v>
      </c>
      <c r="F50" s="39"/>
      <c r="G50" s="39"/>
      <c r="H50" s="6">
        <f t="shared" ref="H50:H53" si="12">SUM(B50:G50)</f>
        <v>2.25</v>
      </c>
    </row>
    <row r="51" spans="1:8" x14ac:dyDescent="0.2">
      <c r="A51" s="38" t="s">
        <v>141</v>
      </c>
      <c r="B51" s="39"/>
      <c r="C51" s="39"/>
      <c r="D51" s="39"/>
      <c r="E51" s="39"/>
      <c r="F51" s="39">
        <v>2.5</v>
      </c>
      <c r="G51" s="39">
        <v>2</v>
      </c>
      <c r="H51" s="6">
        <f t="shared" si="12"/>
        <v>4.5</v>
      </c>
    </row>
    <row r="52" spans="1:8" x14ac:dyDescent="0.2">
      <c r="A52" s="9" t="s">
        <v>142</v>
      </c>
      <c r="B52" s="10"/>
      <c r="C52" s="10"/>
      <c r="D52" s="10"/>
      <c r="E52" s="10"/>
      <c r="F52" s="10"/>
      <c r="G52" s="10">
        <v>3</v>
      </c>
      <c r="H52" s="6">
        <f t="shared" si="12"/>
        <v>3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21" t="str">
        <f>$A$9</f>
        <v>Total</v>
      </c>
      <c r="B54" s="11">
        <f t="shared" ref="B54:G54" si="13">SUM(B49:B53)</f>
        <v>0</v>
      </c>
      <c r="C54" s="11">
        <f t="shared" si="13"/>
        <v>2.25</v>
      </c>
      <c r="D54" s="11">
        <f t="shared" si="13"/>
        <v>0</v>
      </c>
      <c r="E54" s="11">
        <f t="shared" si="13"/>
        <v>2.25</v>
      </c>
      <c r="F54" s="11">
        <f t="shared" si="13"/>
        <v>2.5</v>
      </c>
      <c r="G54" s="11">
        <f t="shared" si="13"/>
        <v>5</v>
      </c>
      <c r="H54" s="11">
        <f>SUM(B54:G54)</f>
        <v>12</v>
      </c>
    </row>
    <row r="56" spans="1:8" ht="23.25" x14ac:dyDescent="0.2">
      <c r="A56" s="12" t="str">
        <f>Total!D8</f>
        <v>Ferhat Kelten</v>
      </c>
      <c r="B56" s="48" t="str">
        <f>$B$3</f>
        <v>Uren</v>
      </c>
      <c r="C56" s="49"/>
      <c r="D56" s="49"/>
      <c r="E56" s="49"/>
      <c r="F56" s="49"/>
      <c r="G56" s="49"/>
      <c r="H56" s="50"/>
    </row>
    <row r="57" spans="1:8" x14ac:dyDescent="0.2">
      <c r="A57" s="7" t="str">
        <f>$A$4</f>
        <v>User story / task description</v>
      </c>
      <c r="B57" s="8" t="str">
        <f>B$4</f>
        <v>Ma</v>
      </c>
      <c r="C57" s="8" t="str">
        <f t="shared" ref="C57:H57" si="14">C$4</f>
        <v>Di</v>
      </c>
      <c r="D57" s="8" t="str">
        <f t="shared" si="14"/>
        <v>Wo</v>
      </c>
      <c r="E57" s="8" t="str">
        <f t="shared" si="14"/>
        <v>Do</v>
      </c>
      <c r="F57" s="8" t="str">
        <f t="shared" si="14"/>
        <v>Vr</v>
      </c>
      <c r="G57" s="8" t="str">
        <f t="shared" si="14"/>
        <v>Za/Zo</v>
      </c>
      <c r="H57" s="8" t="str">
        <f t="shared" si="14"/>
        <v>Total</v>
      </c>
    </row>
    <row r="58" spans="1:8" x14ac:dyDescent="0.2">
      <c r="A58" s="9" t="s">
        <v>47</v>
      </c>
      <c r="B58" s="10"/>
      <c r="C58" s="10"/>
      <c r="D58" s="10"/>
      <c r="E58" s="10"/>
      <c r="F58" s="10"/>
      <c r="G58" s="10"/>
      <c r="H58" s="6">
        <f>SUM(B58:G58)</f>
        <v>0</v>
      </c>
    </row>
    <row r="59" spans="1:8" x14ac:dyDescent="0.2">
      <c r="A59" s="9"/>
      <c r="B59" s="10"/>
      <c r="C59" s="10"/>
      <c r="D59" s="10"/>
      <c r="E59" s="10"/>
      <c r="F59" s="10"/>
      <c r="G59" s="10"/>
      <c r="H59" s="6">
        <f t="shared" ref="H59:H62" si="15"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si="15"/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21" t="str">
        <f>$A$9</f>
        <v>Total</v>
      </c>
      <c r="B63" s="11">
        <f t="shared" ref="B63:G63" si="16">SUM(B58:B62)</f>
        <v>0</v>
      </c>
      <c r="C63" s="11">
        <f t="shared" si="16"/>
        <v>0</v>
      </c>
      <c r="D63" s="11">
        <f t="shared" si="16"/>
        <v>0</v>
      </c>
      <c r="E63" s="11">
        <f t="shared" si="16"/>
        <v>0</v>
      </c>
      <c r="F63" s="11">
        <f t="shared" si="16"/>
        <v>0</v>
      </c>
      <c r="G63" s="11">
        <f t="shared" si="16"/>
        <v>0</v>
      </c>
      <c r="H63" s="11">
        <f>SUM(B63:G63)</f>
        <v>0</v>
      </c>
    </row>
    <row r="65" spans="1:8" ht="23.25" x14ac:dyDescent="0.2">
      <c r="A65" s="12" t="e">
        <f>Total!#REF!</f>
        <v>#REF!</v>
      </c>
      <c r="B65" s="48" t="str">
        <f>$B$3</f>
        <v>Uren</v>
      </c>
      <c r="C65" s="49"/>
      <c r="D65" s="49"/>
      <c r="E65" s="49"/>
      <c r="F65" s="49"/>
      <c r="G65" s="49"/>
      <c r="H65" s="50"/>
    </row>
    <row r="66" spans="1:8" x14ac:dyDescent="0.2">
      <c r="A66" s="7" t="str">
        <f>$A$4</f>
        <v>User story / task description</v>
      </c>
      <c r="B66" s="8" t="str">
        <f>B$4</f>
        <v>Ma</v>
      </c>
      <c r="C66" s="8" t="str">
        <f t="shared" ref="C66:H66" si="17">C$4</f>
        <v>Di</v>
      </c>
      <c r="D66" s="8" t="str">
        <f t="shared" si="17"/>
        <v>Wo</v>
      </c>
      <c r="E66" s="8" t="str">
        <f t="shared" si="17"/>
        <v>Do</v>
      </c>
      <c r="F66" s="8" t="str">
        <f t="shared" si="17"/>
        <v>Vr</v>
      </c>
      <c r="G66" s="8" t="str">
        <f t="shared" si="17"/>
        <v>Za/Zo</v>
      </c>
      <c r="H66" s="8" t="str">
        <f t="shared" si="17"/>
        <v>Total</v>
      </c>
    </row>
    <row r="67" spans="1:8" x14ac:dyDescent="0.2">
      <c r="A67" s="9" t="s">
        <v>47</v>
      </c>
      <c r="B67" s="10"/>
      <c r="C67" s="10"/>
      <c r="D67" s="10"/>
      <c r="E67" s="10"/>
      <c r="F67" s="10"/>
      <c r="G67" s="10"/>
      <c r="H67" s="6">
        <f>SUM(B67:G67)</f>
        <v>0</v>
      </c>
    </row>
    <row r="68" spans="1:8" x14ac:dyDescent="0.2">
      <c r="A68" s="9"/>
      <c r="B68" s="10"/>
      <c r="C68" s="10"/>
      <c r="D68" s="10"/>
      <c r="E68" s="10"/>
      <c r="F68" s="10"/>
      <c r="G68" s="10"/>
      <c r="H68" s="6">
        <f t="shared" ref="H68:H71" si="18"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si="18"/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21" t="str">
        <f>$A$9</f>
        <v>Total</v>
      </c>
      <c r="B72" s="11">
        <f t="shared" ref="B72:G72" si="19">SUM(B67:B71)</f>
        <v>0</v>
      </c>
      <c r="C72" s="11">
        <f t="shared" si="19"/>
        <v>0</v>
      </c>
      <c r="D72" s="11">
        <f t="shared" si="19"/>
        <v>0</v>
      </c>
      <c r="E72" s="11">
        <f t="shared" si="19"/>
        <v>0</v>
      </c>
      <c r="F72" s="11">
        <f t="shared" si="19"/>
        <v>0</v>
      </c>
      <c r="G72" s="11">
        <f t="shared" si="19"/>
        <v>0</v>
      </c>
      <c r="H72" s="11">
        <f>SUM(B72:G72)</f>
        <v>0</v>
      </c>
    </row>
    <row r="74" spans="1:8" ht="23.25" x14ac:dyDescent="0.2">
      <c r="A74" s="12" t="e">
        <f>Total!#REF!</f>
        <v>#REF!</v>
      </c>
      <c r="B74" s="48" t="str">
        <f>$B$3</f>
        <v>Uren</v>
      </c>
      <c r="C74" s="49"/>
      <c r="D74" s="49"/>
      <c r="E74" s="49"/>
      <c r="F74" s="49"/>
      <c r="G74" s="49"/>
      <c r="H74" s="50"/>
    </row>
    <row r="75" spans="1:8" x14ac:dyDescent="0.2">
      <c r="A75" s="7" t="str">
        <f>$A$4</f>
        <v>User story / task description</v>
      </c>
      <c r="B75" s="8" t="str">
        <f>B$4</f>
        <v>Ma</v>
      </c>
      <c r="C75" s="8" t="str">
        <f t="shared" ref="C75:H75" si="20">C$4</f>
        <v>Di</v>
      </c>
      <c r="D75" s="8" t="str">
        <f t="shared" si="20"/>
        <v>Wo</v>
      </c>
      <c r="E75" s="8" t="str">
        <f t="shared" si="20"/>
        <v>Do</v>
      </c>
      <c r="F75" s="8" t="str">
        <f t="shared" si="20"/>
        <v>Vr</v>
      </c>
      <c r="G75" s="8" t="str">
        <f t="shared" si="20"/>
        <v>Za/Zo</v>
      </c>
      <c r="H75" s="8" t="str">
        <f t="shared" si="20"/>
        <v>Total</v>
      </c>
    </row>
    <row r="76" spans="1:8" x14ac:dyDescent="0.2">
      <c r="A76" s="9" t="s">
        <v>47</v>
      </c>
      <c r="B76" s="10"/>
      <c r="C76" s="10"/>
      <c r="D76" s="10"/>
      <c r="E76" s="10"/>
      <c r="F76" s="10"/>
      <c r="G76" s="10"/>
      <c r="H76" s="6">
        <f>SUM(B76:G76)</f>
        <v>0</v>
      </c>
    </row>
    <row r="77" spans="1:8" x14ac:dyDescent="0.2">
      <c r="A77" s="9"/>
      <c r="B77" s="10"/>
      <c r="C77" s="10"/>
      <c r="D77" s="10"/>
      <c r="E77" s="10"/>
      <c r="F77" s="10"/>
      <c r="G77" s="10"/>
      <c r="H77" s="6">
        <f t="shared" ref="H77:H80" si="21"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si="21"/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21" t="str">
        <f>$A$9</f>
        <v>Total</v>
      </c>
      <c r="B81" s="11">
        <f t="shared" ref="B81:G81" si="22">SUM(B76:B80)</f>
        <v>0</v>
      </c>
      <c r="C81" s="11">
        <f t="shared" si="22"/>
        <v>0</v>
      </c>
      <c r="D81" s="11">
        <f t="shared" si="22"/>
        <v>0</v>
      </c>
      <c r="E81" s="11">
        <f t="shared" si="22"/>
        <v>0</v>
      </c>
      <c r="F81" s="11">
        <f t="shared" si="22"/>
        <v>0</v>
      </c>
      <c r="G81" s="11">
        <f t="shared" si="22"/>
        <v>0</v>
      </c>
      <c r="H81" s="11">
        <f>SUM(B81:G81)</f>
        <v>0</v>
      </c>
    </row>
    <row r="83" spans="1:8" ht="23.25" x14ac:dyDescent="0.2">
      <c r="A83" s="12" t="e">
        <f>Total!#REF!</f>
        <v>#REF!</v>
      </c>
      <c r="B83" s="48" t="str">
        <f>$B$3</f>
        <v>Uren</v>
      </c>
      <c r="C83" s="49"/>
      <c r="D83" s="49"/>
      <c r="E83" s="49"/>
      <c r="F83" s="49"/>
      <c r="G83" s="49"/>
      <c r="H83" s="50"/>
    </row>
    <row r="84" spans="1:8" x14ac:dyDescent="0.2">
      <c r="A84" s="7" t="str">
        <f>$A$4</f>
        <v>User story / task description</v>
      </c>
      <c r="B84" s="8" t="str">
        <f>B$4</f>
        <v>Ma</v>
      </c>
      <c r="C84" s="8" t="str">
        <f t="shared" ref="C84:H84" si="23">C$4</f>
        <v>Di</v>
      </c>
      <c r="D84" s="8" t="str">
        <f t="shared" si="23"/>
        <v>Wo</v>
      </c>
      <c r="E84" s="8" t="str">
        <f t="shared" si="23"/>
        <v>Do</v>
      </c>
      <c r="F84" s="8" t="str">
        <f t="shared" si="23"/>
        <v>Vr</v>
      </c>
      <c r="G84" s="8" t="str">
        <f t="shared" si="23"/>
        <v>Za/Zo</v>
      </c>
      <c r="H84" s="8" t="str">
        <f t="shared" si="23"/>
        <v>Total</v>
      </c>
    </row>
    <row r="85" spans="1:8" x14ac:dyDescent="0.2">
      <c r="A85" s="9" t="s">
        <v>47</v>
      </c>
      <c r="B85" s="10"/>
      <c r="C85" s="10"/>
      <c r="D85" s="10"/>
      <c r="E85" s="10"/>
      <c r="F85" s="10"/>
      <c r="G85" s="10"/>
      <c r="H85" s="6">
        <f>SUM(B85:G85)</f>
        <v>0</v>
      </c>
    </row>
    <row r="86" spans="1:8" x14ac:dyDescent="0.2">
      <c r="A86" s="9"/>
      <c r="B86" s="10"/>
      <c r="C86" s="10"/>
      <c r="D86" s="10"/>
      <c r="E86" s="10"/>
      <c r="F86" s="10"/>
      <c r="G86" s="10"/>
      <c r="H86" s="6">
        <f t="shared" ref="H86:H89" si="24"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si="24"/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21" t="str">
        <f>$A$9</f>
        <v>Total</v>
      </c>
      <c r="B90" s="11">
        <f t="shared" ref="B90:G90" si="25">SUM(B85:B89)</f>
        <v>0</v>
      </c>
      <c r="C90" s="11">
        <f t="shared" si="25"/>
        <v>0</v>
      </c>
      <c r="D90" s="11">
        <f t="shared" si="25"/>
        <v>0</v>
      </c>
      <c r="E90" s="11">
        <f t="shared" si="25"/>
        <v>0</v>
      </c>
      <c r="F90" s="11">
        <f t="shared" si="25"/>
        <v>0</v>
      </c>
      <c r="G90" s="11">
        <f t="shared" si="25"/>
        <v>0</v>
      </c>
      <c r="H90" s="11">
        <f>SUM(B90:G90)</f>
        <v>0</v>
      </c>
    </row>
  </sheetData>
  <mergeCells count="11">
    <mergeCell ref="B83:H83"/>
    <mergeCell ref="B38:H38"/>
    <mergeCell ref="B47:H47"/>
    <mergeCell ref="B56:H56"/>
    <mergeCell ref="B65:H65"/>
    <mergeCell ref="B74:H74"/>
    <mergeCell ref="B1:H1"/>
    <mergeCell ref="B3:H3"/>
    <mergeCell ref="B11:H11"/>
    <mergeCell ref="B20:H20"/>
    <mergeCell ref="B29:H2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2"/>
  <sheetViews>
    <sheetView topLeftCell="A42" zoomScaleNormal="100" workbookViewId="0">
      <selection activeCell="A51" sqref="A51:G52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76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76</v>
      </c>
      <c r="B6" s="10"/>
      <c r="C6" s="10"/>
      <c r="D6" s="10"/>
      <c r="E6" s="10">
        <v>2.5</v>
      </c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136</v>
      </c>
      <c r="B7" s="10"/>
      <c r="C7" s="10"/>
      <c r="D7" s="10">
        <v>4</v>
      </c>
      <c r="E7" s="10"/>
      <c r="F7" s="10"/>
      <c r="G7" s="10"/>
      <c r="H7" s="6">
        <f t="shared" si="0"/>
        <v>4</v>
      </c>
    </row>
    <row r="8" spans="1:8" s="1" customFormat="1" ht="12.75" x14ac:dyDescent="0.2">
      <c r="A8" s="9" t="s">
        <v>137</v>
      </c>
      <c r="B8" s="10">
        <v>4</v>
      </c>
      <c r="C8" s="10">
        <v>2</v>
      </c>
      <c r="D8" s="10"/>
      <c r="E8" s="10"/>
      <c r="G8" s="10"/>
      <c r="H8" s="6">
        <f>SUM(B8:G8)</f>
        <v>6</v>
      </c>
    </row>
    <row r="9" spans="1:8" s="1" customFormat="1" ht="12.75" x14ac:dyDescent="0.2">
      <c r="A9" s="9" t="s">
        <v>139</v>
      </c>
      <c r="B9" s="10"/>
      <c r="C9" s="10"/>
      <c r="D9" s="10"/>
      <c r="E9" s="10"/>
      <c r="F9" s="10">
        <v>2</v>
      </c>
      <c r="G9" s="10">
        <v>2</v>
      </c>
      <c r="H9" s="6">
        <f>SUM(F8:G9)</f>
        <v>4</v>
      </c>
    </row>
    <row r="10" spans="1:8" x14ac:dyDescent="0.2">
      <c r="A10" s="9" t="s">
        <v>138</v>
      </c>
      <c r="B10" s="10"/>
      <c r="C10" s="10"/>
      <c r="D10" s="10"/>
      <c r="E10" s="10"/>
      <c r="F10" s="10"/>
      <c r="G10" s="10">
        <v>4</v>
      </c>
      <c r="H10" s="6">
        <f t="shared" si="0"/>
        <v>4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4.5</v>
      </c>
      <c r="D11" s="11">
        <f t="shared" si="1"/>
        <v>4</v>
      </c>
      <c r="E11" s="11">
        <f t="shared" si="1"/>
        <v>2.5</v>
      </c>
      <c r="F11" s="11">
        <f t="shared" si="1"/>
        <v>2</v>
      </c>
      <c r="G11" s="11">
        <f t="shared" si="1"/>
        <v>6</v>
      </c>
      <c r="H11" s="11">
        <f>SUM(B11:G11)</f>
        <v>23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116</v>
      </c>
      <c r="B15" s="10">
        <v>2</v>
      </c>
      <c r="C15" s="10">
        <v>3</v>
      </c>
      <c r="D15" s="10"/>
      <c r="E15" s="10">
        <v>2</v>
      </c>
      <c r="F15" s="10">
        <v>5</v>
      </c>
      <c r="G15" s="10">
        <v>8</v>
      </c>
      <c r="H15" s="6">
        <f>SUM(B15:G15)</f>
        <v>20</v>
      </c>
    </row>
    <row r="16" spans="1:8" x14ac:dyDescent="0.2">
      <c r="A16" s="9" t="s">
        <v>100</v>
      </c>
      <c r="B16" s="10"/>
      <c r="C16" s="10">
        <v>2.5</v>
      </c>
      <c r="D16" s="10"/>
      <c r="E16" s="10">
        <v>2.5</v>
      </c>
      <c r="F16" s="10"/>
      <c r="G16" s="10"/>
      <c r="H16" s="6">
        <f t="shared" ref="H16:H19" si="2">SUM(B16:G16)</f>
        <v>5</v>
      </c>
    </row>
    <row r="17" spans="1:8" x14ac:dyDescent="0.2">
      <c r="A17" s="9" t="s">
        <v>124</v>
      </c>
      <c r="B17" s="10"/>
      <c r="C17" s="10"/>
      <c r="D17" s="10"/>
      <c r="E17" s="10"/>
      <c r="F17" s="10">
        <v>1</v>
      </c>
      <c r="G17" s="10">
        <v>2</v>
      </c>
      <c r="H17" s="6">
        <f t="shared" si="2"/>
        <v>3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 x14ac:dyDescent="0.25">
      <c r="A20" s="21" t="str">
        <f>'Week (1)'!$A$11</f>
        <v>Total</v>
      </c>
      <c r="B20" s="11">
        <f t="shared" ref="B20:G20" si="3">SUM(B15:B19)</f>
        <v>2</v>
      </c>
      <c r="C20" s="11">
        <f t="shared" si="3"/>
        <v>5.5</v>
      </c>
      <c r="D20" s="11">
        <f t="shared" si="3"/>
        <v>0</v>
      </c>
      <c r="E20" s="11">
        <f t="shared" si="3"/>
        <v>4.5</v>
      </c>
      <c r="F20" s="11">
        <f t="shared" si="3"/>
        <v>6</v>
      </c>
      <c r="G20" s="11">
        <f t="shared" si="3"/>
        <v>10</v>
      </c>
      <c r="H20" s="11">
        <f>SUM(B20:G20)</f>
        <v>28</v>
      </c>
    </row>
    <row r="22" spans="1:8" ht="23.25" x14ac:dyDescent="0.2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120</v>
      </c>
      <c r="B33" s="10"/>
      <c r="C33" s="10">
        <v>2.5</v>
      </c>
      <c r="D33" s="10"/>
      <c r="E33" s="10"/>
      <c r="F33" s="10"/>
      <c r="G33" s="10"/>
      <c r="H33" s="6">
        <f>SUM(B33:G33)</f>
        <v>2.5</v>
      </c>
    </row>
    <row r="34" spans="1:8" x14ac:dyDescent="0.2">
      <c r="A34" s="9" t="s">
        <v>55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121</v>
      </c>
      <c r="B35" s="10"/>
      <c r="C35" s="10"/>
      <c r="D35" s="10">
        <v>2</v>
      </c>
      <c r="E35" s="10"/>
      <c r="F35" s="10"/>
      <c r="G35" s="10">
        <v>4</v>
      </c>
      <c r="H35" s="6">
        <f t="shared" si="6"/>
        <v>6</v>
      </c>
    </row>
    <row r="36" spans="1:8" x14ac:dyDescent="0.2">
      <c r="A36" s="9" t="s">
        <v>122</v>
      </c>
      <c r="B36" s="10"/>
      <c r="C36" s="10"/>
      <c r="D36" s="10"/>
      <c r="E36" s="10"/>
      <c r="F36" s="10">
        <v>3</v>
      </c>
      <c r="G36" s="10"/>
      <c r="H36" s="6">
        <f t="shared" si="6"/>
        <v>3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2.5</v>
      </c>
      <c r="D38" s="11">
        <f t="shared" si="7"/>
        <v>2</v>
      </c>
      <c r="E38" s="11">
        <f t="shared" si="7"/>
        <v>2.5</v>
      </c>
      <c r="F38" s="11">
        <f t="shared" si="7"/>
        <v>3</v>
      </c>
      <c r="G38" s="11">
        <f t="shared" si="7"/>
        <v>4</v>
      </c>
      <c r="H38" s="11">
        <f>SUM(B38:G38)</f>
        <v>14</v>
      </c>
    </row>
    <row r="40" spans="1:8" ht="23.25" x14ac:dyDescent="0.2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2">
      <c r="A41" s="7" t="str">
        <f>$A$4</f>
        <v>User story / task description</v>
      </c>
      <c r="B41" s="8"/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79</v>
      </c>
      <c r="B42" s="10"/>
      <c r="C42" s="10">
        <v>2.5</v>
      </c>
      <c r="D42" s="10"/>
      <c r="E42" s="10"/>
      <c r="F42" s="10"/>
      <c r="G42" s="10"/>
      <c r="H42" s="6">
        <f>SUM(B42:G42)</f>
        <v>2.5</v>
      </c>
    </row>
    <row r="43" spans="1:8" x14ac:dyDescent="0.2">
      <c r="A43" s="9" t="s">
        <v>80</v>
      </c>
      <c r="B43" s="10"/>
      <c r="C43" s="10"/>
      <c r="D43" s="10"/>
      <c r="E43" s="10">
        <v>2</v>
      </c>
      <c r="F43" s="10"/>
      <c r="G43" s="10"/>
      <c r="H43" s="6">
        <f t="shared" ref="H43:H46" si="9">SUM(B43:G43)</f>
        <v>2</v>
      </c>
    </row>
    <row r="44" spans="1:8" x14ac:dyDescent="0.2">
      <c r="A44" s="9" t="s">
        <v>132</v>
      </c>
      <c r="B44" s="10"/>
      <c r="C44" s="10"/>
      <c r="D44" s="10">
        <v>1.5</v>
      </c>
      <c r="E44" s="10"/>
      <c r="F44" s="10">
        <v>1</v>
      </c>
      <c r="G44" s="10"/>
      <c r="H44" s="6">
        <f t="shared" si="9"/>
        <v>2.5</v>
      </c>
    </row>
    <row r="45" spans="1:8" x14ac:dyDescent="0.2">
      <c r="A45" s="9" t="s">
        <v>133</v>
      </c>
      <c r="B45" s="10"/>
      <c r="C45" s="10"/>
      <c r="D45" s="10"/>
      <c r="E45" s="10">
        <v>4</v>
      </c>
      <c r="F45" s="10">
        <v>3</v>
      </c>
      <c r="G45" s="10"/>
      <c r="H45" s="6">
        <f t="shared" si="9"/>
        <v>7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9"/>
        <v>0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1.5</v>
      </c>
      <c r="E47" s="11">
        <f t="shared" si="10"/>
        <v>6</v>
      </c>
      <c r="F47" s="11">
        <f t="shared" si="10"/>
        <v>4</v>
      </c>
      <c r="G47" s="11">
        <f t="shared" si="10"/>
        <v>0</v>
      </c>
      <c r="H47" s="11">
        <f>SUM(B47:G47)</f>
        <v>14</v>
      </c>
    </row>
    <row r="49" spans="1:8" ht="23.25" x14ac:dyDescent="0.2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123</v>
      </c>
      <c r="B53" s="39"/>
      <c r="C53" s="39"/>
      <c r="D53" s="39"/>
      <c r="E53" s="39"/>
      <c r="F53" s="39">
        <v>3</v>
      </c>
      <c r="G53" s="39">
        <v>1</v>
      </c>
      <c r="H53" s="6">
        <f t="shared" si="12"/>
        <v>4</v>
      </c>
    </row>
    <row r="54" spans="1:8" x14ac:dyDescent="0.2">
      <c r="A54" s="9" t="s">
        <v>143</v>
      </c>
      <c r="B54" s="10"/>
      <c r="C54" s="10"/>
      <c r="D54" s="10"/>
      <c r="E54" s="10"/>
      <c r="F54" s="10">
        <v>4</v>
      </c>
      <c r="G54" s="10">
        <v>1</v>
      </c>
      <c r="H54" s="6">
        <f t="shared" si="12"/>
        <v>5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7</v>
      </c>
      <c r="G56" s="11">
        <f t="shared" si="13"/>
        <v>2</v>
      </c>
      <c r="H56" s="11">
        <f>SUM(B56:G56)</f>
        <v>13.5</v>
      </c>
    </row>
    <row r="58" spans="1:8" ht="23.25" x14ac:dyDescent="0.2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abSelected="1" topLeftCell="A48" zoomScaleNormal="100" workbookViewId="0">
      <selection activeCell="H54" sqref="H54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3.25" x14ac:dyDescent="0.2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9" t="s">
        <v>144</v>
      </c>
      <c r="B52" s="10"/>
      <c r="C52" s="10"/>
      <c r="D52" s="10">
        <v>5</v>
      </c>
      <c r="E52" s="10"/>
      <c r="F52" s="10"/>
      <c r="G52" s="10"/>
      <c r="H52" s="6">
        <f t="shared" si="12"/>
        <v>5</v>
      </c>
    </row>
    <row r="53" spans="1:8" x14ac:dyDescent="0.2">
      <c r="A53" s="9" t="s">
        <v>145</v>
      </c>
      <c r="B53" s="10"/>
      <c r="C53" s="10"/>
      <c r="D53" s="10"/>
      <c r="E53" s="10"/>
      <c r="F53" s="10">
        <v>3</v>
      </c>
      <c r="G53" s="10">
        <v>2</v>
      </c>
      <c r="H53" s="6">
        <f t="shared" si="12"/>
        <v>5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5</v>
      </c>
      <c r="E55" s="11">
        <f t="shared" si="13"/>
        <v>2.25</v>
      </c>
      <c r="F55" s="11">
        <f t="shared" si="13"/>
        <v>3</v>
      </c>
      <c r="G55" s="11">
        <f t="shared" si="13"/>
        <v>2</v>
      </c>
      <c r="H55" s="11">
        <f>SUM(B55:G55)</f>
        <v>14.5</v>
      </c>
    </row>
    <row r="57" spans="1:8" ht="23.25" x14ac:dyDescent="0.2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Aleks Proskurkin</cp:lastModifiedBy>
  <cp:revision/>
  <dcterms:created xsi:type="dcterms:W3CDTF">2013-05-15T07:02:38Z</dcterms:created>
  <dcterms:modified xsi:type="dcterms:W3CDTF">2024-01-22T21:46:24Z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