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esktop\Study\Current\Project Client On Board\ProjectClientOnBoardGitProject\"/>
    </mc:Choice>
  </mc:AlternateContent>
  <xr:revisionPtr revIDLastSave="0" documentId="13_ncr:1_{3734BEC8-E2CF-4553-90E2-4D25850EFC4E}" xr6:coauthVersionLast="47" xr6:coauthVersionMax="47" xr10:uidLastSave="{00000000-0000-0000-0000-000000000000}"/>
  <bookViews>
    <workbookView xWindow="-108" yWindow="-108" windowWidth="23256" windowHeight="12576" tabRatio="835" firstSheet="1" activeTab="8" xr2:uid="{00000000-000D-0000-FFFF-FFFF00000000}"/>
  </bookViews>
  <sheets>
    <sheet name="Instructie" sheetId="19" r:id="rId1"/>
    <sheet name="Total" sheetId="11" r:id="rId2"/>
    <sheet name="Week (1)" sheetId="1" r:id="rId3"/>
    <sheet name="Week (2)" sheetId="20" r:id="rId4"/>
    <sheet name="Week (3)" sheetId="21" r:id="rId5"/>
    <sheet name="Week (4)" sheetId="22" r:id="rId6"/>
    <sheet name="Week (5)" sheetId="23" r:id="rId7"/>
    <sheet name="Week (6)" sheetId="24" r:id="rId8"/>
    <sheet name="Week (7)" sheetId="25" r:id="rId9"/>
    <sheet name="Week (8)" sheetId="2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24" l="1"/>
  <c r="H8" i="24"/>
  <c r="A11" i="1"/>
  <c r="A19" i="21" s="1"/>
  <c r="A3" i="21"/>
  <c r="B3" i="21"/>
  <c r="B12" i="21" s="1"/>
  <c r="A4" i="21"/>
  <c r="A40" i="21" s="1"/>
  <c r="B4" i="21"/>
  <c r="B67" i="21" s="1"/>
  <c r="C4" i="21"/>
  <c r="C58" i="21" s="1"/>
  <c r="D4" i="21"/>
  <c r="D49" i="21" s="1"/>
  <c r="E4" i="21"/>
  <c r="E40" i="21" s="1"/>
  <c r="F4" i="21"/>
  <c r="F67" i="21" s="1"/>
  <c r="G4" i="21"/>
  <c r="G49" i="21" s="1"/>
  <c r="H5" i="21"/>
  <c r="H6" i="21"/>
  <c r="H7" i="21"/>
  <c r="H8" i="21"/>
  <c r="H9" i="21"/>
  <c r="B10" i="21"/>
  <c r="C10" i="21"/>
  <c r="D10" i="21"/>
  <c r="E10" i="21"/>
  <c r="F10" i="21"/>
  <c r="G10" i="21"/>
  <c r="A12" i="21"/>
  <c r="A13" i="21"/>
  <c r="B13" i="21"/>
  <c r="C13" i="21"/>
  <c r="D13" i="21"/>
  <c r="E13" i="21"/>
  <c r="F13" i="21"/>
  <c r="G13" i="21"/>
  <c r="H14" i="21"/>
  <c r="H15" i="21"/>
  <c r="H16" i="21"/>
  <c r="H17" i="21"/>
  <c r="H18" i="21"/>
  <c r="B19" i="21"/>
  <c r="C19" i="21"/>
  <c r="D19" i="21"/>
  <c r="E19" i="21"/>
  <c r="F19" i="21"/>
  <c r="G19" i="21"/>
  <c r="A21" i="21"/>
  <c r="A22" i="21"/>
  <c r="B22" i="21"/>
  <c r="C22" i="21"/>
  <c r="D22" i="21"/>
  <c r="E22" i="21"/>
  <c r="F22" i="21"/>
  <c r="G22" i="21"/>
  <c r="H23" i="21"/>
  <c r="H24" i="21"/>
  <c r="H25" i="21"/>
  <c r="H26" i="21"/>
  <c r="H27" i="21"/>
  <c r="B28" i="21"/>
  <c r="C28" i="21"/>
  <c r="D28" i="21"/>
  <c r="E28" i="21"/>
  <c r="F28" i="21"/>
  <c r="G28" i="21"/>
  <c r="A30" i="21"/>
  <c r="A31" i="21"/>
  <c r="B31" i="21"/>
  <c r="C31" i="21"/>
  <c r="D31" i="21"/>
  <c r="E31" i="21"/>
  <c r="F31" i="21"/>
  <c r="G31" i="21"/>
  <c r="H32" i="21"/>
  <c r="H33" i="21"/>
  <c r="H34" i="21"/>
  <c r="H35" i="21"/>
  <c r="H36" i="21"/>
  <c r="B37" i="21"/>
  <c r="C37" i="21"/>
  <c r="D37" i="21"/>
  <c r="E37" i="21"/>
  <c r="F37" i="21"/>
  <c r="G37" i="21"/>
  <c r="A39" i="21"/>
  <c r="H41" i="21"/>
  <c r="H42" i="21"/>
  <c r="H43" i="21"/>
  <c r="H44" i="21"/>
  <c r="H45" i="21"/>
  <c r="B46" i="21"/>
  <c r="C46" i="21"/>
  <c r="D46" i="21"/>
  <c r="E46" i="21"/>
  <c r="F46" i="21"/>
  <c r="G46" i="21"/>
  <c r="A48" i="21"/>
  <c r="H50" i="21"/>
  <c r="H51" i="21"/>
  <c r="H52" i="21"/>
  <c r="H53" i="21"/>
  <c r="H54" i="21"/>
  <c r="B55" i="21"/>
  <c r="C55" i="21"/>
  <c r="D55" i="21"/>
  <c r="E55" i="21"/>
  <c r="F55" i="21"/>
  <c r="G55" i="21"/>
  <c r="A57" i="21"/>
  <c r="H59" i="21"/>
  <c r="H60" i="21"/>
  <c r="H61" i="21"/>
  <c r="H62" i="21"/>
  <c r="H63" i="21"/>
  <c r="B64" i="21"/>
  <c r="C64" i="21"/>
  <c r="D64" i="21"/>
  <c r="E64" i="21"/>
  <c r="F64" i="21"/>
  <c r="G64" i="21"/>
  <c r="A66" i="21"/>
  <c r="H68" i="21"/>
  <c r="H69" i="21"/>
  <c r="H70" i="21"/>
  <c r="H71" i="21"/>
  <c r="H72" i="21"/>
  <c r="B73" i="21"/>
  <c r="C73" i="21"/>
  <c r="D73" i="21"/>
  <c r="E73" i="21"/>
  <c r="F73" i="21"/>
  <c r="G73" i="21"/>
  <c r="A75" i="21"/>
  <c r="H77" i="21"/>
  <c r="H78" i="21"/>
  <c r="H79" i="21"/>
  <c r="H80" i="21"/>
  <c r="H81" i="21"/>
  <c r="B82" i="21"/>
  <c r="C82" i="21"/>
  <c r="D82" i="21"/>
  <c r="E82" i="21"/>
  <c r="F82" i="21"/>
  <c r="G82" i="21"/>
  <c r="A84" i="21"/>
  <c r="H86" i="21"/>
  <c r="H87" i="21"/>
  <c r="H88" i="21"/>
  <c r="H89" i="21"/>
  <c r="H90" i="21"/>
  <c r="B91" i="21"/>
  <c r="C91" i="21"/>
  <c r="D91" i="21"/>
  <c r="E91" i="21"/>
  <c r="F91" i="21"/>
  <c r="G91" i="21"/>
  <c r="A3" i="22"/>
  <c r="B3" i="22"/>
  <c r="B13" i="22" s="1"/>
  <c r="A4" i="22"/>
  <c r="A59" i="22" s="1"/>
  <c r="B4" i="22"/>
  <c r="B68" i="22" s="1"/>
  <c r="C4" i="22"/>
  <c r="C77" i="22" s="1"/>
  <c r="D4" i="22"/>
  <c r="D59" i="22" s="1"/>
  <c r="E4" i="22"/>
  <c r="E59" i="22" s="1"/>
  <c r="F4" i="22"/>
  <c r="F68" i="22" s="1"/>
  <c r="G4" i="22"/>
  <c r="G59" i="22" s="1"/>
  <c r="H5" i="22"/>
  <c r="H6" i="22"/>
  <c r="H7" i="22"/>
  <c r="H8" i="22"/>
  <c r="H10" i="22"/>
  <c r="B11" i="22"/>
  <c r="C11" i="22"/>
  <c r="D11" i="22"/>
  <c r="E11" i="22"/>
  <c r="F11" i="22"/>
  <c r="G11" i="22"/>
  <c r="A13" i="22"/>
  <c r="A14" i="22"/>
  <c r="B14" i="22"/>
  <c r="C14" i="22"/>
  <c r="D14" i="22"/>
  <c r="E14" i="22"/>
  <c r="F14" i="22"/>
  <c r="G14" i="22"/>
  <c r="H15" i="22"/>
  <c r="H16" i="22"/>
  <c r="H17" i="22"/>
  <c r="H18" i="22"/>
  <c r="H19" i="22"/>
  <c r="B20" i="22"/>
  <c r="C20" i="22"/>
  <c r="D20" i="22"/>
  <c r="E20" i="22"/>
  <c r="F20" i="22"/>
  <c r="G20" i="22"/>
  <c r="A22" i="22"/>
  <c r="A23" i="22"/>
  <c r="B23" i="22"/>
  <c r="C23" i="22"/>
  <c r="D23" i="22"/>
  <c r="E23" i="22"/>
  <c r="F23" i="22"/>
  <c r="G23" i="22"/>
  <c r="H24" i="22"/>
  <c r="H25" i="22"/>
  <c r="H26" i="22"/>
  <c r="H27" i="22"/>
  <c r="H28" i="22"/>
  <c r="B29" i="22"/>
  <c r="C29" i="22"/>
  <c r="D29" i="22"/>
  <c r="E29" i="22"/>
  <c r="F29" i="22"/>
  <c r="G29" i="22"/>
  <c r="A31" i="22"/>
  <c r="A32" i="22"/>
  <c r="B32" i="22"/>
  <c r="C32" i="22"/>
  <c r="D32" i="22"/>
  <c r="E32" i="22"/>
  <c r="F32" i="22"/>
  <c r="G32" i="22"/>
  <c r="H33" i="22"/>
  <c r="H34" i="22"/>
  <c r="H35" i="22"/>
  <c r="H36" i="22"/>
  <c r="H37" i="22"/>
  <c r="B38" i="22"/>
  <c r="C38" i="22"/>
  <c r="D38" i="22"/>
  <c r="E38" i="22"/>
  <c r="F38" i="22"/>
  <c r="G38" i="22"/>
  <c r="A40" i="22"/>
  <c r="H42" i="22"/>
  <c r="H43" i="22"/>
  <c r="H44" i="22"/>
  <c r="H45" i="22"/>
  <c r="H46" i="22"/>
  <c r="B47" i="22"/>
  <c r="C47" i="22"/>
  <c r="D47" i="22"/>
  <c r="E47" i="22"/>
  <c r="F47" i="22"/>
  <c r="G47" i="22"/>
  <c r="A49" i="22"/>
  <c r="H51" i="22"/>
  <c r="H52" i="22"/>
  <c r="H53" i="22"/>
  <c r="H54" i="22"/>
  <c r="H55" i="22"/>
  <c r="B56" i="22"/>
  <c r="C56" i="22"/>
  <c r="D56" i="22"/>
  <c r="E56" i="22"/>
  <c r="F56" i="22"/>
  <c r="G56" i="22"/>
  <c r="A58" i="22"/>
  <c r="H60" i="22"/>
  <c r="H61" i="22"/>
  <c r="H62" i="22"/>
  <c r="H63" i="22"/>
  <c r="H64" i="22"/>
  <c r="B65" i="22"/>
  <c r="C65" i="22"/>
  <c r="D65" i="22"/>
  <c r="E65" i="22"/>
  <c r="F65" i="22"/>
  <c r="G65" i="22"/>
  <c r="A67" i="22"/>
  <c r="H69" i="22"/>
  <c r="H70" i="22"/>
  <c r="H71" i="22"/>
  <c r="H72" i="22"/>
  <c r="H73" i="22"/>
  <c r="B74" i="22"/>
  <c r="C74" i="22"/>
  <c r="D74" i="22"/>
  <c r="E74" i="22"/>
  <c r="F74" i="22"/>
  <c r="G74" i="22"/>
  <c r="A76" i="22"/>
  <c r="H78" i="22"/>
  <c r="H79" i="22"/>
  <c r="H80" i="22"/>
  <c r="H81" i="22"/>
  <c r="H82" i="22"/>
  <c r="B83" i="22"/>
  <c r="C83" i="22"/>
  <c r="D83" i="22"/>
  <c r="E83" i="22"/>
  <c r="F83" i="22"/>
  <c r="G83" i="22"/>
  <c r="A85" i="22"/>
  <c r="H87" i="22"/>
  <c r="H88" i="22"/>
  <c r="H89" i="22"/>
  <c r="H90" i="22"/>
  <c r="H91" i="22"/>
  <c r="B92" i="22"/>
  <c r="C92" i="22"/>
  <c r="D92" i="22"/>
  <c r="E92" i="22"/>
  <c r="F92" i="22"/>
  <c r="G92" i="22"/>
  <c r="A3" i="23"/>
  <c r="A4" i="23"/>
  <c r="A39" i="23" s="1"/>
  <c r="B4" i="23"/>
  <c r="B39" i="23" s="1"/>
  <c r="C4" i="23"/>
  <c r="C66" i="23" s="1"/>
  <c r="D4" i="23"/>
  <c r="D48" i="23" s="1"/>
  <c r="E4" i="23"/>
  <c r="E39" i="23" s="1"/>
  <c r="F4" i="23"/>
  <c r="F66" i="23" s="1"/>
  <c r="G4" i="23"/>
  <c r="G66" i="23" s="1"/>
  <c r="H5" i="23"/>
  <c r="H6" i="23"/>
  <c r="H7" i="23"/>
  <c r="H8" i="23"/>
  <c r="B9" i="23"/>
  <c r="C9" i="23"/>
  <c r="D9" i="23"/>
  <c r="E9" i="23"/>
  <c r="F9" i="23"/>
  <c r="G9" i="23"/>
  <c r="A11" i="23"/>
  <c r="B11" i="23"/>
  <c r="A12" i="23"/>
  <c r="B12" i="23"/>
  <c r="C12" i="23"/>
  <c r="D12" i="23"/>
  <c r="E12" i="23"/>
  <c r="F12" i="23"/>
  <c r="G12" i="23"/>
  <c r="H13" i="23"/>
  <c r="H14" i="23"/>
  <c r="H15" i="23"/>
  <c r="H16" i="23"/>
  <c r="H17" i="23"/>
  <c r="B18" i="23"/>
  <c r="C18" i="23"/>
  <c r="D18" i="23"/>
  <c r="E18" i="23"/>
  <c r="F18" i="23"/>
  <c r="G18" i="23"/>
  <c r="A20" i="23"/>
  <c r="B20" i="23"/>
  <c r="A21" i="23"/>
  <c r="B21" i="23"/>
  <c r="C21" i="23"/>
  <c r="D21" i="23"/>
  <c r="E21" i="23"/>
  <c r="F21" i="23"/>
  <c r="G21" i="23"/>
  <c r="H22" i="23"/>
  <c r="H23" i="23"/>
  <c r="H24" i="23"/>
  <c r="H25" i="23"/>
  <c r="H26" i="23"/>
  <c r="B27" i="23"/>
  <c r="C27" i="23"/>
  <c r="D27" i="23"/>
  <c r="E27" i="23"/>
  <c r="F27" i="23"/>
  <c r="G27" i="23"/>
  <c r="A29" i="23"/>
  <c r="B29" i="23"/>
  <c r="A30" i="23"/>
  <c r="B30" i="23"/>
  <c r="C30" i="23"/>
  <c r="D30" i="23"/>
  <c r="E30" i="23"/>
  <c r="F30" i="23"/>
  <c r="G30" i="23"/>
  <c r="H31" i="23"/>
  <c r="H32" i="23"/>
  <c r="H33" i="23"/>
  <c r="H34" i="23"/>
  <c r="H35" i="23"/>
  <c r="B36" i="23"/>
  <c r="C36" i="23"/>
  <c r="D36" i="23"/>
  <c r="E36" i="23"/>
  <c r="F36" i="23"/>
  <c r="G36" i="23"/>
  <c r="A38" i="23"/>
  <c r="B38" i="23"/>
  <c r="H40" i="23"/>
  <c r="H41" i="23"/>
  <c r="H42" i="23"/>
  <c r="H43" i="23"/>
  <c r="H44" i="23"/>
  <c r="B45" i="23"/>
  <c r="C45" i="23"/>
  <c r="D45" i="23"/>
  <c r="E45" i="23"/>
  <c r="F45" i="23"/>
  <c r="G45" i="23"/>
  <c r="A47" i="23"/>
  <c r="B47" i="23"/>
  <c r="H49" i="23"/>
  <c r="H50" i="23"/>
  <c r="H51" i="23"/>
  <c r="H52" i="23"/>
  <c r="H53" i="23"/>
  <c r="B54" i="23"/>
  <c r="C54" i="23"/>
  <c r="D54" i="23"/>
  <c r="E54" i="23"/>
  <c r="F54" i="23"/>
  <c r="G54" i="23"/>
  <c r="A56" i="23"/>
  <c r="B56" i="23"/>
  <c r="H58" i="23"/>
  <c r="H59" i="23"/>
  <c r="H60" i="23"/>
  <c r="H61" i="23"/>
  <c r="H62" i="23"/>
  <c r="B63" i="23"/>
  <c r="C63" i="23"/>
  <c r="D63" i="23"/>
  <c r="E63" i="23"/>
  <c r="F63" i="23"/>
  <c r="G63" i="23"/>
  <c r="A65" i="23"/>
  <c r="B65" i="23"/>
  <c r="B66" i="23"/>
  <c r="H67" i="23"/>
  <c r="H68" i="23"/>
  <c r="H69" i="23"/>
  <c r="H70" i="23"/>
  <c r="H71" i="23"/>
  <c r="B72" i="23"/>
  <c r="C72" i="23"/>
  <c r="D72" i="23"/>
  <c r="E72" i="23"/>
  <c r="F72" i="23"/>
  <c r="G72" i="23"/>
  <c r="A74" i="23"/>
  <c r="B74" i="23"/>
  <c r="H76" i="23"/>
  <c r="H77" i="23"/>
  <c r="H78" i="23"/>
  <c r="H79" i="23"/>
  <c r="H80" i="23"/>
  <c r="B81" i="23"/>
  <c r="C81" i="23"/>
  <c r="D81" i="23"/>
  <c r="E81" i="23"/>
  <c r="F81" i="23"/>
  <c r="G81" i="23"/>
  <c r="A83" i="23"/>
  <c r="B83" i="23"/>
  <c r="H85" i="23"/>
  <c r="H86" i="23"/>
  <c r="H87" i="23"/>
  <c r="H88" i="23"/>
  <c r="H89" i="23"/>
  <c r="B90" i="23"/>
  <c r="C90" i="23"/>
  <c r="D90" i="23"/>
  <c r="E90" i="23"/>
  <c r="F90" i="23"/>
  <c r="G90" i="23"/>
  <c r="A3" i="24"/>
  <c r="B3" i="24"/>
  <c r="B58" i="24" s="1"/>
  <c r="A4" i="24"/>
  <c r="A41" i="24" s="1"/>
  <c r="B4" i="24"/>
  <c r="B68" i="24" s="1"/>
  <c r="C4" i="24"/>
  <c r="C86" i="24" s="1"/>
  <c r="D4" i="24"/>
  <c r="D50" i="24" s="1"/>
  <c r="E4" i="24"/>
  <c r="E68" i="24" s="1"/>
  <c r="F4" i="24"/>
  <c r="F68" i="24" s="1"/>
  <c r="G4" i="24"/>
  <c r="G68" i="24" s="1"/>
  <c r="H5" i="24"/>
  <c r="H6" i="24"/>
  <c r="H7" i="24"/>
  <c r="H10" i="24"/>
  <c r="B11" i="24"/>
  <c r="C11" i="24"/>
  <c r="D11" i="24"/>
  <c r="E11" i="24"/>
  <c r="F11" i="24"/>
  <c r="G11" i="24"/>
  <c r="A13" i="24"/>
  <c r="A14" i="24"/>
  <c r="B14" i="24"/>
  <c r="C14" i="24"/>
  <c r="D14" i="24"/>
  <c r="E14" i="24"/>
  <c r="F14" i="24"/>
  <c r="G14" i="24"/>
  <c r="H15" i="24"/>
  <c r="H16" i="24"/>
  <c r="H17" i="24"/>
  <c r="H18" i="24"/>
  <c r="H19" i="24"/>
  <c r="B20" i="24"/>
  <c r="C20" i="24"/>
  <c r="D20" i="24"/>
  <c r="E20" i="24"/>
  <c r="F20" i="24"/>
  <c r="G20" i="24"/>
  <c r="A22" i="24"/>
  <c r="A23" i="24"/>
  <c r="B23" i="24"/>
  <c r="C23" i="24"/>
  <c r="D23" i="24"/>
  <c r="E23" i="24"/>
  <c r="F23" i="24"/>
  <c r="G23" i="24"/>
  <c r="H24" i="24"/>
  <c r="H25" i="24"/>
  <c r="H26" i="24"/>
  <c r="H27" i="24"/>
  <c r="H28" i="24"/>
  <c r="B29" i="24"/>
  <c r="C29" i="24"/>
  <c r="D29" i="24"/>
  <c r="E29" i="24"/>
  <c r="F29" i="24"/>
  <c r="G29" i="24"/>
  <c r="A31" i="24"/>
  <c r="A32" i="24"/>
  <c r="B32" i="24"/>
  <c r="C32" i="24"/>
  <c r="D32" i="24"/>
  <c r="E32" i="24"/>
  <c r="F32" i="24"/>
  <c r="G32" i="24"/>
  <c r="H33" i="24"/>
  <c r="H34" i="24"/>
  <c r="H35" i="24"/>
  <c r="H36" i="24"/>
  <c r="H37" i="24"/>
  <c r="B38" i="24"/>
  <c r="C38" i="24"/>
  <c r="D38" i="24"/>
  <c r="E38" i="24"/>
  <c r="F38" i="24"/>
  <c r="G38" i="24"/>
  <c r="A40" i="24"/>
  <c r="H42" i="24"/>
  <c r="H43" i="24"/>
  <c r="H44" i="24"/>
  <c r="H45" i="24"/>
  <c r="H46" i="24"/>
  <c r="B47" i="24"/>
  <c r="C47" i="24"/>
  <c r="D47" i="24"/>
  <c r="E47" i="24"/>
  <c r="F47" i="24"/>
  <c r="G47" i="24"/>
  <c r="A49" i="24"/>
  <c r="H51" i="24"/>
  <c r="H52" i="24"/>
  <c r="H53" i="24"/>
  <c r="H54" i="24"/>
  <c r="H55" i="24"/>
  <c r="B56" i="24"/>
  <c r="C56" i="24"/>
  <c r="D56" i="24"/>
  <c r="E56" i="24"/>
  <c r="F56" i="24"/>
  <c r="G56" i="24"/>
  <c r="A58" i="24"/>
  <c r="H60" i="24"/>
  <c r="H61" i="24"/>
  <c r="H62" i="24"/>
  <c r="H63" i="24"/>
  <c r="H64" i="24"/>
  <c r="B65" i="24"/>
  <c r="C65" i="24"/>
  <c r="D65" i="24"/>
  <c r="E65" i="24"/>
  <c r="F65" i="24"/>
  <c r="G65" i="24"/>
  <c r="A67" i="24"/>
  <c r="H69" i="24"/>
  <c r="H70" i="24"/>
  <c r="H71" i="24"/>
  <c r="H72" i="24"/>
  <c r="H73" i="24"/>
  <c r="B74" i="24"/>
  <c r="C74" i="24"/>
  <c r="D74" i="24"/>
  <c r="E74" i="24"/>
  <c r="F74" i="24"/>
  <c r="G74" i="24"/>
  <c r="A76" i="24"/>
  <c r="H78" i="24"/>
  <c r="H79" i="24"/>
  <c r="H80" i="24"/>
  <c r="H81" i="24"/>
  <c r="H82" i="24"/>
  <c r="B83" i="24"/>
  <c r="C83" i="24"/>
  <c r="D83" i="24"/>
  <c r="E83" i="24"/>
  <c r="F83" i="24"/>
  <c r="G83" i="24"/>
  <c r="A85" i="24"/>
  <c r="E86" i="24"/>
  <c r="H87" i="24"/>
  <c r="H88" i="24"/>
  <c r="H89" i="24"/>
  <c r="H90" i="24"/>
  <c r="H91" i="24"/>
  <c r="B92" i="24"/>
  <c r="C92" i="24"/>
  <c r="D92" i="24"/>
  <c r="E92" i="24"/>
  <c r="F92" i="24"/>
  <c r="G92" i="24"/>
  <c r="A3" i="25"/>
  <c r="B3" i="25"/>
  <c r="B12" i="25" s="1"/>
  <c r="A4" i="25"/>
  <c r="A49" i="25" s="1"/>
  <c r="B4" i="25"/>
  <c r="B67" i="25" s="1"/>
  <c r="C4" i="25"/>
  <c r="C85" i="25" s="1"/>
  <c r="D4" i="25"/>
  <c r="D58" i="25" s="1"/>
  <c r="E4" i="25"/>
  <c r="E49" i="25" s="1"/>
  <c r="F4" i="25"/>
  <c r="F67" i="25" s="1"/>
  <c r="G4" i="25"/>
  <c r="G49" i="25" s="1"/>
  <c r="H5" i="25"/>
  <c r="H6" i="25"/>
  <c r="H7" i="25"/>
  <c r="H8" i="25"/>
  <c r="H9" i="25"/>
  <c r="B10" i="25"/>
  <c r="C10" i="25"/>
  <c r="D10" i="25"/>
  <c r="E10" i="25"/>
  <c r="F10" i="25"/>
  <c r="G10" i="25"/>
  <c r="A12" i="25"/>
  <c r="A13" i="25"/>
  <c r="B13" i="25"/>
  <c r="C13" i="25"/>
  <c r="D13" i="25"/>
  <c r="E13" i="25"/>
  <c r="F13" i="25"/>
  <c r="G13" i="25"/>
  <c r="H14" i="25"/>
  <c r="H15" i="25"/>
  <c r="H16" i="25"/>
  <c r="H17" i="25"/>
  <c r="H18" i="25"/>
  <c r="B19" i="25"/>
  <c r="C19" i="25"/>
  <c r="D19" i="25"/>
  <c r="E19" i="25"/>
  <c r="F19" i="25"/>
  <c r="G19" i="25"/>
  <c r="A21" i="25"/>
  <c r="A22" i="25"/>
  <c r="B22" i="25"/>
  <c r="C22" i="25"/>
  <c r="D22" i="25"/>
  <c r="E22" i="25"/>
  <c r="F22" i="25"/>
  <c r="G22" i="25"/>
  <c r="H23" i="25"/>
  <c r="H24" i="25"/>
  <c r="H25" i="25"/>
  <c r="H26" i="25"/>
  <c r="H27" i="25"/>
  <c r="A28" i="25"/>
  <c r="B28" i="25"/>
  <c r="C28" i="25"/>
  <c r="D28" i="25"/>
  <c r="E28" i="25"/>
  <c r="F28" i="25"/>
  <c r="G28" i="25"/>
  <c r="A30" i="25"/>
  <c r="A31" i="25"/>
  <c r="B31" i="25"/>
  <c r="C31" i="25"/>
  <c r="D31" i="25"/>
  <c r="E31" i="25"/>
  <c r="F31" i="25"/>
  <c r="G31" i="25"/>
  <c r="H32" i="25"/>
  <c r="H33" i="25"/>
  <c r="H34" i="25"/>
  <c r="H35" i="25"/>
  <c r="H36" i="25"/>
  <c r="B37" i="25"/>
  <c r="C37" i="25"/>
  <c r="D37" i="25"/>
  <c r="E37" i="25"/>
  <c r="F37" i="25"/>
  <c r="G37" i="25"/>
  <c r="A39" i="25"/>
  <c r="H41" i="25"/>
  <c r="H42" i="25"/>
  <c r="H43" i="25"/>
  <c r="H44" i="25"/>
  <c r="H45" i="25"/>
  <c r="B46" i="25"/>
  <c r="C46" i="25"/>
  <c r="D46" i="25"/>
  <c r="E46" i="25"/>
  <c r="F46" i="25"/>
  <c r="G46" i="25"/>
  <c r="A48" i="25"/>
  <c r="H50" i="25"/>
  <c r="H51" i="25"/>
  <c r="H52" i="25"/>
  <c r="H53" i="25"/>
  <c r="H54" i="25"/>
  <c r="B55" i="25"/>
  <c r="C55" i="25"/>
  <c r="D55" i="25"/>
  <c r="E55" i="25"/>
  <c r="F55" i="25"/>
  <c r="G55" i="25"/>
  <c r="A57" i="25"/>
  <c r="H59" i="25"/>
  <c r="H60" i="25"/>
  <c r="H61" i="25"/>
  <c r="H62" i="25"/>
  <c r="H63" i="25"/>
  <c r="B64" i="25"/>
  <c r="C64" i="25"/>
  <c r="D64" i="25"/>
  <c r="E64" i="25"/>
  <c r="F64" i="25"/>
  <c r="G64" i="25"/>
  <c r="A66" i="25"/>
  <c r="H68" i="25"/>
  <c r="H69" i="25"/>
  <c r="H70" i="25"/>
  <c r="H71" i="25"/>
  <c r="H72" i="25"/>
  <c r="B73" i="25"/>
  <c r="C73" i="25"/>
  <c r="D73" i="25"/>
  <c r="E73" i="25"/>
  <c r="F73" i="25"/>
  <c r="G73" i="25"/>
  <c r="A75" i="25"/>
  <c r="H77" i="25"/>
  <c r="H78" i="25"/>
  <c r="H79" i="25"/>
  <c r="H80" i="25"/>
  <c r="H81" i="25"/>
  <c r="B82" i="25"/>
  <c r="C82" i="25"/>
  <c r="D82" i="25"/>
  <c r="E82" i="25"/>
  <c r="F82" i="25"/>
  <c r="G82" i="25"/>
  <c r="A84" i="25"/>
  <c r="H86" i="25"/>
  <c r="H87" i="25"/>
  <c r="H88" i="25"/>
  <c r="H89" i="25"/>
  <c r="H90" i="25"/>
  <c r="B91" i="25"/>
  <c r="C91" i="25"/>
  <c r="D91" i="25"/>
  <c r="E91" i="25"/>
  <c r="F91" i="25"/>
  <c r="G91" i="25"/>
  <c r="A3" i="26"/>
  <c r="B3" i="26"/>
  <c r="B12" i="26" s="1"/>
  <c r="A4" i="26"/>
  <c r="A49" i="26" s="1"/>
  <c r="B4" i="26"/>
  <c r="B67" i="26" s="1"/>
  <c r="C4" i="26"/>
  <c r="C49" i="26" s="1"/>
  <c r="D4" i="26"/>
  <c r="D58" i="26" s="1"/>
  <c r="E4" i="26"/>
  <c r="E49" i="26" s="1"/>
  <c r="F4" i="26"/>
  <c r="F67" i="26" s="1"/>
  <c r="G4" i="26"/>
  <c r="G49" i="26" s="1"/>
  <c r="H5" i="26"/>
  <c r="H6" i="26"/>
  <c r="H7" i="26"/>
  <c r="H8" i="26"/>
  <c r="H9" i="26"/>
  <c r="B10" i="26"/>
  <c r="C10" i="26"/>
  <c r="D10" i="26"/>
  <c r="E10" i="26"/>
  <c r="F10" i="26"/>
  <c r="G10" i="26"/>
  <c r="A12" i="26"/>
  <c r="A13" i="26"/>
  <c r="B13" i="26"/>
  <c r="C13" i="26"/>
  <c r="D13" i="26"/>
  <c r="E13" i="26"/>
  <c r="F13" i="26"/>
  <c r="G13" i="26"/>
  <c r="H14" i="26"/>
  <c r="H15" i="26"/>
  <c r="H16" i="26"/>
  <c r="H17" i="26"/>
  <c r="H18" i="26"/>
  <c r="B19" i="26"/>
  <c r="C19" i="26"/>
  <c r="D19" i="26"/>
  <c r="E19" i="26"/>
  <c r="F19" i="26"/>
  <c r="G19" i="26"/>
  <c r="A21" i="26"/>
  <c r="A22" i="26"/>
  <c r="B22" i="26"/>
  <c r="C22" i="26"/>
  <c r="D22" i="26"/>
  <c r="E22" i="26"/>
  <c r="F22" i="26"/>
  <c r="G22" i="26"/>
  <c r="H23" i="26"/>
  <c r="H24" i="26"/>
  <c r="H25" i="26"/>
  <c r="H26" i="26"/>
  <c r="H27" i="26"/>
  <c r="B28" i="26"/>
  <c r="C28" i="26"/>
  <c r="D28" i="26"/>
  <c r="E28" i="26"/>
  <c r="F28" i="26"/>
  <c r="G28" i="26"/>
  <c r="A30" i="26"/>
  <c r="A31" i="26"/>
  <c r="B31" i="26"/>
  <c r="C31" i="26"/>
  <c r="D31" i="26"/>
  <c r="E31" i="26"/>
  <c r="F31" i="26"/>
  <c r="G31" i="26"/>
  <c r="H32" i="26"/>
  <c r="H33" i="26"/>
  <c r="H34" i="26"/>
  <c r="H35" i="26"/>
  <c r="H36" i="26"/>
  <c r="B37" i="26"/>
  <c r="C37" i="26"/>
  <c r="D37" i="26"/>
  <c r="E37" i="26"/>
  <c r="F37" i="26"/>
  <c r="G37" i="26"/>
  <c r="A39" i="26"/>
  <c r="H41" i="26"/>
  <c r="H42" i="26"/>
  <c r="H43" i="26"/>
  <c r="H44" i="26"/>
  <c r="H45" i="26"/>
  <c r="B46" i="26"/>
  <c r="C46" i="26"/>
  <c r="D46" i="26"/>
  <c r="E46" i="26"/>
  <c r="F46" i="26"/>
  <c r="G46" i="26"/>
  <c r="A48" i="26"/>
  <c r="H50" i="26"/>
  <c r="H51" i="26"/>
  <c r="H52" i="26"/>
  <c r="H53" i="26"/>
  <c r="H54" i="26"/>
  <c r="B55" i="26"/>
  <c r="C55" i="26"/>
  <c r="D55" i="26"/>
  <c r="E55" i="26"/>
  <c r="F55" i="26"/>
  <c r="G55" i="26"/>
  <c r="A57" i="26"/>
  <c r="H59" i="26"/>
  <c r="H60" i="26"/>
  <c r="H61" i="26"/>
  <c r="H62" i="26"/>
  <c r="H63" i="26"/>
  <c r="B64" i="26"/>
  <c r="C64" i="26"/>
  <c r="D64" i="26"/>
  <c r="E64" i="26"/>
  <c r="F64" i="26"/>
  <c r="G64" i="26"/>
  <c r="A66" i="26"/>
  <c r="H68" i="26"/>
  <c r="H69" i="26"/>
  <c r="H70" i="26"/>
  <c r="H71" i="26"/>
  <c r="H72" i="26"/>
  <c r="B73" i="26"/>
  <c r="C73" i="26"/>
  <c r="D73" i="26"/>
  <c r="E73" i="26"/>
  <c r="F73" i="26"/>
  <c r="G73" i="26"/>
  <c r="A75" i="26"/>
  <c r="H77" i="26"/>
  <c r="H78" i="26"/>
  <c r="H79" i="26"/>
  <c r="H80" i="26"/>
  <c r="H81" i="26"/>
  <c r="B82" i="26"/>
  <c r="C82" i="26"/>
  <c r="D82" i="26"/>
  <c r="E82" i="26"/>
  <c r="F82" i="26"/>
  <c r="G82" i="26"/>
  <c r="A84" i="26"/>
  <c r="H86" i="26"/>
  <c r="H87" i="26"/>
  <c r="H88" i="26"/>
  <c r="H89" i="26"/>
  <c r="H90" i="26"/>
  <c r="B91" i="26"/>
  <c r="C91" i="26"/>
  <c r="D91" i="26"/>
  <c r="E91" i="26"/>
  <c r="F91" i="26"/>
  <c r="G91" i="26"/>
  <c r="G91" i="20"/>
  <c r="F91" i="20"/>
  <c r="E91" i="20"/>
  <c r="D91" i="20"/>
  <c r="C91" i="20"/>
  <c r="B91" i="20"/>
  <c r="H90" i="20"/>
  <c r="H89" i="20"/>
  <c r="H88" i="20"/>
  <c r="H87" i="20"/>
  <c r="H86" i="20"/>
  <c r="A84" i="20"/>
  <c r="G82" i="20"/>
  <c r="F82" i="20"/>
  <c r="E82" i="20"/>
  <c r="D82" i="20"/>
  <c r="C82" i="20"/>
  <c r="B82" i="20"/>
  <c r="H81" i="20"/>
  <c r="H80" i="20"/>
  <c r="H79" i="20"/>
  <c r="H78" i="20"/>
  <c r="H77" i="20"/>
  <c r="A75" i="20"/>
  <c r="G73" i="20"/>
  <c r="F73" i="20"/>
  <c r="E73" i="20"/>
  <c r="D73" i="20"/>
  <c r="C73" i="20"/>
  <c r="B73" i="20"/>
  <c r="H72" i="20"/>
  <c r="H71" i="20"/>
  <c r="H70" i="20"/>
  <c r="H69" i="20"/>
  <c r="H68" i="20"/>
  <c r="A66" i="20"/>
  <c r="G64" i="20"/>
  <c r="F64" i="20"/>
  <c r="E64" i="20"/>
  <c r="D64" i="20"/>
  <c r="C64" i="20"/>
  <c r="B64" i="20"/>
  <c r="H63" i="20"/>
  <c r="H62" i="20"/>
  <c r="H61" i="20"/>
  <c r="H60" i="20"/>
  <c r="H59" i="20"/>
  <c r="A57" i="20"/>
  <c r="G55" i="20"/>
  <c r="F55" i="20"/>
  <c r="E55" i="20"/>
  <c r="D55" i="20"/>
  <c r="C55" i="20"/>
  <c r="B55" i="20"/>
  <c r="H54" i="20"/>
  <c r="H53" i="20"/>
  <c r="H52" i="20"/>
  <c r="H51" i="20"/>
  <c r="H50" i="20"/>
  <c r="A48" i="20"/>
  <c r="G46" i="20"/>
  <c r="F46" i="20"/>
  <c r="E46" i="20"/>
  <c r="D46" i="20"/>
  <c r="C46" i="20"/>
  <c r="B46" i="20"/>
  <c r="A39" i="20"/>
  <c r="B12" i="11"/>
  <c r="L12" i="11" s="1"/>
  <c r="K12" i="11" s="1"/>
  <c r="J12" i="11" s="1"/>
  <c r="I12" i="11" s="1"/>
  <c r="H12" i="11" s="1"/>
  <c r="G12" i="11" s="1"/>
  <c r="F12" i="11" s="1"/>
  <c r="E12" i="11" s="1"/>
  <c r="A86" i="1"/>
  <c r="A77" i="1"/>
  <c r="A68" i="1"/>
  <c r="A59" i="1"/>
  <c r="A50" i="1"/>
  <c r="G93" i="1"/>
  <c r="F93" i="1"/>
  <c r="E93" i="1"/>
  <c r="D93" i="1"/>
  <c r="C93" i="1"/>
  <c r="B93" i="1"/>
  <c r="H92" i="1"/>
  <c r="H91" i="1"/>
  <c r="H90" i="1"/>
  <c r="H89" i="1"/>
  <c r="H88" i="1"/>
  <c r="G87" i="1"/>
  <c r="F87" i="1"/>
  <c r="E87" i="1"/>
  <c r="D87" i="1"/>
  <c r="C87" i="1"/>
  <c r="B87" i="1"/>
  <c r="A87" i="1"/>
  <c r="B86" i="1"/>
  <c r="G84" i="1"/>
  <c r="F84" i="1"/>
  <c r="E84" i="1"/>
  <c r="D84" i="1"/>
  <c r="C84" i="1"/>
  <c r="B84" i="1"/>
  <c r="H83" i="1"/>
  <c r="H82" i="1"/>
  <c r="H81" i="1"/>
  <c r="H80" i="1"/>
  <c r="H79" i="1"/>
  <c r="G78" i="1"/>
  <c r="F78" i="1"/>
  <c r="E78" i="1"/>
  <c r="D78" i="1"/>
  <c r="C78" i="1"/>
  <c r="B78" i="1"/>
  <c r="A78" i="1"/>
  <c r="B77" i="1"/>
  <c r="G75" i="1"/>
  <c r="F75" i="1"/>
  <c r="E75" i="1"/>
  <c r="D75" i="1"/>
  <c r="C75" i="1"/>
  <c r="B75" i="1"/>
  <c r="H74" i="1"/>
  <c r="H73" i="1"/>
  <c r="H72" i="1"/>
  <c r="H71" i="1"/>
  <c r="H70" i="1"/>
  <c r="G69" i="1"/>
  <c r="F69" i="1"/>
  <c r="E69" i="1"/>
  <c r="D69" i="1"/>
  <c r="C69" i="1"/>
  <c r="B69" i="1"/>
  <c r="A69" i="1"/>
  <c r="B68" i="1"/>
  <c r="G66" i="1"/>
  <c r="F66" i="1"/>
  <c r="E66" i="1"/>
  <c r="D66" i="1"/>
  <c r="C66" i="1"/>
  <c r="B66" i="1"/>
  <c r="H65" i="1"/>
  <c r="H64" i="1"/>
  <c r="H63" i="1"/>
  <c r="H62" i="1"/>
  <c r="H61" i="1"/>
  <c r="G60" i="1"/>
  <c r="F60" i="1"/>
  <c r="E60" i="1"/>
  <c r="D60" i="1"/>
  <c r="C60" i="1"/>
  <c r="B60" i="1"/>
  <c r="A60" i="1"/>
  <c r="B59" i="1"/>
  <c r="G57" i="1"/>
  <c r="F57" i="1"/>
  <c r="E57" i="1"/>
  <c r="D57" i="1"/>
  <c r="C57" i="1"/>
  <c r="B57" i="1"/>
  <c r="H56" i="1"/>
  <c r="H55" i="1"/>
  <c r="H54" i="1"/>
  <c r="H53" i="1"/>
  <c r="H52" i="1"/>
  <c r="G51" i="1"/>
  <c r="F51" i="1"/>
  <c r="E51" i="1"/>
  <c r="D51" i="1"/>
  <c r="C51" i="1"/>
  <c r="B51" i="1"/>
  <c r="A51" i="1"/>
  <c r="B50" i="1"/>
  <c r="A41" i="1"/>
  <c r="G48" i="1"/>
  <c r="F48" i="1"/>
  <c r="E48" i="1"/>
  <c r="D48" i="1"/>
  <c r="C48" i="1"/>
  <c r="B48" i="1"/>
  <c r="H47" i="1"/>
  <c r="H46" i="1"/>
  <c r="H45" i="1"/>
  <c r="H44" i="1"/>
  <c r="H43" i="1"/>
  <c r="G42" i="1"/>
  <c r="F42" i="1"/>
  <c r="E42" i="1"/>
  <c r="D42" i="1"/>
  <c r="C42" i="1"/>
  <c r="B42" i="1"/>
  <c r="A42" i="1"/>
  <c r="B41" i="1"/>
  <c r="H4" i="1"/>
  <c r="H12" i="23" s="1"/>
  <c r="B3" i="20"/>
  <c r="G31" i="20"/>
  <c r="F31" i="20"/>
  <c r="E31" i="20"/>
  <c r="D31" i="20"/>
  <c r="C31" i="20"/>
  <c r="B31" i="20"/>
  <c r="G22" i="20"/>
  <c r="F22" i="20"/>
  <c r="E22" i="20"/>
  <c r="D22" i="20"/>
  <c r="C22" i="20"/>
  <c r="B22" i="20"/>
  <c r="G13" i="20"/>
  <c r="F13" i="20"/>
  <c r="E13" i="20"/>
  <c r="D13" i="20"/>
  <c r="C13" i="20"/>
  <c r="B13" i="20"/>
  <c r="C4" i="20"/>
  <c r="D4" i="20"/>
  <c r="D67" i="20" s="1"/>
  <c r="E4" i="20"/>
  <c r="F4" i="20"/>
  <c r="G4" i="20"/>
  <c r="B4" i="20"/>
  <c r="A31" i="20"/>
  <c r="A22" i="20"/>
  <c r="A13" i="20"/>
  <c r="A4" i="20"/>
  <c r="B1" i="26"/>
  <c r="B1" i="25"/>
  <c r="B1" i="24"/>
  <c r="B1" i="23"/>
  <c r="B1" i="22"/>
  <c r="B1" i="21"/>
  <c r="B1" i="20"/>
  <c r="G33" i="1"/>
  <c r="F33" i="1"/>
  <c r="E33" i="1"/>
  <c r="D33" i="1"/>
  <c r="C33" i="1"/>
  <c r="B33" i="1"/>
  <c r="G24" i="1"/>
  <c r="F24" i="1"/>
  <c r="E24" i="1"/>
  <c r="D24" i="1"/>
  <c r="C24" i="1"/>
  <c r="B24" i="1"/>
  <c r="C14" i="1"/>
  <c r="D14" i="1"/>
  <c r="E14" i="1"/>
  <c r="F14" i="1"/>
  <c r="G14" i="1"/>
  <c r="B14" i="1"/>
  <c r="A33" i="1"/>
  <c r="A24" i="1"/>
  <c r="A14" i="1"/>
  <c r="A1" i="26"/>
  <c r="A1" i="25"/>
  <c r="A1" i="24"/>
  <c r="A1" i="23"/>
  <c r="A1" i="22"/>
  <c r="A1" i="21"/>
  <c r="A1" i="20"/>
  <c r="G37" i="20"/>
  <c r="F37" i="20"/>
  <c r="E37" i="20"/>
  <c r="D37" i="20"/>
  <c r="C37" i="20"/>
  <c r="B37" i="20"/>
  <c r="H36" i="20"/>
  <c r="H35" i="20"/>
  <c r="H34" i="20"/>
  <c r="H33" i="20"/>
  <c r="H32" i="20"/>
  <c r="A30" i="20"/>
  <c r="G28" i="20"/>
  <c r="F28" i="20"/>
  <c r="E28" i="20"/>
  <c r="D28" i="20"/>
  <c r="C28" i="20"/>
  <c r="B28" i="20"/>
  <c r="H27" i="20"/>
  <c r="H26" i="20"/>
  <c r="H25" i="20"/>
  <c r="H24" i="20"/>
  <c r="H23" i="20"/>
  <c r="A21" i="20"/>
  <c r="G19" i="20"/>
  <c r="F19" i="20"/>
  <c r="E19" i="20"/>
  <c r="D19" i="20"/>
  <c r="C19" i="20"/>
  <c r="B19" i="20"/>
  <c r="H18" i="20"/>
  <c r="H17" i="20"/>
  <c r="H16" i="20"/>
  <c r="H15" i="20"/>
  <c r="H14" i="20"/>
  <c r="A12" i="20"/>
  <c r="G10" i="20"/>
  <c r="F10" i="20"/>
  <c r="E10" i="20"/>
  <c r="D10" i="20"/>
  <c r="C10" i="20"/>
  <c r="B10" i="20"/>
  <c r="H9" i="20"/>
  <c r="H8" i="20"/>
  <c r="H7" i="20"/>
  <c r="H6" i="20"/>
  <c r="H5" i="20"/>
  <c r="A3" i="20"/>
  <c r="A1" i="1"/>
  <c r="C39" i="1"/>
  <c r="D39" i="1"/>
  <c r="E39" i="1"/>
  <c r="F39" i="1"/>
  <c r="G39" i="1"/>
  <c r="B39" i="1"/>
  <c r="C30" i="1"/>
  <c r="D30" i="1"/>
  <c r="E30" i="1"/>
  <c r="F30" i="1"/>
  <c r="G30" i="1"/>
  <c r="B30" i="1"/>
  <c r="B32" i="1"/>
  <c r="B23" i="1"/>
  <c r="C21" i="1"/>
  <c r="D21" i="1"/>
  <c r="E21" i="1"/>
  <c r="F21" i="1"/>
  <c r="G21" i="1"/>
  <c r="A32" i="1"/>
  <c r="A23" i="1"/>
  <c r="H38" i="1"/>
  <c r="H37" i="1"/>
  <c r="H36" i="1"/>
  <c r="H35" i="1"/>
  <c r="H34" i="1"/>
  <c r="H29" i="1"/>
  <c r="H28" i="1"/>
  <c r="H27" i="1"/>
  <c r="H26" i="1"/>
  <c r="H25" i="1"/>
  <c r="B21" i="1"/>
  <c r="A13" i="1"/>
  <c r="B13" i="1"/>
  <c r="H19" i="1"/>
  <c r="H18" i="1"/>
  <c r="H17" i="1"/>
  <c r="H16" i="1"/>
  <c r="H15" i="1"/>
  <c r="A3" i="1"/>
  <c r="H9" i="1"/>
  <c r="H8" i="1"/>
  <c r="H7" i="1"/>
  <c r="H6" i="1"/>
  <c r="H5" i="1"/>
  <c r="F84" i="23" l="1"/>
  <c r="F75" i="23"/>
  <c r="B48" i="23"/>
  <c r="B84" i="23"/>
  <c r="C39" i="23"/>
  <c r="D86" i="24"/>
  <c r="D41" i="24"/>
  <c r="D86" i="22"/>
  <c r="B67" i="22"/>
  <c r="A86" i="24"/>
  <c r="A68" i="24"/>
  <c r="A50" i="24"/>
  <c r="B40" i="24"/>
  <c r="A57" i="1"/>
  <c r="A29" i="24"/>
  <c r="A20" i="24"/>
  <c r="H27" i="23"/>
  <c r="I4" i="11" s="1"/>
  <c r="B76" i="25"/>
  <c r="F57" i="23"/>
  <c r="A18" i="23"/>
  <c r="A10" i="25"/>
  <c r="A73" i="25" s="1"/>
  <c r="A37" i="26"/>
  <c r="E40" i="25"/>
  <c r="A19" i="25"/>
  <c r="A36" i="23"/>
  <c r="A19" i="26"/>
  <c r="E77" i="24"/>
  <c r="A38" i="22"/>
  <c r="C85" i="21"/>
  <c r="A38" i="24"/>
  <c r="A11" i="24"/>
  <c r="A74" i="24" s="1"/>
  <c r="D76" i="21"/>
  <c r="A37" i="25"/>
  <c r="A10" i="26"/>
  <c r="A73" i="26" s="1"/>
  <c r="A27" i="23"/>
  <c r="A29" i="22"/>
  <c r="A93" i="1"/>
  <c r="D59" i="24"/>
  <c r="A9" i="23"/>
  <c r="A63" i="23" s="1"/>
  <c r="A84" i="1"/>
  <c r="A28" i="26"/>
  <c r="A10" i="21"/>
  <c r="A73" i="21" s="1"/>
  <c r="C41" i="24"/>
  <c r="E84" i="23"/>
  <c r="G76" i="26"/>
  <c r="G41" i="24"/>
  <c r="G58" i="26"/>
  <c r="F41" i="24"/>
  <c r="H4" i="20"/>
  <c r="H49" i="20" s="1"/>
  <c r="H13" i="20"/>
  <c r="G40" i="26"/>
  <c r="F77" i="24"/>
  <c r="A47" i="24"/>
  <c r="E41" i="24"/>
  <c r="D50" i="22"/>
  <c r="C76" i="26"/>
  <c r="C58" i="26"/>
  <c r="E40" i="26"/>
  <c r="D67" i="25"/>
  <c r="B22" i="24"/>
  <c r="C59" i="22"/>
  <c r="G85" i="26"/>
  <c r="G67" i="26"/>
  <c r="C40" i="26"/>
  <c r="A77" i="22"/>
  <c r="C85" i="26"/>
  <c r="C67" i="26"/>
  <c r="B40" i="25"/>
  <c r="B67" i="24"/>
  <c r="G39" i="23"/>
  <c r="E68" i="22"/>
  <c r="D40" i="26"/>
  <c r="A85" i="25"/>
  <c r="C40" i="25"/>
  <c r="A77" i="24"/>
  <c r="E50" i="24"/>
  <c r="B75" i="23"/>
  <c r="F48" i="23"/>
  <c r="F39" i="23"/>
  <c r="G76" i="21"/>
  <c r="C67" i="25"/>
  <c r="B66" i="26"/>
  <c r="D85" i="26"/>
  <c r="B76" i="26"/>
  <c r="B39" i="26"/>
  <c r="C76" i="25"/>
  <c r="C49" i="25"/>
  <c r="B57" i="23"/>
  <c r="D68" i="22"/>
  <c r="B40" i="22"/>
  <c r="G85" i="21"/>
  <c r="C76" i="21"/>
  <c r="A46" i="26"/>
  <c r="G58" i="25"/>
  <c r="G40" i="25"/>
  <c r="D39" i="23"/>
  <c r="G85" i="25"/>
  <c r="G76" i="25"/>
  <c r="G67" i="25"/>
  <c r="C58" i="25"/>
  <c r="F40" i="25"/>
  <c r="E59" i="24"/>
  <c r="E85" i="26"/>
  <c r="A67" i="26"/>
  <c r="A58" i="26"/>
  <c r="A40" i="26"/>
  <c r="F76" i="25"/>
  <c r="H13" i="25"/>
  <c r="B58" i="22"/>
  <c r="B76" i="22"/>
  <c r="B22" i="22"/>
  <c r="F76" i="26"/>
  <c r="E76" i="26"/>
  <c r="E67" i="26"/>
  <c r="A85" i="26"/>
  <c r="E58" i="26"/>
  <c r="F40" i="26"/>
  <c r="B40" i="26"/>
  <c r="H37" i="25"/>
  <c r="K5" i="11" s="1"/>
  <c r="H73" i="25"/>
  <c r="C50" i="24"/>
  <c r="C59" i="24"/>
  <c r="H74" i="24"/>
  <c r="G50" i="24"/>
  <c r="C50" i="22"/>
  <c r="D58" i="21"/>
  <c r="B57" i="21"/>
  <c r="H37" i="21"/>
  <c r="G5" i="11" s="1"/>
  <c r="B48" i="20"/>
  <c r="D67" i="26"/>
  <c r="D49" i="26"/>
  <c r="B30" i="26"/>
  <c r="B84" i="25"/>
  <c r="D49" i="25"/>
  <c r="B39" i="25"/>
  <c r="C86" i="22"/>
  <c r="C68" i="22"/>
  <c r="G41" i="22"/>
  <c r="H93" i="1"/>
  <c r="B84" i="20"/>
  <c r="B75" i="26"/>
  <c r="B57" i="26"/>
  <c r="B21" i="26"/>
  <c r="D40" i="25"/>
  <c r="B21" i="25"/>
  <c r="B77" i="24"/>
  <c r="G77" i="22"/>
  <c r="G68" i="22"/>
  <c r="G50" i="22"/>
  <c r="C41" i="22"/>
  <c r="D40" i="21"/>
  <c r="B84" i="26"/>
  <c r="D76" i="26"/>
  <c r="B48" i="26"/>
  <c r="D84" i="23"/>
  <c r="G86" i="22"/>
  <c r="B75" i="21"/>
  <c r="B39" i="21"/>
  <c r="H14" i="24"/>
  <c r="H32" i="22"/>
  <c r="H31" i="21"/>
  <c r="H22" i="21"/>
  <c r="H13" i="21"/>
  <c r="H14" i="1"/>
  <c r="H24" i="1"/>
  <c r="H31" i="26"/>
  <c r="H13" i="26"/>
  <c r="H31" i="25"/>
  <c r="H4" i="25"/>
  <c r="H85" i="25" s="1"/>
  <c r="H32" i="24"/>
  <c r="H4" i="24"/>
  <c r="H86" i="24" s="1"/>
  <c r="H21" i="23"/>
  <c r="H4" i="23"/>
  <c r="H84" i="23" s="1"/>
  <c r="H23" i="22"/>
  <c r="H4" i="21"/>
  <c r="H22" i="25"/>
  <c r="H23" i="24"/>
  <c r="H30" i="23"/>
  <c r="H14" i="22"/>
  <c r="H4" i="22"/>
  <c r="H50" i="22" s="1"/>
  <c r="A37" i="21"/>
  <c r="H60" i="1"/>
  <c r="H69" i="1"/>
  <c r="H22" i="26"/>
  <c r="H4" i="26"/>
  <c r="A20" i="22"/>
  <c r="A28" i="21"/>
  <c r="A11" i="22"/>
  <c r="A74" i="22" s="1"/>
  <c r="A59" i="24"/>
  <c r="A76" i="26"/>
  <c r="A41" i="22"/>
  <c r="A40" i="25"/>
  <c r="H37" i="26"/>
  <c r="L5" i="11" s="1"/>
  <c r="H73" i="26"/>
  <c r="H91" i="26"/>
  <c r="H82" i="26"/>
  <c r="H64" i="26"/>
  <c r="L8" i="11" s="1"/>
  <c r="H10" i="26"/>
  <c r="L2" i="11" s="1"/>
  <c r="H55" i="26"/>
  <c r="L7" i="11" s="1"/>
  <c r="H46" i="26"/>
  <c r="L6" i="11" s="1"/>
  <c r="H28" i="26"/>
  <c r="L4" i="11" s="1"/>
  <c r="H19" i="26"/>
  <c r="L3" i="11" s="1"/>
  <c r="H91" i="25"/>
  <c r="E85" i="25"/>
  <c r="A58" i="25"/>
  <c r="D85" i="25"/>
  <c r="E76" i="25"/>
  <c r="A76" i="25"/>
  <c r="A67" i="25"/>
  <c r="E58" i="25"/>
  <c r="B57" i="25"/>
  <c r="H82" i="25"/>
  <c r="D76" i="25"/>
  <c r="B75" i="25"/>
  <c r="E67" i="25"/>
  <c r="B66" i="25"/>
  <c r="B48" i="25"/>
  <c r="B30" i="25"/>
  <c r="H64" i="25"/>
  <c r="K8" i="11" s="1"/>
  <c r="H55" i="25"/>
  <c r="K7" i="11" s="1"/>
  <c r="H19" i="25"/>
  <c r="K3" i="11" s="1"/>
  <c r="H46" i="25"/>
  <c r="K6" i="11" s="1"/>
  <c r="H28" i="25"/>
  <c r="K4" i="11" s="1"/>
  <c r="H10" i="25"/>
  <c r="K2" i="11" s="1"/>
  <c r="B76" i="24"/>
  <c r="D68" i="24"/>
  <c r="G86" i="24"/>
  <c r="H83" i="24"/>
  <c r="G77" i="24"/>
  <c r="C77" i="24"/>
  <c r="C68" i="24"/>
  <c r="G59" i="24"/>
  <c r="B49" i="24"/>
  <c r="B31" i="24"/>
  <c r="B13" i="24"/>
  <c r="D77" i="24"/>
  <c r="H47" i="24"/>
  <c r="J6" i="11" s="1"/>
  <c r="B85" i="24"/>
  <c r="H38" i="24"/>
  <c r="J5" i="11" s="1"/>
  <c r="H29" i="24"/>
  <c r="J4" i="11" s="1"/>
  <c r="H92" i="24"/>
  <c r="H65" i="24"/>
  <c r="J8" i="11" s="1"/>
  <c r="H56" i="24"/>
  <c r="J7" i="11" s="1"/>
  <c r="H11" i="24"/>
  <c r="J2" i="11" s="1"/>
  <c r="H20" i="24"/>
  <c r="J3" i="11" s="1"/>
  <c r="H54" i="23"/>
  <c r="I7" i="11" s="1"/>
  <c r="E75" i="23"/>
  <c r="A75" i="23"/>
  <c r="A66" i="23"/>
  <c r="H63" i="23"/>
  <c r="I8" i="11" s="1"/>
  <c r="A57" i="23"/>
  <c r="A48" i="23"/>
  <c r="D75" i="23"/>
  <c r="E66" i="23"/>
  <c r="E57" i="23"/>
  <c r="E48" i="23"/>
  <c r="A84" i="23"/>
  <c r="G75" i="23"/>
  <c r="C75" i="23"/>
  <c r="D66" i="23"/>
  <c r="D57" i="23"/>
  <c r="H90" i="23"/>
  <c r="H45" i="23"/>
  <c r="I6" i="11" s="1"/>
  <c r="H81" i="23"/>
  <c r="H36" i="23"/>
  <c r="I5" i="11" s="1"/>
  <c r="H9" i="23"/>
  <c r="I2" i="11" s="1"/>
  <c r="H72" i="23"/>
  <c r="H18" i="23"/>
  <c r="I3" i="11" s="1"/>
  <c r="B85" i="22"/>
  <c r="D77" i="22"/>
  <c r="B49" i="22"/>
  <c r="D41" i="22"/>
  <c r="E77" i="22"/>
  <c r="E41" i="22"/>
  <c r="A68" i="22"/>
  <c r="B31" i="22"/>
  <c r="H11" i="22"/>
  <c r="H2" i="11" s="1"/>
  <c r="F76" i="21"/>
  <c r="B76" i="21"/>
  <c r="A67" i="21"/>
  <c r="A49" i="21"/>
  <c r="E67" i="21"/>
  <c r="F58" i="21"/>
  <c r="E49" i="21"/>
  <c r="F40" i="21"/>
  <c r="E76" i="21"/>
  <c r="A76" i="21"/>
  <c r="B58" i="21"/>
  <c r="B40" i="21"/>
  <c r="B21" i="21"/>
  <c r="B58" i="20"/>
  <c r="B40" i="20"/>
  <c r="H73" i="21"/>
  <c r="H74" i="22"/>
  <c r="H38" i="22"/>
  <c r="H5" i="11" s="1"/>
  <c r="H65" i="22"/>
  <c r="H8" i="11" s="1"/>
  <c r="H92" i="22"/>
  <c r="H56" i="22"/>
  <c r="H7" i="11" s="1"/>
  <c r="H20" i="22"/>
  <c r="H3" i="11" s="1"/>
  <c r="H83" i="22"/>
  <c r="F77" i="22"/>
  <c r="B77" i="22"/>
  <c r="H47" i="22"/>
  <c r="H6" i="11" s="1"/>
  <c r="F41" i="22"/>
  <c r="B41" i="22"/>
  <c r="H29" i="22"/>
  <c r="H4" i="11" s="1"/>
  <c r="H91" i="21"/>
  <c r="H46" i="21"/>
  <c r="G6" i="11" s="1"/>
  <c r="H28" i="21"/>
  <c r="G4" i="11" s="1"/>
  <c r="A85" i="21"/>
  <c r="G67" i="21"/>
  <c r="E58" i="21"/>
  <c r="A58" i="21"/>
  <c r="H55" i="21"/>
  <c r="G7" i="11" s="1"/>
  <c r="C49" i="21"/>
  <c r="G40" i="21"/>
  <c r="C40" i="21"/>
  <c r="E85" i="21"/>
  <c r="H82" i="21"/>
  <c r="C67" i="21"/>
  <c r="H64" i="21"/>
  <c r="G8" i="11" s="1"/>
  <c r="G58" i="21"/>
  <c r="H19" i="21"/>
  <c r="G3" i="11" s="1"/>
  <c r="H10" i="21"/>
  <c r="G2" i="11" s="1"/>
  <c r="A91" i="21"/>
  <c r="F85" i="21"/>
  <c r="B85" i="21"/>
  <c r="D67" i="21"/>
  <c r="B66" i="21"/>
  <c r="A55" i="21"/>
  <c r="F49" i="21"/>
  <c r="B49" i="21"/>
  <c r="B30" i="21"/>
  <c r="D85" i="21"/>
  <c r="B84" i="21"/>
  <c r="B48" i="21"/>
  <c r="F86" i="22"/>
  <c r="B86" i="22"/>
  <c r="F50" i="22"/>
  <c r="E86" i="22"/>
  <c r="A86" i="22"/>
  <c r="F59" i="22"/>
  <c r="B59" i="22"/>
  <c r="E50" i="22"/>
  <c r="A50" i="22"/>
  <c r="B50" i="22"/>
  <c r="G84" i="23"/>
  <c r="C84" i="23"/>
  <c r="G48" i="23"/>
  <c r="C48" i="23"/>
  <c r="G57" i="23"/>
  <c r="C57" i="23"/>
  <c r="A92" i="24"/>
  <c r="F86" i="24"/>
  <c r="B86" i="24"/>
  <c r="A56" i="24"/>
  <c r="F50" i="24"/>
  <c r="B50" i="24"/>
  <c r="A65" i="24"/>
  <c r="F59" i="24"/>
  <c r="B59" i="24"/>
  <c r="F85" i="25"/>
  <c r="B85" i="25"/>
  <c r="F49" i="25"/>
  <c r="B49" i="25"/>
  <c r="F58" i="25"/>
  <c r="B58" i="25"/>
  <c r="A91" i="26"/>
  <c r="F85" i="26"/>
  <c r="B85" i="26"/>
  <c r="A55" i="26"/>
  <c r="F49" i="26"/>
  <c r="B49" i="26"/>
  <c r="A64" i="26"/>
  <c r="F58" i="26"/>
  <c r="B58" i="26"/>
  <c r="A49" i="20"/>
  <c r="H55" i="20"/>
  <c r="F7" i="11" s="1"/>
  <c r="F58" i="20"/>
  <c r="E67" i="20"/>
  <c r="A85" i="20"/>
  <c r="H91" i="20"/>
  <c r="E49" i="20"/>
  <c r="B66" i="20"/>
  <c r="B76" i="20"/>
  <c r="E85" i="20"/>
  <c r="F40" i="20"/>
  <c r="F6" i="11"/>
  <c r="H64" i="20"/>
  <c r="F8" i="11" s="1"/>
  <c r="A67" i="20"/>
  <c r="H73" i="20"/>
  <c r="F76" i="20"/>
  <c r="H82" i="20"/>
  <c r="G85" i="20"/>
  <c r="G67" i="20"/>
  <c r="G49" i="20"/>
  <c r="C85" i="20"/>
  <c r="C67" i="20"/>
  <c r="C49" i="20"/>
  <c r="C40" i="20"/>
  <c r="G58" i="20"/>
  <c r="C76" i="20"/>
  <c r="H87" i="1"/>
  <c r="H51" i="1"/>
  <c r="H22" i="20"/>
  <c r="H33" i="1"/>
  <c r="H78" i="1"/>
  <c r="H31" i="20"/>
  <c r="H48" i="1"/>
  <c r="E6" i="11" s="1"/>
  <c r="D76" i="20"/>
  <c r="D58" i="20"/>
  <c r="D40" i="20"/>
  <c r="H66" i="1"/>
  <c r="E8" i="11" s="1"/>
  <c r="G40" i="20"/>
  <c r="D49" i="20"/>
  <c r="C58" i="20"/>
  <c r="G76" i="20"/>
  <c r="D85" i="20"/>
  <c r="H57" i="1"/>
  <c r="E7" i="11" s="1"/>
  <c r="A66" i="1"/>
  <c r="B39" i="20"/>
  <c r="B49" i="20"/>
  <c r="F49" i="20"/>
  <c r="B57" i="20"/>
  <c r="B67" i="20"/>
  <c r="F67" i="20"/>
  <c r="B75" i="20"/>
  <c r="B85" i="20"/>
  <c r="F85" i="20"/>
  <c r="A75" i="1"/>
  <c r="A40" i="20"/>
  <c r="E40" i="20"/>
  <c r="A58" i="20"/>
  <c r="E58" i="20"/>
  <c r="A76" i="20"/>
  <c r="E76" i="20"/>
  <c r="H84" i="1"/>
  <c r="H75" i="1"/>
  <c r="A48" i="1"/>
  <c r="H42" i="1"/>
  <c r="A30" i="1"/>
  <c r="A39" i="1"/>
  <c r="A10" i="20"/>
  <c r="A19" i="20"/>
  <c r="A21" i="1"/>
  <c r="A28" i="20"/>
  <c r="A37" i="20"/>
  <c r="H19" i="20"/>
  <c r="H28" i="20"/>
  <c r="H10" i="20"/>
  <c r="F2" i="11" s="1"/>
  <c r="H37" i="20"/>
  <c r="F5" i="11" s="1"/>
  <c r="H21" i="1"/>
  <c r="A83" i="24" l="1"/>
  <c r="A72" i="23"/>
  <c r="A81" i="23"/>
  <c r="A90" i="23"/>
  <c r="A45" i="23"/>
  <c r="A54" i="23"/>
  <c r="A64" i="25"/>
  <c r="A46" i="25"/>
  <c r="A82" i="25"/>
  <c r="A55" i="25"/>
  <c r="A82" i="26"/>
  <c r="A91" i="25"/>
  <c r="A82" i="21"/>
  <c r="A64" i="21"/>
  <c r="H76" i="20"/>
  <c r="A46" i="21"/>
  <c r="H85" i="20"/>
  <c r="H40" i="20"/>
  <c r="A65" i="22"/>
  <c r="A56" i="22"/>
  <c r="H67" i="20"/>
  <c r="H58" i="20"/>
  <c r="A83" i="22"/>
  <c r="A47" i="22"/>
  <c r="H76" i="25"/>
  <c r="A92" i="22"/>
  <c r="H77" i="22"/>
  <c r="H86" i="22"/>
  <c r="H85" i="21"/>
  <c r="H77" i="24"/>
  <c r="H67" i="21"/>
  <c r="H59" i="24"/>
  <c r="H68" i="24"/>
  <c r="J10" i="11"/>
  <c r="H68" i="22"/>
  <c r="H75" i="23"/>
  <c r="H39" i="23"/>
  <c r="H48" i="23"/>
  <c r="H57" i="23"/>
  <c r="H66" i="23"/>
  <c r="H49" i="25"/>
  <c r="H58" i="25"/>
  <c r="H67" i="25"/>
  <c r="H40" i="25"/>
  <c r="H41" i="22"/>
  <c r="H59" i="22"/>
  <c r="H10" i="11"/>
  <c r="H40" i="26"/>
  <c r="H85" i="26"/>
  <c r="H67" i="26"/>
  <c r="H76" i="26"/>
  <c r="H58" i="26"/>
  <c r="H49" i="26"/>
  <c r="H49" i="21"/>
  <c r="H58" i="21"/>
  <c r="H40" i="21"/>
  <c r="H76" i="21"/>
  <c r="H50" i="24"/>
  <c r="H41" i="24"/>
  <c r="I9" i="11"/>
  <c r="M7" i="11"/>
  <c r="M6" i="11"/>
  <c r="M8" i="11"/>
  <c r="J9" i="11"/>
  <c r="L9" i="11"/>
  <c r="K9" i="11"/>
  <c r="H9" i="11"/>
  <c r="G9" i="11"/>
  <c r="F9" i="11"/>
  <c r="A91" i="20"/>
  <c r="A73" i="20"/>
  <c r="A55" i="20"/>
  <c r="A64" i="20"/>
  <c r="A82" i="20"/>
  <c r="A46" i="20"/>
  <c r="M3" i="11"/>
  <c r="B11" i="1"/>
  <c r="G11" i="1"/>
  <c r="F11" i="1"/>
  <c r="E11" i="1"/>
  <c r="D11" i="1"/>
  <c r="C11" i="1"/>
  <c r="L10" i="11" l="1"/>
  <c r="H11" i="1"/>
  <c r="E2" i="11" s="1"/>
  <c r="M2" i="11" l="1"/>
  <c r="H30" i="1"/>
  <c r="M4" i="11" s="1"/>
  <c r="H39" i="1" l="1"/>
  <c r="E5" i="11" s="1"/>
  <c r="M5" i="11" l="1"/>
  <c r="F10" i="11"/>
  <c r="E9" i="11"/>
  <c r="B12" i="20"/>
  <c r="B30" i="20"/>
  <c r="B21" i="20"/>
  <c r="E11" i="11" l="1"/>
  <c r="F11" i="11" s="1"/>
  <c r="G11" i="11" s="1"/>
  <c r="H11" i="11" s="1"/>
  <c r="I11" i="11" s="1"/>
  <c r="J11" i="11" s="1"/>
  <c r="K11" i="11" s="1"/>
  <c r="L11" i="11" s="1"/>
</calcChain>
</file>

<file path=xl/sharedStrings.xml><?xml version="1.0" encoding="utf-8"?>
<sst xmlns="http://schemas.openxmlformats.org/spreadsheetml/2006/main" count="240" uniqueCount="151">
  <si>
    <t>Manual</t>
  </si>
  <si>
    <t>Think before you act, do not remove formulas from the sheets ( check first )</t>
  </si>
  <si>
    <t>First use</t>
  </si>
  <si>
    <t>Fill in the Project,  Class and Team name in sheet Total</t>
  </si>
  <si>
    <t>Vul de naam van het project en de klas en groep in op de tab "Totaal"</t>
  </si>
  <si>
    <t>Fill in the usernames for the students, remove unused names</t>
  </si>
  <si>
    <t>Daarna eveneens de namen van de 4 studenten</t>
  </si>
  <si>
    <t>Need more activity lines in some week</t>
  </si>
  <si>
    <t>Meer activiteitregels nodig in een week?</t>
  </si>
  <si>
    <t>Copy the last line and insert it before the total line</t>
  </si>
  <si>
    <t>Maak een kopie van de laatste activiteitregel en voeg deze in voor de totaalregel</t>
  </si>
  <si>
    <t>Time registration</t>
  </si>
  <si>
    <t>Students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</si>
  <si>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</si>
  <si>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</si>
  <si>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</si>
  <si>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</si>
  <si>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</si>
  <si>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</si>
  <si>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</si>
  <si>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</si>
  <si>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</si>
  <si>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Project :</t>
  </si>
  <si>
    <t>Project Client on Board</t>
  </si>
  <si>
    <t>Jafar Alirahmi</t>
  </si>
  <si>
    <t>Viktor Krastev</t>
  </si>
  <si>
    <t>Class &amp; Team</t>
  </si>
  <si>
    <t>DHI2V.Sp &amp; Group 3</t>
  </si>
  <si>
    <t>Justin Fuchs</t>
  </si>
  <si>
    <t>Rubén Gómez</t>
  </si>
  <si>
    <t>Yaroslav Peptiuk</t>
  </si>
  <si>
    <t>Aleks Proskurkin</t>
  </si>
  <si>
    <t>Ferhat Kelten</t>
  </si>
  <si>
    <t>Weektotal</t>
  </si>
  <si>
    <t>Sprinttotal</t>
  </si>
  <si>
    <t>Hours to burn</t>
  </si>
  <si>
    <t>Available hours per week :</t>
  </si>
  <si>
    <t>Total Hours available</t>
  </si>
  <si>
    <t>Uren TOTAAL</t>
  </si>
  <si>
    <t>Hours</t>
  </si>
  <si>
    <t>User story / task description</t>
  </si>
  <si>
    <t>Ma</t>
  </si>
  <si>
    <t>Di</t>
  </si>
  <si>
    <t>Wo</t>
  </si>
  <si>
    <t>Do</t>
  </si>
  <si>
    <t>Vr</t>
  </si>
  <si>
    <t>Za/Zo</t>
  </si>
  <si>
    <t>Kickoff</t>
  </si>
  <si>
    <t>Second class</t>
  </si>
  <si>
    <t>Create requirements</t>
  </si>
  <si>
    <t>Meeting with client</t>
  </si>
  <si>
    <t>Note wrong/duplicate requirements</t>
  </si>
  <si>
    <t>Wednesday meeting, editing requirements</t>
  </si>
  <si>
    <t>Finalize sprint 1 meeting on saturday</t>
  </si>
  <si>
    <t>Uren</t>
  </si>
  <si>
    <t>Second Class</t>
  </si>
  <si>
    <t>Business Requirements</t>
  </si>
  <si>
    <t>No second class, I had another class</t>
  </si>
  <si>
    <t>Meeting with Client</t>
  </si>
  <si>
    <t>Analyzing the assignment / First 2 classes</t>
  </si>
  <si>
    <t>Third class</t>
  </si>
  <si>
    <t>Editing documentation</t>
  </si>
  <si>
    <t>Functional requirements</t>
  </si>
  <si>
    <t>Stand-up meeting</t>
  </si>
  <si>
    <t xml:space="preserve">Stand-up meeting (finalizing first deliverable) </t>
  </si>
  <si>
    <t>create CoC</t>
  </si>
  <si>
    <t>class 2</t>
  </si>
  <si>
    <t>Meeting 1</t>
  </si>
  <si>
    <t>starting DB design</t>
  </si>
  <si>
    <t>Non-functional and functional requirements</t>
  </si>
  <si>
    <t>Finalize first deliverable (editining .md requirements table + backlog)</t>
  </si>
  <si>
    <t>Second Meeting-PoA</t>
  </si>
  <si>
    <t>Edit/Add more requirements</t>
  </si>
  <si>
    <t>ScrumDoc-DoD</t>
  </si>
  <si>
    <t>R&amp;D and Added typescript and svelte to the source code</t>
  </si>
  <si>
    <t>Editing requirements</t>
  </si>
  <si>
    <t>Team meeting</t>
  </si>
  <si>
    <t>Team meeting, Finalize requirements</t>
  </si>
  <si>
    <t>End sprint meeting, Team plan, Finalize Documents</t>
  </si>
  <si>
    <t>Class one</t>
  </si>
  <si>
    <t>Class two</t>
  </si>
  <si>
    <t>Create new wireframes</t>
  </si>
  <si>
    <t>Test case page, issue #9</t>
  </si>
  <si>
    <t>Side menu, issue #97</t>
  </si>
  <si>
    <t>Creating database</t>
  </si>
  <si>
    <t>Creating token</t>
  </si>
  <si>
    <t>Creating API calls</t>
  </si>
  <si>
    <t>ч</t>
  </si>
  <si>
    <t>First class</t>
  </si>
  <si>
    <t>Test case page</t>
  </si>
  <si>
    <t>Added Button comonent</t>
  </si>
  <si>
    <t>client meeting</t>
  </si>
  <si>
    <t>Login page and token and user store,US #8</t>
  </si>
  <si>
    <t>Dashboard Page-front end , US#6</t>
  </si>
  <si>
    <t>Edit sprint page, US #3</t>
  </si>
  <si>
    <t>Sprints page, US #3</t>
  </si>
  <si>
    <t>Refactor the front-end and switch to JS instead of TS</t>
  </si>
  <si>
    <t>Client meeting</t>
  </si>
  <si>
    <t>NF-02 #107</t>
  </si>
  <si>
    <t>FR-16 #108</t>
  </si>
  <si>
    <t>Class one and two</t>
  </si>
  <si>
    <t>Finalize project for Deliverable Sprint 1</t>
  </si>
  <si>
    <t>Web socket noltification</t>
  </si>
  <si>
    <t>First and second class</t>
  </si>
  <si>
    <t>Database queries</t>
  </si>
  <si>
    <t>Dummy data for db</t>
  </si>
  <si>
    <t>Client meeting changes</t>
  </si>
  <si>
    <t>Wireframes and refactoring</t>
  </si>
  <si>
    <t>Test case frontend</t>
  </si>
  <si>
    <t>First class(later I has an Exam)</t>
  </si>
  <si>
    <t>Scrum master</t>
  </si>
  <si>
    <t>FR07 - System allow users to attach files to test cases.</t>
  </si>
  <si>
    <t>FR-17 #109</t>
  </si>
  <si>
    <t>FR-18 #113</t>
  </si>
  <si>
    <t>FR-18 BI1 #114</t>
  </si>
  <si>
    <t>NF-03 #115</t>
  </si>
  <si>
    <t xml:space="preserve">US-08 BI-1 </t>
  </si>
  <si>
    <t>Requeriments</t>
  </si>
  <si>
    <t>FR07</t>
  </si>
  <si>
    <t>Prepare/learning everything for the database</t>
  </si>
  <si>
    <t>First Class</t>
  </si>
  <si>
    <t>Dashboard</t>
  </si>
  <si>
    <t>Learn chart.js</t>
  </si>
  <si>
    <t>Test case details backend side</t>
  </si>
  <si>
    <t>FR-19</t>
  </si>
  <si>
    <t>Requirements</t>
  </si>
  <si>
    <t>Documentation</t>
  </si>
  <si>
    <t>Wireframes</t>
  </si>
  <si>
    <t>TypeScript tutorials</t>
  </si>
  <si>
    <t>Improve wireframes</t>
  </si>
  <si>
    <t>Database design</t>
  </si>
  <si>
    <t>Frontend design sharing</t>
  </si>
  <si>
    <t>Frontend Styling</t>
  </si>
  <si>
    <t>Test case page fixes</t>
  </si>
  <si>
    <t>fix bugs and refactor</t>
  </si>
  <si>
    <t>Sprint Backend</t>
  </si>
  <si>
    <t>SprintInfo component</t>
  </si>
  <si>
    <t>Sprints Detail page</t>
  </si>
  <si>
    <t>CSS for sprint page and sprint details</t>
  </si>
  <si>
    <t>Fixed bugs and refactor</t>
  </si>
  <si>
    <t>Test page</t>
  </si>
  <si>
    <t>Styling Test Page</t>
  </si>
  <si>
    <t>Backend fix for Tests</t>
  </si>
  <si>
    <t>Test case page front end</t>
  </si>
  <si>
    <t>FR22</t>
  </si>
  <si>
    <t>US02</t>
  </si>
  <si>
    <t>Classes, Client meeting And Meetings with team.</t>
  </si>
  <si>
    <t>FR-22</t>
  </si>
  <si>
    <t>NF-07, FR-29</t>
  </si>
  <si>
    <t>NF-09</t>
  </si>
  <si>
    <t>NF-05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</si>
</sst>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23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rgb="FF009C88"/>
      <name val="Arial"/>
      <family val="2"/>
    </font>
    <font>
      <b/>
      <sz val="11"/>
      <color rgb="FF009C88"/>
      <name val="Calibri"/>
      <family val="2"/>
      <scheme val="minor"/>
    </font>
    <font>
      <b/>
      <sz val="9"/>
      <color indexed="9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indexed="9"/>
      <name val="Arial"/>
      <family val="2"/>
    </font>
    <font>
      <b/>
      <i/>
      <sz val="16"/>
      <color theme="1"/>
      <name val="Calibri"/>
      <family val="2"/>
      <scheme val="minor"/>
    </font>
    <font>
      <u/>
      <sz val="10"/>
      <name val="Arial"/>
      <family val="2"/>
    </font>
    <font>
      <u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9C88"/>
        <bgColor indexed="64"/>
      </patternFill>
    </fill>
    <fill>
      <patternFill patternType="solid">
        <fgColor rgb="FFDAEEF3"/>
        <bgColor rgb="FF000000"/>
      </patternFill>
    </fill>
  </fills>
  <borders count="1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4" fillId="0" borderId="0" xfId="0" applyFont="1"/>
    <xf numFmtId="0" fontId="3" fillId="0" borderId="0" xfId="0" applyFont="1"/>
    <xf numFmtId="2" fontId="0" fillId="4" borderId="4" xfId="0" applyNumberFormat="1" applyFill="1" applyBorder="1"/>
    <xf numFmtId="2" fontId="5" fillId="0" borderId="5" xfId="0" applyNumberFormat="1" applyFont="1" applyBorder="1"/>
    <xf numFmtId="0" fontId="8" fillId="0" borderId="0" xfId="0" applyFont="1"/>
    <xf numFmtId="2" fontId="9" fillId="4" borderId="4" xfId="0" applyNumberFormat="1" applyFont="1" applyFill="1" applyBorder="1"/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right" vertical="top" wrapText="1"/>
    </xf>
    <xf numFmtId="0" fontId="4" fillId="0" borderId="4" xfId="0" applyFont="1" applyBorder="1" applyAlignment="1" applyProtection="1">
      <alignment vertical="center" wrapText="1"/>
      <protection locked="0"/>
    </xf>
    <xf numFmtId="2" fontId="4" fillId="0" borderId="4" xfId="0" applyNumberFormat="1" applyFont="1" applyBorder="1" applyAlignment="1" applyProtection="1">
      <alignment horizontal="right" wrapText="1"/>
      <protection locked="0"/>
    </xf>
    <xf numFmtId="2" fontId="3" fillId="4" borderId="4" xfId="0" applyNumberFormat="1" applyFont="1" applyFill="1" applyBorder="1" applyAlignment="1">
      <alignment horizontal="right" wrapText="1"/>
    </xf>
    <xf numFmtId="0" fontId="10" fillId="5" borderId="6" xfId="0" applyFont="1" applyFill="1" applyBorder="1" applyAlignment="1" applyProtection="1">
      <alignment vertical="center"/>
      <protection locked="0"/>
    </xf>
    <xf numFmtId="0" fontId="10" fillId="5" borderId="6" xfId="0" applyFont="1" applyFill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2" fontId="1" fillId="0" borderId="4" xfId="0" applyNumberFormat="1" applyFont="1" applyBorder="1"/>
    <xf numFmtId="0" fontId="7" fillId="5" borderId="7" xfId="0" applyFont="1" applyFill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2" fontId="0" fillId="0" borderId="4" xfId="0" applyNumberFormat="1" applyBorder="1"/>
    <xf numFmtId="0" fontId="13" fillId="0" borderId="7" xfId="0" applyFont="1" applyBorder="1" applyAlignment="1" applyProtection="1">
      <alignment horizontal="right" vertical="center"/>
      <protection locked="0"/>
    </xf>
    <xf numFmtId="2" fontId="14" fillId="0" borderId="4" xfId="0" applyNumberFormat="1" applyFont="1" applyBorder="1"/>
    <xf numFmtId="0" fontId="3" fillId="4" borderId="4" xfId="0" applyFont="1" applyFill="1" applyBorder="1" applyProtection="1">
      <protection locked="0"/>
    </xf>
    <xf numFmtId="0" fontId="16" fillId="0" borderId="0" xfId="0" applyFont="1"/>
    <xf numFmtId="0" fontId="2" fillId="2" borderId="8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wrapText="1"/>
    </xf>
    <xf numFmtId="0" fontId="11" fillId="2" borderId="10" xfId="0" applyFont="1" applyFill="1" applyBorder="1" applyAlignment="1">
      <alignment horizontal="right" vertical="center" wrapText="1"/>
    </xf>
    <xf numFmtId="0" fontId="17" fillId="5" borderId="11" xfId="0" applyFont="1" applyFill="1" applyBorder="1"/>
    <xf numFmtId="0" fontId="12" fillId="2" borderId="10" xfId="0" applyFont="1" applyFill="1" applyBorder="1" applyAlignment="1">
      <alignment horizontal="right" vertical="center"/>
    </xf>
    <xf numFmtId="0" fontId="15" fillId="2" borderId="12" xfId="0" applyFont="1" applyFill="1" applyBorder="1" applyAlignment="1">
      <alignment horizontal="right" vertical="center"/>
    </xf>
    <xf numFmtId="0" fontId="7" fillId="5" borderId="13" xfId="0" applyFont="1" applyFill="1" applyBorder="1" applyAlignment="1">
      <alignment horizontal="left"/>
    </xf>
    <xf numFmtId="0" fontId="21" fillId="0" borderId="0" xfId="0" applyFont="1"/>
    <xf numFmtId="2" fontId="22" fillId="0" borderId="4" xfId="0" applyNumberFormat="1" applyFont="1" applyBorder="1" applyAlignment="1" applyProtection="1">
      <alignment horizontal="right" wrapText="1"/>
      <protection locked="0"/>
    </xf>
    <xf numFmtId="0" fontId="23" fillId="0" borderId="0" xfId="0" applyFont="1"/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right" wrapText="1"/>
    </xf>
    <xf numFmtId="0" fontId="24" fillId="6" borderId="4" xfId="0" applyFont="1" applyFill="1" applyBorder="1"/>
    <xf numFmtId="0" fontId="25" fillId="0" borderId="0" xfId="0" applyFont="1"/>
    <xf numFmtId="0" fontId="20" fillId="2" borderId="8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6" fillId="5" borderId="11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L"/>
              <a:t>Re</a:t>
            </a:r>
            <a:r>
              <a:rPr lang="en-US"/>
              <a:t>port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Total!$D$2</c:f>
              <c:strCache>
                <c:ptCount val="1"/>
                <c:pt idx="0">
                  <c:v>Jafar Alirahmi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Total!$E$2:$L$2</c:f>
              <c:numCache>
                <c:formatCode>0.00</c:formatCode>
                <c:ptCount val="8"/>
                <c:pt idx="0">
                  <c:v>12.5</c:v>
                </c:pt>
                <c:pt idx="1">
                  <c:v>12</c:v>
                </c:pt>
                <c:pt idx="2">
                  <c:v>12.5</c:v>
                </c:pt>
                <c:pt idx="3">
                  <c:v>15.5</c:v>
                </c:pt>
                <c:pt idx="4">
                  <c:v>15</c:v>
                </c:pt>
                <c:pt idx="5">
                  <c:v>23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7-4E67-8D3A-59169055D1D0}"/>
            </c:ext>
          </c:extLst>
        </c:ser>
        <c:ser>
          <c:idx val="1"/>
          <c:order val="1"/>
          <c:tx>
            <c:strRef>
              <c:f>Total!$D$3</c:f>
              <c:strCache>
                <c:ptCount val="1"/>
                <c:pt idx="0">
                  <c:v>Viktor Krastev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Total!$E$3:$L$3</c:f>
              <c:numCache>
                <c:formatCode>0.00</c:formatCode>
                <c:ptCount val="8"/>
                <c:pt idx="0">
                  <c:v>6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27</c:v>
                </c:pt>
                <c:pt idx="5">
                  <c:v>28</c:v>
                </c:pt>
                <c:pt idx="6">
                  <c:v>38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7-4E67-8D3A-59169055D1D0}"/>
            </c:ext>
          </c:extLst>
        </c:ser>
        <c:ser>
          <c:idx val="2"/>
          <c:order val="2"/>
          <c:tx>
            <c:strRef>
              <c:f>Total!$D$4</c:f>
              <c:strCache>
                <c:ptCount val="1"/>
                <c:pt idx="0">
                  <c:v>Justin Fuchs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Total!$E$4:$L$4</c:f>
              <c:numCache>
                <c:formatCode>General</c:formatCode>
                <c:ptCount val="8"/>
                <c:pt idx="0">
                  <c:v>7</c:v>
                </c:pt>
                <c:pt idx="1">
                  <c:v>6.25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7-4E67-8D3A-59169055D1D0}"/>
            </c:ext>
          </c:extLst>
        </c:ser>
        <c:ser>
          <c:idx val="3"/>
          <c:order val="3"/>
          <c:tx>
            <c:strRef>
              <c:f>Total!$D$5</c:f>
              <c:strCache>
                <c:ptCount val="1"/>
                <c:pt idx="0">
                  <c:v>Rubén Gómez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Total!$E$5:$L$5</c:f>
              <c:numCache>
                <c:formatCode>0.00</c:formatCode>
                <c:ptCount val="8"/>
                <c:pt idx="0">
                  <c:v>7</c:v>
                </c:pt>
                <c:pt idx="1">
                  <c:v>6.5</c:v>
                </c:pt>
                <c:pt idx="2">
                  <c:v>9.5</c:v>
                </c:pt>
                <c:pt idx="3">
                  <c:v>8.6999999999999993</c:v>
                </c:pt>
                <c:pt idx="4">
                  <c:v>9.5</c:v>
                </c:pt>
                <c:pt idx="5">
                  <c:v>14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7-4E67-8D3A-59169055D1D0}"/>
            </c:ext>
          </c:extLst>
        </c:ser>
        <c:ser>
          <c:idx val="4"/>
          <c:order val="4"/>
          <c:tx>
            <c:strRef>
              <c:f>Total!$D$6</c:f>
              <c:strCache>
                <c:ptCount val="1"/>
                <c:pt idx="0">
                  <c:v>Yaroslav Peptiuk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Total!$E$6:$L$6</c:f>
              <c:numCache>
                <c:formatCode>0.00</c:formatCode>
                <c:ptCount val="8"/>
                <c:pt idx="0">
                  <c:v>11.5</c:v>
                </c:pt>
                <c:pt idx="1">
                  <c:v>9.25</c:v>
                </c:pt>
                <c:pt idx="2">
                  <c:v>11.5</c:v>
                </c:pt>
                <c:pt idx="3">
                  <c:v>12</c:v>
                </c:pt>
                <c:pt idx="4">
                  <c:v>9.5</c:v>
                </c:pt>
                <c:pt idx="5">
                  <c:v>14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7-4E67-8D3A-59169055D1D0}"/>
            </c:ext>
          </c:extLst>
        </c:ser>
        <c:ser>
          <c:idx val="5"/>
          <c:order val="5"/>
          <c:tx>
            <c:strRef>
              <c:f>Total!$D$7</c:f>
              <c:strCache>
                <c:ptCount val="1"/>
                <c:pt idx="0">
                  <c:v>Aleks Proskurkin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Total!$E$7:$L$7</c:f>
              <c:numCache>
                <c:formatCode>0.00</c:formatCode>
                <c:ptCount val="8"/>
                <c:pt idx="0">
                  <c:v>12</c:v>
                </c:pt>
                <c:pt idx="1">
                  <c:v>11.75</c:v>
                </c:pt>
                <c:pt idx="2">
                  <c:v>12.5</c:v>
                </c:pt>
                <c:pt idx="3">
                  <c:v>17</c:v>
                </c:pt>
                <c:pt idx="4">
                  <c:v>12</c:v>
                </c:pt>
                <c:pt idx="5">
                  <c:v>13.5</c:v>
                </c:pt>
                <c:pt idx="6">
                  <c:v>14.5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6-4F3A-BB6C-AECF166B558E}"/>
            </c:ext>
          </c:extLst>
        </c:ser>
        <c:ser>
          <c:idx val="6"/>
          <c:order val="6"/>
          <c:tx>
            <c:strRef>
              <c:f>Total!$D$8</c:f>
              <c:strCache>
                <c:ptCount val="1"/>
                <c:pt idx="0">
                  <c:v>Ferhat Kelten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Total!$E$8:$L$8</c:f>
              <c:numCache>
                <c:formatCode>0.00</c:formatCode>
                <c:ptCount val="8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6-4F3A-BB6C-AECF166B558E}"/>
            </c:ext>
          </c:extLst>
        </c:ser>
        <c:ser>
          <c:idx val="7"/>
          <c:order val="7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6-4F3A-BB6C-AECF166B558E}"/>
            </c:ext>
          </c:extLst>
        </c:ser>
        <c:ser>
          <c:idx val="8"/>
          <c:order val="8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16-4F3A-BB6C-AECF166B558E}"/>
            </c:ext>
          </c:extLst>
        </c:ser>
        <c:ser>
          <c:idx val="9"/>
          <c:order val="9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16-4F3A-BB6C-AECF166B5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69688"/>
        <c:axId val="2116226840"/>
      </c:barChart>
      <c:catAx>
        <c:axId val="21214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226840"/>
        <c:crosses val="autoZero"/>
        <c:auto val="1"/>
        <c:lblAlgn val="ctr"/>
        <c:lblOffset val="100"/>
        <c:noMultiLvlLbl val="0"/>
      </c:catAx>
      <c:valAx>
        <c:axId val="21162268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146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rgbClr val="009C88"/>
      </a:solidFill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 sz="1800" b="1"/>
              <a:t>Burndown</a:t>
            </a:r>
            <a:r>
              <a:rPr lang="en-NL" sz="1800" b="1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Total!$D$11</c:f>
              <c:strCache>
                <c:ptCount val="1"/>
                <c:pt idx="0">
                  <c:v>Hours to burn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Total!$E$11:$L$11</c:f>
              <c:numCache>
                <c:formatCode>0.00</c:formatCode>
                <c:ptCount val="8"/>
                <c:pt idx="0">
                  <c:v>616</c:v>
                </c:pt>
                <c:pt idx="1">
                  <c:v>548.25</c:v>
                </c:pt>
                <c:pt idx="2">
                  <c:v>479.25</c:v>
                </c:pt>
                <c:pt idx="3">
                  <c:v>415.05</c:v>
                </c:pt>
                <c:pt idx="4">
                  <c:v>342.05</c:v>
                </c:pt>
                <c:pt idx="5">
                  <c:v>249.55</c:v>
                </c:pt>
                <c:pt idx="6">
                  <c:v>197.05</c:v>
                </c:pt>
                <c:pt idx="7">
                  <c:v>194.05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18351"/>
        <c:axId val="82118767"/>
      </c:barChart>
      <c:lineChart>
        <c:grouping val="standard"/>
        <c:varyColors val="0"/>
        <c:ser>
          <c:idx val="1"/>
          <c:order val="1"/>
          <c:tx>
            <c:strRef>
              <c:f>Total!$D$12</c:f>
              <c:strCache>
                <c:ptCount val="1"/>
                <c:pt idx="0">
                  <c:v>Total Hours available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Total!$E$12:$L$12</c:f>
              <c:numCache>
                <c:formatCode>0.00</c:formatCode>
                <c:ptCount val="8"/>
                <c:pt idx="0">
                  <c:v>672</c:v>
                </c:pt>
                <c:pt idx="1">
                  <c:v>588</c:v>
                </c:pt>
                <c:pt idx="2">
                  <c:v>504</c:v>
                </c:pt>
                <c:pt idx="3">
                  <c:v>420</c:v>
                </c:pt>
                <c:pt idx="4">
                  <c:v>336</c:v>
                </c:pt>
                <c:pt idx="5">
                  <c:v>252</c:v>
                </c:pt>
                <c:pt idx="6">
                  <c:v>168</c:v>
                </c:pt>
                <c:pt idx="7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8351"/>
        <c:axId val="82118767"/>
      </c:lineChart>
      <c:catAx>
        <c:axId val="821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82118767"/>
        <c:crosses val="autoZero"/>
        <c:auto val="1"/>
        <c:lblAlgn val="ctr"/>
        <c:lblOffset val="100"/>
        <c:noMultiLvlLbl val="0"/>
      </c:catAx>
      <c:valAx>
        <c:axId val="821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821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9C88"/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13</xdr:row>
      <xdr:rowOff>9526</xdr:rowOff>
    </xdr:from>
    <xdr:to>
      <xdr:col>13</xdr:col>
      <xdr:colOff>0</xdr:colOff>
      <xdr:row>36</xdr:row>
      <xdr:rowOff>9526</xdr:rowOff>
    </xdr:to>
    <xdr:graphicFrame macro="">
      <xdr:nvGraphicFramePr>
        <xdr:cNvPr id="3" name="Grafiek 2" title="Overzicht besteding per wee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4761</xdr:rowOff>
    </xdr:from>
    <xdr:to>
      <xdr:col>1</xdr:col>
      <xdr:colOff>4381499</xdr:colOff>
      <xdr:row>36</xdr:row>
      <xdr:rowOff>9524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60B718-B602-4102-9073-4518C309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D022-2BD6-481E-9A1C-416C29AA952C}">
  <dimension ref="A1:H8"/>
  <sheetViews>
    <sheetView workbookViewId="0">
      <selection activeCell="A2" sqref="A2:XFD2"/>
    </sheetView>
  </sheetViews>
  <sheetFormatPr defaultColWidth="9.109375" defaultRowHeight="14.4" x14ac:dyDescent="0.3"/>
  <cols>
    <col min="1" max="1" width="4.44140625" customWidth="1"/>
  </cols>
  <sheetData>
    <row r="1" spans="1:8" s="27" customFormat="1" ht="25.8" x14ac:dyDescent="0.5">
      <c r="A1" s="27" t="s">
        <v>0</v>
      </c>
    </row>
    <row r="2" spans="1:8" s="35" customFormat="1" ht="21" x14ac:dyDescent="0.4">
      <c r="B2" s="35" t="s">
        <v>1</v>
      </c>
    </row>
    <row r="3" spans="1:8" s="26" customFormat="1" ht="21" x14ac:dyDescent="0.4">
      <c r="A3" s="26" t="s">
        <v>2</v>
      </c>
    </row>
    <row r="4" spans="1:8" x14ac:dyDescent="0.3">
      <c r="B4" t="s">
        <v>3</v>
      </c>
      <c r="H4" t="s">
        <v>4</v>
      </c>
    </row>
    <row r="5" spans="1:8" x14ac:dyDescent="0.3">
      <c r="B5" t="s">
        <v>5</v>
      </c>
      <c r="H5" t="s">
        <v>6</v>
      </c>
    </row>
    <row r="7" spans="1:8" s="26" customFormat="1" ht="21" x14ac:dyDescent="0.4">
      <c r="A7" s="26" t="s">
        <v>7</v>
      </c>
      <c r="H7" s="26" t="s">
        <v>8</v>
      </c>
    </row>
    <row r="8" spans="1:8" x14ac:dyDescent="0.3">
      <c r="B8" t="s">
        <v>9</v>
      </c>
      <c r="H8" t="s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9882-C011-443F-BBA4-4F4C207196D0}">
  <dimension ref="A1:H91"/>
  <sheetViews>
    <sheetView zoomScaleNormal="100" workbookViewId="0">
      <selection activeCell="A16" sqref="A16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Total!$L$1</f>
        <v>Week 8</v>
      </c>
      <c r="B1" s="46" t="str">
        <f>'Week (1)'!$B$1</f>
        <v>Uren TOTAAL</v>
      </c>
      <c r="C1" s="46"/>
      <c r="D1" s="46"/>
      <c r="E1" s="46"/>
      <c r="F1" s="46"/>
      <c r="G1" s="46"/>
      <c r="H1" s="47"/>
    </row>
    <row r="3" spans="1:8" ht="22.8" x14ac:dyDescent="0.25">
      <c r="A3" s="13" t="str">
        <f>Total!D2</f>
        <v>Jafar Alirahmi</v>
      </c>
      <c r="B3" s="48" t="str">
        <f>'Week (1)'!$B$3</f>
        <v>Hours</v>
      </c>
      <c r="C3" s="49"/>
      <c r="D3" s="49"/>
      <c r="E3" s="49"/>
      <c r="F3" s="49"/>
      <c r="G3" s="49"/>
      <c r="H3" s="50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8" t="str">
        <f>$B$3</f>
        <v>Hours</v>
      </c>
      <c r="C12" s="49"/>
      <c r="D12" s="49"/>
      <c r="E12" s="49"/>
      <c r="F12" s="49"/>
      <c r="G12" s="49"/>
      <c r="H12" s="50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5">
      <c r="A15" s="9" t="s">
        <v>150</v>
      </c>
      <c r="B15" s="10">
        <v>3</v>
      </c>
      <c r="C15" s="10"/>
      <c r="D15" s="10"/>
      <c r="E15" s="10"/>
      <c r="F15" s="10"/>
      <c r="G15" s="10"/>
      <c r="H15" s="6">
        <f t="shared" ref="H15:H18" si="2">SUM(B15:G15)</f>
        <v>3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3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3</v>
      </c>
    </row>
    <row r="21" spans="1:8" ht="22.8" x14ac:dyDescent="0.25">
      <c r="A21" s="12" t="str">
        <f>Total!D4</f>
        <v>Justin Fuchs</v>
      </c>
      <c r="B21" s="48" t="str">
        <f>$B$3</f>
        <v>Hours</v>
      </c>
      <c r="C21" s="49"/>
      <c r="D21" s="49"/>
      <c r="E21" s="49"/>
      <c r="F21" s="49"/>
      <c r="G21" s="49"/>
      <c r="H21" s="50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Rubén Gómez</v>
      </c>
      <c r="B30" s="48" t="str">
        <f>$B$3</f>
        <v>Hours</v>
      </c>
      <c r="C30" s="49"/>
      <c r="D30" s="49"/>
      <c r="E30" s="49"/>
      <c r="F30" s="49"/>
      <c r="G30" s="49"/>
      <c r="H30" s="50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8" x14ac:dyDescent="0.25">
      <c r="A39" s="12" t="str">
        <f>Total!D6</f>
        <v>Yaroslav Peptiuk</v>
      </c>
      <c r="B39" s="48" t="str">
        <f>$B$3</f>
        <v>Hours</v>
      </c>
      <c r="C39" s="49"/>
      <c r="D39" s="49"/>
      <c r="E39" s="49"/>
      <c r="F39" s="49"/>
      <c r="G39" s="49"/>
      <c r="H39" s="50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Aleks Proskurkin</v>
      </c>
      <c r="B48" s="48" t="str">
        <f>$B$3</f>
        <v>Hours</v>
      </c>
      <c r="C48" s="49"/>
      <c r="D48" s="49"/>
      <c r="E48" s="49"/>
      <c r="F48" s="49"/>
      <c r="G48" s="49"/>
      <c r="H48" s="50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8" x14ac:dyDescent="0.25">
      <c r="A57" s="12" t="str">
        <f>Total!D8</f>
        <v>Ferhat Kelten</v>
      </c>
      <c r="B57" s="48" t="str">
        <f>$B$3</f>
        <v>Hours</v>
      </c>
      <c r="C57" s="49"/>
      <c r="D57" s="49"/>
      <c r="E57" s="49"/>
      <c r="F57" s="49"/>
      <c r="G57" s="49"/>
      <c r="H57" s="50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8" x14ac:dyDescent="0.25">
      <c r="A66" s="12" t="e">
        <f>Total!#REF!</f>
        <v>#REF!</v>
      </c>
      <c r="B66" s="48" t="str">
        <f>$B$3</f>
        <v>Hours</v>
      </c>
      <c r="C66" s="49"/>
      <c r="D66" s="49"/>
      <c r="E66" s="49"/>
      <c r="F66" s="49"/>
      <c r="G66" s="49"/>
      <c r="H66" s="50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8" t="str">
        <f>$B$3</f>
        <v>Hours</v>
      </c>
      <c r="C75" s="49"/>
      <c r="D75" s="49"/>
      <c r="E75" s="49"/>
      <c r="F75" s="49"/>
      <c r="G75" s="49"/>
      <c r="H75" s="50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8" t="str">
        <f>$B$3</f>
        <v>Hours</v>
      </c>
      <c r="C84" s="49"/>
      <c r="D84" s="49"/>
      <c r="E84" s="49"/>
      <c r="F84" s="49"/>
      <c r="G84" s="49"/>
      <c r="H84" s="50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opLeftCell="C17" zoomScaleNormal="100" workbookViewId="0">
      <selection activeCell="G3" sqref="G3"/>
    </sheetView>
  </sheetViews>
  <sheetFormatPr defaultColWidth="8.88671875" defaultRowHeight="14.4" x14ac:dyDescent="0.3"/>
  <cols>
    <col min="1" max="1" width="24.44140625" style="28" customWidth="1"/>
    <col min="2" max="2" width="65.6640625" customWidth="1"/>
    <col min="3" max="3" width="4.33203125" customWidth="1"/>
    <col min="4" max="4" width="28.5546875" customWidth="1"/>
    <col min="5" max="13" width="11.44140625" customWidth="1"/>
    <col min="257" max="257" width="43.88671875" customWidth="1"/>
    <col min="258" max="263" width="6.109375" customWidth="1"/>
    <col min="264" max="264" width="7.44140625" customWidth="1"/>
    <col min="513" max="513" width="43.88671875" customWidth="1"/>
    <col min="514" max="519" width="6.109375" customWidth="1"/>
    <col min="520" max="520" width="7.44140625" customWidth="1"/>
    <col min="769" max="769" width="43.88671875" customWidth="1"/>
    <col min="770" max="775" width="6.109375" customWidth="1"/>
    <col min="776" max="776" width="7.44140625" customWidth="1"/>
    <col min="1025" max="1025" width="43.88671875" customWidth="1"/>
    <col min="1026" max="1031" width="6.109375" customWidth="1"/>
    <col min="1032" max="1032" width="7.44140625" customWidth="1"/>
    <col min="1281" max="1281" width="43.88671875" customWidth="1"/>
    <col min="1282" max="1287" width="6.109375" customWidth="1"/>
    <col min="1288" max="1288" width="7.44140625" customWidth="1"/>
    <col min="1537" max="1537" width="43.88671875" customWidth="1"/>
    <col min="1538" max="1543" width="6.109375" customWidth="1"/>
    <col min="1544" max="1544" width="7.44140625" customWidth="1"/>
    <col min="1793" max="1793" width="43.88671875" customWidth="1"/>
    <col min="1794" max="1799" width="6.109375" customWidth="1"/>
    <col min="1800" max="1800" width="7.44140625" customWidth="1"/>
    <col min="2049" max="2049" width="43.88671875" customWidth="1"/>
    <col min="2050" max="2055" width="6.109375" customWidth="1"/>
    <col min="2056" max="2056" width="7.44140625" customWidth="1"/>
    <col min="2305" max="2305" width="43.88671875" customWidth="1"/>
    <col min="2306" max="2311" width="6.109375" customWidth="1"/>
    <col min="2312" max="2312" width="7.44140625" customWidth="1"/>
    <col min="2561" max="2561" width="43.88671875" customWidth="1"/>
    <col min="2562" max="2567" width="6.109375" customWidth="1"/>
    <col min="2568" max="2568" width="7.44140625" customWidth="1"/>
    <col min="2817" max="2817" width="43.88671875" customWidth="1"/>
    <col min="2818" max="2823" width="6.109375" customWidth="1"/>
    <col min="2824" max="2824" width="7.44140625" customWidth="1"/>
    <col min="3073" max="3073" width="43.88671875" customWidth="1"/>
    <col min="3074" max="3079" width="6.109375" customWidth="1"/>
    <col min="3080" max="3080" width="7.44140625" customWidth="1"/>
    <col min="3329" max="3329" width="43.88671875" customWidth="1"/>
    <col min="3330" max="3335" width="6.109375" customWidth="1"/>
    <col min="3336" max="3336" width="7.44140625" customWidth="1"/>
    <col min="3585" max="3585" width="43.88671875" customWidth="1"/>
    <col min="3586" max="3591" width="6.109375" customWidth="1"/>
    <col min="3592" max="3592" width="7.44140625" customWidth="1"/>
    <col min="3841" max="3841" width="43.88671875" customWidth="1"/>
    <col min="3842" max="3847" width="6.109375" customWidth="1"/>
    <col min="3848" max="3848" width="7.44140625" customWidth="1"/>
    <col min="4097" max="4097" width="43.88671875" customWidth="1"/>
    <col min="4098" max="4103" width="6.109375" customWidth="1"/>
    <col min="4104" max="4104" width="7.44140625" customWidth="1"/>
    <col min="4353" max="4353" width="43.88671875" customWidth="1"/>
    <col min="4354" max="4359" width="6.109375" customWidth="1"/>
    <col min="4360" max="4360" width="7.44140625" customWidth="1"/>
    <col min="4609" max="4609" width="43.88671875" customWidth="1"/>
    <col min="4610" max="4615" width="6.109375" customWidth="1"/>
    <col min="4616" max="4616" width="7.44140625" customWidth="1"/>
    <col min="4865" max="4865" width="43.88671875" customWidth="1"/>
    <col min="4866" max="4871" width="6.109375" customWidth="1"/>
    <col min="4872" max="4872" width="7.44140625" customWidth="1"/>
    <col min="5121" max="5121" width="43.88671875" customWidth="1"/>
    <col min="5122" max="5127" width="6.109375" customWidth="1"/>
    <col min="5128" max="5128" width="7.44140625" customWidth="1"/>
    <col min="5377" max="5377" width="43.88671875" customWidth="1"/>
    <col min="5378" max="5383" width="6.109375" customWidth="1"/>
    <col min="5384" max="5384" width="7.44140625" customWidth="1"/>
    <col min="5633" max="5633" width="43.88671875" customWidth="1"/>
    <col min="5634" max="5639" width="6.109375" customWidth="1"/>
    <col min="5640" max="5640" width="7.44140625" customWidth="1"/>
    <col min="5889" max="5889" width="43.88671875" customWidth="1"/>
    <col min="5890" max="5895" width="6.109375" customWidth="1"/>
    <col min="5896" max="5896" width="7.44140625" customWidth="1"/>
    <col min="6145" max="6145" width="43.88671875" customWidth="1"/>
    <col min="6146" max="6151" width="6.109375" customWidth="1"/>
    <col min="6152" max="6152" width="7.44140625" customWidth="1"/>
    <col min="6401" max="6401" width="43.88671875" customWidth="1"/>
    <col min="6402" max="6407" width="6.109375" customWidth="1"/>
    <col min="6408" max="6408" width="7.44140625" customWidth="1"/>
    <col min="6657" max="6657" width="43.88671875" customWidth="1"/>
    <col min="6658" max="6663" width="6.109375" customWidth="1"/>
    <col min="6664" max="6664" width="7.44140625" customWidth="1"/>
    <col min="6913" max="6913" width="43.88671875" customWidth="1"/>
    <col min="6914" max="6919" width="6.109375" customWidth="1"/>
    <col min="6920" max="6920" width="7.44140625" customWidth="1"/>
    <col min="7169" max="7169" width="43.88671875" customWidth="1"/>
    <col min="7170" max="7175" width="6.109375" customWidth="1"/>
    <col min="7176" max="7176" width="7.44140625" customWidth="1"/>
    <col min="7425" max="7425" width="43.88671875" customWidth="1"/>
    <col min="7426" max="7431" width="6.109375" customWidth="1"/>
    <col min="7432" max="7432" width="7.44140625" customWidth="1"/>
    <col min="7681" max="7681" width="43.88671875" customWidth="1"/>
    <col min="7682" max="7687" width="6.109375" customWidth="1"/>
    <col min="7688" max="7688" width="7.44140625" customWidth="1"/>
    <col min="7937" max="7937" width="43.88671875" customWidth="1"/>
    <col min="7938" max="7943" width="6.109375" customWidth="1"/>
    <col min="7944" max="7944" width="7.44140625" customWidth="1"/>
    <col min="8193" max="8193" width="43.88671875" customWidth="1"/>
    <col min="8194" max="8199" width="6.109375" customWidth="1"/>
    <col min="8200" max="8200" width="7.44140625" customWidth="1"/>
    <col min="8449" max="8449" width="43.88671875" customWidth="1"/>
    <col min="8450" max="8455" width="6.109375" customWidth="1"/>
    <col min="8456" max="8456" width="7.44140625" customWidth="1"/>
    <col min="8705" max="8705" width="43.88671875" customWidth="1"/>
    <col min="8706" max="8711" width="6.109375" customWidth="1"/>
    <col min="8712" max="8712" width="7.44140625" customWidth="1"/>
    <col min="8961" max="8961" width="43.88671875" customWidth="1"/>
    <col min="8962" max="8967" width="6.109375" customWidth="1"/>
    <col min="8968" max="8968" width="7.44140625" customWidth="1"/>
    <col min="9217" max="9217" width="43.88671875" customWidth="1"/>
    <col min="9218" max="9223" width="6.109375" customWidth="1"/>
    <col min="9224" max="9224" width="7.44140625" customWidth="1"/>
    <col min="9473" max="9473" width="43.88671875" customWidth="1"/>
    <col min="9474" max="9479" width="6.109375" customWidth="1"/>
    <col min="9480" max="9480" width="7.44140625" customWidth="1"/>
    <col min="9729" max="9729" width="43.88671875" customWidth="1"/>
    <col min="9730" max="9735" width="6.109375" customWidth="1"/>
    <col min="9736" max="9736" width="7.44140625" customWidth="1"/>
    <col min="9985" max="9985" width="43.88671875" customWidth="1"/>
    <col min="9986" max="9991" width="6.109375" customWidth="1"/>
    <col min="9992" max="9992" width="7.44140625" customWidth="1"/>
    <col min="10241" max="10241" width="43.88671875" customWidth="1"/>
    <col min="10242" max="10247" width="6.109375" customWidth="1"/>
    <col min="10248" max="10248" width="7.44140625" customWidth="1"/>
    <col min="10497" max="10497" width="43.88671875" customWidth="1"/>
    <col min="10498" max="10503" width="6.109375" customWidth="1"/>
    <col min="10504" max="10504" width="7.44140625" customWidth="1"/>
    <col min="10753" max="10753" width="43.88671875" customWidth="1"/>
    <col min="10754" max="10759" width="6.109375" customWidth="1"/>
    <col min="10760" max="10760" width="7.44140625" customWidth="1"/>
    <col min="11009" max="11009" width="43.88671875" customWidth="1"/>
    <col min="11010" max="11015" width="6.109375" customWidth="1"/>
    <col min="11016" max="11016" width="7.44140625" customWidth="1"/>
    <col min="11265" max="11265" width="43.88671875" customWidth="1"/>
    <col min="11266" max="11271" width="6.109375" customWidth="1"/>
    <col min="11272" max="11272" width="7.44140625" customWidth="1"/>
    <col min="11521" max="11521" width="43.88671875" customWidth="1"/>
    <col min="11522" max="11527" width="6.109375" customWidth="1"/>
    <col min="11528" max="11528" width="7.44140625" customWidth="1"/>
    <col min="11777" max="11777" width="43.88671875" customWidth="1"/>
    <col min="11778" max="11783" width="6.109375" customWidth="1"/>
    <col min="11784" max="11784" width="7.44140625" customWidth="1"/>
    <col min="12033" max="12033" width="43.88671875" customWidth="1"/>
    <col min="12034" max="12039" width="6.109375" customWidth="1"/>
    <col min="12040" max="12040" width="7.44140625" customWidth="1"/>
    <col min="12289" max="12289" width="43.88671875" customWidth="1"/>
    <col min="12290" max="12295" width="6.109375" customWidth="1"/>
    <col min="12296" max="12296" width="7.44140625" customWidth="1"/>
    <col min="12545" max="12545" width="43.88671875" customWidth="1"/>
    <col min="12546" max="12551" width="6.109375" customWidth="1"/>
    <col min="12552" max="12552" width="7.44140625" customWidth="1"/>
    <col min="12801" max="12801" width="43.88671875" customWidth="1"/>
    <col min="12802" max="12807" width="6.109375" customWidth="1"/>
    <col min="12808" max="12808" width="7.44140625" customWidth="1"/>
    <col min="13057" max="13057" width="43.88671875" customWidth="1"/>
    <col min="13058" max="13063" width="6.109375" customWidth="1"/>
    <col min="13064" max="13064" width="7.44140625" customWidth="1"/>
    <col min="13313" max="13313" width="43.88671875" customWidth="1"/>
    <col min="13314" max="13319" width="6.109375" customWidth="1"/>
    <col min="13320" max="13320" width="7.44140625" customWidth="1"/>
    <col min="13569" max="13569" width="43.88671875" customWidth="1"/>
    <col min="13570" max="13575" width="6.109375" customWidth="1"/>
    <col min="13576" max="13576" width="7.44140625" customWidth="1"/>
    <col min="13825" max="13825" width="43.88671875" customWidth="1"/>
    <col min="13826" max="13831" width="6.109375" customWidth="1"/>
    <col min="13832" max="13832" width="7.44140625" customWidth="1"/>
    <col min="14081" max="14081" width="43.88671875" customWidth="1"/>
    <col min="14082" max="14087" width="6.109375" customWidth="1"/>
    <col min="14088" max="14088" width="7.44140625" customWidth="1"/>
    <col min="14337" max="14337" width="43.88671875" customWidth="1"/>
    <col min="14338" max="14343" width="6.109375" customWidth="1"/>
    <col min="14344" max="14344" width="7.44140625" customWidth="1"/>
    <col min="14593" max="14593" width="43.88671875" customWidth="1"/>
    <col min="14594" max="14599" width="6.109375" customWidth="1"/>
    <col min="14600" max="14600" width="7.44140625" customWidth="1"/>
    <col min="14849" max="14849" width="43.88671875" customWidth="1"/>
    <col min="14850" max="14855" width="6.109375" customWidth="1"/>
    <col min="14856" max="14856" width="7.44140625" customWidth="1"/>
    <col min="15105" max="15105" width="43.88671875" customWidth="1"/>
    <col min="15106" max="15111" width="6.109375" customWidth="1"/>
    <col min="15112" max="15112" width="7.44140625" customWidth="1"/>
    <col min="15361" max="15361" width="43.88671875" customWidth="1"/>
    <col min="15362" max="15367" width="6.109375" customWidth="1"/>
    <col min="15368" max="15368" width="7.44140625" customWidth="1"/>
    <col min="15617" max="15617" width="43.88671875" customWidth="1"/>
    <col min="15618" max="15623" width="6.109375" customWidth="1"/>
    <col min="15624" max="15624" width="7.44140625" customWidth="1"/>
    <col min="15873" max="15873" width="43.88671875" customWidth="1"/>
    <col min="15874" max="15879" width="6.109375" customWidth="1"/>
    <col min="15880" max="15880" width="7.44140625" customWidth="1"/>
    <col min="16129" max="16129" width="43.88671875" customWidth="1"/>
    <col min="16130" max="16135" width="6.109375" customWidth="1"/>
    <col min="16136" max="16136" width="7.44140625" customWidth="1"/>
  </cols>
  <sheetData>
    <row r="1" spans="1:13" ht="33" x14ac:dyDescent="0.4">
      <c r="A1" s="42" t="s">
        <v>11</v>
      </c>
      <c r="B1" s="43"/>
      <c r="D1" s="29" t="s">
        <v>12</v>
      </c>
      <c r="E1" s="24" t="s">
        <v>13</v>
      </c>
      <c r="F1" s="24" t="s">
        <v>14</v>
      </c>
      <c r="G1" s="24" t="s">
        <v>15</v>
      </c>
      <c r="H1" s="24" t="s">
        <v>16</v>
      </c>
      <c r="I1" s="24" t="s">
        <v>17</v>
      </c>
      <c r="J1" s="24" t="s">
        <v>18</v>
      </c>
      <c r="K1" s="24" t="s">
        <v>19</v>
      </c>
      <c r="L1" s="24" t="s">
        <v>20</v>
      </c>
      <c r="M1" s="25" t="s">
        <v>21</v>
      </c>
    </row>
    <row r="2" spans="1:13" ht="15.75" customHeight="1" x14ac:dyDescent="0.3">
      <c r="A2" s="44" t="s">
        <v>22</v>
      </c>
      <c r="B2" s="45" t="s">
        <v>23</v>
      </c>
      <c r="D2" s="16" t="s">
        <v>24</v>
      </c>
      <c r="E2" s="3">
        <f>'Week (1)'!$H$11</f>
        <v>12.5</v>
      </c>
      <c r="F2" s="3">
        <f>'Week (2)'!$H$10</f>
        <v>12</v>
      </c>
      <c r="G2" s="3">
        <f>'Week (3)'!$H$10</f>
        <v>12.5</v>
      </c>
      <c r="H2" s="3">
        <f>'Week (4)'!$H$11</f>
        <v>15.5</v>
      </c>
      <c r="I2" s="3">
        <f>'Week (5)'!$H$9</f>
        <v>15</v>
      </c>
      <c r="J2" s="3">
        <f>'Week (6)'!$H$11</f>
        <v>23</v>
      </c>
      <c r="K2" s="3">
        <f>'Week (7)'!$H$10</f>
        <v>0</v>
      </c>
      <c r="L2" s="3">
        <f>'Week (8)'!$H$10</f>
        <v>0</v>
      </c>
      <c r="M2" s="4">
        <f>SUM(E2:L2)</f>
        <v>90.5</v>
      </c>
    </row>
    <row r="3" spans="1:13" ht="15" customHeight="1" x14ac:dyDescent="0.3">
      <c r="A3" s="44"/>
      <c r="B3" s="45"/>
      <c r="D3" s="16" t="s">
        <v>25</v>
      </c>
      <c r="E3" s="3">
        <v>6</v>
      </c>
      <c r="F3" s="3">
        <v>10</v>
      </c>
      <c r="G3" s="3">
        <f>'Week (3)'!$H$19</f>
        <v>11</v>
      </c>
      <c r="H3" s="3">
        <f>'Week (4)'!$H$20</f>
        <v>11</v>
      </c>
      <c r="I3" s="3">
        <f>'Week (5)'!$H$18</f>
        <v>27</v>
      </c>
      <c r="J3" s="3">
        <f>'Week (6)'!$H$20</f>
        <v>28</v>
      </c>
      <c r="K3" s="3">
        <f>'Week (7)'!$H$19</f>
        <v>38</v>
      </c>
      <c r="L3" s="3">
        <f>'Week (8)'!$H$19</f>
        <v>3</v>
      </c>
      <c r="M3" s="4">
        <f t="shared" ref="M3:M5" si="0">SUM(E3:L3)</f>
        <v>134</v>
      </c>
    </row>
    <row r="4" spans="1:13" ht="15.75" customHeight="1" x14ac:dyDescent="0.3">
      <c r="A4" s="44" t="s">
        <v>26</v>
      </c>
      <c r="B4" s="45" t="s">
        <v>27</v>
      </c>
      <c r="D4" s="16" t="s">
        <v>28</v>
      </c>
      <c r="E4" s="40">
        <v>7</v>
      </c>
      <c r="F4" s="40">
        <v>6.25</v>
      </c>
      <c r="G4" s="3">
        <f>'Week (3)'!$H$28</f>
        <v>0</v>
      </c>
      <c r="H4" s="3">
        <f>'Week (4)'!$H$29</f>
        <v>0</v>
      </c>
      <c r="I4" s="3">
        <f>'Week (5)'!$H$27</f>
        <v>0</v>
      </c>
      <c r="J4" s="3">
        <f>'Week (6)'!$H$29</f>
        <v>0</v>
      </c>
      <c r="K4" s="3">
        <f>'Week (7)'!$H$28</f>
        <v>0</v>
      </c>
      <c r="L4" s="3">
        <f>'Week (8)'!$H$28</f>
        <v>0</v>
      </c>
      <c r="M4" s="4">
        <f t="shared" si="0"/>
        <v>13.25</v>
      </c>
    </row>
    <row r="5" spans="1:13" ht="15.6" x14ac:dyDescent="0.3">
      <c r="A5" s="44"/>
      <c r="B5" s="45"/>
      <c r="D5" s="16" t="s">
        <v>29</v>
      </c>
      <c r="E5" s="3">
        <f>'Week (1)'!$H$39</f>
        <v>7</v>
      </c>
      <c r="F5" s="3">
        <f>'Week (2)'!$H$37</f>
        <v>6.5</v>
      </c>
      <c r="G5" s="3">
        <f>'Week (3)'!$H$37</f>
        <v>9.5</v>
      </c>
      <c r="H5" s="3">
        <f>'Week (4)'!$H$38</f>
        <v>8.6999999999999993</v>
      </c>
      <c r="I5" s="3">
        <f>'Week (5)'!$H$36</f>
        <v>9.5</v>
      </c>
      <c r="J5" s="3">
        <f>'Week (6)'!$H$38</f>
        <v>14</v>
      </c>
      <c r="K5" s="3">
        <f>'Week (7)'!$H$37</f>
        <v>0</v>
      </c>
      <c r="L5" s="3">
        <f>'Week (8)'!$H$37</f>
        <v>0</v>
      </c>
      <c r="M5" s="4">
        <f t="shared" si="0"/>
        <v>55.2</v>
      </c>
    </row>
    <row r="6" spans="1:13" ht="15" customHeight="1" x14ac:dyDescent="0.3">
      <c r="A6" s="30"/>
      <c r="B6" s="31"/>
      <c r="D6" s="16" t="s">
        <v>30</v>
      </c>
      <c r="E6" s="3">
        <f>'Week (1)'!$H$48</f>
        <v>11.5</v>
      </c>
      <c r="F6" s="3">
        <f>'Week (2)'!$H$46</f>
        <v>9.25</v>
      </c>
      <c r="G6" s="3">
        <f>'Week (3)'!$H$46</f>
        <v>11.5</v>
      </c>
      <c r="H6" s="3">
        <f>'Week (4)'!$H$47</f>
        <v>12</v>
      </c>
      <c r="I6" s="3">
        <f>'Week (5)'!$H$45</f>
        <v>9.5</v>
      </c>
      <c r="J6" s="3">
        <f>'Week (6)'!$H$47</f>
        <v>14</v>
      </c>
      <c r="K6" s="3">
        <f>'Week (7)'!$H$46</f>
        <v>0</v>
      </c>
      <c r="L6" s="3">
        <f>'Week (8)'!$H$46</f>
        <v>0</v>
      </c>
      <c r="M6" s="4">
        <f t="shared" ref="M6" si="1">SUM(E6:L6)</f>
        <v>67.75</v>
      </c>
    </row>
    <row r="7" spans="1:13" ht="15" customHeight="1" x14ac:dyDescent="0.3">
      <c r="A7" s="30"/>
      <c r="B7" s="31"/>
      <c r="D7" s="16" t="s">
        <v>31</v>
      </c>
      <c r="E7" s="3">
        <f>'Week (1)'!$H$57</f>
        <v>12</v>
      </c>
      <c r="F7" s="3">
        <f>'Week (2)'!$H$55</f>
        <v>11.75</v>
      </c>
      <c r="G7" s="3">
        <f>'Week (3)'!$H$55</f>
        <v>12.5</v>
      </c>
      <c r="H7" s="3">
        <f>'Week (4)'!$H$56</f>
        <v>17</v>
      </c>
      <c r="I7" s="3">
        <f>'Week (5)'!$H$54</f>
        <v>12</v>
      </c>
      <c r="J7" s="3">
        <f>'Week (6)'!$H$56</f>
        <v>13.5</v>
      </c>
      <c r="K7" s="3">
        <f>'Week (7)'!$H$55</f>
        <v>14.5</v>
      </c>
      <c r="L7" s="3">
        <f>'Week (8)'!$H$55</f>
        <v>0</v>
      </c>
      <c r="M7" s="4">
        <f t="shared" ref="M7:M8" si="2">SUM(E7:L7)</f>
        <v>93.25</v>
      </c>
    </row>
    <row r="8" spans="1:13" ht="15" customHeight="1" x14ac:dyDescent="0.3">
      <c r="A8" s="30"/>
      <c r="B8" s="31"/>
      <c r="D8" s="16" t="s">
        <v>32</v>
      </c>
      <c r="E8" s="3">
        <f>'Week (1)'!$H$66</f>
        <v>0</v>
      </c>
      <c r="F8" s="3">
        <f>'Week (2)'!$H$64</f>
        <v>12</v>
      </c>
      <c r="G8" s="3">
        <f>'Week (3)'!$H$64</f>
        <v>12</v>
      </c>
      <c r="H8" s="3">
        <f>'Week (4)'!$H$65</f>
        <v>0</v>
      </c>
      <c r="I8" s="3">
        <f>'Week (5)'!$H$63</f>
        <v>0</v>
      </c>
      <c r="J8" s="3">
        <f>'Week (6)'!$H$65</f>
        <v>0</v>
      </c>
      <c r="K8" s="3">
        <f>'Week (7)'!$H$64</f>
        <v>0</v>
      </c>
      <c r="L8" s="3">
        <f>'Week (8)'!$H$64</f>
        <v>0</v>
      </c>
      <c r="M8" s="4">
        <f t="shared" si="2"/>
        <v>24</v>
      </c>
    </row>
    <row r="9" spans="1:13" ht="15.75" customHeight="1" x14ac:dyDescent="0.3">
      <c r="A9" s="30"/>
      <c r="B9" s="31"/>
      <c r="D9" s="17" t="s">
        <v>33</v>
      </c>
      <c r="E9" s="15">
        <f t="shared" ref="E9:L9" si="3">SUM(E2:E8)</f>
        <v>56</v>
      </c>
      <c r="F9" s="15">
        <f t="shared" si="3"/>
        <v>67.75</v>
      </c>
      <c r="G9" s="15">
        <f t="shared" si="3"/>
        <v>69</v>
      </c>
      <c r="H9" s="15">
        <f t="shared" si="3"/>
        <v>64.2</v>
      </c>
      <c r="I9" s="15">
        <f t="shared" si="3"/>
        <v>73</v>
      </c>
      <c r="J9" s="15">
        <f t="shared" si="3"/>
        <v>92.5</v>
      </c>
      <c r="K9" s="15">
        <f t="shared" si="3"/>
        <v>52.5</v>
      </c>
      <c r="L9" s="15">
        <f t="shared" si="3"/>
        <v>3</v>
      </c>
    </row>
    <row r="10" spans="1:13" ht="15.75" customHeight="1" x14ac:dyDescent="0.3">
      <c r="A10" s="30"/>
      <c r="B10" s="31"/>
      <c r="D10" s="19" t="s">
        <v>34</v>
      </c>
      <c r="E10" s="20"/>
      <c r="F10" s="20">
        <f>SUM(E2:F8)</f>
        <v>123.75</v>
      </c>
      <c r="G10" s="20"/>
      <c r="H10" s="20">
        <f>SUM(G2:H8)</f>
        <v>133.19999999999999</v>
      </c>
      <c r="I10" s="20"/>
      <c r="J10" s="20">
        <f>SUM(I2:J8)</f>
        <v>165.5</v>
      </c>
      <c r="K10" s="20"/>
      <c r="L10" s="20">
        <f>SUM(K9:L9)</f>
        <v>55.5</v>
      </c>
    </row>
    <row r="11" spans="1:13" ht="15.75" customHeight="1" x14ac:dyDescent="0.3">
      <c r="A11" s="32"/>
      <c r="B11" s="31"/>
      <c r="D11" s="14" t="s">
        <v>35</v>
      </c>
      <c r="E11" s="18">
        <f>E12-E9</f>
        <v>616</v>
      </c>
      <c r="F11" s="18">
        <f>E11-F9</f>
        <v>548.25</v>
      </c>
      <c r="G11" s="18">
        <f t="shared" ref="G11:L11" si="4">F11-G9</f>
        <v>479.25</v>
      </c>
      <c r="H11" s="18">
        <f t="shared" si="4"/>
        <v>415.05</v>
      </c>
      <c r="I11" s="18">
        <f t="shared" si="4"/>
        <v>342.05</v>
      </c>
      <c r="J11" s="18">
        <f t="shared" si="4"/>
        <v>249.55</v>
      </c>
      <c r="K11" s="18">
        <f t="shared" si="4"/>
        <v>197.05</v>
      </c>
      <c r="L11" s="18">
        <f t="shared" si="4"/>
        <v>194.05</v>
      </c>
    </row>
    <row r="12" spans="1:13" ht="15.75" customHeight="1" x14ac:dyDescent="0.3">
      <c r="A12" s="33" t="s">
        <v>36</v>
      </c>
      <c r="B12" s="34">
        <f>COUNTIF(D2:D8, "&gt;''" )*12</f>
        <v>84</v>
      </c>
      <c r="D12" s="14" t="s">
        <v>37</v>
      </c>
      <c r="E12" s="18">
        <f t="shared" ref="E12:K12" si="5">$B$12+F12</f>
        <v>672</v>
      </c>
      <c r="F12" s="18">
        <f t="shared" si="5"/>
        <v>588</v>
      </c>
      <c r="G12" s="18">
        <f t="shared" si="5"/>
        <v>504</v>
      </c>
      <c r="H12" s="18">
        <f t="shared" si="5"/>
        <v>420</v>
      </c>
      <c r="I12" s="18">
        <f t="shared" si="5"/>
        <v>336</v>
      </c>
      <c r="J12" s="18">
        <f t="shared" si="5"/>
        <v>252</v>
      </c>
      <c r="K12" s="18">
        <f t="shared" si="5"/>
        <v>168</v>
      </c>
      <c r="L12" s="18">
        <f>$B$12</f>
        <v>84</v>
      </c>
    </row>
  </sheetData>
  <mergeCells count="5">
    <mergeCell ref="A1:B1"/>
    <mergeCell ref="A4:A5"/>
    <mergeCell ref="B4:B5"/>
    <mergeCell ref="A2:A3"/>
    <mergeCell ref="B2:B3"/>
  </mergeCells>
  <pageMargins left="0.7" right="0.7" top="0.75" bottom="0.75" header="0.3" footer="0.3"/>
  <pageSetup paperSize="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3"/>
  <sheetViews>
    <sheetView topLeftCell="A47" zoomScaleNormal="100" workbookViewId="0">
      <selection activeCell="G54" sqref="G54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Total!$E$1</f>
        <v>Week 1</v>
      </c>
      <c r="B1" s="46" t="s">
        <v>38</v>
      </c>
      <c r="C1" s="46"/>
      <c r="D1" s="46"/>
      <c r="E1" s="46"/>
      <c r="F1" s="46"/>
      <c r="G1" s="46"/>
      <c r="H1" s="47"/>
    </row>
    <row r="3" spans="1:8" ht="22.5" customHeight="1" x14ac:dyDescent="0.25">
      <c r="A3" s="13" t="str">
        <f>Total!D2</f>
        <v>Jafar Alirahmi</v>
      </c>
      <c r="B3" s="48" t="s">
        <v>39</v>
      </c>
      <c r="C3" s="49"/>
      <c r="D3" s="49"/>
      <c r="E3" s="49"/>
      <c r="F3" s="49"/>
      <c r="G3" s="49"/>
      <c r="H3" s="50"/>
    </row>
    <row r="4" spans="1:8" ht="17.25" customHeight="1" x14ac:dyDescent="0.25">
      <c r="A4" s="7" t="s">
        <v>40</v>
      </c>
      <c r="B4" s="8" t="s">
        <v>41</v>
      </c>
      <c r="C4" s="8" t="s">
        <v>42</v>
      </c>
      <c r="D4" s="8" t="s">
        <v>43</v>
      </c>
      <c r="E4" s="8" t="s">
        <v>44</v>
      </c>
      <c r="F4" s="8" t="s">
        <v>45</v>
      </c>
      <c r="G4" s="8" t="s">
        <v>46</v>
      </c>
      <c r="H4" s="8" t="str">
        <f>Total!$M$1</f>
        <v>Total</v>
      </c>
    </row>
    <row r="5" spans="1:8" x14ac:dyDescent="0.25">
      <c r="A5" s="9" t="s">
        <v>47</v>
      </c>
      <c r="B5" s="10"/>
      <c r="C5" s="10">
        <v>2.5</v>
      </c>
      <c r="D5" s="10"/>
      <c r="E5" s="10"/>
      <c r="F5" s="10"/>
      <c r="G5" s="10"/>
      <c r="H5" s="6">
        <f>SUM(B5:G5)</f>
        <v>2.5</v>
      </c>
    </row>
    <row r="6" spans="1:8" x14ac:dyDescent="0.25">
      <c r="A6" s="9" t="s">
        <v>71</v>
      </c>
      <c r="B6" s="10"/>
      <c r="C6" s="10"/>
      <c r="D6" s="10"/>
      <c r="E6" s="10">
        <v>2</v>
      </c>
      <c r="G6" s="10"/>
      <c r="H6" s="6">
        <f t="shared" ref="H6:H9" si="0">SUM(B6:G6)</f>
        <v>2</v>
      </c>
    </row>
    <row r="7" spans="1:8" s="1" customFormat="1" ht="13.2" x14ac:dyDescent="0.25">
      <c r="A7" s="9" t="s">
        <v>49</v>
      </c>
      <c r="B7" s="10"/>
      <c r="C7" s="10"/>
      <c r="D7" s="10"/>
      <c r="E7" s="10"/>
      <c r="F7" s="10">
        <v>2</v>
      </c>
      <c r="G7" s="10"/>
      <c r="H7" s="6">
        <f t="shared" si="0"/>
        <v>2</v>
      </c>
    </row>
    <row r="8" spans="1:8" s="1" customFormat="1" ht="13.2" x14ac:dyDescent="0.25">
      <c r="A8" s="9" t="s">
        <v>72</v>
      </c>
      <c r="B8" s="10"/>
      <c r="C8" s="10"/>
      <c r="D8" s="10"/>
      <c r="E8" s="10"/>
      <c r="F8" s="10"/>
      <c r="G8" s="10">
        <v>4</v>
      </c>
      <c r="H8" s="6">
        <f t="shared" si="0"/>
        <v>4</v>
      </c>
    </row>
    <row r="9" spans="1:8" x14ac:dyDescent="0.25">
      <c r="A9" s="9" t="s">
        <v>73</v>
      </c>
      <c r="B9" s="10"/>
      <c r="C9" s="10"/>
      <c r="D9" s="10"/>
      <c r="E9" s="10"/>
      <c r="F9" s="10"/>
      <c r="G9" s="10">
        <v>2</v>
      </c>
      <c r="H9" s="6">
        <f t="shared" si="0"/>
        <v>2</v>
      </c>
    </row>
    <row r="10" spans="1:8" ht="16.95" customHeight="1" x14ac:dyDescent="0.25">
      <c r="A10" s="2"/>
      <c r="B10" s="2"/>
      <c r="C10" s="2"/>
      <c r="D10" s="2"/>
      <c r="E10" s="2"/>
      <c r="F10" s="2"/>
      <c r="G10" s="2"/>
      <c r="H10" s="2"/>
    </row>
    <row r="11" spans="1:8" s="22" customFormat="1" x14ac:dyDescent="0.25">
      <c r="A11" s="21" t="str">
        <f>Total!$M$1</f>
        <v>Total</v>
      </c>
      <c r="B11" s="11">
        <f t="shared" ref="B11:G11" si="1">SUM(B5:B10)</f>
        <v>0</v>
      </c>
      <c r="C11" s="11">
        <f t="shared" si="1"/>
        <v>2.5</v>
      </c>
      <c r="D11" s="11">
        <f t="shared" si="1"/>
        <v>0</v>
      </c>
      <c r="E11" s="11">
        <f t="shared" si="1"/>
        <v>2</v>
      </c>
      <c r="F11" s="11">
        <f t="shared" si="1"/>
        <v>2</v>
      </c>
      <c r="G11" s="11">
        <f t="shared" si="1"/>
        <v>6</v>
      </c>
      <c r="H11" s="11">
        <f>SUM(B11:G11)</f>
        <v>12.5</v>
      </c>
    </row>
    <row r="12" spans="1:8" ht="16.5" customHeight="1" x14ac:dyDescent="0.25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5">
      <c r="A13" s="12" t="str">
        <f>Total!D3</f>
        <v>Viktor Krastev</v>
      </c>
      <c r="B13" s="48" t="str">
        <f>$B$3</f>
        <v>Hours</v>
      </c>
      <c r="C13" s="49"/>
      <c r="D13" s="49"/>
      <c r="E13" s="49"/>
      <c r="F13" s="49"/>
      <c r="G13" s="49"/>
      <c r="H13" s="50"/>
    </row>
    <row r="14" spans="1:8" x14ac:dyDescent="0.25">
      <c r="A14" s="7" t="str">
        <f>$A$4</f>
        <v>User story / task description</v>
      </c>
      <c r="B14" s="8" t="str">
        <f>B$4</f>
        <v>Ma</v>
      </c>
      <c r="C14" s="8" t="str">
        <f t="shared" ref="C14:H14" si="2">C$4</f>
        <v>Di</v>
      </c>
      <c r="D14" s="8" t="str">
        <f t="shared" si="2"/>
        <v>Wo</v>
      </c>
      <c r="E14" s="8" t="str">
        <f t="shared" si="2"/>
        <v>Do</v>
      </c>
      <c r="F14" s="8" t="str">
        <f t="shared" si="2"/>
        <v>Vr</v>
      </c>
      <c r="G14" s="8" t="str">
        <f t="shared" si="2"/>
        <v>Za/Zo</v>
      </c>
      <c r="H14" s="8" t="str">
        <f t="shared" si="2"/>
        <v>Total</v>
      </c>
    </row>
    <row r="15" spans="1:8" x14ac:dyDescent="0.25">
      <c r="A15" s="9" t="s">
        <v>47</v>
      </c>
      <c r="B15" s="10"/>
      <c r="C15" s="10">
        <v>2.5</v>
      </c>
      <c r="D15" s="10"/>
      <c r="E15" s="10"/>
      <c r="F15" s="10"/>
      <c r="G15" s="10"/>
      <c r="H15" s="6">
        <f>SUM(B15:G15)</f>
        <v>2.5</v>
      </c>
    </row>
    <row r="16" spans="1:8" x14ac:dyDescent="0.25">
      <c r="A16" s="9" t="s">
        <v>48</v>
      </c>
      <c r="B16" s="10"/>
      <c r="C16" s="10"/>
      <c r="D16" s="10"/>
      <c r="E16" s="10"/>
      <c r="F16" s="10">
        <v>2</v>
      </c>
      <c r="G16" s="10"/>
      <c r="H16" s="6">
        <f t="shared" ref="H16:H19" si="3">SUM(B16:G16)</f>
        <v>2</v>
      </c>
    </row>
    <row r="17" spans="1:8" x14ac:dyDescent="0.25">
      <c r="A17" s="9" t="s">
        <v>49</v>
      </c>
      <c r="B17" s="10"/>
      <c r="C17" s="10"/>
      <c r="D17" s="10"/>
      <c r="E17" s="10">
        <v>1.5</v>
      </c>
      <c r="F17" s="10"/>
      <c r="G17" s="10"/>
      <c r="H17" s="6">
        <f t="shared" si="3"/>
        <v>1.5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3"/>
        <v>0</v>
      </c>
    </row>
    <row r="19" spans="1:8" x14ac:dyDescent="0.25">
      <c r="A19" s="9"/>
      <c r="B19" s="10"/>
      <c r="C19" s="10"/>
      <c r="D19" s="10"/>
      <c r="E19" s="10"/>
      <c r="F19" s="10"/>
      <c r="G19" s="10"/>
      <c r="H19" s="6">
        <f t="shared" si="3"/>
        <v>0</v>
      </c>
    </row>
    <row r="20" spans="1:8" ht="13.95" customHeight="1" x14ac:dyDescent="0.25"/>
    <row r="21" spans="1:8" s="22" customFormat="1" x14ac:dyDescent="0.25">
      <c r="A21" s="21" t="str">
        <f>$A$11</f>
        <v>Total</v>
      </c>
      <c r="B21" s="11">
        <f t="shared" ref="B21:G21" si="4">SUM(B15:B20)</f>
        <v>0</v>
      </c>
      <c r="C21" s="11">
        <f t="shared" si="4"/>
        <v>2.5</v>
      </c>
      <c r="D21" s="11">
        <f t="shared" si="4"/>
        <v>0</v>
      </c>
      <c r="E21" s="11">
        <f t="shared" si="4"/>
        <v>1.5</v>
      </c>
      <c r="F21" s="11">
        <f t="shared" si="4"/>
        <v>2</v>
      </c>
      <c r="G21" s="11">
        <f t="shared" si="4"/>
        <v>0</v>
      </c>
      <c r="H21" s="11">
        <f>SUM(B21:G21)</f>
        <v>6</v>
      </c>
    </row>
    <row r="23" spans="1:8" ht="22.5" customHeight="1" x14ac:dyDescent="0.25">
      <c r="A23" s="12" t="str">
        <f>Total!D4</f>
        <v>Justin Fuchs</v>
      </c>
      <c r="B23" s="48" t="str">
        <f>$B$3</f>
        <v>Hours</v>
      </c>
      <c r="C23" s="49"/>
      <c r="D23" s="49"/>
      <c r="E23" s="49"/>
      <c r="F23" s="49"/>
      <c r="G23" s="49"/>
      <c r="H23" s="50"/>
    </row>
    <row r="24" spans="1:8" x14ac:dyDescent="0.25">
      <c r="A24" s="7" t="str">
        <f>$A$4</f>
        <v>User story / task description</v>
      </c>
      <c r="B24" s="8" t="str">
        <f>B$4</f>
        <v>Ma</v>
      </c>
      <c r="C24" s="8" t="str">
        <f t="shared" ref="C24:H24" si="5">C$4</f>
        <v>Di</v>
      </c>
      <c r="D24" s="8" t="str">
        <f t="shared" si="5"/>
        <v>Wo</v>
      </c>
      <c r="E24" s="8" t="str">
        <f t="shared" si="5"/>
        <v>Do</v>
      </c>
      <c r="F24" s="8" t="str">
        <f t="shared" si="5"/>
        <v>Vr</v>
      </c>
      <c r="G24" s="8" t="str">
        <f t="shared" si="5"/>
        <v>Za/Zo</v>
      </c>
      <c r="H24" s="8" t="str">
        <f t="shared" si="5"/>
        <v>Total</v>
      </c>
    </row>
    <row r="25" spans="1:8" x14ac:dyDescent="0.25">
      <c r="A25" s="38" t="s">
        <v>47</v>
      </c>
      <c r="B25" s="39"/>
      <c r="C25" s="39">
        <v>2.5</v>
      </c>
      <c r="D25" s="39"/>
      <c r="E25" s="39"/>
      <c r="F25" s="39"/>
      <c r="G25" s="39"/>
      <c r="H25" s="6">
        <f>SUM(B25:G25)</f>
        <v>2.5</v>
      </c>
    </row>
    <row r="26" spans="1:8" x14ac:dyDescent="0.25">
      <c r="A26" s="38" t="s">
        <v>48</v>
      </c>
      <c r="B26" s="39"/>
      <c r="C26" s="39"/>
      <c r="D26" s="39"/>
      <c r="E26" s="39">
        <v>2.5</v>
      </c>
      <c r="F26" s="39"/>
      <c r="G26" s="39"/>
      <c r="H26" s="6">
        <f t="shared" ref="H26:H29" si="6">SUM(B26:G26)</f>
        <v>2.5</v>
      </c>
    </row>
    <row r="27" spans="1:8" x14ac:dyDescent="0.25">
      <c r="A27" s="38" t="s">
        <v>65</v>
      </c>
      <c r="B27" s="39"/>
      <c r="C27" s="39"/>
      <c r="D27" s="39"/>
      <c r="E27" s="39">
        <v>2</v>
      </c>
      <c r="F27" s="39"/>
      <c r="G27" s="39"/>
      <c r="H27" s="6">
        <f t="shared" si="6"/>
        <v>2</v>
      </c>
    </row>
    <row r="28" spans="1:8" x14ac:dyDescent="0.25">
      <c r="A28" s="9"/>
      <c r="B28" s="10"/>
      <c r="C28" s="10"/>
      <c r="D28" s="10"/>
      <c r="E28" s="10"/>
      <c r="F28" s="10"/>
      <c r="G28" s="10"/>
      <c r="H28" s="6">
        <f t="shared" si="6"/>
        <v>0</v>
      </c>
    </row>
    <row r="29" spans="1:8" x14ac:dyDescent="0.25">
      <c r="A29" s="9"/>
      <c r="B29" s="10"/>
      <c r="C29" s="10"/>
      <c r="D29" s="10"/>
      <c r="E29" s="10"/>
      <c r="F29" s="10"/>
      <c r="G29" s="10"/>
      <c r="H29" s="6">
        <f t="shared" si="6"/>
        <v>0</v>
      </c>
    </row>
    <row r="30" spans="1:8" s="22" customFormat="1" x14ac:dyDescent="0.25">
      <c r="A30" s="21" t="str">
        <f>$A$11</f>
        <v>Total</v>
      </c>
      <c r="B30" s="11">
        <f t="shared" ref="B30:G30" si="7">SUM(B25:B29)</f>
        <v>0</v>
      </c>
      <c r="C30" s="11">
        <f t="shared" si="7"/>
        <v>2.5</v>
      </c>
      <c r="D30" s="11">
        <f t="shared" si="7"/>
        <v>0</v>
      </c>
      <c r="E30" s="11">
        <f t="shared" si="7"/>
        <v>4.5</v>
      </c>
      <c r="F30" s="11">
        <f t="shared" si="7"/>
        <v>0</v>
      </c>
      <c r="G30" s="11">
        <f t="shared" si="7"/>
        <v>0</v>
      </c>
      <c r="H30" s="11">
        <f>SUM(B30:G30)</f>
        <v>7</v>
      </c>
    </row>
    <row r="32" spans="1:8" ht="22.5" customHeight="1" x14ac:dyDescent="0.25">
      <c r="A32" s="12" t="str">
        <f>Total!D5</f>
        <v>Rubén Gómez</v>
      </c>
      <c r="B32" s="48" t="str">
        <f>$B$3</f>
        <v>Hours</v>
      </c>
      <c r="C32" s="49"/>
      <c r="D32" s="49"/>
      <c r="E32" s="49"/>
      <c r="F32" s="49"/>
      <c r="G32" s="49"/>
      <c r="H32" s="50"/>
    </row>
    <row r="33" spans="1:8" x14ac:dyDescent="0.25">
      <c r="A33" s="7" t="str">
        <f>$A$4</f>
        <v>User story / task description</v>
      </c>
      <c r="B33" s="8" t="str">
        <f>B$4</f>
        <v>Ma</v>
      </c>
      <c r="C33" s="8" t="str">
        <f t="shared" ref="C33:H33" si="8">C$4</f>
        <v>Di</v>
      </c>
      <c r="D33" s="8" t="str">
        <f t="shared" si="8"/>
        <v>Wo</v>
      </c>
      <c r="E33" s="8" t="str">
        <f t="shared" si="8"/>
        <v>Do</v>
      </c>
      <c r="F33" s="8" t="str">
        <f t="shared" si="8"/>
        <v>Vr</v>
      </c>
      <c r="G33" s="8" t="str">
        <f t="shared" si="8"/>
        <v>Za/Zo</v>
      </c>
      <c r="H33" s="8" t="str">
        <f t="shared" si="8"/>
        <v>Total</v>
      </c>
    </row>
    <row r="34" spans="1:8" x14ac:dyDescent="0.25">
      <c r="A34" s="9" t="s">
        <v>47</v>
      </c>
      <c r="B34" s="10"/>
      <c r="C34" s="10">
        <v>2.5</v>
      </c>
      <c r="D34" s="10"/>
      <c r="E34" s="10"/>
      <c r="F34" s="10"/>
      <c r="G34" s="10"/>
      <c r="H34" s="6">
        <f>SUM(B34:G34)</f>
        <v>2.5</v>
      </c>
    </row>
    <row r="35" spans="1:8" x14ac:dyDescent="0.25">
      <c r="A35" s="9" t="s">
        <v>55</v>
      </c>
      <c r="B35" s="10"/>
      <c r="C35" s="10"/>
      <c r="D35" s="10"/>
      <c r="E35" s="10">
        <v>2.5</v>
      </c>
      <c r="F35" s="10"/>
      <c r="G35" s="10"/>
      <c r="H35" s="6">
        <f t="shared" ref="H35:H38" si="9">SUM(B35:G35)</f>
        <v>2.5</v>
      </c>
    </row>
    <row r="36" spans="1:8" x14ac:dyDescent="0.25">
      <c r="A36" s="9" t="s">
        <v>117</v>
      </c>
      <c r="B36" s="10"/>
      <c r="C36" s="10"/>
      <c r="D36" s="10"/>
      <c r="E36" s="36"/>
      <c r="F36" s="10">
        <v>2</v>
      </c>
      <c r="G36" s="10"/>
      <c r="H36" s="6">
        <f t="shared" si="9"/>
        <v>2</v>
      </c>
    </row>
    <row r="37" spans="1:8" x14ac:dyDescent="0.25">
      <c r="A37" s="9"/>
      <c r="B37" s="10"/>
      <c r="C37" s="10"/>
      <c r="D37" s="10"/>
      <c r="E37" s="10"/>
      <c r="F37" s="10"/>
      <c r="G37" s="10"/>
      <c r="H37" s="6">
        <f t="shared" si="9"/>
        <v>0</v>
      </c>
    </row>
    <row r="38" spans="1:8" x14ac:dyDescent="0.25">
      <c r="A38" s="9"/>
      <c r="B38" s="10"/>
      <c r="C38" s="10"/>
      <c r="D38" s="10"/>
      <c r="E38" s="10"/>
      <c r="F38" s="10"/>
      <c r="G38" s="10"/>
      <c r="H38" s="6">
        <f t="shared" si="9"/>
        <v>0</v>
      </c>
    </row>
    <row r="39" spans="1:8" s="22" customFormat="1" x14ac:dyDescent="0.25">
      <c r="A39" s="21" t="str">
        <f>$A$11</f>
        <v>Total</v>
      </c>
      <c r="B39" s="11">
        <f t="shared" ref="B39:G39" si="10">SUM(B34:B38)</f>
        <v>0</v>
      </c>
      <c r="C39" s="11">
        <f t="shared" si="10"/>
        <v>2.5</v>
      </c>
      <c r="D39" s="11">
        <f t="shared" si="10"/>
        <v>0</v>
      </c>
      <c r="E39" s="11">
        <f t="shared" si="10"/>
        <v>2.5</v>
      </c>
      <c r="F39" s="11">
        <f t="shared" si="10"/>
        <v>2</v>
      </c>
      <c r="G39" s="11">
        <f t="shared" si="10"/>
        <v>0</v>
      </c>
      <c r="H39" s="11">
        <f>SUM(B39:G39)</f>
        <v>7</v>
      </c>
    </row>
    <row r="41" spans="1:8" ht="22.8" x14ac:dyDescent="0.25">
      <c r="A41" s="12" t="str">
        <f>Total!D6</f>
        <v>Yaroslav Peptiuk</v>
      </c>
      <c r="B41" s="48" t="str">
        <f>$B$3</f>
        <v>Hours</v>
      </c>
      <c r="C41" s="49"/>
      <c r="D41" s="49"/>
      <c r="E41" s="49"/>
      <c r="F41" s="49"/>
      <c r="G41" s="49"/>
      <c r="H41" s="50"/>
    </row>
    <row r="42" spans="1:8" x14ac:dyDescent="0.25">
      <c r="A42" s="7" t="str">
        <f>$A$4</f>
        <v>User story / task description</v>
      </c>
      <c r="B42" s="8" t="str">
        <f>B$4</f>
        <v>Ma</v>
      </c>
      <c r="C42" s="8" t="str">
        <f t="shared" ref="C42:H42" si="11">C$4</f>
        <v>Di</v>
      </c>
      <c r="D42" s="8" t="str">
        <f t="shared" si="11"/>
        <v>Wo</v>
      </c>
      <c r="E42" s="8" t="str">
        <f t="shared" si="11"/>
        <v>Do</v>
      </c>
      <c r="F42" s="8" t="str">
        <f t="shared" si="11"/>
        <v>Vr</v>
      </c>
      <c r="G42" s="8" t="str">
        <f t="shared" si="11"/>
        <v>Za/Zo</v>
      </c>
      <c r="H42" s="8" t="str">
        <f t="shared" si="11"/>
        <v>Total</v>
      </c>
    </row>
    <row r="43" spans="1:8" x14ac:dyDescent="0.25">
      <c r="A43" s="9" t="s">
        <v>47</v>
      </c>
      <c r="B43" s="10"/>
      <c r="C43" s="10">
        <v>2.5</v>
      </c>
      <c r="D43" s="10"/>
      <c r="E43" s="10"/>
      <c r="F43" s="10"/>
      <c r="G43" s="10"/>
      <c r="H43" s="6">
        <f>SUM(B43:G43)</f>
        <v>2.5</v>
      </c>
    </row>
    <row r="44" spans="1:8" x14ac:dyDescent="0.25">
      <c r="A44" s="9" t="s">
        <v>125</v>
      </c>
      <c r="B44" s="10"/>
      <c r="C44" s="10"/>
      <c r="D44" s="10">
        <v>1</v>
      </c>
      <c r="E44" s="10"/>
      <c r="F44" s="10"/>
      <c r="G44" s="10"/>
      <c r="H44" s="6">
        <f t="shared" ref="H44:H47" si="12">SUM(B44:G44)</f>
        <v>1</v>
      </c>
    </row>
    <row r="45" spans="1:8" x14ac:dyDescent="0.25">
      <c r="A45" s="5" t="s">
        <v>126</v>
      </c>
      <c r="B45" s="10"/>
      <c r="C45" s="10"/>
      <c r="D45" s="10">
        <v>3</v>
      </c>
      <c r="E45" s="10"/>
      <c r="F45" s="10"/>
      <c r="G45" s="10"/>
      <c r="H45" s="6">
        <f t="shared" si="12"/>
        <v>3</v>
      </c>
    </row>
    <row r="46" spans="1:8" x14ac:dyDescent="0.25">
      <c r="A46" s="9" t="s">
        <v>127</v>
      </c>
      <c r="B46" s="10"/>
      <c r="C46" s="10"/>
      <c r="D46" s="10">
        <v>1</v>
      </c>
      <c r="E46" s="10"/>
      <c r="F46" s="10"/>
      <c r="G46" s="10"/>
      <c r="H46" s="6">
        <f t="shared" si="12"/>
        <v>1</v>
      </c>
    </row>
    <row r="47" spans="1:8" x14ac:dyDescent="0.25">
      <c r="A47" s="9" t="s">
        <v>128</v>
      </c>
      <c r="B47" s="10"/>
      <c r="C47" s="10"/>
      <c r="D47" s="10"/>
      <c r="E47" s="10">
        <v>2</v>
      </c>
      <c r="F47" s="10">
        <v>2</v>
      </c>
      <c r="G47" s="10"/>
      <c r="H47" s="6">
        <f t="shared" si="12"/>
        <v>4</v>
      </c>
    </row>
    <row r="48" spans="1:8" x14ac:dyDescent="0.25">
      <c r="A48" s="21" t="str">
        <f>$A$11</f>
        <v>Total</v>
      </c>
      <c r="B48" s="11">
        <f t="shared" ref="B48:G48" si="13">SUM(B43:B47)</f>
        <v>0</v>
      </c>
      <c r="C48" s="11">
        <f t="shared" si="13"/>
        <v>2.5</v>
      </c>
      <c r="D48" s="11">
        <f t="shared" si="13"/>
        <v>5</v>
      </c>
      <c r="E48" s="11">
        <f t="shared" si="13"/>
        <v>2</v>
      </c>
      <c r="F48" s="11">
        <f t="shared" si="13"/>
        <v>2</v>
      </c>
      <c r="G48" s="11">
        <f t="shared" si="13"/>
        <v>0</v>
      </c>
      <c r="H48" s="11">
        <f>SUM(B48:G48)</f>
        <v>11.5</v>
      </c>
    </row>
    <row r="50" spans="1:8" ht="22.8" x14ac:dyDescent="0.25">
      <c r="A50" s="12" t="str">
        <f>Total!D7</f>
        <v>Aleks Proskurkin</v>
      </c>
      <c r="B50" s="48" t="str">
        <f>$B$3</f>
        <v>Hours</v>
      </c>
      <c r="C50" s="49"/>
      <c r="D50" s="49"/>
      <c r="E50" s="49"/>
      <c r="F50" s="49"/>
      <c r="G50" s="49"/>
      <c r="H50" s="50"/>
    </row>
    <row r="51" spans="1:8" x14ac:dyDescent="0.25">
      <c r="A51" s="7" t="str">
        <f>$A$4</f>
        <v>User story / task description</v>
      </c>
      <c r="B51" s="8" t="str">
        <f>B$4</f>
        <v>Ma</v>
      </c>
      <c r="C51" s="8" t="str">
        <f t="shared" ref="C51:H51" si="14">C$4</f>
        <v>Di</v>
      </c>
      <c r="D51" s="8" t="str">
        <f t="shared" si="14"/>
        <v>Wo</v>
      </c>
      <c r="E51" s="8" t="str">
        <f t="shared" si="14"/>
        <v>Do</v>
      </c>
      <c r="F51" s="8" t="str">
        <f t="shared" si="14"/>
        <v>Vr</v>
      </c>
      <c r="G51" s="8" t="str">
        <f t="shared" si="14"/>
        <v>Za/Zo</v>
      </c>
      <c r="H51" s="8" t="str">
        <f t="shared" si="14"/>
        <v>Total</v>
      </c>
    </row>
    <row r="52" spans="1:8" x14ac:dyDescent="0.25">
      <c r="A52" s="9" t="s">
        <v>47</v>
      </c>
      <c r="B52" s="10"/>
      <c r="C52" s="10">
        <v>2.5</v>
      </c>
      <c r="D52" s="10"/>
      <c r="E52" s="10"/>
      <c r="F52" s="10"/>
      <c r="G52" s="10"/>
      <c r="H52" s="6">
        <f>SUM(B52:G52)</f>
        <v>2.5</v>
      </c>
    </row>
    <row r="53" spans="1:8" x14ac:dyDescent="0.25">
      <c r="A53" s="9" t="s">
        <v>125</v>
      </c>
      <c r="B53" s="10"/>
      <c r="C53" s="10"/>
      <c r="D53" s="10">
        <v>1</v>
      </c>
      <c r="E53" s="10"/>
      <c r="F53" s="10"/>
      <c r="G53" s="10"/>
      <c r="H53" s="6">
        <f t="shared" ref="H53:H56" si="15">SUM(B53:G53)</f>
        <v>1</v>
      </c>
    </row>
    <row r="54" spans="1:8" x14ac:dyDescent="0.25">
      <c r="A54" s="5" t="s">
        <v>126</v>
      </c>
      <c r="B54" s="10"/>
      <c r="C54" s="10"/>
      <c r="D54" s="10">
        <v>6</v>
      </c>
      <c r="E54" s="10"/>
      <c r="F54" s="10"/>
      <c r="G54" s="10"/>
      <c r="H54" s="6">
        <f t="shared" si="15"/>
        <v>6</v>
      </c>
    </row>
    <row r="55" spans="1:8" x14ac:dyDescent="0.25">
      <c r="A55" s="9" t="s">
        <v>48</v>
      </c>
      <c r="B55" s="10"/>
      <c r="C55" s="10"/>
      <c r="D55" s="10"/>
      <c r="E55" s="10"/>
      <c r="F55" s="10">
        <v>2.5</v>
      </c>
      <c r="G55" s="10"/>
      <c r="H55" s="6">
        <f t="shared" si="15"/>
        <v>2.5</v>
      </c>
    </row>
    <row r="56" spans="1:8" x14ac:dyDescent="0.25">
      <c r="A56" s="9"/>
      <c r="B56" s="10"/>
      <c r="C56" s="10"/>
      <c r="D56" s="10"/>
      <c r="E56" s="10"/>
      <c r="F56" s="10"/>
      <c r="G56" s="10"/>
      <c r="H56" s="6">
        <f t="shared" si="15"/>
        <v>0</v>
      </c>
    </row>
    <row r="57" spans="1:8" x14ac:dyDescent="0.25">
      <c r="A57" s="21" t="str">
        <f>$A$11</f>
        <v>Total</v>
      </c>
      <c r="B57" s="11">
        <f t="shared" ref="B57:G57" si="16">SUM(B52:B56)</f>
        <v>0</v>
      </c>
      <c r="C57" s="11">
        <f t="shared" si="16"/>
        <v>2.5</v>
      </c>
      <c r="D57" s="11">
        <f t="shared" si="16"/>
        <v>7</v>
      </c>
      <c r="E57" s="11">
        <f t="shared" si="16"/>
        <v>0</v>
      </c>
      <c r="F57" s="11">
        <f t="shared" si="16"/>
        <v>2.5</v>
      </c>
      <c r="G57" s="11">
        <f t="shared" si="16"/>
        <v>0</v>
      </c>
      <c r="H57" s="11">
        <f>SUM(B57:G57)</f>
        <v>12</v>
      </c>
    </row>
    <row r="59" spans="1:8" ht="22.8" x14ac:dyDescent="0.25">
      <c r="A59" s="12" t="str">
        <f>Total!D8</f>
        <v>Ferhat Kelten</v>
      </c>
      <c r="B59" s="48" t="str">
        <f>$B$3</f>
        <v>Hours</v>
      </c>
      <c r="C59" s="49"/>
      <c r="D59" s="49"/>
      <c r="E59" s="49"/>
      <c r="F59" s="49"/>
      <c r="G59" s="49"/>
      <c r="H59" s="50"/>
    </row>
    <row r="60" spans="1:8" x14ac:dyDescent="0.25">
      <c r="A60" s="7" t="str">
        <f>$A$4</f>
        <v>User story / task description</v>
      </c>
      <c r="B60" s="8" t="str">
        <f>B$4</f>
        <v>Ma</v>
      </c>
      <c r="C60" s="8" t="str">
        <f t="shared" ref="C60:H60" si="17">C$4</f>
        <v>Di</v>
      </c>
      <c r="D60" s="8" t="str">
        <f t="shared" si="17"/>
        <v>Wo</v>
      </c>
      <c r="E60" s="8" t="str">
        <f t="shared" si="17"/>
        <v>Do</v>
      </c>
      <c r="F60" s="8" t="str">
        <f t="shared" si="17"/>
        <v>Vr</v>
      </c>
      <c r="G60" s="8" t="str">
        <f t="shared" si="17"/>
        <v>Za/Zo</v>
      </c>
      <c r="H60" s="8" t="str">
        <f t="shared" si="17"/>
        <v>Total</v>
      </c>
    </row>
    <row r="61" spans="1:8" x14ac:dyDescent="0.25">
      <c r="A61" s="9" t="s">
        <v>47</v>
      </c>
      <c r="B61" s="10"/>
      <c r="C61" s="10"/>
      <c r="D61" s="10"/>
      <c r="E61" s="10"/>
      <c r="F61" s="10"/>
      <c r="G61" s="10"/>
      <c r="H61" s="6">
        <f>SUM(B61:G61)</f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ref="H62:H65" si="18">SUM(B62:G62)</f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8"/>
        <v>0</v>
      </c>
    </row>
    <row r="64" spans="1:8" x14ac:dyDescent="0.25">
      <c r="A64" s="9"/>
      <c r="B64" s="10"/>
      <c r="C64" s="10"/>
      <c r="D64" s="10"/>
      <c r="E64" s="10"/>
      <c r="F64" s="10"/>
      <c r="G64" s="10"/>
      <c r="H64" s="6">
        <f t="shared" si="18"/>
        <v>0</v>
      </c>
    </row>
    <row r="65" spans="1:8" x14ac:dyDescent="0.25">
      <c r="A65" s="9"/>
      <c r="B65" s="10"/>
      <c r="C65" s="10"/>
      <c r="D65" s="10"/>
      <c r="E65" s="10"/>
      <c r="F65" s="10"/>
      <c r="G65" s="10"/>
      <c r="H65" s="6">
        <f t="shared" si="18"/>
        <v>0</v>
      </c>
    </row>
    <row r="66" spans="1:8" x14ac:dyDescent="0.25">
      <c r="A66" s="21" t="str">
        <f>$A$11</f>
        <v>Total</v>
      </c>
      <c r="B66" s="11">
        <f t="shared" ref="B66:G66" si="19">SUM(B61:B65)</f>
        <v>0</v>
      </c>
      <c r="C66" s="11">
        <f t="shared" si="19"/>
        <v>0</v>
      </c>
      <c r="D66" s="11">
        <f t="shared" si="19"/>
        <v>0</v>
      </c>
      <c r="E66" s="11">
        <f t="shared" si="19"/>
        <v>0</v>
      </c>
      <c r="F66" s="11">
        <f t="shared" si="19"/>
        <v>0</v>
      </c>
      <c r="G66" s="11">
        <f t="shared" si="19"/>
        <v>0</v>
      </c>
      <c r="H66" s="11">
        <f>SUM(B66:G66)</f>
        <v>0</v>
      </c>
    </row>
    <row r="68" spans="1:8" ht="22.8" x14ac:dyDescent="0.25">
      <c r="A68" s="12" t="e">
        <f>Total!#REF!</f>
        <v>#REF!</v>
      </c>
      <c r="B68" s="48" t="str">
        <f>$B$3</f>
        <v>Hours</v>
      </c>
      <c r="C68" s="49"/>
      <c r="D68" s="49"/>
      <c r="E68" s="49"/>
      <c r="F68" s="49"/>
      <c r="G68" s="49"/>
      <c r="H68" s="50"/>
    </row>
    <row r="69" spans="1:8" x14ac:dyDescent="0.25">
      <c r="A69" s="7" t="str">
        <f>$A$4</f>
        <v>User story / task description</v>
      </c>
      <c r="B69" s="8" t="str">
        <f>B$4</f>
        <v>Ma</v>
      </c>
      <c r="C69" s="8" t="str">
        <f t="shared" ref="C69:H69" si="20">C$4</f>
        <v>Di</v>
      </c>
      <c r="D69" s="8" t="str">
        <f t="shared" si="20"/>
        <v>Wo</v>
      </c>
      <c r="E69" s="8" t="str">
        <f t="shared" si="20"/>
        <v>Do</v>
      </c>
      <c r="F69" s="8" t="str">
        <f t="shared" si="20"/>
        <v>Vr</v>
      </c>
      <c r="G69" s="8" t="str">
        <f t="shared" si="20"/>
        <v>Za/Zo</v>
      </c>
      <c r="H69" s="8" t="str">
        <f t="shared" si="20"/>
        <v>Total</v>
      </c>
    </row>
    <row r="70" spans="1:8" x14ac:dyDescent="0.25">
      <c r="A70" s="9" t="s">
        <v>47</v>
      </c>
      <c r="B70" s="10"/>
      <c r="C70" s="10"/>
      <c r="D70" s="10"/>
      <c r="E70" s="10"/>
      <c r="F70" s="10"/>
      <c r="G70" s="10"/>
      <c r="H70" s="6">
        <f>SUM(B70:G70)</f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ref="H71:H74" si="21">SUM(B71:G71)</f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21"/>
        <v>0</v>
      </c>
    </row>
    <row r="73" spans="1:8" x14ac:dyDescent="0.25">
      <c r="A73" s="9"/>
      <c r="B73" s="10"/>
      <c r="C73" s="10"/>
      <c r="D73" s="10"/>
      <c r="E73" s="10"/>
      <c r="F73" s="10"/>
      <c r="G73" s="10"/>
      <c r="H73" s="6">
        <f t="shared" si="21"/>
        <v>0</v>
      </c>
    </row>
    <row r="74" spans="1:8" x14ac:dyDescent="0.25">
      <c r="A74" s="9"/>
      <c r="B74" s="10"/>
      <c r="C74" s="10"/>
      <c r="D74" s="10"/>
      <c r="E74" s="10"/>
      <c r="F74" s="10"/>
      <c r="G74" s="10"/>
      <c r="H74" s="6">
        <f t="shared" si="21"/>
        <v>0</v>
      </c>
    </row>
    <row r="75" spans="1:8" x14ac:dyDescent="0.25">
      <c r="A75" s="21" t="str">
        <f>$A$11</f>
        <v>Total</v>
      </c>
      <c r="B75" s="11">
        <f t="shared" ref="B75:G75" si="22">SUM(B70:B74)</f>
        <v>0</v>
      </c>
      <c r="C75" s="11">
        <f t="shared" si="22"/>
        <v>0</v>
      </c>
      <c r="D75" s="11">
        <f t="shared" si="22"/>
        <v>0</v>
      </c>
      <c r="E75" s="11">
        <f t="shared" si="22"/>
        <v>0</v>
      </c>
      <c r="F75" s="11">
        <f t="shared" si="22"/>
        <v>0</v>
      </c>
      <c r="G75" s="11">
        <f t="shared" si="22"/>
        <v>0</v>
      </c>
      <c r="H75" s="11">
        <f>SUM(B75:G75)</f>
        <v>0</v>
      </c>
    </row>
    <row r="77" spans="1:8" ht="22.8" x14ac:dyDescent="0.25">
      <c r="A77" s="12" t="e">
        <f>Total!#REF!</f>
        <v>#REF!</v>
      </c>
      <c r="B77" s="48" t="str">
        <f>$B$3</f>
        <v>Hours</v>
      </c>
      <c r="C77" s="49"/>
      <c r="D77" s="49"/>
      <c r="E77" s="49"/>
      <c r="F77" s="49"/>
      <c r="G77" s="49"/>
      <c r="H77" s="50"/>
    </row>
    <row r="78" spans="1:8" x14ac:dyDescent="0.25">
      <c r="A78" s="7" t="str">
        <f>$A$4</f>
        <v>User story / task description</v>
      </c>
      <c r="B78" s="8" t="str">
        <f>B$4</f>
        <v>Ma</v>
      </c>
      <c r="C78" s="8" t="str">
        <f t="shared" ref="C78:H78" si="23">C$4</f>
        <v>Di</v>
      </c>
      <c r="D78" s="8" t="str">
        <f t="shared" si="23"/>
        <v>Wo</v>
      </c>
      <c r="E78" s="8" t="str">
        <f t="shared" si="23"/>
        <v>Do</v>
      </c>
      <c r="F78" s="8" t="str">
        <f t="shared" si="23"/>
        <v>Vr</v>
      </c>
      <c r="G78" s="8" t="str">
        <f t="shared" si="23"/>
        <v>Za/Zo</v>
      </c>
      <c r="H78" s="8" t="str">
        <f t="shared" si="23"/>
        <v>Total</v>
      </c>
    </row>
    <row r="79" spans="1:8" x14ac:dyDescent="0.25">
      <c r="A79" s="9" t="s">
        <v>47</v>
      </c>
      <c r="B79" s="10"/>
      <c r="C79" s="10"/>
      <c r="D79" s="10"/>
      <c r="E79" s="10"/>
      <c r="F79" s="10"/>
      <c r="G79" s="10"/>
      <c r="H79" s="6">
        <f>SUM(B79:G79)</f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ref="H80:H83" si="24">SUM(B80:G80)</f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4"/>
        <v>0</v>
      </c>
    </row>
    <row r="82" spans="1:8" x14ac:dyDescent="0.25">
      <c r="A82" s="9"/>
      <c r="B82" s="10"/>
      <c r="C82" s="10"/>
      <c r="D82" s="10"/>
      <c r="E82" s="10"/>
      <c r="F82" s="10"/>
      <c r="G82" s="10"/>
      <c r="H82" s="6">
        <f t="shared" si="24"/>
        <v>0</v>
      </c>
    </row>
    <row r="83" spans="1:8" x14ac:dyDescent="0.25">
      <c r="A83" s="9"/>
      <c r="B83" s="10"/>
      <c r="C83" s="10"/>
      <c r="D83" s="10"/>
      <c r="E83" s="10"/>
      <c r="F83" s="10"/>
      <c r="G83" s="10"/>
      <c r="H83" s="6">
        <f t="shared" si="24"/>
        <v>0</v>
      </c>
    </row>
    <row r="84" spans="1:8" x14ac:dyDescent="0.25">
      <c r="A84" s="21" t="str">
        <f>$A$11</f>
        <v>Total</v>
      </c>
      <c r="B84" s="11">
        <f t="shared" ref="B84:G84" si="25">SUM(B79:B83)</f>
        <v>0</v>
      </c>
      <c r="C84" s="11">
        <f t="shared" si="25"/>
        <v>0</v>
      </c>
      <c r="D84" s="11">
        <f t="shared" si="25"/>
        <v>0</v>
      </c>
      <c r="E84" s="11">
        <f t="shared" si="25"/>
        <v>0</v>
      </c>
      <c r="F84" s="11">
        <f t="shared" si="25"/>
        <v>0</v>
      </c>
      <c r="G84" s="11">
        <f t="shared" si="25"/>
        <v>0</v>
      </c>
      <c r="H84" s="11">
        <f>SUM(B84:G84)</f>
        <v>0</v>
      </c>
    </row>
    <row r="86" spans="1:8" ht="22.8" x14ac:dyDescent="0.25">
      <c r="A86" s="12" t="e">
        <f>Total!#REF!</f>
        <v>#REF!</v>
      </c>
      <c r="B86" s="48" t="str">
        <f>$B$3</f>
        <v>Hours</v>
      </c>
      <c r="C86" s="49"/>
      <c r="D86" s="49"/>
      <c r="E86" s="49"/>
      <c r="F86" s="49"/>
      <c r="G86" s="49"/>
      <c r="H86" s="50"/>
    </row>
    <row r="87" spans="1:8" x14ac:dyDescent="0.25">
      <c r="A87" s="7" t="str">
        <f>$A$4</f>
        <v>User story / task description</v>
      </c>
      <c r="B87" s="8" t="str">
        <f>B$4</f>
        <v>Ma</v>
      </c>
      <c r="C87" s="8" t="str">
        <f t="shared" ref="C87:H87" si="26">C$4</f>
        <v>Di</v>
      </c>
      <c r="D87" s="8" t="str">
        <f t="shared" si="26"/>
        <v>Wo</v>
      </c>
      <c r="E87" s="8" t="str">
        <f t="shared" si="26"/>
        <v>Do</v>
      </c>
      <c r="F87" s="8" t="str">
        <f t="shared" si="26"/>
        <v>Vr</v>
      </c>
      <c r="G87" s="8" t="str">
        <f t="shared" si="26"/>
        <v>Za/Zo</v>
      </c>
      <c r="H87" s="8" t="str">
        <f t="shared" si="26"/>
        <v>Total</v>
      </c>
    </row>
    <row r="88" spans="1:8" x14ac:dyDescent="0.25">
      <c r="A88" s="9" t="s">
        <v>47</v>
      </c>
      <c r="B88" s="10"/>
      <c r="C88" s="10"/>
      <c r="D88" s="10"/>
      <c r="E88" s="10"/>
      <c r="F88" s="10"/>
      <c r="G88" s="10"/>
      <c r="H88" s="6">
        <f>SUM(B88:G88)</f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ref="H89:H92" si="27">SUM(B89:G89)</f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7"/>
        <v>0</v>
      </c>
    </row>
    <row r="91" spans="1:8" x14ac:dyDescent="0.25">
      <c r="A91" s="9"/>
      <c r="B91" s="10"/>
      <c r="C91" s="10"/>
      <c r="D91" s="10"/>
      <c r="E91" s="10"/>
      <c r="F91" s="10"/>
      <c r="G91" s="10"/>
      <c r="H91" s="6">
        <f t="shared" si="27"/>
        <v>0</v>
      </c>
    </row>
    <row r="92" spans="1:8" x14ac:dyDescent="0.25">
      <c r="A92" s="9"/>
      <c r="B92" s="10"/>
      <c r="C92" s="10"/>
      <c r="D92" s="10"/>
      <c r="E92" s="10"/>
      <c r="F92" s="10"/>
      <c r="G92" s="10"/>
      <c r="H92" s="6">
        <f t="shared" si="27"/>
        <v>0</v>
      </c>
    </row>
    <row r="93" spans="1:8" x14ac:dyDescent="0.25">
      <c r="A93" s="21" t="str">
        <f>$A$11</f>
        <v>Total</v>
      </c>
      <c r="B93" s="11">
        <f t="shared" ref="B93:G93" si="28">SUM(B88:B92)</f>
        <v>0</v>
      </c>
      <c r="C93" s="11">
        <f t="shared" si="28"/>
        <v>0</v>
      </c>
      <c r="D93" s="11">
        <f t="shared" si="28"/>
        <v>0</v>
      </c>
      <c r="E93" s="11">
        <f t="shared" si="28"/>
        <v>0</v>
      </c>
      <c r="F93" s="11">
        <f t="shared" si="28"/>
        <v>0</v>
      </c>
      <c r="G93" s="11">
        <f t="shared" si="28"/>
        <v>0</v>
      </c>
      <c r="H93" s="11">
        <f>SUM(B93:G93)</f>
        <v>0</v>
      </c>
    </row>
  </sheetData>
  <mergeCells count="11">
    <mergeCell ref="B86:H86"/>
    <mergeCell ref="B41:H41"/>
    <mergeCell ref="B50:H50"/>
    <mergeCell ref="B59:H59"/>
    <mergeCell ref="B68:H68"/>
    <mergeCell ref="B77:H77"/>
    <mergeCell ref="B1:H1"/>
    <mergeCell ref="B3:H3"/>
    <mergeCell ref="B13:H13"/>
    <mergeCell ref="B23:H23"/>
    <mergeCell ref="B32:H32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7015-03D4-47DA-AAF3-2136245A2812}">
  <dimension ref="A1:J91"/>
  <sheetViews>
    <sheetView topLeftCell="A39" zoomScaleNormal="100" workbookViewId="0">
      <selection activeCell="D51" sqref="D51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Total!$F$1</f>
        <v>Week 2</v>
      </c>
      <c r="B1" s="46" t="str">
        <f>'Week (1)'!$B$1</f>
        <v>Uren TOTAAL</v>
      </c>
      <c r="C1" s="46"/>
      <c r="D1" s="46"/>
      <c r="E1" s="46"/>
      <c r="F1" s="46"/>
      <c r="G1" s="46"/>
      <c r="H1" s="47"/>
    </row>
    <row r="3" spans="1:8" ht="22.8" x14ac:dyDescent="0.25">
      <c r="A3" s="13" t="str">
        <f>Total!D2</f>
        <v>Jafar Alirahmi</v>
      </c>
      <c r="B3" s="48" t="str">
        <f>'Week (1)'!$B$3</f>
        <v>Hours</v>
      </c>
      <c r="C3" s="49"/>
      <c r="D3" s="49"/>
      <c r="E3" s="49"/>
      <c r="F3" s="49"/>
      <c r="G3" s="49"/>
      <c r="H3" s="50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 t="s">
        <v>74</v>
      </c>
      <c r="B5" s="10">
        <v>2</v>
      </c>
      <c r="C5" s="10"/>
      <c r="D5" s="10"/>
      <c r="E5" s="10"/>
      <c r="F5" s="10"/>
      <c r="G5" s="10"/>
      <c r="H5" s="6">
        <f>SUM(B5:G5)</f>
        <v>2</v>
      </c>
    </row>
    <row r="6" spans="1:8" x14ac:dyDescent="0.25">
      <c r="A6" s="9" t="s">
        <v>75</v>
      </c>
      <c r="B6" s="10"/>
      <c r="C6" s="10">
        <v>2</v>
      </c>
      <c r="D6" s="10"/>
      <c r="E6" s="10"/>
      <c r="F6" s="10"/>
      <c r="G6" s="10"/>
      <c r="H6" s="6">
        <f t="shared" ref="H6:H9" si="0">SUM(B6:G6)</f>
        <v>2</v>
      </c>
    </row>
    <row r="7" spans="1:8" s="1" customFormat="1" ht="13.2" x14ac:dyDescent="0.25">
      <c r="A7" s="9" t="s">
        <v>76</v>
      </c>
      <c r="B7" s="10"/>
      <c r="C7" s="10"/>
      <c r="D7" s="10">
        <v>2</v>
      </c>
      <c r="E7" s="10"/>
      <c r="F7" s="10"/>
      <c r="G7" s="10"/>
      <c r="H7" s="6">
        <f t="shared" si="0"/>
        <v>2</v>
      </c>
    </row>
    <row r="8" spans="1:8" s="1" customFormat="1" ht="13.2" x14ac:dyDescent="0.25">
      <c r="A8" s="9" t="s">
        <v>77</v>
      </c>
      <c r="B8" s="10"/>
      <c r="C8" s="10"/>
      <c r="D8" s="10"/>
      <c r="E8" s="10">
        <v>2</v>
      </c>
      <c r="F8" s="10"/>
      <c r="G8" s="10"/>
      <c r="H8" s="6">
        <f t="shared" si="0"/>
        <v>2</v>
      </c>
    </row>
    <row r="9" spans="1:8" x14ac:dyDescent="0.25">
      <c r="A9" s="9" t="s">
        <v>78</v>
      </c>
      <c r="B9" s="10"/>
      <c r="C9" s="10"/>
      <c r="D9" s="10"/>
      <c r="E9" s="10"/>
      <c r="F9" s="10"/>
      <c r="G9" s="10">
        <v>4</v>
      </c>
      <c r="H9" s="6">
        <f t="shared" si="0"/>
        <v>4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2</v>
      </c>
      <c r="C10" s="11">
        <f t="shared" si="1"/>
        <v>2</v>
      </c>
      <c r="D10" s="11">
        <f t="shared" si="1"/>
        <v>2</v>
      </c>
      <c r="E10" s="11">
        <f t="shared" si="1"/>
        <v>2</v>
      </c>
      <c r="F10" s="11">
        <f t="shared" si="1"/>
        <v>0</v>
      </c>
      <c r="G10" s="11">
        <f t="shared" si="1"/>
        <v>4</v>
      </c>
      <c r="H10" s="11">
        <f>SUM(B10:G10)</f>
        <v>12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8" t="str">
        <f>$B$3</f>
        <v>Hours</v>
      </c>
      <c r="C12" s="49"/>
      <c r="D12" s="49"/>
      <c r="E12" s="49"/>
      <c r="F12" s="49"/>
      <c r="G12" s="49"/>
      <c r="H12" s="50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 t="s">
        <v>50</v>
      </c>
      <c r="B14" s="10"/>
      <c r="C14" s="10">
        <v>1.5</v>
      </c>
      <c r="D14" s="10"/>
      <c r="E14" s="10"/>
      <c r="F14" s="10"/>
      <c r="G14" s="10"/>
      <c r="H14" s="6">
        <f>SUM(B14:G14)</f>
        <v>1.5</v>
      </c>
    </row>
    <row r="15" spans="1:8" x14ac:dyDescent="0.25">
      <c r="A15" s="9" t="s">
        <v>48</v>
      </c>
      <c r="B15" s="10"/>
      <c r="C15" s="10"/>
      <c r="D15" s="10"/>
      <c r="E15" s="10">
        <v>2</v>
      </c>
      <c r="F15" s="10"/>
      <c r="G15" s="10"/>
      <c r="H15" s="6">
        <f t="shared" ref="H15:H18" si="2">SUM(B15:G15)</f>
        <v>2</v>
      </c>
    </row>
    <row r="16" spans="1:8" x14ac:dyDescent="0.25">
      <c r="A16" s="5" t="s">
        <v>51</v>
      </c>
      <c r="B16" s="10"/>
      <c r="C16" s="10">
        <v>1.5</v>
      </c>
      <c r="E16" s="10"/>
      <c r="F16" s="10"/>
      <c r="G16" s="10"/>
      <c r="H16" s="6">
        <f t="shared" si="2"/>
        <v>1.5</v>
      </c>
    </row>
    <row r="17" spans="1:9" x14ac:dyDescent="0.25">
      <c r="A17" s="9" t="s">
        <v>52</v>
      </c>
      <c r="B17" s="10"/>
      <c r="C17" s="10"/>
      <c r="D17" s="10">
        <v>1.5</v>
      </c>
      <c r="E17" s="10"/>
      <c r="F17" s="10"/>
      <c r="G17" s="10"/>
      <c r="H17" s="6">
        <f t="shared" si="2"/>
        <v>1.5</v>
      </c>
    </row>
    <row r="18" spans="1:9" x14ac:dyDescent="0.25">
      <c r="A18" s="9" t="s">
        <v>53</v>
      </c>
      <c r="B18" s="10"/>
      <c r="C18" s="10"/>
      <c r="D18" s="10"/>
      <c r="E18" s="10"/>
      <c r="F18" s="10"/>
      <c r="G18" s="10">
        <v>4</v>
      </c>
      <c r="H18" s="6">
        <f t="shared" si="2"/>
        <v>4</v>
      </c>
      <c r="I18" s="5" t="s">
        <v>87</v>
      </c>
    </row>
    <row r="19" spans="1:9" s="22" customFormat="1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3</v>
      </c>
      <c r="D19" s="11">
        <f t="shared" si="3"/>
        <v>1.5</v>
      </c>
      <c r="E19" s="11">
        <f t="shared" si="3"/>
        <v>2</v>
      </c>
      <c r="F19" s="11">
        <f t="shared" si="3"/>
        <v>0</v>
      </c>
      <c r="G19" s="11">
        <f t="shared" si="3"/>
        <v>4</v>
      </c>
      <c r="H19" s="11">
        <f>SUM(B19:G19)</f>
        <v>10.5</v>
      </c>
    </row>
    <row r="21" spans="1:9" ht="22.8" x14ac:dyDescent="0.25">
      <c r="A21" s="12" t="str">
        <f>Total!D4</f>
        <v>Justin Fuchs</v>
      </c>
      <c r="B21" s="48" t="str">
        <f>$B$3</f>
        <v>Hours</v>
      </c>
      <c r="C21" s="49"/>
      <c r="D21" s="49"/>
      <c r="E21" s="49"/>
      <c r="F21" s="49"/>
      <c r="G21" s="49"/>
      <c r="H21" s="50"/>
    </row>
    <row r="22" spans="1:9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9" x14ac:dyDescent="0.25">
      <c r="A23" s="38" t="s">
        <v>50</v>
      </c>
      <c r="B23" s="39"/>
      <c r="C23" s="39">
        <v>1.5</v>
      </c>
      <c r="D23" s="39"/>
      <c r="E23" s="39"/>
      <c r="F23" s="39"/>
      <c r="G23" s="10"/>
      <c r="H23" s="6">
        <f>SUM(B23:G23)</f>
        <v>1.5</v>
      </c>
    </row>
    <row r="24" spans="1:9" x14ac:dyDescent="0.25">
      <c r="A24" s="38" t="s">
        <v>66</v>
      </c>
      <c r="B24" s="39"/>
      <c r="C24" s="39"/>
      <c r="D24" s="39"/>
      <c r="E24" s="39">
        <v>2.25</v>
      </c>
      <c r="F24" s="39"/>
      <c r="G24" s="10"/>
      <c r="H24" s="6">
        <f t="shared" ref="H24:H27" si="4">SUM(B24:G24)</f>
        <v>2.25</v>
      </c>
    </row>
    <row r="25" spans="1:9" x14ac:dyDescent="0.25">
      <c r="A25" s="38" t="s">
        <v>67</v>
      </c>
      <c r="B25" s="39"/>
      <c r="C25" s="39"/>
      <c r="D25" s="39">
        <v>1.5</v>
      </c>
      <c r="E25" s="39"/>
      <c r="F25" s="39"/>
      <c r="G25" s="10"/>
      <c r="H25" s="6">
        <f t="shared" si="4"/>
        <v>1.5</v>
      </c>
    </row>
    <row r="26" spans="1:9" x14ac:dyDescent="0.25">
      <c r="A26" s="38" t="s">
        <v>68</v>
      </c>
      <c r="B26" s="39"/>
      <c r="C26" s="39"/>
      <c r="D26" s="39"/>
      <c r="E26" s="39"/>
      <c r="F26" s="39">
        <v>1</v>
      </c>
      <c r="G26" s="10"/>
      <c r="H26" s="6">
        <f t="shared" si="4"/>
        <v>1</v>
      </c>
    </row>
    <row r="27" spans="1:9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9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1.5</v>
      </c>
      <c r="D28" s="11">
        <f t="shared" si="5"/>
        <v>1.5</v>
      </c>
      <c r="E28" s="11">
        <f t="shared" si="5"/>
        <v>2.25</v>
      </c>
      <c r="F28" s="11">
        <f t="shared" si="5"/>
        <v>1</v>
      </c>
      <c r="G28" s="11">
        <f t="shared" si="5"/>
        <v>0</v>
      </c>
      <c r="H28" s="11">
        <f>SUM(B28:G28)</f>
        <v>6.25</v>
      </c>
    </row>
    <row r="30" spans="1:9" ht="22.8" x14ac:dyDescent="0.25">
      <c r="A30" s="12" t="str">
        <f>Total!D5</f>
        <v>Rubén Gómez</v>
      </c>
      <c r="B30" s="48" t="str">
        <f>$B$3</f>
        <v>Hours</v>
      </c>
      <c r="C30" s="49"/>
      <c r="D30" s="49"/>
      <c r="E30" s="49"/>
      <c r="F30" s="49"/>
      <c r="G30" s="49"/>
      <c r="H30" s="50"/>
    </row>
    <row r="31" spans="1:9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9" x14ac:dyDescent="0.25">
      <c r="A32" s="9" t="s">
        <v>50</v>
      </c>
      <c r="B32" s="10"/>
      <c r="C32" s="10">
        <v>1.5</v>
      </c>
      <c r="D32" s="10"/>
      <c r="E32" s="10"/>
      <c r="F32" s="10"/>
      <c r="G32" s="10"/>
      <c r="H32" s="6">
        <f>SUM(B32:G32)</f>
        <v>1.5</v>
      </c>
    </row>
    <row r="33" spans="1:10" x14ac:dyDescent="0.25">
      <c r="A33" s="9" t="s">
        <v>57</v>
      </c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10" x14ac:dyDescent="0.25">
      <c r="A34" s="9" t="s">
        <v>52</v>
      </c>
      <c r="B34" s="10"/>
      <c r="C34" s="10"/>
      <c r="D34" s="10">
        <v>1.5</v>
      </c>
      <c r="E34" s="10"/>
      <c r="F34" s="10"/>
      <c r="G34" s="10"/>
      <c r="H34" s="6">
        <f t="shared" si="6"/>
        <v>1.5</v>
      </c>
    </row>
    <row r="35" spans="1:10" x14ac:dyDescent="0.25">
      <c r="A35" s="9" t="s">
        <v>56</v>
      </c>
      <c r="B35" s="10"/>
      <c r="C35" s="10"/>
      <c r="D35" s="10">
        <v>1.5</v>
      </c>
      <c r="E35" s="36"/>
      <c r="F35" s="10"/>
      <c r="G35" s="10"/>
      <c r="H35" s="6">
        <f t="shared" si="6"/>
        <v>1.5</v>
      </c>
      <c r="J35" s="37"/>
    </row>
    <row r="36" spans="1:10" x14ac:dyDescent="0.25">
      <c r="A36" s="9" t="s">
        <v>53</v>
      </c>
      <c r="B36" s="10"/>
      <c r="C36" s="10"/>
      <c r="D36" s="10"/>
      <c r="E36" s="10"/>
      <c r="F36" s="10"/>
      <c r="G36" s="10">
        <v>2</v>
      </c>
      <c r="H36" s="6">
        <f t="shared" si="6"/>
        <v>2</v>
      </c>
    </row>
    <row r="37" spans="1:10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1.5</v>
      </c>
      <c r="D37" s="11">
        <f t="shared" si="7"/>
        <v>3</v>
      </c>
      <c r="E37" s="11">
        <f t="shared" si="7"/>
        <v>0</v>
      </c>
      <c r="F37" s="11">
        <f t="shared" si="7"/>
        <v>0</v>
      </c>
      <c r="G37" s="11">
        <f t="shared" si="7"/>
        <v>2</v>
      </c>
      <c r="H37" s="11">
        <f>SUM(B37:G37)</f>
        <v>6.5</v>
      </c>
    </row>
    <row r="39" spans="1:10" ht="22.8" x14ac:dyDescent="0.25">
      <c r="A39" s="12" t="str">
        <f>Total!D6</f>
        <v>Yaroslav Peptiuk</v>
      </c>
      <c r="B39" s="48" t="str">
        <f>$B$3</f>
        <v>Hours</v>
      </c>
      <c r="C39" s="49"/>
      <c r="D39" s="49"/>
      <c r="E39" s="49"/>
      <c r="F39" s="49"/>
      <c r="G39" s="49"/>
      <c r="H39" s="50"/>
    </row>
    <row r="40" spans="1:10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10" x14ac:dyDescent="0.25">
      <c r="A41" s="9" t="s">
        <v>50</v>
      </c>
      <c r="B41" s="10"/>
      <c r="C41" s="10"/>
      <c r="D41" s="10"/>
      <c r="E41" s="10"/>
      <c r="F41" s="10"/>
      <c r="G41" s="10"/>
      <c r="H41" s="6">
        <v>1.5</v>
      </c>
    </row>
    <row r="42" spans="1:10" x14ac:dyDescent="0.25">
      <c r="A42" s="9" t="s">
        <v>48</v>
      </c>
      <c r="B42" s="10"/>
      <c r="C42" s="10"/>
      <c r="D42" s="10"/>
      <c r="E42" s="10"/>
      <c r="F42" s="10"/>
      <c r="G42" s="10"/>
      <c r="H42" s="6">
        <v>2.25</v>
      </c>
    </row>
    <row r="43" spans="1:10" x14ac:dyDescent="0.25">
      <c r="A43" s="9" t="s">
        <v>69</v>
      </c>
      <c r="B43" s="10"/>
      <c r="C43" s="10"/>
      <c r="D43" s="10"/>
      <c r="E43" s="10"/>
      <c r="F43" s="10"/>
      <c r="G43" s="10"/>
      <c r="H43" s="6">
        <v>2</v>
      </c>
    </row>
    <row r="44" spans="1:10" x14ac:dyDescent="0.25">
      <c r="A44" s="9" t="s">
        <v>63</v>
      </c>
      <c r="B44" s="10"/>
      <c r="C44" s="10"/>
      <c r="D44" s="10"/>
      <c r="E44" s="10"/>
      <c r="F44" s="10"/>
      <c r="G44" s="10"/>
      <c r="H44" s="6">
        <v>1.5</v>
      </c>
    </row>
    <row r="45" spans="1:10" x14ac:dyDescent="0.25">
      <c r="A45" s="9" t="s">
        <v>70</v>
      </c>
      <c r="B45" s="10"/>
      <c r="C45" s="10"/>
      <c r="D45" s="10"/>
      <c r="E45" s="10"/>
      <c r="F45" s="10"/>
      <c r="G45" s="10"/>
      <c r="H45" s="6">
        <v>2</v>
      </c>
    </row>
    <row r="46" spans="1:10" x14ac:dyDescent="0.25">
      <c r="A46" s="21" t="str">
        <f>$A$10</f>
        <v>Total</v>
      </c>
      <c r="B46" s="11">
        <f t="shared" ref="B46:G46" si="9">SUM(B41:B45)</f>
        <v>0</v>
      </c>
      <c r="C46" s="11">
        <f t="shared" si="9"/>
        <v>0</v>
      </c>
      <c r="D46" s="11">
        <f t="shared" si="9"/>
        <v>0</v>
      </c>
      <c r="E46" s="11">
        <f t="shared" si="9"/>
        <v>0</v>
      </c>
      <c r="F46" s="11">
        <f t="shared" si="9"/>
        <v>0</v>
      </c>
      <c r="G46" s="11">
        <f t="shared" si="9"/>
        <v>0</v>
      </c>
      <c r="H46" s="11">
        <v>9.25</v>
      </c>
    </row>
    <row r="48" spans="1:10" ht="22.8" x14ac:dyDescent="0.25">
      <c r="A48" s="12" t="str">
        <f>Total!D7</f>
        <v>Aleks Proskurkin</v>
      </c>
      <c r="B48" s="48" t="str">
        <f>$B$3</f>
        <v>Hours</v>
      </c>
      <c r="C48" s="49"/>
      <c r="D48" s="49"/>
      <c r="E48" s="49"/>
      <c r="F48" s="49"/>
      <c r="G48" s="49"/>
      <c r="H48" s="50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0">C$4</f>
        <v>Di</v>
      </c>
      <c r="D49" s="8" t="str">
        <f t="shared" si="10"/>
        <v>Wo</v>
      </c>
      <c r="E49" s="8" t="str">
        <f t="shared" si="10"/>
        <v>Do</v>
      </c>
      <c r="F49" s="8" t="str">
        <f t="shared" si="10"/>
        <v>Vr</v>
      </c>
      <c r="G49" s="8" t="str">
        <f t="shared" si="10"/>
        <v>Za/Zo</v>
      </c>
      <c r="H49" s="8" t="str">
        <f t="shared" si="10"/>
        <v>Total</v>
      </c>
    </row>
    <row r="50" spans="1:8" x14ac:dyDescent="0.25">
      <c r="A50" s="38" t="s">
        <v>50</v>
      </c>
      <c r="B50" s="39"/>
      <c r="C50" s="39">
        <v>2.5</v>
      </c>
      <c r="D50" s="39"/>
      <c r="E50" s="39"/>
      <c r="F50" s="39"/>
      <c r="G50" s="39"/>
      <c r="H50" s="6">
        <f>SUM(B50:G50)</f>
        <v>2.5</v>
      </c>
    </row>
    <row r="51" spans="1:8" x14ac:dyDescent="0.25">
      <c r="A51" s="38" t="s">
        <v>48</v>
      </c>
      <c r="B51" s="39"/>
      <c r="C51" s="39"/>
      <c r="D51" s="39"/>
      <c r="E51" s="39">
        <v>2.25</v>
      </c>
      <c r="F51" s="39"/>
      <c r="G51" s="39"/>
      <c r="H51" s="6">
        <f t="shared" ref="H51:H54" si="11">SUM(B51:G51)</f>
        <v>2.25</v>
      </c>
    </row>
    <row r="52" spans="1:8" x14ac:dyDescent="0.25">
      <c r="A52" s="38" t="s">
        <v>62</v>
      </c>
      <c r="B52" s="39"/>
      <c r="C52" s="39"/>
      <c r="D52" s="39"/>
      <c r="E52" s="39"/>
      <c r="F52" s="39">
        <v>4</v>
      </c>
      <c r="G52" s="39"/>
      <c r="H52" s="6">
        <f t="shared" si="11"/>
        <v>4</v>
      </c>
    </row>
    <row r="53" spans="1:8" x14ac:dyDescent="0.25">
      <c r="A53" s="38" t="s">
        <v>63</v>
      </c>
      <c r="B53" s="39"/>
      <c r="C53" s="39"/>
      <c r="D53" s="39">
        <v>1.5</v>
      </c>
      <c r="E53" s="39"/>
      <c r="F53" s="39"/>
      <c r="G53" s="39"/>
      <c r="H53" s="6">
        <f t="shared" si="11"/>
        <v>1.5</v>
      </c>
    </row>
    <row r="54" spans="1:8" x14ac:dyDescent="0.25">
      <c r="A54" s="38" t="s">
        <v>64</v>
      </c>
      <c r="B54" s="39"/>
      <c r="C54" s="39"/>
      <c r="D54" s="39"/>
      <c r="E54" s="39"/>
      <c r="F54" s="39"/>
      <c r="G54" s="39">
        <v>1.5</v>
      </c>
      <c r="H54" s="6">
        <f t="shared" si="11"/>
        <v>1.5</v>
      </c>
    </row>
    <row r="55" spans="1:8" x14ac:dyDescent="0.25">
      <c r="A55" s="21" t="str">
        <f>$A$10</f>
        <v>Total</v>
      </c>
      <c r="B55" s="11">
        <f t="shared" ref="B55:G55" si="12">SUM(B50:B54)</f>
        <v>0</v>
      </c>
      <c r="C55" s="11">
        <f t="shared" si="12"/>
        <v>2.5</v>
      </c>
      <c r="D55" s="11">
        <f t="shared" si="12"/>
        <v>1.5</v>
      </c>
      <c r="E55" s="11">
        <f t="shared" si="12"/>
        <v>2.25</v>
      </c>
      <c r="F55" s="11">
        <f t="shared" si="12"/>
        <v>4</v>
      </c>
      <c r="G55" s="11">
        <f t="shared" si="12"/>
        <v>1.5</v>
      </c>
      <c r="H55" s="11">
        <f>SUM(B55:G55)</f>
        <v>11.75</v>
      </c>
    </row>
    <row r="57" spans="1:8" ht="22.8" x14ac:dyDescent="0.25">
      <c r="A57" s="12" t="str">
        <f>Total!D8</f>
        <v>Ferhat Kelten</v>
      </c>
      <c r="B57" s="48" t="str">
        <f>$B$3</f>
        <v>Hours</v>
      </c>
      <c r="C57" s="49"/>
      <c r="D57" s="49"/>
      <c r="E57" s="49"/>
      <c r="F57" s="49"/>
      <c r="G57" s="49"/>
      <c r="H57" s="50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3">C$4</f>
        <v>Di</v>
      </c>
      <c r="D58" s="8" t="str">
        <f t="shared" si="13"/>
        <v>Wo</v>
      </c>
      <c r="E58" s="8" t="str">
        <f t="shared" si="13"/>
        <v>Do</v>
      </c>
      <c r="F58" s="8" t="str">
        <f t="shared" si="13"/>
        <v>Vr</v>
      </c>
      <c r="G58" s="8" t="str">
        <f t="shared" si="13"/>
        <v>Za/Zo</v>
      </c>
      <c r="H58" s="8" t="str">
        <f t="shared" si="13"/>
        <v>Total</v>
      </c>
    </row>
    <row r="59" spans="1:8" x14ac:dyDescent="0.25">
      <c r="A59" s="9" t="s">
        <v>59</v>
      </c>
      <c r="B59" s="10"/>
      <c r="C59" s="10">
        <v>2.5</v>
      </c>
      <c r="D59" s="10"/>
      <c r="E59" s="10">
        <v>2.5</v>
      </c>
      <c r="F59" s="10"/>
      <c r="G59" s="10"/>
      <c r="H59" s="6">
        <f>SUM(B59:G59)</f>
        <v>5</v>
      </c>
    </row>
    <row r="60" spans="1:8" x14ac:dyDescent="0.25">
      <c r="A60" s="9" t="s">
        <v>58</v>
      </c>
      <c r="B60" s="10"/>
      <c r="C60" s="10">
        <v>1.5</v>
      </c>
      <c r="D60" s="10"/>
      <c r="E60" s="10"/>
      <c r="F60" s="10"/>
      <c r="G60" s="10"/>
      <c r="H60" s="6">
        <f t="shared" ref="H60:H63" si="14">SUM(B60:G60)</f>
        <v>1.5</v>
      </c>
    </row>
    <row r="61" spans="1:8" x14ac:dyDescent="0.25">
      <c r="A61" s="9" t="s">
        <v>60</v>
      </c>
      <c r="B61" s="10"/>
      <c r="C61" s="10"/>
      <c r="D61" s="10"/>
      <c r="E61" s="10">
        <v>1</v>
      </c>
      <c r="F61" s="10"/>
      <c r="G61" s="10"/>
      <c r="H61" s="6">
        <f t="shared" si="14"/>
        <v>1</v>
      </c>
    </row>
    <row r="62" spans="1:8" x14ac:dyDescent="0.25">
      <c r="A62" s="9" t="s">
        <v>56</v>
      </c>
      <c r="B62" s="10"/>
      <c r="C62" s="10">
        <v>1.5</v>
      </c>
      <c r="D62" s="10"/>
      <c r="E62" s="10">
        <v>1</v>
      </c>
      <c r="F62" s="10"/>
      <c r="G62" s="10"/>
      <c r="H62" s="6">
        <f t="shared" si="14"/>
        <v>2.5</v>
      </c>
    </row>
    <row r="63" spans="1:8" x14ac:dyDescent="0.25">
      <c r="A63" s="9" t="s">
        <v>61</v>
      </c>
      <c r="B63" s="10"/>
      <c r="C63" s="10"/>
      <c r="D63" s="10"/>
      <c r="E63" s="10"/>
      <c r="F63" s="10"/>
      <c r="G63" s="10">
        <v>2</v>
      </c>
      <c r="H63" s="6">
        <f t="shared" si="14"/>
        <v>2</v>
      </c>
    </row>
    <row r="64" spans="1:8" x14ac:dyDescent="0.25">
      <c r="A64" s="21" t="str">
        <f>$A$10</f>
        <v>Total</v>
      </c>
      <c r="B64" s="11">
        <f t="shared" ref="B64:G64" si="15">SUM(B59:B63)</f>
        <v>0</v>
      </c>
      <c r="C64" s="11">
        <f t="shared" si="15"/>
        <v>5.5</v>
      </c>
      <c r="D64" s="11">
        <f t="shared" si="15"/>
        <v>0</v>
      </c>
      <c r="E64" s="11">
        <f t="shared" si="15"/>
        <v>4.5</v>
      </c>
      <c r="F64" s="11">
        <f t="shared" si="15"/>
        <v>0</v>
      </c>
      <c r="G64" s="11">
        <f t="shared" si="15"/>
        <v>2</v>
      </c>
      <c r="H64" s="11">
        <f>SUM(B64:G64)</f>
        <v>12</v>
      </c>
    </row>
    <row r="66" spans="1:8" ht="22.8" x14ac:dyDescent="0.25">
      <c r="A66" s="12" t="e">
        <f>Total!#REF!</f>
        <v>#REF!</v>
      </c>
      <c r="B66" s="48" t="str">
        <f>$B$3</f>
        <v>Hours</v>
      </c>
      <c r="C66" s="49"/>
      <c r="D66" s="49"/>
      <c r="E66" s="49"/>
      <c r="F66" s="49"/>
      <c r="G66" s="49"/>
      <c r="H66" s="50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6">C$4</f>
        <v>Di</v>
      </c>
      <c r="D67" s="8" t="str">
        <f t="shared" si="16"/>
        <v>Wo</v>
      </c>
      <c r="E67" s="8" t="str">
        <f t="shared" si="16"/>
        <v>Do</v>
      </c>
      <c r="F67" s="8" t="str">
        <f t="shared" si="16"/>
        <v>Vr</v>
      </c>
      <c r="G67" s="8" t="str">
        <f t="shared" si="16"/>
        <v>Za/Zo</v>
      </c>
      <c r="H67" s="8" t="str">
        <f t="shared" si="16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7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7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7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7"/>
        <v>0</v>
      </c>
    </row>
    <row r="73" spans="1:8" x14ac:dyDescent="0.25">
      <c r="A73" s="21" t="str">
        <f>$A$10</f>
        <v>Total</v>
      </c>
      <c r="B73" s="11">
        <f t="shared" ref="B73:G73" si="18">SUM(B68:B72)</f>
        <v>0</v>
      </c>
      <c r="C73" s="11">
        <f t="shared" si="18"/>
        <v>0</v>
      </c>
      <c r="D73" s="11">
        <f t="shared" si="18"/>
        <v>0</v>
      </c>
      <c r="E73" s="11">
        <f t="shared" si="18"/>
        <v>0</v>
      </c>
      <c r="F73" s="11">
        <f t="shared" si="18"/>
        <v>0</v>
      </c>
      <c r="G73" s="11">
        <f t="shared" si="18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8" t="str">
        <f>$B$3</f>
        <v>Hours</v>
      </c>
      <c r="C75" s="49"/>
      <c r="D75" s="49"/>
      <c r="E75" s="49"/>
      <c r="F75" s="49"/>
      <c r="G75" s="49"/>
      <c r="H75" s="50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19">C$4</f>
        <v>Di</v>
      </c>
      <c r="D76" s="8" t="str">
        <f t="shared" si="19"/>
        <v>Wo</v>
      </c>
      <c r="E76" s="8" t="str">
        <f t="shared" si="19"/>
        <v>Do</v>
      </c>
      <c r="F76" s="8" t="str">
        <f t="shared" si="19"/>
        <v>Vr</v>
      </c>
      <c r="G76" s="8" t="str">
        <f t="shared" si="19"/>
        <v>Za/Zo</v>
      </c>
      <c r="H76" s="8" t="str">
        <f t="shared" si="19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0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0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0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0"/>
        <v>0</v>
      </c>
    </row>
    <row r="82" spans="1:8" x14ac:dyDescent="0.25">
      <c r="A82" s="21" t="str">
        <f>$A$10</f>
        <v>Total</v>
      </c>
      <c r="B82" s="11">
        <f t="shared" ref="B82:G82" si="21">SUM(B77:B81)</f>
        <v>0</v>
      </c>
      <c r="C82" s="11">
        <f t="shared" si="21"/>
        <v>0</v>
      </c>
      <c r="D82" s="11">
        <f t="shared" si="21"/>
        <v>0</v>
      </c>
      <c r="E82" s="11">
        <f t="shared" si="21"/>
        <v>0</v>
      </c>
      <c r="F82" s="11">
        <f t="shared" si="21"/>
        <v>0</v>
      </c>
      <c r="G82" s="11">
        <f t="shared" si="21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8" t="str">
        <f>$B$3</f>
        <v>Hours</v>
      </c>
      <c r="C84" s="49"/>
      <c r="D84" s="49"/>
      <c r="E84" s="49"/>
      <c r="F84" s="49"/>
      <c r="G84" s="49"/>
      <c r="H84" s="50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2">C$4</f>
        <v>Di</v>
      </c>
      <c r="D85" s="8" t="str">
        <f t="shared" si="22"/>
        <v>Wo</v>
      </c>
      <c r="E85" s="8" t="str">
        <f t="shared" si="22"/>
        <v>Do</v>
      </c>
      <c r="F85" s="8" t="str">
        <f t="shared" si="22"/>
        <v>Vr</v>
      </c>
      <c r="G85" s="8" t="str">
        <f t="shared" si="22"/>
        <v>Za/Zo</v>
      </c>
      <c r="H85" s="8" t="str">
        <f t="shared" si="22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3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3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3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3"/>
        <v>0</v>
      </c>
    </row>
    <row r="91" spans="1:8" x14ac:dyDescent="0.25">
      <c r="A91" s="21" t="str">
        <f>$A$10</f>
        <v>Total</v>
      </c>
      <c r="B91" s="11">
        <f t="shared" ref="B91:G91" si="24">SUM(B86:B90)</f>
        <v>0</v>
      </c>
      <c r="C91" s="11">
        <f t="shared" si="24"/>
        <v>0</v>
      </c>
      <c r="D91" s="11">
        <f t="shared" si="24"/>
        <v>0</v>
      </c>
      <c r="E91" s="11">
        <f t="shared" si="24"/>
        <v>0</v>
      </c>
      <c r="F91" s="11">
        <f t="shared" si="24"/>
        <v>0</v>
      </c>
      <c r="G91" s="11">
        <f t="shared" si="24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CB1C-9FB8-4566-AB28-8B8BAEC7F6E6}">
  <dimension ref="A1:H91"/>
  <sheetViews>
    <sheetView topLeftCell="A48" zoomScaleNormal="100" workbookViewId="0">
      <selection activeCell="G52" sqref="G52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Total!$G$1</f>
        <v>Week 3</v>
      </c>
      <c r="B1" s="46" t="str">
        <f>'Week (1)'!$B$1</f>
        <v>Uren TOTAAL</v>
      </c>
      <c r="C1" s="46"/>
      <c r="D1" s="46"/>
      <c r="E1" s="46"/>
      <c r="F1" s="46"/>
      <c r="G1" s="46"/>
      <c r="H1" s="47"/>
    </row>
    <row r="3" spans="1:8" ht="22.8" x14ac:dyDescent="0.25">
      <c r="A3" s="13" t="str">
        <f>Total!D2</f>
        <v>Jafar Alirahmi</v>
      </c>
      <c r="B3" s="48" t="str">
        <f>'Week (1)'!$B$3</f>
        <v>Hours</v>
      </c>
      <c r="C3" s="49"/>
      <c r="D3" s="49"/>
      <c r="E3" s="49"/>
      <c r="F3" s="49"/>
      <c r="G3" s="49"/>
      <c r="H3" s="50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 t="s">
        <v>90</v>
      </c>
      <c r="B5" s="10">
        <v>1</v>
      </c>
      <c r="C5" s="10"/>
      <c r="D5" s="10"/>
      <c r="E5" s="10"/>
      <c r="F5" s="10"/>
      <c r="G5" s="10"/>
      <c r="H5" s="6">
        <f>SUM(B5:G5)</f>
        <v>1</v>
      </c>
    </row>
    <row r="6" spans="1:8" x14ac:dyDescent="0.25">
      <c r="A6" s="9" t="s">
        <v>95</v>
      </c>
      <c r="B6" s="10"/>
      <c r="C6" s="1"/>
      <c r="D6" s="10">
        <v>3</v>
      </c>
      <c r="E6" s="10"/>
      <c r="F6" s="10"/>
      <c r="G6" s="10">
        <v>3</v>
      </c>
      <c r="H6" s="6">
        <f t="shared" ref="H6:H9" si="0">SUM(B6:G6)</f>
        <v>6</v>
      </c>
    </row>
    <row r="7" spans="1:8" s="1" customFormat="1" ht="13.2" x14ac:dyDescent="0.25">
      <c r="A7" s="9" t="s">
        <v>96</v>
      </c>
      <c r="B7" s="10"/>
      <c r="C7" s="10"/>
      <c r="D7" s="10"/>
      <c r="F7" s="10">
        <v>1</v>
      </c>
      <c r="G7" s="10"/>
      <c r="H7" s="6">
        <f t="shared" si="0"/>
        <v>1</v>
      </c>
    </row>
    <row r="8" spans="1:8" s="1" customFormat="1" ht="13.2" x14ac:dyDescent="0.25">
      <c r="A8" s="9" t="s">
        <v>76</v>
      </c>
      <c r="B8" s="10"/>
      <c r="C8" s="10">
        <v>2.5</v>
      </c>
      <c r="D8" s="10"/>
      <c r="E8" s="10"/>
      <c r="F8" s="10"/>
      <c r="G8" s="10"/>
      <c r="H8" s="6">
        <f t="shared" si="0"/>
        <v>2.5</v>
      </c>
    </row>
    <row r="9" spans="1:8" x14ac:dyDescent="0.25">
      <c r="A9" s="9" t="s">
        <v>76</v>
      </c>
      <c r="B9" s="10"/>
      <c r="C9" s="10"/>
      <c r="D9" s="10"/>
      <c r="E9" s="10">
        <v>2</v>
      </c>
      <c r="F9" s="10"/>
      <c r="G9" s="10"/>
      <c r="H9" s="6">
        <f t="shared" si="0"/>
        <v>2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1</v>
      </c>
      <c r="C10" s="11">
        <f t="shared" si="1"/>
        <v>2.5</v>
      </c>
      <c r="D10" s="11">
        <f t="shared" si="1"/>
        <v>3</v>
      </c>
      <c r="E10" s="11">
        <f t="shared" si="1"/>
        <v>2</v>
      </c>
      <c r="F10" s="11">
        <f t="shared" si="1"/>
        <v>1</v>
      </c>
      <c r="G10" s="11">
        <f t="shared" si="1"/>
        <v>3</v>
      </c>
      <c r="H10" s="11">
        <f>SUM(B10:G10)</f>
        <v>12.5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8" t="str">
        <f>$B$3</f>
        <v>Hours</v>
      </c>
      <c r="C12" s="49"/>
      <c r="D12" s="49"/>
      <c r="E12" s="49"/>
      <c r="F12" s="49"/>
      <c r="G12" s="49"/>
      <c r="H12" s="50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 t="s">
        <v>79</v>
      </c>
      <c r="B14" s="10"/>
      <c r="C14" s="10">
        <v>2.5</v>
      </c>
      <c r="D14" s="10"/>
      <c r="E14" s="10"/>
      <c r="F14" s="10"/>
      <c r="G14" s="10"/>
      <c r="H14" s="6">
        <f>SUM(B14:G14)</f>
        <v>2.5</v>
      </c>
    </row>
    <row r="15" spans="1:8" x14ac:dyDescent="0.25">
      <c r="A15" s="9" t="s">
        <v>80</v>
      </c>
      <c r="B15" s="10"/>
      <c r="C15" s="10"/>
      <c r="D15" s="10"/>
      <c r="E15" s="10">
        <v>2</v>
      </c>
      <c r="F15" s="10"/>
      <c r="G15" s="10"/>
      <c r="H15" s="6">
        <f t="shared" ref="H15:H18" si="2">SUM(B15:G15)</f>
        <v>2</v>
      </c>
    </row>
    <row r="16" spans="1:8" x14ac:dyDescent="0.25">
      <c r="A16" s="9" t="s">
        <v>81</v>
      </c>
      <c r="B16" s="10"/>
      <c r="C16" s="10"/>
      <c r="D16" s="10">
        <v>1.5</v>
      </c>
      <c r="E16" s="10"/>
      <c r="F16" s="10"/>
      <c r="G16" s="10"/>
      <c r="H16" s="6">
        <f t="shared" si="2"/>
        <v>1.5</v>
      </c>
    </row>
    <row r="17" spans="1:8" x14ac:dyDescent="0.25">
      <c r="A17" s="9" t="s">
        <v>82</v>
      </c>
      <c r="B17" s="10">
        <v>1.5</v>
      </c>
      <c r="C17" s="10"/>
      <c r="D17" s="10"/>
      <c r="E17" s="10"/>
      <c r="F17" s="10"/>
      <c r="G17" s="10"/>
      <c r="H17" s="6">
        <f t="shared" si="2"/>
        <v>1.5</v>
      </c>
    </row>
    <row r="18" spans="1:8" x14ac:dyDescent="0.25">
      <c r="A18" s="9" t="s">
        <v>83</v>
      </c>
      <c r="B18" s="10"/>
      <c r="C18" s="10"/>
      <c r="D18" s="10">
        <v>1</v>
      </c>
      <c r="E18" s="10">
        <v>1</v>
      </c>
      <c r="F18" s="10"/>
      <c r="G18" s="10">
        <v>1.5</v>
      </c>
      <c r="H18" s="6">
        <f t="shared" si="2"/>
        <v>3.5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1.5</v>
      </c>
      <c r="C19" s="11">
        <f t="shared" si="3"/>
        <v>2.5</v>
      </c>
      <c r="D19" s="11">
        <f t="shared" si="3"/>
        <v>2.5</v>
      </c>
      <c r="E19" s="11">
        <f t="shared" si="3"/>
        <v>3</v>
      </c>
      <c r="F19" s="11">
        <f t="shared" si="3"/>
        <v>0</v>
      </c>
      <c r="G19" s="11">
        <f t="shared" si="3"/>
        <v>1.5</v>
      </c>
      <c r="H19" s="11">
        <f>SUM(B19:G19)</f>
        <v>11</v>
      </c>
    </row>
    <row r="21" spans="1:8" ht="22.8" x14ac:dyDescent="0.25">
      <c r="A21" s="12" t="str">
        <f>Total!D4</f>
        <v>Justin Fuchs</v>
      </c>
      <c r="B21" s="48" t="str">
        <f>$B$3</f>
        <v>Hours</v>
      </c>
      <c r="C21" s="49"/>
      <c r="D21" s="49"/>
      <c r="E21" s="49"/>
      <c r="F21" s="49"/>
      <c r="G21" s="49"/>
      <c r="H21" s="50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Rubén Gómez</v>
      </c>
      <c r="B30" s="48" t="str">
        <f>$B$3</f>
        <v>Hours</v>
      </c>
      <c r="C30" s="49"/>
      <c r="D30" s="49"/>
      <c r="E30" s="49"/>
      <c r="F30" s="49"/>
      <c r="G30" s="49"/>
      <c r="H30" s="50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 t="s">
        <v>88</v>
      </c>
      <c r="B32" s="10"/>
      <c r="C32" s="10">
        <v>2.5</v>
      </c>
      <c r="D32" s="10"/>
      <c r="E32" s="10"/>
      <c r="F32" s="10"/>
      <c r="G32" s="10"/>
      <c r="H32" s="6">
        <f>SUM(B32:G32)</f>
        <v>2.5</v>
      </c>
    </row>
    <row r="33" spans="1:8" x14ac:dyDescent="0.25">
      <c r="A33" s="9" t="s">
        <v>48</v>
      </c>
      <c r="B33" s="10"/>
      <c r="C33" s="10"/>
      <c r="D33" s="10"/>
      <c r="E33" s="10">
        <v>2.5</v>
      </c>
      <c r="F33" s="10"/>
      <c r="G33" s="10"/>
      <c r="H33" s="6">
        <f t="shared" ref="H33:H36" si="6">SUM(B33:G33)</f>
        <v>2.5</v>
      </c>
    </row>
    <row r="34" spans="1:8" x14ac:dyDescent="0.25">
      <c r="A34" s="9" t="s">
        <v>108</v>
      </c>
      <c r="B34" s="10"/>
      <c r="C34" s="10"/>
      <c r="D34" s="10">
        <v>2</v>
      </c>
      <c r="E34" s="10"/>
      <c r="F34" s="10"/>
      <c r="G34" s="10">
        <v>2.5</v>
      </c>
      <c r="H34" s="6">
        <f t="shared" si="6"/>
        <v>4.5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2.5</v>
      </c>
      <c r="D37" s="11">
        <f t="shared" si="7"/>
        <v>2</v>
      </c>
      <c r="E37" s="11">
        <f t="shared" si="7"/>
        <v>2.5</v>
      </c>
      <c r="F37" s="11">
        <f t="shared" si="7"/>
        <v>0</v>
      </c>
      <c r="G37" s="11">
        <f t="shared" si="7"/>
        <v>2.5</v>
      </c>
      <c r="H37" s="11">
        <f>SUM(B37:G37)</f>
        <v>9.5</v>
      </c>
    </row>
    <row r="39" spans="1:8" ht="22.8" x14ac:dyDescent="0.25">
      <c r="A39" s="12" t="str">
        <f>Total!D6</f>
        <v>Yaroslav Peptiuk</v>
      </c>
      <c r="B39" s="48" t="str">
        <f>$B$3</f>
        <v>Hours</v>
      </c>
      <c r="C39" s="49"/>
      <c r="D39" s="49"/>
      <c r="E39" s="49"/>
      <c r="F39" s="49"/>
      <c r="G39" s="49"/>
      <c r="H39" s="50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79</v>
      </c>
      <c r="B41" s="10"/>
      <c r="C41" s="10">
        <v>2.5</v>
      </c>
      <c r="D41" s="10"/>
      <c r="E41" s="10"/>
      <c r="F41" s="10"/>
      <c r="G41" s="10"/>
      <c r="H41" s="6">
        <f>SUM(B41:G41)</f>
        <v>2.5</v>
      </c>
    </row>
    <row r="42" spans="1:8" x14ac:dyDescent="0.25">
      <c r="A42" s="9" t="s">
        <v>80</v>
      </c>
      <c r="B42" s="10"/>
      <c r="C42" s="10"/>
      <c r="D42" s="10"/>
      <c r="E42" s="10">
        <v>2</v>
      </c>
      <c r="F42" s="10"/>
      <c r="G42" s="10"/>
      <c r="H42" s="6">
        <f t="shared" ref="H42:H45" si="9">SUM(B42:G42)</f>
        <v>2</v>
      </c>
    </row>
    <row r="43" spans="1:8" x14ac:dyDescent="0.25">
      <c r="A43" s="9" t="s">
        <v>129</v>
      </c>
      <c r="B43" s="10">
        <v>1</v>
      </c>
      <c r="C43" s="10">
        <v>1</v>
      </c>
      <c r="D43" s="10"/>
      <c r="E43" s="10"/>
      <c r="F43" s="10"/>
      <c r="G43" s="10"/>
      <c r="H43" s="6">
        <f t="shared" si="9"/>
        <v>2</v>
      </c>
    </row>
    <row r="44" spans="1:8" x14ac:dyDescent="0.25">
      <c r="A44" s="9" t="s">
        <v>130</v>
      </c>
      <c r="B44" s="10"/>
      <c r="C44" s="10"/>
      <c r="D44" s="10">
        <v>2</v>
      </c>
      <c r="E44" s="10">
        <v>1</v>
      </c>
      <c r="F44" s="10"/>
      <c r="G44" s="10"/>
      <c r="H44" s="6">
        <f t="shared" si="9"/>
        <v>3</v>
      </c>
    </row>
    <row r="45" spans="1:8" x14ac:dyDescent="0.25">
      <c r="A45" s="9" t="s">
        <v>104</v>
      </c>
      <c r="B45" s="10"/>
      <c r="C45" s="10"/>
      <c r="D45" s="10"/>
      <c r="E45" s="10">
        <v>1</v>
      </c>
      <c r="F45" s="10">
        <v>1</v>
      </c>
      <c r="G45" s="10"/>
      <c r="H45" s="6">
        <f t="shared" si="9"/>
        <v>2</v>
      </c>
    </row>
    <row r="46" spans="1:8" x14ac:dyDescent="0.25">
      <c r="A46" s="21" t="str">
        <f>$A$10</f>
        <v>Total</v>
      </c>
      <c r="B46" s="11">
        <f t="shared" ref="B46:G46" si="10">SUM(B41:B45)</f>
        <v>1</v>
      </c>
      <c r="C46" s="11">
        <f t="shared" si="10"/>
        <v>3.5</v>
      </c>
      <c r="D46" s="11">
        <f t="shared" si="10"/>
        <v>2</v>
      </c>
      <c r="E46" s="11">
        <f t="shared" si="10"/>
        <v>4</v>
      </c>
      <c r="F46" s="11">
        <f t="shared" si="10"/>
        <v>1</v>
      </c>
      <c r="G46" s="11">
        <f t="shared" si="10"/>
        <v>0</v>
      </c>
      <c r="H46" s="11">
        <f>SUM(B46:G46)</f>
        <v>11.5</v>
      </c>
    </row>
    <row r="48" spans="1:8" ht="22.8" x14ac:dyDescent="0.25">
      <c r="A48" s="12" t="str">
        <f>Total!D7</f>
        <v>Aleks Proskurkin</v>
      </c>
      <c r="B48" s="48" t="str">
        <f>$B$3</f>
        <v>Hours</v>
      </c>
      <c r="C48" s="49"/>
      <c r="D48" s="49"/>
      <c r="E48" s="49"/>
      <c r="F48" s="49"/>
      <c r="G48" s="49"/>
      <c r="H48" s="50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38" t="s">
        <v>88</v>
      </c>
      <c r="B50" s="39"/>
      <c r="C50" s="39">
        <v>2.25</v>
      </c>
      <c r="D50" s="39"/>
      <c r="E50" s="39"/>
      <c r="F50" s="39"/>
      <c r="G50" s="39"/>
      <c r="H50" s="6">
        <f>SUM(B50:G50)</f>
        <v>2.25</v>
      </c>
    </row>
    <row r="51" spans="1:8" x14ac:dyDescent="0.25">
      <c r="A51" s="38" t="s">
        <v>48</v>
      </c>
      <c r="B51" s="39"/>
      <c r="C51" s="39"/>
      <c r="D51" s="39"/>
      <c r="E51" s="39">
        <v>2.25</v>
      </c>
      <c r="F51" s="39"/>
      <c r="G51" s="39"/>
      <c r="H51" s="6">
        <f t="shared" ref="H51:H54" si="12">SUM(B51:G51)</f>
        <v>2.25</v>
      </c>
    </row>
    <row r="52" spans="1:8" x14ac:dyDescent="0.25">
      <c r="A52" s="38" t="s">
        <v>89</v>
      </c>
      <c r="B52" s="39"/>
      <c r="C52" s="39"/>
      <c r="D52" s="39"/>
      <c r="E52" s="39"/>
      <c r="F52" s="39">
        <v>4</v>
      </c>
      <c r="G52" s="39"/>
      <c r="H52" s="6">
        <f t="shared" si="12"/>
        <v>4</v>
      </c>
    </row>
    <row r="53" spans="1:8" x14ac:dyDescent="0.25">
      <c r="A53" s="38" t="s">
        <v>126</v>
      </c>
      <c r="B53" s="39">
        <v>2</v>
      </c>
      <c r="C53" s="39"/>
      <c r="D53" s="39"/>
      <c r="E53" s="39"/>
      <c r="F53" s="39"/>
      <c r="G53" s="39">
        <v>2</v>
      </c>
      <c r="H53" s="6">
        <f t="shared" si="12"/>
        <v>4</v>
      </c>
    </row>
    <row r="54" spans="1:8" x14ac:dyDescent="0.25">
      <c r="B54" s="39"/>
      <c r="C54" s="39"/>
      <c r="D54" s="39"/>
      <c r="E54" s="39"/>
      <c r="F54" s="39"/>
      <c r="G54" s="39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2</v>
      </c>
      <c r="C55" s="11">
        <f t="shared" si="13"/>
        <v>2.25</v>
      </c>
      <c r="D55" s="11">
        <f t="shared" si="13"/>
        <v>0</v>
      </c>
      <c r="E55" s="11">
        <f t="shared" si="13"/>
        <v>2.25</v>
      </c>
      <c r="F55" s="11">
        <f t="shared" si="13"/>
        <v>4</v>
      </c>
      <c r="G55" s="11">
        <f t="shared" si="13"/>
        <v>2</v>
      </c>
      <c r="H55" s="11">
        <f>SUM(B55:G55)</f>
        <v>12.5</v>
      </c>
    </row>
    <row r="57" spans="1:8" ht="22.8" x14ac:dyDescent="0.25">
      <c r="A57" s="12" t="str">
        <f>Total!D8</f>
        <v>Ferhat Kelten</v>
      </c>
      <c r="B57" s="48" t="str">
        <f>$B$3</f>
        <v>Hours</v>
      </c>
      <c r="C57" s="49"/>
      <c r="D57" s="49"/>
      <c r="E57" s="49"/>
      <c r="F57" s="49"/>
      <c r="G57" s="49"/>
      <c r="H57" s="50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84</v>
      </c>
      <c r="B59" s="10"/>
      <c r="C59" s="10"/>
      <c r="D59" s="10"/>
      <c r="E59" s="10"/>
      <c r="F59" s="10">
        <v>2</v>
      </c>
      <c r="G59" s="10">
        <v>3</v>
      </c>
      <c r="H59" s="6">
        <f>SUM(B59:G59)</f>
        <v>5</v>
      </c>
    </row>
    <row r="60" spans="1:8" x14ac:dyDescent="0.25">
      <c r="A60" s="9" t="s">
        <v>85</v>
      </c>
      <c r="B60" s="10"/>
      <c r="C60" s="10"/>
      <c r="D60" s="10"/>
      <c r="E60" s="10"/>
      <c r="F60" s="10"/>
      <c r="G60" s="10">
        <v>3</v>
      </c>
      <c r="H60" s="6">
        <f t="shared" ref="H60:H63" si="15">SUM(B60:G60)</f>
        <v>3</v>
      </c>
    </row>
    <row r="61" spans="1:8" x14ac:dyDescent="0.25">
      <c r="A61" s="9" t="s">
        <v>86</v>
      </c>
      <c r="B61" s="10"/>
      <c r="C61" s="10"/>
      <c r="D61" s="10"/>
      <c r="E61" s="10"/>
      <c r="F61" s="10"/>
      <c r="G61" s="10">
        <v>4</v>
      </c>
      <c r="H61" s="6">
        <f t="shared" si="15"/>
        <v>4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2</v>
      </c>
      <c r="G64" s="11">
        <f t="shared" si="16"/>
        <v>10</v>
      </c>
      <c r="H64" s="11">
        <f>SUM(B64:G64)</f>
        <v>12</v>
      </c>
    </row>
    <row r="66" spans="1:8" ht="22.8" x14ac:dyDescent="0.25">
      <c r="A66" s="12" t="e">
        <f>Total!#REF!</f>
        <v>#REF!</v>
      </c>
      <c r="B66" s="48" t="str">
        <f>$B$3</f>
        <v>Hours</v>
      </c>
      <c r="C66" s="49"/>
      <c r="D66" s="49"/>
      <c r="E66" s="49"/>
      <c r="F66" s="49"/>
      <c r="G66" s="49"/>
      <c r="H66" s="50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8" t="str">
        <f>$B$3</f>
        <v>Hours</v>
      </c>
      <c r="C75" s="49"/>
      <c r="D75" s="49"/>
      <c r="E75" s="49"/>
      <c r="F75" s="49"/>
      <c r="G75" s="49"/>
      <c r="H75" s="50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8" t="str">
        <f>$B$3</f>
        <v>Hours</v>
      </c>
      <c r="C84" s="49"/>
      <c r="D84" s="49"/>
      <c r="E84" s="49"/>
      <c r="F84" s="49"/>
      <c r="G84" s="49"/>
      <c r="H84" s="50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6144-3102-4D48-A4D0-FA37996B20EF}">
  <dimension ref="A1:H92"/>
  <sheetViews>
    <sheetView topLeftCell="A42" zoomScaleNormal="100" workbookViewId="0">
      <selection activeCell="H55" sqref="H55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Total!$H$1</f>
        <v>Week 4</v>
      </c>
      <c r="B1" s="46" t="str">
        <f>'Week (1)'!$B$1</f>
        <v>Uren TOTAAL</v>
      </c>
      <c r="C1" s="46"/>
      <c r="D1" s="46"/>
      <c r="E1" s="46"/>
      <c r="F1" s="46"/>
      <c r="G1" s="46"/>
      <c r="H1" s="47"/>
    </row>
    <row r="3" spans="1:8" ht="22.8" x14ac:dyDescent="0.25">
      <c r="A3" s="13" t="str">
        <f>Total!D2</f>
        <v>Jafar Alirahmi</v>
      </c>
      <c r="B3" s="48" t="str">
        <f>'Week (1)'!$B$3</f>
        <v>Hours</v>
      </c>
      <c r="C3" s="49"/>
      <c r="D3" s="49"/>
      <c r="E3" s="49"/>
      <c r="F3" s="49"/>
      <c r="G3" s="49"/>
      <c r="H3" s="50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 t="s">
        <v>92</v>
      </c>
      <c r="C5" s="10"/>
      <c r="D5" s="10">
        <v>4</v>
      </c>
      <c r="E5" s="10"/>
      <c r="F5" s="10"/>
      <c r="G5" s="10"/>
      <c r="H5" s="6">
        <f>SUM(B5:G5)</f>
        <v>4</v>
      </c>
    </row>
    <row r="6" spans="1:8" x14ac:dyDescent="0.25">
      <c r="A6" s="9" t="s">
        <v>76</v>
      </c>
      <c r="B6" s="10"/>
      <c r="C6" s="10">
        <v>2.5</v>
      </c>
      <c r="D6" s="10"/>
      <c r="E6" s="10"/>
      <c r="F6" s="10"/>
      <c r="G6" s="10"/>
      <c r="H6" s="6">
        <f t="shared" ref="H6:H10" si="0">SUM(B6:G6)</f>
        <v>2.5</v>
      </c>
    </row>
    <row r="7" spans="1:8" s="1" customFormat="1" ht="13.2" x14ac:dyDescent="0.25">
      <c r="A7" s="9" t="s">
        <v>76</v>
      </c>
      <c r="B7" s="10"/>
      <c r="C7" s="10"/>
      <c r="D7" s="10"/>
      <c r="E7" s="10">
        <v>2</v>
      </c>
      <c r="F7" s="10"/>
      <c r="G7" s="10"/>
      <c r="H7" s="6">
        <f t="shared" si="0"/>
        <v>2</v>
      </c>
    </row>
    <row r="8" spans="1:8" s="1" customFormat="1" ht="13.2" x14ac:dyDescent="0.25">
      <c r="A8" s="9" t="s">
        <v>93</v>
      </c>
      <c r="B8" s="10">
        <v>4</v>
      </c>
      <c r="C8" s="10"/>
      <c r="D8" s="10"/>
      <c r="E8" s="10"/>
      <c r="F8" s="10"/>
      <c r="G8" s="10"/>
      <c r="H8" s="6">
        <f t="shared" si="0"/>
        <v>4</v>
      </c>
    </row>
    <row r="9" spans="1:8" s="1" customFormat="1" ht="13.2" x14ac:dyDescent="0.25">
      <c r="A9" s="9" t="s">
        <v>91</v>
      </c>
      <c r="B9" s="10"/>
      <c r="C9" s="10"/>
      <c r="D9" s="10"/>
      <c r="E9" s="10"/>
      <c r="F9" s="10">
        <v>1</v>
      </c>
      <c r="G9" s="10"/>
      <c r="H9" s="6"/>
    </row>
    <row r="10" spans="1:8" x14ac:dyDescent="0.25">
      <c r="A10" s="9" t="s">
        <v>94</v>
      </c>
      <c r="B10" s="10"/>
      <c r="C10" s="10"/>
      <c r="D10" s="10"/>
      <c r="E10" s="10"/>
      <c r="F10" s="10"/>
      <c r="G10" s="10">
        <v>2</v>
      </c>
      <c r="H10" s="6">
        <f t="shared" si="0"/>
        <v>2</v>
      </c>
    </row>
    <row r="11" spans="1:8" s="22" customFormat="1" x14ac:dyDescent="0.25">
      <c r="A11" s="21" t="str">
        <f>'Week (1)'!$A$11</f>
        <v>Total</v>
      </c>
      <c r="B11" s="11">
        <f t="shared" ref="B11:G11" si="1">SUM(B5:B10)</f>
        <v>4</v>
      </c>
      <c r="C11" s="11">
        <f t="shared" si="1"/>
        <v>2.5</v>
      </c>
      <c r="D11" s="11">
        <f t="shared" si="1"/>
        <v>4</v>
      </c>
      <c r="E11" s="11">
        <f t="shared" si="1"/>
        <v>2</v>
      </c>
      <c r="F11" s="11">
        <f t="shared" si="1"/>
        <v>1</v>
      </c>
      <c r="G11" s="11">
        <f t="shared" si="1"/>
        <v>2</v>
      </c>
      <c r="H11" s="11">
        <f>SUM(B11:G11)</f>
        <v>15.5</v>
      </c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ht="22.8" x14ac:dyDescent="0.25">
      <c r="A13" s="12" t="str">
        <f>Total!D3</f>
        <v>Viktor Krastev</v>
      </c>
      <c r="B13" s="48" t="str">
        <f>$B$3</f>
        <v>Hours</v>
      </c>
      <c r="C13" s="49"/>
      <c r="D13" s="49"/>
      <c r="E13" s="49"/>
      <c r="F13" s="49"/>
      <c r="G13" s="49"/>
      <c r="H13" s="50"/>
    </row>
    <row r="14" spans="1:8" x14ac:dyDescent="0.25">
      <c r="A14" s="7" t="str">
        <f>'Week (1)'!$A$4</f>
        <v>User story / task description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Total</v>
      </c>
    </row>
    <row r="15" spans="1:8" x14ac:dyDescent="0.25">
      <c r="A15" s="9" t="s">
        <v>100</v>
      </c>
      <c r="B15" s="10"/>
      <c r="C15" s="10">
        <v>2.5</v>
      </c>
      <c r="D15" s="10"/>
      <c r="E15" s="10">
        <v>2.5</v>
      </c>
      <c r="F15" s="10"/>
      <c r="G15" s="10"/>
      <c r="H15" s="6">
        <f>SUM(B15:G15)</f>
        <v>5</v>
      </c>
    </row>
    <row r="16" spans="1:8" x14ac:dyDescent="0.25">
      <c r="A16" s="9" t="s">
        <v>98</v>
      </c>
      <c r="B16" s="10">
        <v>1.5</v>
      </c>
      <c r="C16" s="10"/>
      <c r="D16" s="10"/>
      <c r="E16" s="10"/>
      <c r="F16" s="10"/>
      <c r="G16" s="10"/>
      <c r="H16" s="6">
        <f>SUM(B16:G16)</f>
        <v>1.5</v>
      </c>
    </row>
    <row r="17" spans="1:8" x14ac:dyDescent="0.25">
      <c r="A17" s="9" t="s">
        <v>99</v>
      </c>
      <c r="B17" s="10"/>
      <c r="C17" s="10"/>
      <c r="D17" s="10">
        <v>3</v>
      </c>
      <c r="E17" s="10"/>
      <c r="F17" s="10"/>
      <c r="G17" s="10"/>
      <c r="H17" s="6">
        <f>SUM(B17:G17)</f>
        <v>3</v>
      </c>
    </row>
    <row r="18" spans="1:8" x14ac:dyDescent="0.25">
      <c r="A18" s="9" t="s">
        <v>97</v>
      </c>
      <c r="B18" s="10"/>
      <c r="C18" s="10"/>
      <c r="D18" s="10"/>
      <c r="E18" s="10"/>
      <c r="F18" s="10">
        <v>0.5</v>
      </c>
      <c r="G18" s="10"/>
      <c r="H18" s="6">
        <f>SUM(B18:G18)</f>
        <v>0.5</v>
      </c>
    </row>
    <row r="19" spans="1:8" x14ac:dyDescent="0.25">
      <c r="A19" s="41" t="s">
        <v>101</v>
      </c>
      <c r="B19" s="10"/>
      <c r="C19" s="10"/>
      <c r="D19" s="10"/>
      <c r="E19" s="10"/>
      <c r="F19" s="10"/>
      <c r="G19" s="10">
        <v>1</v>
      </c>
      <c r="H19" s="6">
        <f t="shared" ref="H19" si="2">SUM(B19:G19)</f>
        <v>1</v>
      </c>
    </row>
    <row r="20" spans="1:8" s="22" customFormat="1" x14ac:dyDescent="0.25">
      <c r="A20" s="21" t="str">
        <f>'Week (1)'!$A$11</f>
        <v>Total</v>
      </c>
      <c r="B20" s="11">
        <f>SUM(B15:B19)</f>
        <v>1.5</v>
      </c>
      <c r="C20" s="11">
        <f>SUM(C15:C19)</f>
        <v>2.5</v>
      </c>
      <c r="D20" s="11">
        <f>SUM(D15:D19)</f>
        <v>3</v>
      </c>
      <c r="E20" s="11">
        <f>SUM(E15:E19)</f>
        <v>2.5</v>
      </c>
      <c r="F20" s="11">
        <f>SUM(F15:F19)</f>
        <v>0.5</v>
      </c>
      <c r="G20" s="11">
        <f t="shared" ref="G20" si="3">SUM(G15:G19)</f>
        <v>1</v>
      </c>
      <c r="H20" s="11">
        <f>SUM(B20:G20)</f>
        <v>11</v>
      </c>
    </row>
    <row r="22" spans="1:8" ht="22.8" x14ac:dyDescent="0.25">
      <c r="A22" s="12" t="str">
        <f>Total!D4</f>
        <v>Justin Fuchs</v>
      </c>
      <c r="B22" s="48" t="str">
        <f>$B$3</f>
        <v>Hours</v>
      </c>
      <c r="C22" s="49"/>
      <c r="D22" s="49"/>
      <c r="E22" s="49"/>
      <c r="F22" s="49"/>
      <c r="G22" s="49"/>
      <c r="H22" s="50"/>
    </row>
    <row r="23" spans="1:8" x14ac:dyDescent="0.25">
      <c r="A23" s="7" t="str">
        <f>'Week (1)'!$A$4</f>
        <v>User story / task description</v>
      </c>
      <c r="B23" s="8" t="str">
        <f>'Week (1)'!B$4</f>
        <v>Ma</v>
      </c>
      <c r="C23" s="8" t="str">
        <f>'Week (1)'!C$4</f>
        <v>Di</v>
      </c>
      <c r="D23" s="8" t="str">
        <f>'Week (1)'!D$4</f>
        <v>Wo</v>
      </c>
      <c r="E23" s="8" t="str">
        <f>'Week (1)'!E$4</f>
        <v>Do</v>
      </c>
      <c r="F23" s="8" t="str">
        <f>'Week (1)'!F$4</f>
        <v>Vr</v>
      </c>
      <c r="G23" s="8" t="str">
        <f>'Week (1)'!G$4</f>
        <v>Za/Zo</v>
      </c>
      <c r="H23" s="8" t="str">
        <f>'Week (1)'!H$4</f>
        <v>Total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ref="H25:H28" si="4">SUM(B25:G25)</f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5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s="22" customFormat="1" x14ac:dyDescent="0.25">
      <c r="A29" s="21" t="str">
        <f>'Week (1)'!$A$11</f>
        <v>Total</v>
      </c>
      <c r="B29" s="11">
        <f t="shared" ref="B29:G29" si="5">SUM(B24:B28)</f>
        <v>0</v>
      </c>
      <c r="C29" s="11">
        <f t="shared" si="5"/>
        <v>0</v>
      </c>
      <c r="D29" s="11">
        <f t="shared" si="5"/>
        <v>0</v>
      </c>
      <c r="E29" s="11">
        <f t="shared" si="5"/>
        <v>0</v>
      </c>
      <c r="F29" s="11">
        <f t="shared" si="5"/>
        <v>0</v>
      </c>
      <c r="G29" s="11">
        <f t="shared" si="5"/>
        <v>0</v>
      </c>
      <c r="H29" s="11">
        <f>SUM(B29:G29)</f>
        <v>0</v>
      </c>
    </row>
    <row r="31" spans="1:8" ht="22.8" x14ac:dyDescent="0.25">
      <c r="A31" s="12" t="str">
        <f>Total!D5</f>
        <v>Rubén Gómez</v>
      </c>
      <c r="B31" s="48" t="str">
        <f>$B$3</f>
        <v>Hours</v>
      </c>
      <c r="C31" s="49"/>
      <c r="D31" s="49"/>
      <c r="E31" s="49"/>
      <c r="F31" s="49"/>
      <c r="G31" s="49"/>
      <c r="H31" s="50"/>
    </row>
    <row r="32" spans="1:8" x14ac:dyDescent="0.25">
      <c r="A32" s="7" t="str">
        <f>'Week (1)'!$A$4</f>
        <v>User story / task description</v>
      </c>
      <c r="B32" s="8" t="str">
        <f>'Week (1)'!B$4</f>
        <v>Ma</v>
      </c>
      <c r="C32" s="8" t="str">
        <f>'Week (1)'!C$4</f>
        <v>Di</v>
      </c>
      <c r="D32" s="8" t="str">
        <f>'Week (1)'!D$4</f>
        <v>Wo</v>
      </c>
      <c r="E32" s="8" t="str">
        <f>'Week (1)'!E$4</f>
        <v>Do</v>
      </c>
      <c r="F32" s="8" t="str">
        <f>'Week (1)'!F$4</f>
        <v>Vr</v>
      </c>
      <c r="G32" s="8" t="str">
        <f>'Week (1)'!G$4</f>
        <v>Za/Zo</v>
      </c>
      <c r="H32" s="8" t="str">
        <f>'Week (1)'!H$4</f>
        <v>Total</v>
      </c>
    </row>
    <row r="33" spans="1:8" x14ac:dyDescent="0.25">
      <c r="A33" s="9" t="s">
        <v>109</v>
      </c>
      <c r="B33" s="10"/>
      <c r="C33" s="10">
        <v>1.5</v>
      </c>
      <c r="D33" s="10"/>
      <c r="E33" s="10"/>
      <c r="F33" s="10"/>
      <c r="G33" s="10"/>
      <c r="H33" s="6">
        <f>SUM(B33:G33)</f>
        <v>1.5</v>
      </c>
    </row>
    <row r="34" spans="1:8" x14ac:dyDescent="0.25">
      <c r="A34" s="9" t="s">
        <v>48</v>
      </c>
      <c r="B34" s="10"/>
      <c r="C34" s="10"/>
      <c r="D34" s="10"/>
      <c r="E34" s="10">
        <v>2.5</v>
      </c>
      <c r="F34" s="10"/>
      <c r="G34" s="10"/>
      <c r="H34" s="6">
        <f t="shared" ref="H34:H37" si="6">SUM(B34:G34)</f>
        <v>2.5</v>
      </c>
    </row>
    <row r="35" spans="1:8" x14ac:dyDescent="0.25">
      <c r="A35" s="9" t="s">
        <v>97</v>
      </c>
      <c r="B35" s="10"/>
      <c r="C35" s="10"/>
      <c r="D35" s="10"/>
      <c r="E35" s="10"/>
      <c r="F35" s="10">
        <v>0.5</v>
      </c>
      <c r="G35" s="10"/>
      <c r="H35" s="6">
        <f t="shared" si="6"/>
        <v>0.5</v>
      </c>
    </row>
    <row r="36" spans="1:8" x14ac:dyDescent="0.25">
      <c r="A36" s="9" t="s">
        <v>110</v>
      </c>
      <c r="B36" s="10"/>
      <c r="C36" s="10"/>
      <c r="D36" s="10"/>
      <c r="E36" s="10"/>
      <c r="F36" s="10"/>
      <c r="G36" s="10">
        <v>0.2</v>
      </c>
      <c r="H36" s="6">
        <f t="shared" si="6"/>
        <v>0.2</v>
      </c>
    </row>
    <row r="37" spans="1:8" x14ac:dyDescent="0.25">
      <c r="A37" s="9" t="s">
        <v>111</v>
      </c>
      <c r="B37" s="10"/>
      <c r="C37" s="10"/>
      <c r="D37" s="10">
        <v>2</v>
      </c>
      <c r="E37" s="10"/>
      <c r="F37" s="10"/>
      <c r="G37" s="10">
        <v>2</v>
      </c>
      <c r="H37" s="6">
        <f t="shared" si="6"/>
        <v>4</v>
      </c>
    </row>
    <row r="38" spans="1:8" s="22" customFormat="1" x14ac:dyDescent="0.25">
      <c r="A38" s="21" t="str">
        <f>'Week (1)'!$A$11</f>
        <v>Total</v>
      </c>
      <c r="B38" s="11">
        <f t="shared" ref="B38:G38" si="7">SUM(B33:B37)</f>
        <v>0</v>
      </c>
      <c r="C38" s="11">
        <f t="shared" si="7"/>
        <v>1.5</v>
      </c>
      <c r="D38" s="11">
        <f t="shared" si="7"/>
        <v>2</v>
      </c>
      <c r="E38" s="11">
        <f t="shared" si="7"/>
        <v>2.5</v>
      </c>
      <c r="F38" s="11">
        <f t="shared" si="7"/>
        <v>0.5</v>
      </c>
      <c r="G38" s="11">
        <f t="shared" si="7"/>
        <v>2.2000000000000002</v>
      </c>
      <c r="H38" s="11">
        <f>SUM(B38:G38)</f>
        <v>8.6999999999999993</v>
      </c>
    </row>
    <row r="40" spans="1:8" ht="22.8" x14ac:dyDescent="0.25">
      <c r="A40" s="12" t="str">
        <f>Total!D6</f>
        <v>Yaroslav Peptiuk</v>
      </c>
      <c r="B40" s="48" t="str">
        <f>$B$3</f>
        <v>Hours</v>
      </c>
      <c r="C40" s="49"/>
      <c r="D40" s="49"/>
      <c r="E40" s="49"/>
      <c r="F40" s="49"/>
      <c r="G40" s="49"/>
      <c r="H40" s="50"/>
    </row>
    <row r="41" spans="1:8" x14ac:dyDescent="0.25">
      <c r="A41" s="7" t="str">
        <f>$A$4</f>
        <v>User story / task description</v>
      </c>
      <c r="B41" s="8" t="str">
        <f>B$4</f>
        <v>Ma</v>
      </c>
      <c r="C41" s="8" t="str">
        <f t="shared" ref="C41:H41" si="8">C$4</f>
        <v>Di</v>
      </c>
      <c r="D41" s="8" t="str">
        <f t="shared" si="8"/>
        <v>Wo</v>
      </c>
      <c r="E41" s="8" t="str">
        <f t="shared" si="8"/>
        <v>Do</v>
      </c>
      <c r="F41" s="8" t="str">
        <f t="shared" si="8"/>
        <v>Vr</v>
      </c>
      <c r="G41" s="8" t="str">
        <f t="shared" si="8"/>
        <v>Za/Zo</v>
      </c>
      <c r="H41" s="8" t="str">
        <f t="shared" si="8"/>
        <v>Total</v>
      </c>
    </row>
    <row r="42" spans="1:8" x14ac:dyDescent="0.25">
      <c r="A42" s="9" t="s">
        <v>103</v>
      </c>
      <c r="B42" s="10"/>
      <c r="C42" s="10">
        <v>2.5</v>
      </c>
      <c r="D42" s="10"/>
      <c r="E42" s="10">
        <v>2.5</v>
      </c>
      <c r="F42" s="10"/>
      <c r="G42" s="10"/>
      <c r="H42" s="6">
        <f>SUM(B42:G42)</f>
        <v>5</v>
      </c>
    </row>
    <row r="43" spans="1:8" x14ac:dyDescent="0.25">
      <c r="A43" s="9" t="s">
        <v>104</v>
      </c>
      <c r="B43" s="10"/>
      <c r="C43" s="10"/>
      <c r="D43" s="10">
        <v>1</v>
      </c>
      <c r="E43" s="10"/>
      <c r="F43" s="10"/>
      <c r="G43" s="10"/>
      <c r="H43" s="6">
        <f t="shared" ref="H43:H46" si="9">SUM(B43:G43)</f>
        <v>1</v>
      </c>
    </row>
    <row r="44" spans="1:8" x14ac:dyDescent="0.25">
      <c r="A44" s="9" t="s">
        <v>105</v>
      </c>
      <c r="B44" s="10"/>
      <c r="C44" s="10"/>
      <c r="D44" s="10">
        <v>1</v>
      </c>
      <c r="E44" s="10"/>
      <c r="F44" s="10"/>
      <c r="G44" s="10"/>
      <c r="H44" s="6">
        <f t="shared" si="9"/>
        <v>1</v>
      </c>
    </row>
    <row r="45" spans="1:8" x14ac:dyDescent="0.25">
      <c r="A45" s="9" t="s">
        <v>106</v>
      </c>
      <c r="B45" s="10"/>
      <c r="C45" s="10"/>
      <c r="D45" s="10"/>
      <c r="E45" s="10"/>
      <c r="F45" s="10">
        <v>1</v>
      </c>
      <c r="G45" s="10"/>
      <c r="H45" s="6">
        <f t="shared" si="9"/>
        <v>1</v>
      </c>
    </row>
    <row r="46" spans="1:8" x14ac:dyDescent="0.25">
      <c r="A46" s="9" t="s">
        <v>107</v>
      </c>
      <c r="B46" s="10"/>
      <c r="C46" s="10"/>
      <c r="D46" s="10">
        <v>1</v>
      </c>
      <c r="E46" s="10">
        <v>1</v>
      </c>
      <c r="F46" s="10">
        <v>2</v>
      </c>
      <c r="G46" s="10"/>
      <c r="H46" s="6">
        <f t="shared" si="9"/>
        <v>4</v>
      </c>
    </row>
    <row r="47" spans="1:8" x14ac:dyDescent="0.25">
      <c r="A47" s="21" t="str">
        <f>$A$11</f>
        <v>Total</v>
      </c>
      <c r="B47" s="11">
        <f t="shared" ref="B47:G47" si="10">SUM(B42:B46)</f>
        <v>0</v>
      </c>
      <c r="C47" s="11">
        <f t="shared" si="10"/>
        <v>2.5</v>
      </c>
      <c r="D47" s="11">
        <f t="shared" si="10"/>
        <v>3</v>
      </c>
      <c r="E47" s="11">
        <f t="shared" si="10"/>
        <v>3.5</v>
      </c>
      <c r="F47" s="11">
        <f t="shared" si="10"/>
        <v>3</v>
      </c>
      <c r="G47" s="11">
        <f t="shared" si="10"/>
        <v>0</v>
      </c>
      <c r="H47" s="11">
        <f>SUM(B47:G47)</f>
        <v>12</v>
      </c>
    </row>
    <row r="49" spans="1:8" ht="22.8" x14ac:dyDescent="0.25">
      <c r="A49" s="12" t="str">
        <f>Total!D7</f>
        <v>Aleks Proskurkin</v>
      </c>
      <c r="B49" s="48" t="str">
        <f>$B$3</f>
        <v>Hours</v>
      </c>
      <c r="C49" s="49"/>
      <c r="D49" s="49"/>
      <c r="E49" s="49"/>
      <c r="F49" s="49"/>
      <c r="G49" s="49"/>
      <c r="H49" s="50"/>
    </row>
    <row r="50" spans="1:8" x14ac:dyDescent="0.25">
      <c r="A50" s="7" t="str">
        <f>$A$4</f>
        <v>User story / task description</v>
      </c>
      <c r="B50" s="8" t="str">
        <f>B$4</f>
        <v>Ma</v>
      </c>
      <c r="C50" s="8" t="str">
        <f t="shared" ref="C50:H50" si="11">C$4</f>
        <v>Di</v>
      </c>
      <c r="D50" s="8" t="str">
        <f t="shared" si="11"/>
        <v>Wo</v>
      </c>
      <c r="E50" s="8" t="str">
        <f t="shared" si="11"/>
        <v>Do</v>
      </c>
      <c r="F50" s="8" t="str">
        <f t="shared" si="11"/>
        <v>Vr</v>
      </c>
      <c r="G50" s="8" t="str">
        <f t="shared" si="11"/>
        <v>Za/Zo</v>
      </c>
      <c r="H50" s="8" t="str">
        <f t="shared" si="11"/>
        <v>Total</v>
      </c>
    </row>
    <row r="51" spans="1:8" x14ac:dyDescent="0.25">
      <c r="A51" s="38" t="s">
        <v>88</v>
      </c>
      <c r="B51" s="39"/>
      <c r="C51" s="39">
        <v>2.25</v>
      </c>
      <c r="D51" s="39"/>
      <c r="E51" s="39"/>
      <c r="F51" s="39"/>
      <c r="G51" s="39"/>
      <c r="H51" s="6">
        <f>SUM(B51:G51)</f>
        <v>2.25</v>
      </c>
    </row>
    <row r="52" spans="1:8" x14ac:dyDescent="0.25">
      <c r="A52" s="38" t="s">
        <v>48</v>
      </c>
      <c r="B52" s="39"/>
      <c r="C52" s="39"/>
      <c r="D52" s="39"/>
      <c r="E52" s="39">
        <v>2.25</v>
      </c>
      <c r="F52" s="39"/>
      <c r="G52" s="39"/>
      <c r="H52" s="6">
        <f t="shared" ref="H52:H55" si="12">SUM(B52:G52)</f>
        <v>2.25</v>
      </c>
    </row>
    <row r="53" spans="1:8" x14ac:dyDescent="0.25">
      <c r="A53" s="38" t="s">
        <v>102</v>
      </c>
      <c r="B53" s="39"/>
      <c r="C53" s="39"/>
      <c r="D53" s="39"/>
      <c r="E53" s="39"/>
      <c r="F53" s="39">
        <v>2.5</v>
      </c>
      <c r="G53" s="39">
        <v>2</v>
      </c>
      <c r="H53" s="6">
        <f t="shared" si="12"/>
        <v>4.5</v>
      </c>
    </row>
    <row r="54" spans="1:8" x14ac:dyDescent="0.25">
      <c r="A54" s="9" t="s">
        <v>140</v>
      </c>
      <c r="B54" s="10">
        <v>3</v>
      </c>
      <c r="C54" s="10"/>
      <c r="D54" s="10">
        <v>5</v>
      </c>
      <c r="E54" s="10"/>
      <c r="F54" s="10"/>
      <c r="G54" s="10"/>
      <c r="H54" s="6">
        <f t="shared" si="12"/>
        <v>8</v>
      </c>
    </row>
    <row r="55" spans="1:8" x14ac:dyDescent="0.25">
      <c r="A55" s="9"/>
      <c r="B55" s="10"/>
      <c r="C55" s="10"/>
      <c r="D55" s="10"/>
      <c r="E55" s="10"/>
      <c r="F55" s="10"/>
      <c r="G55" s="10"/>
      <c r="H55" s="6">
        <f t="shared" si="12"/>
        <v>0</v>
      </c>
    </row>
    <row r="56" spans="1:8" x14ac:dyDescent="0.25">
      <c r="A56" s="21" t="str">
        <f>$A$11</f>
        <v>Total</v>
      </c>
      <c r="B56" s="11">
        <f t="shared" ref="B56:G56" si="13">SUM(B51:B55)</f>
        <v>3</v>
      </c>
      <c r="C56" s="11">
        <f t="shared" si="13"/>
        <v>2.25</v>
      </c>
      <c r="D56" s="11">
        <f t="shared" si="13"/>
        <v>5</v>
      </c>
      <c r="E56" s="11">
        <f t="shared" si="13"/>
        <v>2.25</v>
      </c>
      <c r="F56" s="11">
        <f t="shared" si="13"/>
        <v>2.5</v>
      </c>
      <c r="G56" s="11">
        <f t="shared" si="13"/>
        <v>2</v>
      </c>
      <c r="H56" s="11">
        <f>SUM(B56:G56)</f>
        <v>17</v>
      </c>
    </row>
    <row r="58" spans="1:8" ht="22.8" x14ac:dyDescent="0.25">
      <c r="A58" s="12" t="str">
        <f>Total!D8</f>
        <v>Ferhat Kelten</v>
      </c>
      <c r="B58" s="48" t="str">
        <f>$B$3</f>
        <v>Hours</v>
      </c>
      <c r="C58" s="49"/>
      <c r="D58" s="49"/>
      <c r="E58" s="49"/>
      <c r="F58" s="49"/>
      <c r="G58" s="49"/>
      <c r="H58" s="50"/>
    </row>
    <row r="59" spans="1:8" x14ac:dyDescent="0.25">
      <c r="A59" s="7" t="str">
        <f>$A$4</f>
        <v>User story / task description</v>
      </c>
      <c r="B59" s="8" t="str">
        <f>B$4</f>
        <v>Ma</v>
      </c>
      <c r="C59" s="8" t="str">
        <f t="shared" ref="C59:H59" si="14">C$4</f>
        <v>Di</v>
      </c>
      <c r="D59" s="8" t="str">
        <f t="shared" si="14"/>
        <v>Wo</v>
      </c>
      <c r="E59" s="8" t="str">
        <f t="shared" si="14"/>
        <v>Do</v>
      </c>
      <c r="F59" s="8" t="str">
        <f t="shared" si="14"/>
        <v>Vr</v>
      </c>
      <c r="G59" s="8" t="str">
        <f t="shared" si="14"/>
        <v>Za/Zo</v>
      </c>
      <c r="H59" s="8" t="str">
        <f t="shared" si="14"/>
        <v>Total</v>
      </c>
    </row>
    <row r="60" spans="1:8" x14ac:dyDescent="0.25">
      <c r="A60" s="9" t="s">
        <v>47</v>
      </c>
      <c r="B60" s="10"/>
      <c r="C60" s="10"/>
      <c r="D60" s="10"/>
      <c r="E60" s="10"/>
      <c r="F60" s="10"/>
      <c r="G60" s="10"/>
      <c r="H60" s="6">
        <f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ref="H61:H64" si="15">SUM(B61:G61)</f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9"/>
      <c r="B64" s="10"/>
      <c r="C64" s="10"/>
      <c r="D64" s="10"/>
      <c r="E64" s="10"/>
      <c r="F64" s="10"/>
      <c r="G64" s="10"/>
      <c r="H64" s="6">
        <f t="shared" si="15"/>
        <v>0</v>
      </c>
    </row>
    <row r="65" spans="1:8" x14ac:dyDescent="0.25">
      <c r="A65" s="21" t="str">
        <f>$A$11</f>
        <v>Total</v>
      </c>
      <c r="B65" s="11">
        <f t="shared" ref="B65:G65" si="16">SUM(B60:B64)</f>
        <v>0</v>
      </c>
      <c r="C65" s="11">
        <f t="shared" si="16"/>
        <v>0</v>
      </c>
      <c r="D65" s="11">
        <f t="shared" si="16"/>
        <v>0</v>
      </c>
      <c r="E65" s="11">
        <f t="shared" si="16"/>
        <v>0</v>
      </c>
      <c r="F65" s="11">
        <f t="shared" si="16"/>
        <v>0</v>
      </c>
      <c r="G65" s="11">
        <f t="shared" si="16"/>
        <v>0</v>
      </c>
      <c r="H65" s="11">
        <f>SUM(B65:G65)</f>
        <v>0</v>
      </c>
    </row>
    <row r="67" spans="1:8" ht="22.8" x14ac:dyDescent="0.25">
      <c r="A67" s="12" t="e">
        <f>Total!#REF!</f>
        <v>#REF!</v>
      </c>
      <c r="B67" s="48" t="str">
        <f>$B$3</f>
        <v>Hours</v>
      </c>
      <c r="C67" s="49"/>
      <c r="D67" s="49"/>
      <c r="E67" s="49"/>
      <c r="F67" s="49"/>
      <c r="G67" s="49"/>
      <c r="H67" s="50"/>
    </row>
    <row r="68" spans="1:8" x14ac:dyDescent="0.25">
      <c r="A68" s="7" t="str">
        <f>$A$4</f>
        <v>User story / task description</v>
      </c>
      <c r="B68" s="8" t="str">
        <f>B$4</f>
        <v>Ma</v>
      </c>
      <c r="C68" s="8" t="str">
        <f t="shared" ref="C68:H68" si="17">C$4</f>
        <v>Di</v>
      </c>
      <c r="D68" s="8" t="str">
        <f t="shared" si="17"/>
        <v>Wo</v>
      </c>
      <c r="E68" s="8" t="str">
        <f t="shared" si="17"/>
        <v>Do</v>
      </c>
      <c r="F68" s="8" t="str">
        <f t="shared" si="17"/>
        <v>Vr</v>
      </c>
      <c r="G68" s="8" t="str">
        <f t="shared" si="17"/>
        <v>Za/Zo</v>
      </c>
      <c r="H68" s="8" t="str">
        <f t="shared" si="17"/>
        <v>Total</v>
      </c>
    </row>
    <row r="69" spans="1:8" x14ac:dyDescent="0.25">
      <c r="A69" s="9" t="s">
        <v>47</v>
      </c>
      <c r="B69" s="10"/>
      <c r="C69" s="10"/>
      <c r="D69" s="10"/>
      <c r="E69" s="10"/>
      <c r="F69" s="10"/>
      <c r="G69" s="10"/>
      <c r="H69" s="6">
        <f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ref="H70:H73" si="18">SUM(B70:G70)</f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9"/>
      <c r="B73" s="10"/>
      <c r="C73" s="10"/>
      <c r="D73" s="10"/>
      <c r="E73" s="10"/>
      <c r="F73" s="10"/>
      <c r="G73" s="10"/>
      <c r="H73" s="6">
        <f t="shared" si="18"/>
        <v>0</v>
      </c>
    </row>
    <row r="74" spans="1:8" x14ac:dyDescent="0.25">
      <c r="A74" s="21" t="str">
        <f>$A$11</f>
        <v>Total</v>
      </c>
      <c r="B74" s="11">
        <f t="shared" ref="B74:G74" si="19">SUM(B69:B73)</f>
        <v>0</v>
      </c>
      <c r="C74" s="11">
        <f t="shared" si="19"/>
        <v>0</v>
      </c>
      <c r="D74" s="11">
        <f t="shared" si="19"/>
        <v>0</v>
      </c>
      <c r="E74" s="11">
        <f t="shared" si="19"/>
        <v>0</v>
      </c>
      <c r="F74" s="11">
        <f t="shared" si="19"/>
        <v>0</v>
      </c>
      <c r="G74" s="11">
        <f t="shared" si="19"/>
        <v>0</v>
      </c>
      <c r="H74" s="11">
        <f>SUM(B74:G74)</f>
        <v>0</v>
      </c>
    </row>
    <row r="76" spans="1:8" ht="22.8" x14ac:dyDescent="0.25">
      <c r="A76" s="12" t="e">
        <f>Total!#REF!</f>
        <v>#REF!</v>
      </c>
      <c r="B76" s="48" t="str">
        <f>$B$3</f>
        <v>Hours</v>
      </c>
      <c r="C76" s="49"/>
      <c r="D76" s="49"/>
      <c r="E76" s="49"/>
      <c r="F76" s="49"/>
      <c r="G76" s="49"/>
      <c r="H76" s="50"/>
    </row>
    <row r="77" spans="1:8" x14ac:dyDescent="0.25">
      <c r="A77" s="7" t="str">
        <f>$A$4</f>
        <v>User story / task description</v>
      </c>
      <c r="B77" s="8" t="str">
        <f>B$4</f>
        <v>Ma</v>
      </c>
      <c r="C77" s="8" t="str">
        <f t="shared" ref="C77:H77" si="20">C$4</f>
        <v>Di</v>
      </c>
      <c r="D77" s="8" t="str">
        <f t="shared" si="20"/>
        <v>Wo</v>
      </c>
      <c r="E77" s="8" t="str">
        <f t="shared" si="20"/>
        <v>Do</v>
      </c>
      <c r="F77" s="8" t="str">
        <f t="shared" si="20"/>
        <v>Vr</v>
      </c>
      <c r="G77" s="8" t="str">
        <f t="shared" si="20"/>
        <v>Za/Zo</v>
      </c>
      <c r="H77" s="8" t="str">
        <f t="shared" si="20"/>
        <v>Total</v>
      </c>
    </row>
    <row r="78" spans="1:8" x14ac:dyDescent="0.25">
      <c r="A78" s="9" t="s">
        <v>47</v>
      </c>
      <c r="B78" s="10"/>
      <c r="C78" s="10"/>
      <c r="D78" s="10"/>
      <c r="E78" s="10"/>
      <c r="F78" s="10"/>
      <c r="G78" s="10"/>
      <c r="H78" s="6">
        <f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ref="H79:H82" si="21">SUM(B79:G79)</f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9"/>
      <c r="B82" s="10"/>
      <c r="C82" s="10"/>
      <c r="D82" s="10"/>
      <c r="E82" s="10"/>
      <c r="F82" s="10"/>
      <c r="G82" s="10"/>
      <c r="H82" s="6">
        <f t="shared" si="21"/>
        <v>0</v>
      </c>
    </row>
    <row r="83" spans="1:8" x14ac:dyDescent="0.25">
      <c r="A83" s="21" t="str">
        <f>$A$11</f>
        <v>Total</v>
      </c>
      <c r="B83" s="11">
        <f t="shared" ref="B83:G83" si="22">SUM(B78:B82)</f>
        <v>0</v>
      </c>
      <c r="C83" s="11">
        <f t="shared" si="22"/>
        <v>0</v>
      </c>
      <c r="D83" s="11">
        <f t="shared" si="22"/>
        <v>0</v>
      </c>
      <c r="E83" s="11">
        <f t="shared" si="22"/>
        <v>0</v>
      </c>
      <c r="F83" s="11">
        <f t="shared" si="22"/>
        <v>0</v>
      </c>
      <c r="G83" s="11">
        <f t="shared" si="22"/>
        <v>0</v>
      </c>
      <c r="H83" s="11">
        <f>SUM(B83:G83)</f>
        <v>0</v>
      </c>
    </row>
    <row r="85" spans="1:8" ht="22.8" x14ac:dyDescent="0.25">
      <c r="A85" s="12" t="e">
        <f>Total!#REF!</f>
        <v>#REF!</v>
      </c>
      <c r="B85" s="48" t="str">
        <f>$B$3</f>
        <v>Hours</v>
      </c>
      <c r="C85" s="49"/>
      <c r="D85" s="49"/>
      <c r="E85" s="49"/>
      <c r="F85" s="49"/>
      <c r="G85" s="49"/>
      <c r="H85" s="50"/>
    </row>
    <row r="86" spans="1:8" x14ac:dyDescent="0.25">
      <c r="A86" s="7" t="str">
        <f>$A$4</f>
        <v>User story / task description</v>
      </c>
      <c r="B86" s="8" t="str">
        <f>B$4</f>
        <v>Ma</v>
      </c>
      <c r="C86" s="8" t="str">
        <f t="shared" ref="C86:H86" si="23">C$4</f>
        <v>Di</v>
      </c>
      <c r="D86" s="8" t="str">
        <f t="shared" si="23"/>
        <v>Wo</v>
      </c>
      <c r="E86" s="8" t="str">
        <f t="shared" si="23"/>
        <v>Do</v>
      </c>
      <c r="F86" s="8" t="str">
        <f t="shared" si="23"/>
        <v>Vr</v>
      </c>
      <c r="G86" s="8" t="str">
        <f t="shared" si="23"/>
        <v>Za/Zo</v>
      </c>
      <c r="H86" s="8" t="str">
        <f t="shared" si="23"/>
        <v>Total</v>
      </c>
    </row>
    <row r="87" spans="1:8" x14ac:dyDescent="0.25">
      <c r="A87" s="9" t="s">
        <v>47</v>
      </c>
      <c r="B87" s="10"/>
      <c r="C87" s="10"/>
      <c r="D87" s="10"/>
      <c r="E87" s="10"/>
      <c r="F87" s="10"/>
      <c r="G87" s="10"/>
      <c r="H87" s="6">
        <f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ref="H88:H91" si="24">SUM(B88:G88)</f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9"/>
      <c r="B91" s="10"/>
      <c r="C91" s="10"/>
      <c r="D91" s="10"/>
      <c r="E91" s="10"/>
      <c r="F91" s="10"/>
      <c r="G91" s="10"/>
      <c r="H91" s="6">
        <f t="shared" si="24"/>
        <v>0</v>
      </c>
    </row>
    <row r="92" spans="1:8" x14ac:dyDescent="0.25">
      <c r="A92" s="21" t="str">
        <f>$A$11</f>
        <v>Total</v>
      </c>
      <c r="B92" s="11">
        <f t="shared" ref="B92:G92" si="25">SUM(B87:B91)</f>
        <v>0</v>
      </c>
      <c r="C92" s="11">
        <f t="shared" si="25"/>
        <v>0</v>
      </c>
      <c r="D92" s="11">
        <f t="shared" si="25"/>
        <v>0</v>
      </c>
      <c r="E92" s="11">
        <f t="shared" si="25"/>
        <v>0</v>
      </c>
      <c r="F92" s="11">
        <f t="shared" si="25"/>
        <v>0</v>
      </c>
      <c r="G92" s="11">
        <f t="shared" si="25"/>
        <v>0</v>
      </c>
      <c r="H92" s="11">
        <f>SUM(B92:G92)</f>
        <v>0</v>
      </c>
    </row>
  </sheetData>
  <mergeCells count="11">
    <mergeCell ref="B85:H85"/>
    <mergeCell ref="B40:H40"/>
    <mergeCell ref="B49:H49"/>
    <mergeCell ref="B58:H58"/>
    <mergeCell ref="B67:H67"/>
    <mergeCell ref="B76:H76"/>
    <mergeCell ref="B1:H1"/>
    <mergeCell ref="B3:H3"/>
    <mergeCell ref="B13:H13"/>
    <mergeCell ref="B22:H22"/>
    <mergeCell ref="B31:H3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822-F1F7-440D-86F1-601DBA89356E}">
  <dimension ref="A1:H90"/>
  <sheetViews>
    <sheetView topLeftCell="A50" zoomScaleNormal="100" workbookViewId="0">
      <selection activeCell="H53" sqref="H53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Total!$I$1</f>
        <v>Week 5</v>
      </c>
      <c r="B1" s="46" t="str">
        <f>'Week (1)'!$B$1</f>
        <v>Uren TOTAAL</v>
      </c>
      <c r="C1" s="46"/>
      <c r="D1" s="46"/>
      <c r="E1" s="46"/>
      <c r="F1" s="46"/>
      <c r="G1" s="46"/>
      <c r="H1" s="47"/>
    </row>
    <row r="3" spans="1:8" ht="22.8" x14ac:dyDescent="0.25">
      <c r="A3" s="13" t="str">
        <f>Total!D2</f>
        <v>Jafar Alirahmi</v>
      </c>
      <c r="B3" s="48" t="s">
        <v>54</v>
      </c>
      <c r="C3" s="49"/>
      <c r="D3" s="49"/>
      <c r="E3" s="49"/>
      <c r="F3" s="49"/>
      <c r="G3" s="49"/>
      <c r="H3" s="50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 t="s">
        <v>76</v>
      </c>
      <c r="B5" s="10"/>
      <c r="C5" s="10">
        <v>2.5</v>
      </c>
      <c r="D5" s="10"/>
      <c r="E5" s="10"/>
      <c r="F5" s="10"/>
      <c r="G5" s="10"/>
      <c r="H5" s="6">
        <f>SUM(B5:G5)</f>
        <v>2.5</v>
      </c>
    </row>
    <row r="6" spans="1:8" x14ac:dyDescent="0.25">
      <c r="A6" s="9" t="s">
        <v>76</v>
      </c>
      <c r="B6" s="10"/>
      <c r="C6" s="10"/>
      <c r="D6" s="10"/>
      <c r="E6" s="10">
        <v>2.5</v>
      </c>
      <c r="F6" s="10"/>
      <c r="G6" s="10"/>
      <c r="H6" s="6">
        <f t="shared" ref="H6:H8" si="0">SUM(B6:G6)</f>
        <v>2.5</v>
      </c>
    </row>
    <row r="7" spans="1:8" s="1" customFormat="1" ht="13.2" x14ac:dyDescent="0.25">
      <c r="A7" s="9" t="s">
        <v>135</v>
      </c>
      <c r="B7" s="10"/>
      <c r="C7" s="10"/>
      <c r="D7" s="10">
        <v>2</v>
      </c>
      <c r="E7" s="10"/>
      <c r="F7" s="10">
        <v>4</v>
      </c>
      <c r="G7" s="10"/>
      <c r="H7" s="6">
        <f t="shared" si="0"/>
        <v>6</v>
      </c>
    </row>
    <row r="8" spans="1:8" x14ac:dyDescent="0.25">
      <c r="A8" s="9" t="s">
        <v>134</v>
      </c>
      <c r="B8" s="10">
        <v>2</v>
      </c>
      <c r="C8" s="10"/>
      <c r="D8" s="10"/>
      <c r="E8" s="10"/>
      <c r="F8" s="10"/>
      <c r="G8" s="10">
        <v>2</v>
      </c>
      <c r="H8" s="6">
        <f t="shared" si="0"/>
        <v>4</v>
      </c>
    </row>
    <row r="9" spans="1:8" s="22" customFormat="1" x14ac:dyDescent="0.25">
      <c r="A9" s="21" t="str">
        <f>'Week (1)'!$A$11</f>
        <v>Total</v>
      </c>
      <c r="B9" s="11">
        <f t="shared" ref="B9:G9" si="1">SUM(B5:B8)</f>
        <v>2</v>
      </c>
      <c r="C9" s="11">
        <f t="shared" si="1"/>
        <v>2.5</v>
      </c>
      <c r="D9" s="11">
        <f t="shared" si="1"/>
        <v>2</v>
      </c>
      <c r="E9" s="11">
        <f t="shared" si="1"/>
        <v>2.5</v>
      </c>
      <c r="F9" s="11">
        <f t="shared" si="1"/>
        <v>4</v>
      </c>
      <c r="G9" s="11">
        <f t="shared" si="1"/>
        <v>2</v>
      </c>
      <c r="H9" s="11">
        <f>SUM(B9:G9)</f>
        <v>15</v>
      </c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ht="22.8" x14ac:dyDescent="0.25">
      <c r="A11" s="12" t="str">
        <f>Total!D3</f>
        <v>Viktor Krastev</v>
      </c>
      <c r="B11" s="48" t="str">
        <f>'Week (1)'!$B$3</f>
        <v>Hours</v>
      </c>
      <c r="C11" s="49"/>
      <c r="D11" s="49"/>
      <c r="E11" s="49"/>
      <c r="F11" s="49"/>
      <c r="G11" s="49"/>
      <c r="H11" s="50"/>
    </row>
    <row r="12" spans="1:8" x14ac:dyDescent="0.25">
      <c r="A12" s="7" t="str">
        <f>'Week (1)'!$A$4</f>
        <v>User story / task description</v>
      </c>
      <c r="B12" s="8" t="str">
        <f>'Week (1)'!B$4</f>
        <v>Ma</v>
      </c>
      <c r="C12" s="8" t="str">
        <f>'Week (1)'!C$4</f>
        <v>Di</v>
      </c>
      <c r="D12" s="8" t="str">
        <f>'Week (1)'!D$4</f>
        <v>Wo</v>
      </c>
      <c r="E12" s="8" t="str">
        <f>'Week (1)'!E$4</f>
        <v>Do</v>
      </c>
      <c r="F12" s="8" t="str">
        <f>'Week (1)'!F$4</f>
        <v>Vr</v>
      </c>
      <c r="G12" s="8" t="str">
        <f>'Week (1)'!G$4</f>
        <v>Za/Zo</v>
      </c>
      <c r="H12" s="8" t="str">
        <f>'Week (1)'!H$4</f>
        <v>Total</v>
      </c>
    </row>
    <row r="13" spans="1:8" x14ac:dyDescent="0.25">
      <c r="A13" s="9" t="s">
        <v>100</v>
      </c>
      <c r="B13" s="10"/>
      <c r="C13" s="10">
        <v>2.5</v>
      </c>
      <c r="D13" s="10"/>
      <c r="E13" s="10">
        <v>2.5</v>
      </c>
      <c r="F13" s="10"/>
      <c r="G13" s="10"/>
      <c r="H13" s="6">
        <f>SUM(B13:G13)</f>
        <v>5</v>
      </c>
    </row>
    <row r="14" spans="1:8" x14ac:dyDescent="0.25">
      <c r="A14" s="9" t="s">
        <v>112</v>
      </c>
      <c r="B14" s="10">
        <v>4</v>
      </c>
      <c r="C14" s="10"/>
      <c r="D14" s="10"/>
      <c r="E14" s="10"/>
      <c r="F14" s="10"/>
      <c r="G14" s="10"/>
      <c r="H14" s="6">
        <f t="shared" ref="H14:H17" si="2">SUM(B14:G14)</f>
        <v>4</v>
      </c>
    </row>
    <row r="15" spans="1:8" x14ac:dyDescent="0.25">
      <c r="A15" s="9" t="s">
        <v>113</v>
      </c>
      <c r="B15" s="10"/>
      <c r="C15" s="10">
        <v>8</v>
      </c>
      <c r="D15" s="10">
        <v>2</v>
      </c>
      <c r="E15" s="10"/>
      <c r="F15" s="10"/>
      <c r="G15" s="10"/>
      <c r="H15" s="6">
        <f t="shared" si="2"/>
        <v>10</v>
      </c>
    </row>
    <row r="16" spans="1:8" x14ac:dyDescent="0.25">
      <c r="A16" s="9" t="s">
        <v>114</v>
      </c>
      <c r="B16" s="10"/>
      <c r="C16" s="10"/>
      <c r="D16" s="10">
        <v>2</v>
      </c>
      <c r="E16" s="10"/>
      <c r="F16" s="10"/>
      <c r="G16" s="10"/>
      <c r="H16" s="6">
        <f t="shared" si="2"/>
        <v>2</v>
      </c>
    </row>
    <row r="17" spans="1:8" x14ac:dyDescent="0.25">
      <c r="A17" s="9" t="s">
        <v>115</v>
      </c>
      <c r="B17" s="10"/>
      <c r="C17" s="10"/>
      <c r="D17" s="10">
        <v>3</v>
      </c>
      <c r="E17" s="10">
        <v>3</v>
      </c>
      <c r="F17" s="10"/>
      <c r="G17" s="10"/>
      <c r="H17" s="6">
        <f t="shared" si="2"/>
        <v>6</v>
      </c>
    </row>
    <row r="18" spans="1:8" s="22" customFormat="1" x14ac:dyDescent="0.25">
      <c r="A18" s="21" t="str">
        <f>'Week (1)'!$A$11</f>
        <v>Total</v>
      </c>
      <c r="B18" s="11">
        <f t="shared" ref="B18:G18" si="3">SUM(B13:B17)</f>
        <v>4</v>
      </c>
      <c r="C18" s="11">
        <f t="shared" si="3"/>
        <v>10.5</v>
      </c>
      <c r="D18" s="11">
        <f t="shared" si="3"/>
        <v>7</v>
      </c>
      <c r="E18" s="11">
        <f t="shared" si="3"/>
        <v>5.5</v>
      </c>
      <c r="F18" s="11">
        <f t="shared" si="3"/>
        <v>0</v>
      </c>
      <c r="G18" s="11">
        <f t="shared" si="3"/>
        <v>0</v>
      </c>
      <c r="H18" s="11">
        <f>SUM(B18:G18)</f>
        <v>27</v>
      </c>
    </row>
    <row r="20" spans="1:8" ht="22.8" x14ac:dyDescent="0.25">
      <c r="A20" s="12" t="str">
        <f>Total!D4</f>
        <v>Justin Fuchs</v>
      </c>
      <c r="B20" s="48" t="str">
        <f>$B$3</f>
        <v>Uren</v>
      </c>
      <c r="C20" s="49"/>
      <c r="D20" s="49"/>
      <c r="E20" s="49"/>
      <c r="F20" s="49"/>
      <c r="G20" s="49"/>
      <c r="H20" s="50"/>
    </row>
    <row r="21" spans="1:8" x14ac:dyDescent="0.25">
      <c r="A21" s="7" t="str">
        <f>'Week (1)'!$A$4</f>
        <v>User story / task description</v>
      </c>
      <c r="B21" s="8" t="str">
        <f>'Week (1)'!B$4</f>
        <v>Ma</v>
      </c>
      <c r="C21" s="8" t="str">
        <f>'Week (1)'!C$4</f>
        <v>Di</v>
      </c>
      <c r="D21" s="8" t="str">
        <f>'Week (1)'!D$4</f>
        <v>Wo</v>
      </c>
      <c r="E21" s="8" t="str">
        <f>'Week (1)'!E$4</f>
        <v>Do</v>
      </c>
      <c r="F21" s="8" t="str">
        <f>'Week (1)'!F$4</f>
        <v>Vr</v>
      </c>
      <c r="G21" s="8" t="str">
        <f>'Week (1)'!G$4</f>
        <v>Za/Zo</v>
      </c>
      <c r="H21" s="8" t="str">
        <f>'Week (1)'!H$4</f>
        <v>Total</v>
      </c>
    </row>
    <row r="22" spans="1:8" x14ac:dyDescent="0.25">
      <c r="A22" s="9"/>
      <c r="B22" s="10"/>
      <c r="C22" s="10"/>
      <c r="D22" s="10"/>
      <c r="E22" s="10"/>
      <c r="F22" s="10"/>
      <c r="G22" s="10"/>
      <c r="H22" s="6">
        <f>SUM(B22:G22)</f>
        <v>0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 t="shared" ref="H23:H26" si="4"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si="4"/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s="22" customFormat="1" x14ac:dyDescent="0.25">
      <c r="A27" s="21" t="str">
        <f>'Week (1)'!$A$11</f>
        <v>Total</v>
      </c>
      <c r="B27" s="11">
        <f t="shared" ref="B27:G27" si="5">SUM(B22:B26)</f>
        <v>0</v>
      </c>
      <c r="C27" s="11">
        <f t="shared" si="5"/>
        <v>0</v>
      </c>
      <c r="D27" s="11">
        <f t="shared" si="5"/>
        <v>0</v>
      </c>
      <c r="E27" s="11">
        <f t="shared" si="5"/>
        <v>0</v>
      </c>
      <c r="F27" s="11">
        <f t="shared" si="5"/>
        <v>0</v>
      </c>
      <c r="G27" s="11">
        <f t="shared" si="5"/>
        <v>0</v>
      </c>
      <c r="H27" s="11">
        <f>SUM(B27:G27)</f>
        <v>0</v>
      </c>
    </row>
    <row r="29" spans="1:8" ht="22.8" x14ac:dyDescent="0.25">
      <c r="A29" s="12" t="str">
        <f>Total!D5</f>
        <v>Rubén Gómez</v>
      </c>
      <c r="B29" s="48" t="str">
        <f>$B$3</f>
        <v>Uren</v>
      </c>
      <c r="C29" s="49"/>
      <c r="D29" s="49"/>
      <c r="E29" s="49"/>
      <c r="F29" s="49"/>
      <c r="G29" s="49"/>
      <c r="H29" s="50"/>
    </row>
    <row r="30" spans="1:8" x14ac:dyDescent="0.25">
      <c r="A30" s="7" t="str">
        <f>'Week (1)'!$A$4</f>
        <v>User story / task description</v>
      </c>
      <c r="B30" s="8" t="str">
        <f>'Week (1)'!B$4</f>
        <v>Ma</v>
      </c>
      <c r="C30" s="8" t="str">
        <f>'Week (1)'!C$4</f>
        <v>Di</v>
      </c>
      <c r="D30" s="8" t="str">
        <f>'Week (1)'!D$4</f>
        <v>Wo</v>
      </c>
      <c r="E30" s="8" t="str">
        <f>'Week (1)'!E$4</f>
        <v>Do</v>
      </c>
      <c r="F30" s="8" t="str">
        <f>'Week (1)'!F$4</f>
        <v>Vr</v>
      </c>
      <c r="G30" s="8" t="str">
        <f>'Week (1)'!G$4</f>
        <v>Za/Zo</v>
      </c>
      <c r="H30" s="8" t="str">
        <f>'Week (1)'!H$4</f>
        <v>Total</v>
      </c>
    </row>
    <row r="31" spans="1:8" x14ac:dyDescent="0.25">
      <c r="A31" s="9" t="s">
        <v>88</v>
      </c>
      <c r="B31" s="10"/>
      <c r="C31" s="10">
        <v>2.5</v>
      </c>
      <c r="D31" s="10"/>
      <c r="E31" s="10"/>
      <c r="F31" s="10"/>
      <c r="G31" s="10"/>
      <c r="H31" s="6">
        <f>SUM(B31:G31)</f>
        <v>2.5</v>
      </c>
    </row>
    <row r="32" spans="1:8" x14ac:dyDescent="0.25">
      <c r="A32" s="9" t="s">
        <v>55</v>
      </c>
      <c r="B32" s="10"/>
      <c r="C32" s="10"/>
      <c r="D32" s="10"/>
      <c r="E32" s="10">
        <v>2.5</v>
      </c>
      <c r="F32" s="10"/>
      <c r="G32" s="10"/>
      <c r="H32" s="6">
        <f t="shared" ref="H32:H35" si="6">SUM(B32:G32)</f>
        <v>2.5</v>
      </c>
    </row>
    <row r="33" spans="1:8" x14ac:dyDescent="0.25">
      <c r="A33" s="9" t="s">
        <v>118</v>
      </c>
      <c r="B33" s="10">
        <v>1</v>
      </c>
      <c r="C33" s="10"/>
      <c r="D33" s="10"/>
      <c r="E33" s="10"/>
      <c r="F33" s="10">
        <v>2</v>
      </c>
      <c r="G33" s="10"/>
      <c r="H33" s="6">
        <f t="shared" si="6"/>
        <v>3</v>
      </c>
    </row>
    <row r="34" spans="1:8" x14ac:dyDescent="0.25">
      <c r="A34" s="9" t="s">
        <v>119</v>
      </c>
      <c r="B34" s="10"/>
      <c r="C34" s="10"/>
      <c r="D34" s="10">
        <v>1.5</v>
      </c>
      <c r="E34" s="10"/>
      <c r="F34" s="10"/>
      <c r="G34" s="10"/>
      <c r="H34" s="6">
        <f t="shared" si="6"/>
        <v>1.5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s="22" customFormat="1" x14ac:dyDescent="0.25">
      <c r="A36" s="21" t="str">
        <f>'Week (1)'!$A$11</f>
        <v>Total</v>
      </c>
      <c r="B36" s="11">
        <f t="shared" ref="B36:G36" si="7">SUM(B31:B35)</f>
        <v>1</v>
      </c>
      <c r="C36" s="11">
        <f t="shared" si="7"/>
        <v>2.5</v>
      </c>
      <c r="D36" s="11">
        <f t="shared" si="7"/>
        <v>1.5</v>
      </c>
      <c r="E36" s="11">
        <f t="shared" si="7"/>
        <v>2.5</v>
      </c>
      <c r="F36" s="11">
        <f t="shared" si="7"/>
        <v>2</v>
      </c>
      <c r="G36" s="11">
        <f t="shared" si="7"/>
        <v>0</v>
      </c>
      <c r="H36" s="11">
        <f>SUM(B36:G36)</f>
        <v>9.5</v>
      </c>
    </row>
    <row r="38" spans="1:8" ht="22.8" x14ac:dyDescent="0.25">
      <c r="A38" s="12" t="str">
        <f>Total!D6</f>
        <v>Yaroslav Peptiuk</v>
      </c>
      <c r="B38" s="48" t="str">
        <f>$B$3</f>
        <v>Uren</v>
      </c>
      <c r="C38" s="49"/>
      <c r="D38" s="49"/>
      <c r="E38" s="49"/>
      <c r="F38" s="49"/>
      <c r="G38" s="49"/>
      <c r="H38" s="50"/>
    </row>
    <row r="39" spans="1:8" x14ac:dyDescent="0.25">
      <c r="A39" s="7" t="str">
        <f>$A$4</f>
        <v>User story / task description</v>
      </c>
      <c r="B39" s="8" t="str">
        <f>B$4</f>
        <v>Ma</v>
      </c>
      <c r="C39" s="8" t="str">
        <f t="shared" ref="C39:H39" si="8">C$4</f>
        <v>Di</v>
      </c>
      <c r="D39" s="8" t="str">
        <f t="shared" si="8"/>
        <v>Wo</v>
      </c>
      <c r="E39" s="8" t="str">
        <f t="shared" si="8"/>
        <v>Do</v>
      </c>
      <c r="F39" s="8" t="str">
        <f t="shared" si="8"/>
        <v>Vr</v>
      </c>
      <c r="G39" s="8" t="str">
        <f t="shared" si="8"/>
        <v>Za/Zo</v>
      </c>
      <c r="H39" s="8" t="str">
        <f t="shared" si="8"/>
        <v>Total</v>
      </c>
    </row>
    <row r="40" spans="1:8" x14ac:dyDescent="0.25">
      <c r="A40" s="9" t="s">
        <v>79</v>
      </c>
      <c r="B40" s="10"/>
      <c r="C40" s="10">
        <v>2.5</v>
      </c>
      <c r="D40" s="10"/>
      <c r="E40" s="10"/>
      <c r="F40" s="10"/>
      <c r="G40" s="10"/>
      <c r="H40" s="6">
        <f>SUM(B40:G40)</f>
        <v>2.5</v>
      </c>
    </row>
    <row r="41" spans="1:8" x14ac:dyDescent="0.25">
      <c r="A41" s="9" t="s">
        <v>80</v>
      </c>
      <c r="B41" s="10"/>
      <c r="C41" s="10"/>
      <c r="D41" s="10"/>
      <c r="E41" s="10">
        <v>2</v>
      </c>
      <c r="F41" s="10"/>
      <c r="G41" s="10"/>
      <c r="H41" s="6">
        <f t="shared" ref="H41:H44" si="9">SUM(B41:G41)</f>
        <v>2</v>
      </c>
    </row>
    <row r="42" spans="1:8" x14ac:dyDescent="0.25">
      <c r="A42" s="9" t="s">
        <v>131</v>
      </c>
      <c r="B42" s="10"/>
      <c r="C42" s="10"/>
      <c r="D42" s="10">
        <v>2</v>
      </c>
      <c r="E42" s="10"/>
      <c r="F42" s="10">
        <v>1</v>
      </c>
      <c r="G42" s="10">
        <v>2</v>
      </c>
      <c r="H42" s="6">
        <f t="shared" si="9"/>
        <v>5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21" t="str">
        <f>$A$9</f>
        <v>Total</v>
      </c>
      <c r="B45" s="11">
        <f t="shared" ref="B45:G45" si="10">SUM(B40:B44)</f>
        <v>0</v>
      </c>
      <c r="C45" s="11">
        <f t="shared" si="10"/>
        <v>2.5</v>
      </c>
      <c r="D45" s="11">
        <f t="shared" si="10"/>
        <v>2</v>
      </c>
      <c r="E45" s="11">
        <f t="shared" si="10"/>
        <v>2</v>
      </c>
      <c r="F45" s="11">
        <f t="shared" si="10"/>
        <v>1</v>
      </c>
      <c r="G45" s="11">
        <f t="shared" si="10"/>
        <v>2</v>
      </c>
      <c r="H45" s="11">
        <f>SUM(B45:G45)</f>
        <v>9.5</v>
      </c>
    </row>
    <row r="47" spans="1:8" ht="22.8" x14ac:dyDescent="0.25">
      <c r="A47" s="12" t="str">
        <f>Total!D7</f>
        <v>Aleks Proskurkin</v>
      </c>
      <c r="B47" s="48" t="str">
        <f>$B$3</f>
        <v>Uren</v>
      </c>
      <c r="C47" s="49"/>
      <c r="D47" s="49"/>
      <c r="E47" s="49"/>
      <c r="F47" s="49"/>
      <c r="G47" s="49"/>
      <c r="H47" s="50"/>
    </row>
    <row r="48" spans="1:8" x14ac:dyDescent="0.25">
      <c r="A48" s="7" t="str">
        <f>$A$4</f>
        <v>User story / task description</v>
      </c>
      <c r="B48" s="8" t="str">
        <f>B$4</f>
        <v>Ma</v>
      </c>
      <c r="C48" s="8" t="str">
        <f t="shared" ref="C48:H48" si="11">C$4</f>
        <v>Di</v>
      </c>
      <c r="D48" s="8" t="str">
        <f t="shared" si="11"/>
        <v>Wo</v>
      </c>
      <c r="E48" s="8" t="str">
        <f t="shared" si="11"/>
        <v>Do</v>
      </c>
      <c r="F48" s="8" t="str">
        <f t="shared" si="11"/>
        <v>Vr</v>
      </c>
      <c r="G48" s="8" t="str">
        <f t="shared" si="11"/>
        <v>Za/Zo</v>
      </c>
      <c r="H48" s="8" t="str">
        <f t="shared" si="11"/>
        <v>Total</v>
      </c>
    </row>
    <row r="49" spans="1:8" x14ac:dyDescent="0.25">
      <c r="A49" s="38" t="s">
        <v>88</v>
      </c>
      <c r="B49" s="39"/>
      <c r="C49" s="39">
        <v>2.25</v>
      </c>
      <c r="D49" s="39"/>
      <c r="E49" s="39"/>
      <c r="F49" s="39"/>
      <c r="G49" s="39"/>
      <c r="H49" s="6">
        <f>SUM(B49:G49)</f>
        <v>2.25</v>
      </c>
    </row>
    <row r="50" spans="1:8" x14ac:dyDescent="0.25">
      <c r="A50" s="38" t="s">
        <v>48</v>
      </c>
      <c r="B50" s="39"/>
      <c r="C50" s="39"/>
      <c r="D50" s="39"/>
      <c r="E50" s="39">
        <v>2.25</v>
      </c>
      <c r="F50" s="39"/>
      <c r="G50" s="39"/>
      <c r="H50" s="6">
        <f t="shared" ref="H50:H53" si="12">SUM(B50:G50)</f>
        <v>2.25</v>
      </c>
    </row>
    <row r="51" spans="1:8" x14ac:dyDescent="0.25">
      <c r="A51" s="38" t="s">
        <v>141</v>
      </c>
      <c r="B51" s="39"/>
      <c r="C51" s="39"/>
      <c r="D51" s="39"/>
      <c r="E51" s="39"/>
      <c r="F51" s="39">
        <v>2.5</v>
      </c>
      <c r="G51" s="39">
        <v>2</v>
      </c>
      <c r="H51" s="6">
        <f t="shared" si="12"/>
        <v>4.5</v>
      </c>
    </row>
    <row r="52" spans="1:8" x14ac:dyDescent="0.25">
      <c r="A52" s="9" t="s">
        <v>142</v>
      </c>
      <c r="B52" s="10"/>
      <c r="C52" s="10"/>
      <c r="D52" s="10"/>
      <c r="E52" s="10"/>
      <c r="F52" s="10"/>
      <c r="G52" s="10">
        <v>3</v>
      </c>
      <c r="H52" s="6">
        <f t="shared" si="12"/>
        <v>3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21" t="str">
        <f>$A$9</f>
        <v>Total</v>
      </c>
      <c r="B54" s="11">
        <f t="shared" ref="B54:G54" si="13">SUM(B49:B53)</f>
        <v>0</v>
      </c>
      <c r="C54" s="11">
        <f t="shared" si="13"/>
        <v>2.25</v>
      </c>
      <c r="D54" s="11">
        <f t="shared" si="13"/>
        <v>0</v>
      </c>
      <c r="E54" s="11">
        <f t="shared" si="13"/>
        <v>2.25</v>
      </c>
      <c r="F54" s="11">
        <f t="shared" si="13"/>
        <v>2.5</v>
      </c>
      <c r="G54" s="11">
        <f t="shared" si="13"/>
        <v>5</v>
      </c>
      <c r="H54" s="11">
        <f>SUM(B54:G54)</f>
        <v>12</v>
      </c>
    </row>
    <row r="56" spans="1:8" ht="22.8" x14ac:dyDescent="0.25">
      <c r="A56" s="12" t="str">
        <f>Total!D8</f>
        <v>Ferhat Kelten</v>
      </c>
      <c r="B56" s="48" t="str">
        <f>$B$3</f>
        <v>Uren</v>
      </c>
      <c r="C56" s="49"/>
      <c r="D56" s="49"/>
      <c r="E56" s="49"/>
      <c r="F56" s="49"/>
      <c r="G56" s="49"/>
      <c r="H56" s="50"/>
    </row>
    <row r="57" spans="1:8" x14ac:dyDescent="0.25">
      <c r="A57" s="7" t="str">
        <f>$A$4</f>
        <v>User story / task description</v>
      </c>
      <c r="B57" s="8" t="str">
        <f>B$4</f>
        <v>Ma</v>
      </c>
      <c r="C57" s="8" t="str">
        <f t="shared" ref="C57:H57" si="14">C$4</f>
        <v>Di</v>
      </c>
      <c r="D57" s="8" t="str">
        <f t="shared" si="14"/>
        <v>Wo</v>
      </c>
      <c r="E57" s="8" t="str">
        <f t="shared" si="14"/>
        <v>Do</v>
      </c>
      <c r="F57" s="8" t="str">
        <f t="shared" si="14"/>
        <v>Vr</v>
      </c>
      <c r="G57" s="8" t="str">
        <f t="shared" si="14"/>
        <v>Za/Zo</v>
      </c>
      <c r="H57" s="8" t="str">
        <f t="shared" si="14"/>
        <v>Total</v>
      </c>
    </row>
    <row r="58" spans="1:8" x14ac:dyDescent="0.25">
      <c r="A58" s="9" t="s">
        <v>47</v>
      </c>
      <c r="B58" s="10"/>
      <c r="C58" s="10"/>
      <c r="D58" s="10"/>
      <c r="E58" s="10"/>
      <c r="F58" s="10"/>
      <c r="G58" s="10"/>
      <c r="H58" s="6">
        <f>SUM(B58:G58)</f>
        <v>0</v>
      </c>
    </row>
    <row r="59" spans="1:8" x14ac:dyDescent="0.25">
      <c r="A59" s="9"/>
      <c r="B59" s="10"/>
      <c r="C59" s="10"/>
      <c r="D59" s="10"/>
      <c r="E59" s="10"/>
      <c r="F59" s="10"/>
      <c r="G59" s="10"/>
      <c r="H59" s="6">
        <f t="shared" ref="H59:H62" si="15"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si="15"/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21" t="str">
        <f>$A$9</f>
        <v>Total</v>
      </c>
      <c r="B63" s="11">
        <f t="shared" ref="B63:G63" si="16">SUM(B58:B62)</f>
        <v>0</v>
      </c>
      <c r="C63" s="11">
        <f t="shared" si="16"/>
        <v>0</v>
      </c>
      <c r="D63" s="11">
        <f t="shared" si="16"/>
        <v>0</v>
      </c>
      <c r="E63" s="11">
        <f t="shared" si="16"/>
        <v>0</v>
      </c>
      <c r="F63" s="11">
        <f t="shared" si="16"/>
        <v>0</v>
      </c>
      <c r="G63" s="11">
        <f t="shared" si="16"/>
        <v>0</v>
      </c>
      <c r="H63" s="11">
        <f>SUM(B63:G63)</f>
        <v>0</v>
      </c>
    </row>
    <row r="65" spans="1:8" ht="22.8" x14ac:dyDescent="0.25">
      <c r="A65" s="12" t="e">
        <f>Total!#REF!</f>
        <v>#REF!</v>
      </c>
      <c r="B65" s="48" t="str">
        <f>$B$3</f>
        <v>Uren</v>
      </c>
      <c r="C65" s="49"/>
      <c r="D65" s="49"/>
      <c r="E65" s="49"/>
      <c r="F65" s="49"/>
      <c r="G65" s="49"/>
      <c r="H65" s="50"/>
    </row>
    <row r="66" spans="1:8" x14ac:dyDescent="0.25">
      <c r="A66" s="7" t="str">
        <f>$A$4</f>
        <v>User story / task description</v>
      </c>
      <c r="B66" s="8" t="str">
        <f>B$4</f>
        <v>Ma</v>
      </c>
      <c r="C66" s="8" t="str">
        <f t="shared" ref="C66:H66" si="17">C$4</f>
        <v>Di</v>
      </c>
      <c r="D66" s="8" t="str">
        <f t="shared" si="17"/>
        <v>Wo</v>
      </c>
      <c r="E66" s="8" t="str">
        <f t="shared" si="17"/>
        <v>Do</v>
      </c>
      <c r="F66" s="8" t="str">
        <f t="shared" si="17"/>
        <v>Vr</v>
      </c>
      <c r="G66" s="8" t="str">
        <f t="shared" si="17"/>
        <v>Za/Zo</v>
      </c>
      <c r="H66" s="8" t="str">
        <f t="shared" si="17"/>
        <v>Total</v>
      </c>
    </row>
    <row r="67" spans="1:8" x14ac:dyDescent="0.25">
      <c r="A67" s="9" t="s">
        <v>47</v>
      </c>
      <c r="B67" s="10"/>
      <c r="C67" s="10"/>
      <c r="D67" s="10"/>
      <c r="E67" s="10"/>
      <c r="F67" s="10"/>
      <c r="G67" s="10"/>
      <c r="H67" s="6">
        <f>SUM(B67:G67)</f>
        <v>0</v>
      </c>
    </row>
    <row r="68" spans="1:8" x14ac:dyDescent="0.25">
      <c r="A68" s="9"/>
      <c r="B68" s="10"/>
      <c r="C68" s="10"/>
      <c r="D68" s="10"/>
      <c r="E68" s="10"/>
      <c r="F68" s="10"/>
      <c r="G68" s="10"/>
      <c r="H68" s="6">
        <f t="shared" ref="H68:H71" si="18"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si="18"/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21" t="str">
        <f>$A$9</f>
        <v>Total</v>
      </c>
      <c r="B72" s="11">
        <f t="shared" ref="B72:G72" si="19">SUM(B67:B71)</f>
        <v>0</v>
      </c>
      <c r="C72" s="11">
        <f t="shared" si="19"/>
        <v>0</v>
      </c>
      <c r="D72" s="11">
        <f t="shared" si="19"/>
        <v>0</v>
      </c>
      <c r="E72" s="11">
        <f t="shared" si="19"/>
        <v>0</v>
      </c>
      <c r="F72" s="11">
        <f t="shared" si="19"/>
        <v>0</v>
      </c>
      <c r="G72" s="11">
        <f t="shared" si="19"/>
        <v>0</v>
      </c>
      <c r="H72" s="11">
        <f>SUM(B72:G72)</f>
        <v>0</v>
      </c>
    </row>
    <row r="74" spans="1:8" ht="22.8" x14ac:dyDescent="0.25">
      <c r="A74" s="12" t="e">
        <f>Total!#REF!</f>
        <v>#REF!</v>
      </c>
      <c r="B74" s="48" t="str">
        <f>$B$3</f>
        <v>Uren</v>
      </c>
      <c r="C74" s="49"/>
      <c r="D74" s="49"/>
      <c r="E74" s="49"/>
      <c r="F74" s="49"/>
      <c r="G74" s="49"/>
      <c r="H74" s="50"/>
    </row>
    <row r="75" spans="1:8" x14ac:dyDescent="0.25">
      <c r="A75" s="7" t="str">
        <f>$A$4</f>
        <v>User story / task description</v>
      </c>
      <c r="B75" s="8" t="str">
        <f>B$4</f>
        <v>Ma</v>
      </c>
      <c r="C75" s="8" t="str">
        <f t="shared" ref="C75:H75" si="20">C$4</f>
        <v>Di</v>
      </c>
      <c r="D75" s="8" t="str">
        <f t="shared" si="20"/>
        <v>Wo</v>
      </c>
      <c r="E75" s="8" t="str">
        <f t="shared" si="20"/>
        <v>Do</v>
      </c>
      <c r="F75" s="8" t="str">
        <f t="shared" si="20"/>
        <v>Vr</v>
      </c>
      <c r="G75" s="8" t="str">
        <f t="shared" si="20"/>
        <v>Za/Zo</v>
      </c>
      <c r="H75" s="8" t="str">
        <f t="shared" si="20"/>
        <v>Total</v>
      </c>
    </row>
    <row r="76" spans="1:8" x14ac:dyDescent="0.25">
      <c r="A76" s="9" t="s">
        <v>47</v>
      </c>
      <c r="B76" s="10"/>
      <c r="C76" s="10"/>
      <c r="D76" s="10"/>
      <c r="E76" s="10"/>
      <c r="F76" s="10"/>
      <c r="G76" s="10"/>
      <c r="H76" s="6">
        <f>SUM(B76:G76)</f>
        <v>0</v>
      </c>
    </row>
    <row r="77" spans="1:8" x14ac:dyDescent="0.25">
      <c r="A77" s="9"/>
      <c r="B77" s="10"/>
      <c r="C77" s="10"/>
      <c r="D77" s="10"/>
      <c r="E77" s="10"/>
      <c r="F77" s="10"/>
      <c r="G77" s="10"/>
      <c r="H77" s="6">
        <f t="shared" ref="H77:H80" si="21"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si="21"/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21" t="str">
        <f>$A$9</f>
        <v>Total</v>
      </c>
      <c r="B81" s="11">
        <f t="shared" ref="B81:G81" si="22">SUM(B76:B80)</f>
        <v>0</v>
      </c>
      <c r="C81" s="11">
        <f t="shared" si="22"/>
        <v>0</v>
      </c>
      <c r="D81" s="11">
        <f t="shared" si="22"/>
        <v>0</v>
      </c>
      <c r="E81" s="11">
        <f t="shared" si="22"/>
        <v>0</v>
      </c>
      <c r="F81" s="11">
        <f t="shared" si="22"/>
        <v>0</v>
      </c>
      <c r="G81" s="11">
        <f t="shared" si="22"/>
        <v>0</v>
      </c>
      <c r="H81" s="11">
        <f>SUM(B81:G81)</f>
        <v>0</v>
      </c>
    </row>
    <row r="83" spans="1:8" ht="22.8" x14ac:dyDescent="0.25">
      <c r="A83" s="12" t="e">
        <f>Total!#REF!</f>
        <v>#REF!</v>
      </c>
      <c r="B83" s="48" t="str">
        <f>$B$3</f>
        <v>Uren</v>
      </c>
      <c r="C83" s="49"/>
      <c r="D83" s="49"/>
      <c r="E83" s="49"/>
      <c r="F83" s="49"/>
      <c r="G83" s="49"/>
      <c r="H83" s="50"/>
    </row>
    <row r="84" spans="1:8" x14ac:dyDescent="0.25">
      <c r="A84" s="7" t="str">
        <f>$A$4</f>
        <v>User story / task description</v>
      </c>
      <c r="B84" s="8" t="str">
        <f>B$4</f>
        <v>Ma</v>
      </c>
      <c r="C84" s="8" t="str">
        <f t="shared" ref="C84:H84" si="23">C$4</f>
        <v>Di</v>
      </c>
      <c r="D84" s="8" t="str">
        <f t="shared" si="23"/>
        <v>Wo</v>
      </c>
      <c r="E84" s="8" t="str">
        <f t="shared" si="23"/>
        <v>Do</v>
      </c>
      <c r="F84" s="8" t="str">
        <f t="shared" si="23"/>
        <v>Vr</v>
      </c>
      <c r="G84" s="8" t="str">
        <f t="shared" si="23"/>
        <v>Za/Zo</v>
      </c>
      <c r="H84" s="8" t="str">
        <f t="shared" si="23"/>
        <v>Total</v>
      </c>
    </row>
    <row r="85" spans="1:8" x14ac:dyDescent="0.25">
      <c r="A85" s="9" t="s">
        <v>47</v>
      </c>
      <c r="B85" s="10"/>
      <c r="C85" s="10"/>
      <c r="D85" s="10"/>
      <c r="E85" s="10"/>
      <c r="F85" s="10"/>
      <c r="G85" s="10"/>
      <c r="H85" s="6">
        <f>SUM(B85:G85)</f>
        <v>0</v>
      </c>
    </row>
    <row r="86" spans="1:8" x14ac:dyDescent="0.25">
      <c r="A86" s="9"/>
      <c r="B86" s="10"/>
      <c r="C86" s="10"/>
      <c r="D86" s="10"/>
      <c r="E86" s="10"/>
      <c r="F86" s="10"/>
      <c r="G86" s="10"/>
      <c r="H86" s="6">
        <f t="shared" ref="H86:H89" si="24"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si="24"/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21" t="str">
        <f>$A$9</f>
        <v>Total</v>
      </c>
      <c r="B90" s="11">
        <f t="shared" ref="B90:G90" si="25">SUM(B85:B89)</f>
        <v>0</v>
      </c>
      <c r="C90" s="11">
        <f t="shared" si="25"/>
        <v>0</v>
      </c>
      <c r="D90" s="11">
        <f t="shared" si="25"/>
        <v>0</v>
      </c>
      <c r="E90" s="11">
        <f t="shared" si="25"/>
        <v>0</v>
      </c>
      <c r="F90" s="11">
        <f t="shared" si="25"/>
        <v>0</v>
      </c>
      <c r="G90" s="11">
        <f t="shared" si="25"/>
        <v>0</v>
      </c>
      <c r="H90" s="11">
        <f>SUM(B90:G90)</f>
        <v>0</v>
      </c>
    </row>
  </sheetData>
  <mergeCells count="11">
    <mergeCell ref="B83:H83"/>
    <mergeCell ref="B38:H38"/>
    <mergeCell ref="B47:H47"/>
    <mergeCell ref="B56:H56"/>
    <mergeCell ref="B65:H65"/>
    <mergeCell ref="B74:H74"/>
    <mergeCell ref="B1:H1"/>
    <mergeCell ref="B3:H3"/>
    <mergeCell ref="B11:H11"/>
    <mergeCell ref="B20:H20"/>
    <mergeCell ref="B29:H29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EE9A-1C5D-4003-B9D2-5E40317F9E20}">
  <dimension ref="A1:H92"/>
  <sheetViews>
    <sheetView topLeftCell="A3" zoomScaleNormal="100" workbookViewId="0">
      <selection activeCell="A60" sqref="A60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Total!$J$1</f>
        <v>Week 6</v>
      </c>
      <c r="B1" s="46" t="str">
        <f>'Week (1)'!$B$1</f>
        <v>Uren TOTAAL</v>
      </c>
      <c r="C1" s="46"/>
      <c r="D1" s="46"/>
      <c r="E1" s="46"/>
      <c r="F1" s="46"/>
      <c r="G1" s="46"/>
      <c r="H1" s="47"/>
    </row>
    <row r="3" spans="1:8" ht="22.8" x14ac:dyDescent="0.25">
      <c r="A3" s="13" t="str">
        <f>Total!D2</f>
        <v>Jafar Alirahmi</v>
      </c>
      <c r="B3" s="48" t="str">
        <f>'Week (1)'!$B$3</f>
        <v>Hours</v>
      </c>
      <c r="C3" s="49"/>
      <c r="D3" s="49"/>
      <c r="E3" s="49"/>
      <c r="F3" s="49"/>
      <c r="G3" s="49"/>
      <c r="H3" s="50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 t="s">
        <v>76</v>
      </c>
      <c r="B5" s="10"/>
      <c r="C5" s="10">
        <v>2.5</v>
      </c>
      <c r="D5" s="10"/>
      <c r="E5" s="10"/>
      <c r="F5" s="10"/>
      <c r="G5" s="10"/>
      <c r="H5" s="6">
        <f>SUM(B5:G5)</f>
        <v>2.5</v>
      </c>
    </row>
    <row r="6" spans="1:8" x14ac:dyDescent="0.25">
      <c r="A6" s="9" t="s">
        <v>76</v>
      </c>
      <c r="B6" s="10"/>
      <c r="C6" s="10"/>
      <c r="D6" s="10"/>
      <c r="E6" s="10">
        <v>2.5</v>
      </c>
      <c r="F6" s="10"/>
      <c r="G6" s="10"/>
      <c r="H6" s="6">
        <f t="shared" ref="H6:H10" si="0">SUM(B6:G6)</f>
        <v>2.5</v>
      </c>
    </row>
    <row r="7" spans="1:8" s="1" customFormat="1" ht="13.2" x14ac:dyDescent="0.25">
      <c r="A7" s="9" t="s">
        <v>136</v>
      </c>
      <c r="B7" s="10"/>
      <c r="C7" s="10"/>
      <c r="D7" s="10">
        <v>4</v>
      </c>
      <c r="E7" s="10"/>
      <c r="F7" s="10"/>
      <c r="G7" s="10"/>
      <c r="H7" s="6">
        <f t="shared" si="0"/>
        <v>4</v>
      </c>
    </row>
    <row r="8" spans="1:8" s="1" customFormat="1" ht="13.2" x14ac:dyDescent="0.25">
      <c r="A8" s="9" t="s">
        <v>137</v>
      </c>
      <c r="B8" s="10">
        <v>4</v>
      </c>
      <c r="C8" s="10">
        <v>2</v>
      </c>
      <c r="D8" s="10"/>
      <c r="E8" s="10"/>
      <c r="G8" s="10"/>
      <c r="H8" s="6">
        <f>SUM(B8:G8)</f>
        <v>6</v>
      </c>
    </row>
    <row r="9" spans="1:8" s="1" customFormat="1" ht="13.2" x14ac:dyDescent="0.25">
      <c r="A9" s="9" t="s">
        <v>139</v>
      </c>
      <c r="B9" s="10"/>
      <c r="C9" s="10"/>
      <c r="D9" s="10"/>
      <c r="E9" s="10"/>
      <c r="F9" s="10">
        <v>2</v>
      </c>
      <c r="G9" s="10">
        <v>2</v>
      </c>
      <c r="H9" s="6">
        <f>SUM(F8:G9)</f>
        <v>4</v>
      </c>
    </row>
    <row r="10" spans="1:8" x14ac:dyDescent="0.25">
      <c r="A10" s="9" t="s">
        <v>138</v>
      </c>
      <c r="B10" s="10"/>
      <c r="C10" s="10"/>
      <c r="D10" s="10"/>
      <c r="E10" s="10"/>
      <c r="F10" s="10"/>
      <c r="G10" s="10">
        <v>4</v>
      </c>
      <c r="H10" s="6">
        <f t="shared" si="0"/>
        <v>4</v>
      </c>
    </row>
    <row r="11" spans="1:8" s="22" customFormat="1" x14ac:dyDescent="0.25">
      <c r="A11" s="21" t="str">
        <f>'Week (1)'!$A$11</f>
        <v>Total</v>
      </c>
      <c r="B11" s="11">
        <f t="shared" ref="B11:G11" si="1">SUM(B5:B10)</f>
        <v>4</v>
      </c>
      <c r="C11" s="11">
        <f t="shared" si="1"/>
        <v>4.5</v>
      </c>
      <c r="D11" s="11">
        <f t="shared" si="1"/>
        <v>4</v>
      </c>
      <c r="E11" s="11">
        <f t="shared" si="1"/>
        <v>2.5</v>
      </c>
      <c r="F11" s="11">
        <f t="shared" si="1"/>
        <v>2</v>
      </c>
      <c r="G11" s="11">
        <f t="shared" si="1"/>
        <v>6</v>
      </c>
      <c r="H11" s="11">
        <f>SUM(B11:G11)</f>
        <v>23</v>
      </c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ht="22.8" x14ac:dyDescent="0.25">
      <c r="A13" s="12" t="str">
        <f>Total!D3</f>
        <v>Viktor Krastev</v>
      </c>
      <c r="B13" s="48" t="str">
        <f>$B$3</f>
        <v>Hours</v>
      </c>
      <c r="C13" s="49"/>
      <c r="D13" s="49"/>
      <c r="E13" s="49"/>
      <c r="F13" s="49"/>
      <c r="G13" s="49"/>
      <c r="H13" s="50"/>
    </row>
    <row r="14" spans="1:8" x14ac:dyDescent="0.25">
      <c r="A14" s="7" t="str">
        <f>'Week (1)'!$A$4</f>
        <v>User story / task description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Total</v>
      </c>
    </row>
    <row r="15" spans="1:8" x14ac:dyDescent="0.25">
      <c r="A15" s="9" t="s">
        <v>116</v>
      </c>
      <c r="B15" s="10">
        <v>2</v>
      </c>
      <c r="C15" s="10">
        <v>3</v>
      </c>
      <c r="D15" s="10"/>
      <c r="E15" s="10">
        <v>2</v>
      </c>
      <c r="F15" s="10">
        <v>5</v>
      </c>
      <c r="G15" s="10">
        <v>8</v>
      </c>
      <c r="H15" s="6">
        <f>SUM(B15:G15)</f>
        <v>20</v>
      </c>
    </row>
    <row r="16" spans="1:8" x14ac:dyDescent="0.25">
      <c r="A16" s="9" t="s">
        <v>100</v>
      </c>
      <c r="B16" s="10"/>
      <c r="C16" s="10">
        <v>2.5</v>
      </c>
      <c r="D16" s="10"/>
      <c r="E16" s="10">
        <v>2.5</v>
      </c>
      <c r="F16" s="10"/>
      <c r="G16" s="10"/>
      <c r="H16" s="6">
        <f t="shared" ref="H16:H19" si="2">SUM(B16:G16)</f>
        <v>5</v>
      </c>
    </row>
    <row r="17" spans="1:8" x14ac:dyDescent="0.25">
      <c r="A17" s="9" t="s">
        <v>124</v>
      </c>
      <c r="B17" s="10"/>
      <c r="C17" s="10"/>
      <c r="D17" s="10"/>
      <c r="E17" s="10"/>
      <c r="F17" s="10">
        <v>1</v>
      </c>
      <c r="G17" s="10">
        <v>2</v>
      </c>
      <c r="H17" s="6">
        <f t="shared" si="2"/>
        <v>3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x14ac:dyDescent="0.25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s="22" customFormat="1" x14ac:dyDescent="0.25">
      <c r="A20" s="21" t="str">
        <f>'Week (1)'!$A$11</f>
        <v>Total</v>
      </c>
      <c r="B20" s="11">
        <f t="shared" ref="B20:G20" si="3">SUM(B15:B19)</f>
        <v>2</v>
      </c>
      <c r="C20" s="11">
        <f t="shared" si="3"/>
        <v>5.5</v>
      </c>
      <c r="D20" s="11">
        <f t="shared" si="3"/>
        <v>0</v>
      </c>
      <c r="E20" s="11">
        <f t="shared" si="3"/>
        <v>4.5</v>
      </c>
      <c r="F20" s="11">
        <f t="shared" si="3"/>
        <v>6</v>
      </c>
      <c r="G20" s="11">
        <f t="shared" si="3"/>
        <v>10</v>
      </c>
      <c r="H20" s="11">
        <f>SUM(B20:G20)</f>
        <v>28</v>
      </c>
    </row>
    <row r="22" spans="1:8" ht="22.8" x14ac:dyDescent="0.25">
      <c r="A22" s="12" t="str">
        <f>Total!D4</f>
        <v>Justin Fuchs</v>
      </c>
      <c r="B22" s="48" t="str">
        <f>$B$3</f>
        <v>Hours</v>
      </c>
      <c r="C22" s="49"/>
      <c r="D22" s="49"/>
      <c r="E22" s="49"/>
      <c r="F22" s="49"/>
      <c r="G22" s="49"/>
      <c r="H22" s="50"/>
    </row>
    <row r="23" spans="1:8" x14ac:dyDescent="0.25">
      <c r="A23" s="7" t="str">
        <f>'Week (1)'!$A$4</f>
        <v>User story / task description</v>
      </c>
      <c r="B23" s="8" t="str">
        <f>'Week (1)'!B$4</f>
        <v>Ma</v>
      </c>
      <c r="C23" s="8" t="str">
        <f>'Week (1)'!C$4</f>
        <v>Di</v>
      </c>
      <c r="D23" s="8" t="str">
        <f>'Week (1)'!D$4</f>
        <v>Wo</v>
      </c>
      <c r="E23" s="8" t="str">
        <f>'Week (1)'!E$4</f>
        <v>Do</v>
      </c>
      <c r="F23" s="8" t="str">
        <f>'Week (1)'!F$4</f>
        <v>Vr</v>
      </c>
      <c r="G23" s="8" t="str">
        <f>'Week (1)'!G$4</f>
        <v>Za/Zo</v>
      </c>
      <c r="H23" s="8" t="str">
        <f>'Week (1)'!H$4</f>
        <v>Total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ref="H25:H28" si="4">SUM(B25:G25)</f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5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s="22" customFormat="1" x14ac:dyDescent="0.25">
      <c r="A29" s="21" t="str">
        <f>'Week (1)'!$A$11</f>
        <v>Total</v>
      </c>
      <c r="B29" s="11">
        <f t="shared" ref="B29:G29" si="5">SUM(B24:B28)</f>
        <v>0</v>
      </c>
      <c r="C29" s="11">
        <f t="shared" si="5"/>
        <v>0</v>
      </c>
      <c r="D29" s="11">
        <f t="shared" si="5"/>
        <v>0</v>
      </c>
      <c r="E29" s="11">
        <f t="shared" si="5"/>
        <v>0</v>
      </c>
      <c r="F29" s="11">
        <f t="shared" si="5"/>
        <v>0</v>
      </c>
      <c r="G29" s="11">
        <f t="shared" si="5"/>
        <v>0</v>
      </c>
      <c r="H29" s="11">
        <f>SUM(B29:G29)</f>
        <v>0</v>
      </c>
    </row>
    <row r="31" spans="1:8" ht="22.8" x14ac:dyDescent="0.25">
      <c r="A31" s="12" t="str">
        <f>Total!D5</f>
        <v>Rubén Gómez</v>
      </c>
      <c r="B31" s="48" t="str">
        <f>$B$3</f>
        <v>Hours</v>
      </c>
      <c r="C31" s="49"/>
      <c r="D31" s="49"/>
      <c r="E31" s="49"/>
      <c r="F31" s="49"/>
      <c r="G31" s="49"/>
      <c r="H31" s="50"/>
    </row>
    <row r="32" spans="1:8" x14ac:dyDescent="0.25">
      <c r="A32" s="7" t="str">
        <f>'Week (1)'!$A$4</f>
        <v>User story / task description</v>
      </c>
      <c r="B32" s="8" t="str">
        <f>'Week (1)'!B$4</f>
        <v>Ma</v>
      </c>
      <c r="C32" s="8" t="str">
        <f>'Week (1)'!C$4</f>
        <v>Di</v>
      </c>
      <c r="D32" s="8" t="str">
        <f>'Week (1)'!D$4</f>
        <v>Wo</v>
      </c>
      <c r="E32" s="8" t="str">
        <f>'Week (1)'!E$4</f>
        <v>Do</v>
      </c>
      <c r="F32" s="8" t="str">
        <f>'Week (1)'!F$4</f>
        <v>Vr</v>
      </c>
      <c r="G32" s="8" t="str">
        <f>'Week (1)'!G$4</f>
        <v>Za/Zo</v>
      </c>
      <c r="H32" s="8" t="str">
        <f>'Week (1)'!H$4</f>
        <v>Total</v>
      </c>
    </row>
    <row r="33" spans="1:8" x14ac:dyDescent="0.25">
      <c r="A33" s="9" t="s">
        <v>120</v>
      </c>
      <c r="B33" s="10"/>
      <c r="C33" s="10">
        <v>2.5</v>
      </c>
      <c r="D33" s="10"/>
      <c r="E33" s="10"/>
      <c r="F33" s="10"/>
      <c r="G33" s="10"/>
      <c r="H33" s="6">
        <f>SUM(B33:G33)</f>
        <v>2.5</v>
      </c>
    </row>
    <row r="34" spans="1:8" x14ac:dyDescent="0.25">
      <c r="A34" s="9" t="s">
        <v>55</v>
      </c>
      <c r="B34" s="10"/>
      <c r="C34" s="10"/>
      <c r="D34" s="10"/>
      <c r="E34" s="10">
        <v>2.5</v>
      </c>
      <c r="F34" s="10"/>
      <c r="G34" s="10"/>
      <c r="H34" s="6">
        <f t="shared" ref="H34:H37" si="6">SUM(B34:G34)</f>
        <v>2.5</v>
      </c>
    </row>
    <row r="35" spans="1:8" x14ac:dyDescent="0.25">
      <c r="A35" s="9" t="s">
        <v>121</v>
      </c>
      <c r="B35" s="10"/>
      <c r="C35" s="10"/>
      <c r="D35" s="10">
        <v>2</v>
      </c>
      <c r="E35" s="10"/>
      <c r="F35" s="10"/>
      <c r="G35" s="10">
        <v>4</v>
      </c>
      <c r="H35" s="6">
        <f t="shared" si="6"/>
        <v>6</v>
      </c>
    </row>
    <row r="36" spans="1:8" x14ac:dyDescent="0.25">
      <c r="A36" s="9" t="s">
        <v>122</v>
      </c>
      <c r="B36" s="10"/>
      <c r="C36" s="10"/>
      <c r="D36" s="10"/>
      <c r="E36" s="10"/>
      <c r="F36" s="10">
        <v>3</v>
      </c>
      <c r="G36" s="10"/>
      <c r="H36" s="6">
        <f t="shared" si="6"/>
        <v>3</v>
      </c>
    </row>
    <row r="37" spans="1:8" x14ac:dyDescent="0.25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s="22" customFormat="1" x14ac:dyDescent="0.25">
      <c r="A38" s="21" t="str">
        <f>'Week (1)'!$A$11</f>
        <v>Total</v>
      </c>
      <c r="B38" s="11">
        <f t="shared" ref="B38:G38" si="7">SUM(B33:B37)</f>
        <v>0</v>
      </c>
      <c r="C38" s="11">
        <f t="shared" si="7"/>
        <v>2.5</v>
      </c>
      <c r="D38" s="11">
        <f t="shared" si="7"/>
        <v>2</v>
      </c>
      <c r="E38" s="11">
        <f t="shared" si="7"/>
        <v>2.5</v>
      </c>
      <c r="F38" s="11">
        <f t="shared" si="7"/>
        <v>3</v>
      </c>
      <c r="G38" s="11">
        <f t="shared" si="7"/>
        <v>4</v>
      </c>
      <c r="H38" s="11">
        <f>SUM(B38:G38)</f>
        <v>14</v>
      </c>
    </row>
    <row r="40" spans="1:8" ht="22.8" x14ac:dyDescent="0.25">
      <c r="A40" s="12" t="str">
        <f>Total!D6</f>
        <v>Yaroslav Peptiuk</v>
      </c>
      <c r="B40" s="48" t="str">
        <f>$B$3</f>
        <v>Hours</v>
      </c>
      <c r="C40" s="49"/>
      <c r="D40" s="49"/>
      <c r="E40" s="49"/>
      <c r="F40" s="49"/>
      <c r="G40" s="49"/>
      <c r="H40" s="50"/>
    </row>
    <row r="41" spans="1:8" x14ac:dyDescent="0.25">
      <c r="A41" s="7" t="str">
        <f>$A$4</f>
        <v>User story / task description</v>
      </c>
      <c r="B41" s="8"/>
      <c r="C41" s="8" t="str">
        <f t="shared" ref="C41:H41" si="8">C$4</f>
        <v>Di</v>
      </c>
      <c r="D41" s="8" t="str">
        <f t="shared" si="8"/>
        <v>Wo</v>
      </c>
      <c r="E41" s="8" t="str">
        <f t="shared" si="8"/>
        <v>Do</v>
      </c>
      <c r="F41" s="8" t="str">
        <f t="shared" si="8"/>
        <v>Vr</v>
      </c>
      <c r="G41" s="8" t="str">
        <f t="shared" si="8"/>
        <v>Za/Zo</v>
      </c>
      <c r="H41" s="8" t="str">
        <f t="shared" si="8"/>
        <v>Total</v>
      </c>
    </row>
    <row r="42" spans="1:8" x14ac:dyDescent="0.25">
      <c r="A42" s="9" t="s">
        <v>79</v>
      </c>
      <c r="B42" s="10"/>
      <c r="C42" s="10">
        <v>2.5</v>
      </c>
      <c r="D42" s="10"/>
      <c r="E42" s="10"/>
      <c r="F42" s="10"/>
      <c r="G42" s="10"/>
      <c r="H42" s="6">
        <f>SUM(B42:G42)</f>
        <v>2.5</v>
      </c>
    </row>
    <row r="43" spans="1:8" x14ac:dyDescent="0.25">
      <c r="A43" s="9" t="s">
        <v>80</v>
      </c>
      <c r="B43" s="10"/>
      <c r="C43" s="10"/>
      <c r="D43" s="10"/>
      <c r="E43" s="10">
        <v>2</v>
      </c>
      <c r="F43" s="10"/>
      <c r="G43" s="10"/>
      <c r="H43" s="6">
        <f t="shared" ref="H43:H46" si="9">SUM(B43:G43)</f>
        <v>2</v>
      </c>
    </row>
    <row r="44" spans="1:8" x14ac:dyDescent="0.25">
      <c r="A44" s="9" t="s">
        <v>132</v>
      </c>
      <c r="B44" s="10"/>
      <c r="C44" s="10"/>
      <c r="D44" s="10">
        <v>1.5</v>
      </c>
      <c r="E44" s="10"/>
      <c r="F44" s="10">
        <v>1</v>
      </c>
      <c r="G44" s="10"/>
      <c r="H44" s="6">
        <f t="shared" si="9"/>
        <v>2.5</v>
      </c>
    </row>
    <row r="45" spans="1:8" x14ac:dyDescent="0.25">
      <c r="A45" s="9" t="s">
        <v>133</v>
      </c>
      <c r="B45" s="10"/>
      <c r="C45" s="10"/>
      <c r="D45" s="10"/>
      <c r="E45" s="10">
        <v>4</v>
      </c>
      <c r="F45" s="10">
        <v>3</v>
      </c>
      <c r="G45" s="10"/>
      <c r="H45" s="6">
        <f t="shared" si="9"/>
        <v>7</v>
      </c>
    </row>
    <row r="46" spans="1:8" x14ac:dyDescent="0.25">
      <c r="A46" s="9"/>
      <c r="B46" s="10"/>
      <c r="C46" s="10"/>
      <c r="D46" s="10"/>
      <c r="E46" s="10"/>
      <c r="F46" s="10"/>
      <c r="G46" s="10"/>
      <c r="H46" s="6">
        <f t="shared" si="9"/>
        <v>0</v>
      </c>
    </row>
    <row r="47" spans="1:8" x14ac:dyDescent="0.25">
      <c r="A47" s="21" t="str">
        <f>$A$11</f>
        <v>Total</v>
      </c>
      <c r="B47" s="11">
        <f t="shared" ref="B47:G47" si="10">SUM(B42:B46)</f>
        <v>0</v>
      </c>
      <c r="C47" s="11">
        <f t="shared" si="10"/>
        <v>2.5</v>
      </c>
      <c r="D47" s="11">
        <f t="shared" si="10"/>
        <v>1.5</v>
      </c>
      <c r="E47" s="11">
        <f t="shared" si="10"/>
        <v>6</v>
      </c>
      <c r="F47" s="11">
        <f t="shared" si="10"/>
        <v>4</v>
      </c>
      <c r="G47" s="11">
        <f t="shared" si="10"/>
        <v>0</v>
      </c>
      <c r="H47" s="11">
        <f>SUM(B47:G47)</f>
        <v>14</v>
      </c>
    </row>
    <row r="49" spans="1:8" ht="22.8" x14ac:dyDescent="0.25">
      <c r="A49" s="12" t="str">
        <f>Total!D7</f>
        <v>Aleks Proskurkin</v>
      </c>
      <c r="B49" s="48" t="str">
        <f>$B$3</f>
        <v>Hours</v>
      </c>
      <c r="C49" s="49"/>
      <c r="D49" s="49"/>
      <c r="E49" s="49"/>
      <c r="F49" s="49"/>
      <c r="G49" s="49"/>
      <c r="H49" s="50"/>
    </row>
    <row r="50" spans="1:8" x14ac:dyDescent="0.25">
      <c r="A50" s="7" t="str">
        <f>$A$4</f>
        <v>User story / task description</v>
      </c>
      <c r="B50" s="8" t="str">
        <f>B$4</f>
        <v>Ma</v>
      </c>
      <c r="C50" s="8" t="str">
        <f t="shared" ref="C50:H50" si="11">C$4</f>
        <v>Di</v>
      </c>
      <c r="D50" s="8" t="str">
        <f t="shared" si="11"/>
        <v>Wo</v>
      </c>
      <c r="E50" s="8" t="str">
        <f t="shared" si="11"/>
        <v>Do</v>
      </c>
      <c r="F50" s="8" t="str">
        <f t="shared" si="11"/>
        <v>Vr</v>
      </c>
      <c r="G50" s="8" t="str">
        <f t="shared" si="11"/>
        <v>Za/Zo</v>
      </c>
      <c r="H50" s="8" t="str">
        <f t="shared" si="11"/>
        <v>Total</v>
      </c>
    </row>
    <row r="51" spans="1:8" x14ac:dyDescent="0.25">
      <c r="A51" s="38" t="s">
        <v>88</v>
      </c>
      <c r="B51" s="39"/>
      <c r="C51" s="39">
        <v>2.25</v>
      </c>
      <c r="D51" s="39"/>
      <c r="E51" s="39"/>
      <c r="F51" s="39"/>
      <c r="G51" s="39"/>
      <c r="H51" s="6">
        <f>SUM(B51:G51)</f>
        <v>2.25</v>
      </c>
    </row>
    <row r="52" spans="1:8" x14ac:dyDescent="0.25">
      <c r="A52" s="38" t="s">
        <v>48</v>
      </c>
      <c r="B52" s="39"/>
      <c r="C52" s="39"/>
      <c r="D52" s="39"/>
      <c r="E52" s="39">
        <v>2.25</v>
      </c>
      <c r="F52" s="39"/>
      <c r="G52" s="39"/>
      <c r="H52" s="6">
        <f t="shared" ref="H52:H55" si="12">SUM(B52:G52)</f>
        <v>2.25</v>
      </c>
    </row>
    <row r="53" spans="1:8" x14ac:dyDescent="0.25">
      <c r="A53" s="38" t="s">
        <v>123</v>
      </c>
      <c r="B53" s="39"/>
      <c r="C53" s="39"/>
      <c r="D53" s="39"/>
      <c r="E53" s="39"/>
      <c r="F53" s="39">
        <v>3</v>
      </c>
      <c r="G53" s="39">
        <v>1</v>
      </c>
      <c r="H53" s="6">
        <f t="shared" si="12"/>
        <v>4</v>
      </c>
    </row>
    <row r="54" spans="1:8" x14ac:dyDescent="0.25">
      <c r="A54" s="9" t="s">
        <v>143</v>
      </c>
      <c r="B54" s="10"/>
      <c r="C54" s="10"/>
      <c r="D54" s="10"/>
      <c r="E54" s="10"/>
      <c r="F54" s="10">
        <v>4</v>
      </c>
      <c r="G54" s="10">
        <v>1</v>
      </c>
      <c r="H54" s="6">
        <f t="shared" si="12"/>
        <v>5</v>
      </c>
    </row>
    <row r="55" spans="1:8" x14ac:dyDescent="0.25">
      <c r="A55" s="9"/>
      <c r="B55" s="10"/>
      <c r="C55" s="10"/>
      <c r="D55" s="10"/>
      <c r="E55" s="10"/>
      <c r="F55" s="10"/>
      <c r="G55" s="10"/>
      <c r="H55" s="6">
        <f t="shared" si="12"/>
        <v>0</v>
      </c>
    </row>
    <row r="56" spans="1:8" x14ac:dyDescent="0.25">
      <c r="A56" s="21" t="str">
        <f>$A$11</f>
        <v>Total</v>
      </c>
      <c r="B56" s="11">
        <f t="shared" ref="B56:G56" si="13">SUM(B51:B55)</f>
        <v>0</v>
      </c>
      <c r="C56" s="11">
        <f t="shared" si="13"/>
        <v>2.25</v>
      </c>
      <c r="D56" s="11">
        <f t="shared" si="13"/>
        <v>0</v>
      </c>
      <c r="E56" s="11">
        <f t="shared" si="13"/>
        <v>2.25</v>
      </c>
      <c r="F56" s="11">
        <f t="shared" si="13"/>
        <v>7</v>
      </c>
      <c r="G56" s="11">
        <f t="shared" si="13"/>
        <v>2</v>
      </c>
      <c r="H56" s="11">
        <f>SUM(B56:G56)</f>
        <v>13.5</v>
      </c>
    </row>
    <row r="58" spans="1:8" ht="22.8" x14ac:dyDescent="0.25">
      <c r="A58" s="12" t="str">
        <f>Total!D8</f>
        <v>Ferhat Kelten</v>
      </c>
      <c r="B58" s="48" t="str">
        <f>$B$3</f>
        <v>Hours</v>
      </c>
      <c r="C58" s="49"/>
      <c r="D58" s="49"/>
      <c r="E58" s="49"/>
      <c r="F58" s="49"/>
      <c r="G58" s="49"/>
      <c r="H58" s="50"/>
    </row>
    <row r="59" spans="1:8" x14ac:dyDescent="0.25">
      <c r="A59" s="7" t="str">
        <f>$A$4</f>
        <v>User story / task description</v>
      </c>
      <c r="B59" s="8" t="str">
        <f>B$4</f>
        <v>Ma</v>
      </c>
      <c r="C59" s="8" t="str">
        <f t="shared" ref="C59:H59" si="14">C$4</f>
        <v>Di</v>
      </c>
      <c r="D59" s="8" t="str">
        <f t="shared" si="14"/>
        <v>Wo</v>
      </c>
      <c r="E59" s="8" t="str">
        <f t="shared" si="14"/>
        <v>Do</v>
      </c>
      <c r="F59" s="8" t="str">
        <f t="shared" si="14"/>
        <v>Vr</v>
      </c>
      <c r="G59" s="8" t="str">
        <f t="shared" si="14"/>
        <v>Za/Zo</v>
      </c>
      <c r="H59" s="8" t="str">
        <f t="shared" si="14"/>
        <v>Total</v>
      </c>
    </row>
    <row r="60" spans="1:8" x14ac:dyDescent="0.25">
      <c r="A60" s="9" t="s">
        <v>47</v>
      </c>
      <c r="B60" s="10"/>
      <c r="C60" s="10"/>
      <c r="D60" s="10"/>
      <c r="E60" s="10"/>
      <c r="F60" s="10"/>
      <c r="G60" s="10"/>
      <c r="H60" s="6">
        <f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ref="H61:H64" si="15">SUM(B61:G61)</f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9"/>
      <c r="B64" s="10"/>
      <c r="C64" s="10"/>
      <c r="D64" s="10"/>
      <c r="E64" s="10"/>
      <c r="F64" s="10"/>
      <c r="G64" s="10"/>
      <c r="H64" s="6">
        <f t="shared" si="15"/>
        <v>0</v>
      </c>
    </row>
    <row r="65" spans="1:8" x14ac:dyDescent="0.25">
      <c r="A65" s="21" t="str">
        <f>$A$11</f>
        <v>Total</v>
      </c>
      <c r="B65" s="11">
        <f t="shared" ref="B65:G65" si="16">SUM(B60:B64)</f>
        <v>0</v>
      </c>
      <c r="C65" s="11">
        <f t="shared" si="16"/>
        <v>0</v>
      </c>
      <c r="D65" s="11">
        <f t="shared" si="16"/>
        <v>0</v>
      </c>
      <c r="E65" s="11">
        <f t="shared" si="16"/>
        <v>0</v>
      </c>
      <c r="F65" s="11">
        <f t="shared" si="16"/>
        <v>0</v>
      </c>
      <c r="G65" s="11">
        <f t="shared" si="16"/>
        <v>0</v>
      </c>
      <c r="H65" s="11">
        <f>SUM(B65:G65)</f>
        <v>0</v>
      </c>
    </row>
    <row r="67" spans="1:8" ht="22.8" x14ac:dyDescent="0.25">
      <c r="A67" s="12" t="e">
        <f>Total!#REF!</f>
        <v>#REF!</v>
      </c>
      <c r="B67" s="48" t="str">
        <f>$B$3</f>
        <v>Hours</v>
      </c>
      <c r="C67" s="49"/>
      <c r="D67" s="49"/>
      <c r="E67" s="49"/>
      <c r="F67" s="49"/>
      <c r="G67" s="49"/>
      <c r="H67" s="50"/>
    </row>
    <row r="68" spans="1:8" x14ac:dyDescent="0.25">
      <c r="A68" s="7" t="str">
        <f>$A$4</f>
        <v>User story / task description</v>
      </c>
      <c r="B68" s="8" t="str">
        <f>B$4</f>
        <v>Ma</v>
      </c>
      <c r="C68" s="8" t="str">
        <f t="shared" ref="C68:H68" si="17">C$4</f>
        <v>Di</v>
      </c>
      <c r="D68" s="8" t="str">
        <f t="shared" si="17"/>
        <v>Wo</v>
      </c>
      <c r="E68" s="8" t="str">
        <f t="shared" si="17"/>
        <v>Do</v>
      </c>
      <c r="F68" s="8" t="str">
        <f t="shared" si="17"/>
        <v>Vr</v>
      </c>
      <c r="G68" s="8" t="str">
        <f t="shared" si="17"/>
        <v>Za/Zo</v>
      </c>
      <c r="H68" s="8" t="str">
        <f t="shared" si="17"/>
        <v>Total</v>
      </c>
    </row>
    <row r="69" spans="1:8" x14ac:dyDescent="0.25">
      <c r="A69" s="9" t="s">
        <v>47</v>
      </c>
      <c r="B69" s="10"/>
      <c r="C69" s="10"/>
      <c r="D69" s="10"/>
      <c r="E69" s="10"/>
      <c r="F69" s="10"/>
      <c r="G69" s="10"/>
      <c r="H69" s="6">
        <f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ref="H70:H73" si="18">SUM(B70:G70)</f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9"/>
      <c r="B73" s="10"/>
      <c r="C73" s="10"/>
      <c r="D73" s="10"/>
      <c r="E73" s="10"/>
      <c r="F73" s="10"/>
      <c r="G73" s="10"/>
      <c r="H73" s="6">
        <f t="shared" si="18"/>
        <v>0</v>
      </c>
    </row>
    <row r="74" spans="1:8" x14ac:dyDescent="0.25">
      <c r="A74" s="21" t="str">
        <f>$A$11</f>
        <v>Total</v>
      </c>
      <c r="B74" s="11">
        <f t="shared" ref="B74:G74" si="19">SUM(B69:B73)</f>
        <v>0</v>
      </c>
      <c r="C74" s="11">
        <f t="shared" si="19"/>
        <v>0</v>
      </c>
      <c r="D74" s="11">
        <f t="shared" si="19"/>
        <v>0</v>
      </c>
      <c r="E74" s="11">
        <f t="shared" si="19"/>
        <v>0</v>
      </c>
      <c r="F74" s="11">
        <f t="shared" si="19"/>
        <v>0</v>
      </c>
      <c r="G74" s="11">
        <f t="shared" si="19"/>
        <v>0</v>
      </c>
      <c r="H74" s="11">
        <f>SUM(B74:G74)</f>
        <v>0</v>
      </c>
    </row>
    <row r="76" spans="1:8" ht="22.8" x14ac:dyDescent="0.25">
      <c r="A76" s="12" t="e">
        <f>Total!#REF!</f>
        <v>#REF!</v>
      </c>
      <c r="B76" s="48" t="str">
        <f>$B$3</f>
        <v>Hours</v>
      </c>
      <c r="C76" s="49"/>
      <c r="D76" s="49"/>
      <c r="E76" s="49"/>
      <c r="F76" s="49"/>
      <c r="G76" s="49"/>
      <c r="H76" s="50"/>
    </row>
    <row r="77" spans="1:8" x14ac:dyDescent="0.25">
      <c r="A77" s="7" t="str">
        <f>$A$4</f>
        <v>User story / task description</v>
      </c>
      <c r="B77" s="8" t="str">
        <f>B$4</f>
        <v>Ma</v>
      </c>
      <c r="C77" s="8" t="str">
        <f t="shared" ref="C77:H77" si="20">C$4</f>
        <v>Di</v>
      </c>
      <c r="D77" s="8" t="str">
        <f t="shared" si="20"/>
        <v>Wo</v>
      </c>
      <c r="E77" s="8" t="str">
        <f t="shared" si="20"/>
        <v>Do</v>
      </c>
      <c r="F77" s="8" t="str">
        <f t="shared" si="20"/>
        <v>Vr</v>
      </c>
      <c r="G77" s="8" t="str">
        <f t="shared" si="20"/>
        <v>Za/Zo</v>
      </c>
      <c r="H77" s="8" t="str">
        <f t="shared" si="20"/>
        <v>Total</v>
      </c>
    </row>
    <row r="78" spans="1:8" x14ac:dyDescent="0.25">
      <c r="A78" s="9" t="s">
        <v>47</v>
      </c>
      <c r="B78" s="10"/>
      <c r="C78" s="10"/>
      <c r="D78" s="10"/>
      <c r="E78" s="10"/>
      <c r="F78" s="10"/>
      <c r="G78" s="10"/>
      <c r="H78" s="6">
        <f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ref="H79:H82" si="21">SUM(B79:G79)</f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9"/>
      <c r="B82" s="10"/>
      <c r="C82" s="10"/>
      <c r="D82" s="10"/>
      <c r="E82" s="10"/>
      <c r="F82" s="10"/>
      <c r="G82" s="10"/>
      <c r="H82" s="6">
        <f t="shared" si="21"/>
        <v>0</v>
      </c>
    </row>
    <row r="83" spans="1:8" x14ac:dyDescent="0.25">
      <c r="A83" s="21" t="str">
        <f>$A$11</f>
        <v>Total</v>
      </c>
      <c r="B83" s="11">
        <f t="shared" ref="B83:G83" si="22">SUM(B78:B82)</f>
        <v>0</v>
      </c>
      <c r="C83" s="11">
        <f t="shared" si="22"/>
        <v>0</v>
      </c>
      <c r="D83" s="11">
        <f t="shared" si="22"/>
        <v>0</v>
      </c>
      <c r="E83" s="11">
        <f t="shared" si="22"/>
        <v>0</v>
      </c>
      <c r="F83" s="11">
        <f t="shared" si="22"/>
        <v>0</v>
      </c>
      <c r="G83" s="11">
        <f t="shared" si="22"/>
        <v>0</v>
      </c>
      <c r="H83" s="11">
        <f>SUM(B83:G83)</f>
        <v>0</v>
      </c>
    </row>
    <row r="85" spans="1:8" ht="22.8" x14ac:dyDescent="0.25">
      <c r="A85" s="12" t="e">
        <f>Total!#REF!</f>
        <v>#REF!</v>
      </c>
      <c r="B85" s="48" t="str">
        <f>$B$3</f>
        <v>Hours</v>
      </c>
      <c r="C85" s="49"/>
      <c r="D85" s="49"/>
      <c r="E85" s="49"/>
      <c r="F85" s="49"/>
      <c r="G85" s="49"/>
      <c r="H85" s="50"/>
    </row>
    <row r="86" spans="1:8" x14ac:dyDescent="0.25">
      <c r="A86" s="7" t="str">
        <f>$A$4</f>
        <v>User story / task description</v>
      </c>
      <c r="B86" s="8" t="str">
        <f>B$4</f>
        <v>Ma</v>
      </c>
      <c r="C86" s="8" t="str">
        <f t="shared" ref="C86:H86" si="23">C$4</f>
        <v>Di</v>
      </c>
      <c r="D86" s="8" t="str">
        <f t="shared" si="23"/>
        <v>Wo</v>
      </c>
      <c r="E86" s="8" t="str">
        <f t="shared" si="23"/>
        <v>Do</v>
      </c>
      <c r="F86" s="8" t="str">
        <f t="shared" si="23"/>
        <v>Vr</v>
      </c>
      <c r="G86" s="8" t="str">
        <f t="shared" si="23"/>
        <v>Za/Zo</v>
      </c>
      <c r="H86" s="8" t="str">
        <f t="shared" si="23"/>
        <v>Total</v>
      </c>
    </row>
    <row r="87" spans="1:8" x14ac:dyDescent="0.25">
      <c r="A87" s="9" t="s">
        <v>47</v>
      </c>
      <c r="B87" s="10"/>
      <c r="C87" s="10"/>
      <c r="D87" s="10"/>
      <c r="E87" s="10"/>
      <c r="F87" s="10"/>
      <c r="G87" s="10"/>
      <c r="H87" s="6">
        <f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ref="H88:H91" si="24">SUM(B88:G88)</f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9"/>
      <c r="B91" s="10"/>
      <c r="C91" s="10"/>
      <c r="D91" s="10"/>
      <c r="E91" s="10"/>
      <c r="F91" s="10"/>
      <c r="G91" s="10"/>
      <c r="H91" s="6">
        <f t="shared" si="24"/>
        <v>0</v>
      </c>
    </row>
    <row r="92" spans="1:8" x14ac:dyDescent="0.25">
      <c r="A92" s="21" t="str">
        <f>$A$11</f>
        <v>Total</v>
      </c>
      <c r="B92" s="11">
        <f t="shared" ref="B92:G92" si="25">SUM(B87:B91)</f>
        <v>0</v>
      </c>
      <c r="C92" s="11">
        <f t="shared" si="25"/>
        <v>0</v>
      </c>
      <c r="D92" s="11">
        <f t="shared" si="25"/>
        <v>0</v>
      </c>
      <c r="E92" s="11">
        <f t="shared" si="25"/>
        <v>0</v>
      </c>
      <c r="F92" s="11">
        <f t="shared" si="25"/>
        <v>0</v>
      </c>
      <c r="G92" s="11">
        <f t="shared" si="25"/>
        <v>0</v>
      </c>
      <c r="H92" s="11">
        <f>SUM(B92:G92)</f>
        <v>0</v>
      </c>
    </row>
  </sheetData>
  <mergeCells count="11">
    <mergeCell ref="B85:H85"/>
    <mergeCell ref="B40:H40"/>
    <mergeCell ref="B49:H49"/>
    <mergeCell ref="B58:H58"/>
    <mergeCell ref="B67:H67"/>
    <mergeCell ref="B76:H76"/>
    <mergeCell ref="B1:H1"/>
    <mergeCell ref="B3:H3"/>
    <mergeCell ref="B13:H13"/>
    <mergeCell ref="B22:H22"/>
    <mergeCell ref="B31:H3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DF61-7E89-4C92-A82D-1FF14F8FEE71}">
  <dimension ref="A1:H91"/>
  <sheetViews>
    <sheetView tabSelected="1" zoomScaleNormal="100" workbookViewId="0">
      <selection activeCell="K19" sqref="K19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Total!$K$1</f>
        <v>Week 7</v>
      </c>
      <c r="B1" s="46" t="str">
        <f>'Week (1)'!$B$1</f>
        <v>Uren TOTAAL</v>
      </c>
      <c r="C1" s="46"/>
      <c r="D1" s="46"/>
      <c r="E1" s="46"/>
      <c r="F1" s="46"/>
      <c r="G1" s="46"/>
      <c r="H1" s="47"/>
    </row>
    <row r="3" spans="1:8" ht="22.8" x14ac:dyDescent="0.25">
      <c r="A3" s="13" t="str">
        <f>Total!D2</f>
        <v>Jafar Alirahmi</v>
      </c>
      <c r="B3" s="48" t="str">
        <f>'Week (1)'!$B$3</f>
        <v>Hours</v>
      </c>
      <c r="C3" s="49"/>
      <c r="D3" s="49"/>
      <c r="E3" s="49"/>
      <c r="F3" s="49"/>
      <c r="G3" s="49"/>
      <c r="H3" s="50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8" t="str">
        <f>$B$3</f>
        <v>Hours</v>
      </c>
      <c r="C12" s="49"/>
      <c r="D12" s="49"/>
      <c r="E12" s="49"/>
      <c r="F12" s="49"/>
      <c r="G12" s="49"/>
      <c r="H12" s="50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 t="s">
        <v>146</v>
      </c>
      <c r="B14" s="10"/>
      <c r="C14" s="10">
        <v>3</v>
      </c>
      <c r="D14" s="10">
        <v>0.2</v>
      </c>
      <c r="E14" s="5">
        <v>2.5</v>
      </c>
      <c r="F14" s="10">
        <v>0.8</v>
      </c>
      <c r="G14" s="10">
        <v>0.5</v>
      </c>
      <c r="H14" s="6">
        <f>SUM(B14:G14)</f>
        <v>7</v>
      </c>
    </row>
    <row r="15" spans="1:8" x14ac:dyDescent="0.25">
      <c r="A15" s="9" t="s">
        <v>147</v>
      </c>
      <c r="B15" s="10"/>
      <c r="C15" s="10">
        <v>2</v>
      </c>
      <c r="D15" s="10"/>
      <c r="E15" s="10"/>
      <c r="F15" s="10"/>
      <c r="G15" s="10"/>
      <c r="H15" s="6">
        <f t="shared" ref="H15:H18" si="2">SUM(B15:G15)</f>
        <v>2</v>
      </c>
    </row>
    <row r="16" spans="1:8" x14ac:dyDescent="0.25">
      <c r="A16" s="9" t="s">
        <v>148</v>
      </c>
      <c r="B16" s="10"/>
      <c r="C16" s="10">
        <v>1</v>
      </c>
      <c r="D16" s="10"/>
      <c r="E16" s="10">
        <v>5</v>
      </c>
      <c r="F16" s="10"/>
      <c r="G16" s="10"/>
      <c r="H16" s="6">
        <f t="shared" si="2"/>
        <v>6</v>
      </c>
    </row>
    <row r="17" spans="1:8" x14ac:dyDescent="0.25">
      <c r="A17" s="9" t="s">
        <v>149</v>
      </c>
      <c r="B17" s="10"/>
      <c r="C17" s="10"/>
      <c r="D17" s="10"/>
      <c r="E17" s="10"/>
      <c r="F17" s="10">
        <v>10</v>
      </c>
      <c r="G17" s="10">
        <v>5</v>
      </c>
      <c r="H17" s="6">
        <f t="shared" si="2"/>
        <v>15</v>
      </c>
    </row>
    <row r="18" spans="1:8" x14ac:dyDescent="0.25">
      <c r="A18" s="9" t="s">
        <v>150</v>
      </c>
      <c r="B18" s="10"/>
      <c r="C18" s="10"/>
      <c r="D18" s="10"/>
      <c r="E18" s="10"/>
      <c r="F18" s="10"/>
      <c r="G18" s="10">
        <v>8</v>
      </c>
      <c r="H18" s="6">
        <f t="shared" si="2"/>
        <v>8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6</v>
      </c>
      <c r="D19" s="11">
        <f t="shared" si="3"/>
        <v>0.2</v>
      </c>
      <c r="E19" s="11">
        <f t="shared" si="3"/>
        <v>7.5</v>
      </c>
      <c r="F19" s="11">
        <f>SUM(F14:F18)</f>
        <v>10.8</v>
      </c>
      <c r="G19" s="11">
        <f t="shared" si="3"/>
        <v>13.5</v>
      </c>
      <c r="H19" s="11">
        <f>SUM(B19:G19)</f>
        <v>38</v>
      </c>
    </row>
    <row r="21" spans="1:8" ht="22.8" x14ac:dyDescent="0.25">
      <c r="A21" s="12" t="str">
        <f>Total!D4</f>
        <v>Justin Fuchs</v>
      </c>
      <c r="B21" s="48" t="str">
        <f>$B$3</f>
        <v>Hours</v>
      </c>
      <c r="C21" s="49"/>
      <c r="D21" s="49"/>
      <c r="E21" s="49"/>
      <c r="F21" s="49"/>
      <c r="G21" s="49"/>
      <c r="H21" s="50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Rubén Gómez</v>
      </c>
      <c r="B30" s="48" t="str">
        <f>$B$3</f>
        <v>Hours</v>
      </c>
      <c r="C30" s="49"/>
      <c r="D30" s="49"/>
      <c r="E30" s="49"/>
      <c r="F30" s="49"/>
      <c r="G30" s="49"/>
      <c r="H30" s="50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8" x14ac:dyDescent="0.25">
      <c r="A39" s="12" t="str">
        <f>Total!D6</f>
        <v>Yaroslav Peptiuk</v>
      </c>
      <c r="B39" s="48" t="str">
        <f>$B$3</f>
        <v>Hours</v>
      </c>
      <c r="C39" s="49"/>
      <c r="D39" s="49"/>
      <c r="E39" s="49"/>
      <c r="F39" s="49"/>
      <c r="G39" s="49"/>
      <c r="H39" s="50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Aleks Proskurkin</v>
      </c>
      <c r="B48" s="48" t="str">
        <f>$B$3</f>
        <v>Hours</v>
      </c>
      <c r="C48" s="49"/>
      <c r="D48" s="49"/>
      <c r="E48" s="49"/>
      <c r="F48" s="49"/>
      <c r="G48" s="49"/>
      <c r="H48" s="50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38" t="s">
        <v>88</v>
      </c>
      <c r="B50" s="39"/>
      <c r="C50" s="39">
        <v>2.25</v>
      </c>
      <c r="D50" s="39"/>
      <c r="E50" s="39"/>
      <c r="F50" s="39"/>
      <c r="G50" s="39"/>
      <c r="H50" s="6">
        <f>SUM(B50:G50)</f>
        <v>2.25</v>
      </c>
    </row>
    <row r="51" spans="1:8" x14ac:dyDescent="0.25">
      <c r="A51" s="38" t="s">
        <v>48</v>
      </c>
      <c r="B51" s="39"/>
      <c r="C51" s="39"/>
      <c r="D51" s="39"/>
      <c r="E51" s="39">
        <v>2.25</v>
      </c>
      <c r="F51" s="39"/>
      <c r="G51" s="39"/>
      <c r="H51" s="6">
        <f t="shared" ref="H51:H54" si="12">SUM(B51:G51)</f>
        <v>2.25</v>
      </c>
    </row>
    <row r="52" spans="1:8" x14ac:dyDescent="0.25">
      <c r="A52" s="9" t="s">
        <v>144</v>
      </c>
      <c r="B52" s="10"/>
      <c r="C52" s="10"/>
      <c r="D52" s="10">
        <v>5</v>
      </c>
      <c r="E52" s="10"/>
      <c r="F52" s="10"/>
      <c r="G52" s="10"/>
      <c r="H52" s="6">
        <f t="shared" si="12"/>
        <v>5</v>
      </c>
    </row>
    <row r="53" spans="1:8" x14ac:dyDescent="0.25">
      <c r="A53" s="9" t="s">
        <v>145</v>
      </c>
      <c r="B53" s="10"/>
      <c r="C53" s="10"/>
      <c r="D53" s="10"/>
      <c r="E53" s="10"/>
      <c r="F53" s="10">
        <v>3</v>
      </c>
      <c r="G53" s="10">
        <v>2</v>
      </c>
      <c r="H53" s="6">
        <f t="shared" si="12"/>
        <v>5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2.25</v>
      </c>
      <c r="D55" s="11">
        <f t="shared" si="13"/>
        <v>5</v>
      </c>
      <c r="E55" s="11">
        <f t="shared" si="13"/>
        <v>2.25</v>
      </c>
      <c r="F55" s="11">
        <f t="shared" si="13"/>
        <v>3</v>
      </c>
      <c r="G55" s="11">
        <f t="shared" si="13"/>
        <v>2</v>
      </c>
      <c r="H55" s="11">
        <f>SUM(B55:G55)</f>
        <v>14.5</v>
      </c>
    </row>
    <row r="57" spans="1:8" ht="22.8" x14ac:dyDescent="0.25">
      <c r="A57" s="12" t="str">
        <f>Total!D8</f>
        <v>Ferhat Kelten</v>
      </c>
      <c r="B57" s="48" t="str">
        <f>$B$3</f>
        <v>Hours</v>
      </c>
      <c r="C57" s="49"/>
      <c r="D57" s="49"/>
      <c r="E57" s="49"/>
      <c r="F57" s="49"/>
      <c r="G57" s="49"/>
      <c r="H57" s="50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8" x14ac:dyDescent="0.25">
      <c r="A66" s="12" t="e">
        <f>Total!#REF!</f>
        <v>#REF!</v>
      </c>
      <c r="B66" s="48" t="str">
        <f>$B$3</f>
        <v>Hours</v>
      </c>
      <c r="C66" s="49"/>
      <c r="D66" s="49"/>
      <c r="E66" s="49"/>
      <c r="F66" s="49"/>
      <c r="G66" s="49"/>
      <c r="H66" s="50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8" t="str">
        <f>$B$3</f>
        <v>Hours</v>
      </c>
      <c r="C75" s="49"/>
      <c r="D75" s="49"/>
      <c r="E75" s="49"/>
      <c r="F75" s="49"/>
      <c r="G75" s="49"/>
      <c r="H75" s="50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8" t="str">
        <f>$B$3</f>
        <v>Hours</v>
      </c>
      <c r="C84" s="49"/>
      <c r="D84" s="49"/>
      <c r="E84" s="49"/>
      <c r="F84" s="49"/>
      <c r="G84" s="49"/>
      <c r="H84" s="50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4690D6A57C3C4B8650464765815F1C" ma:contentTypeVersion="15" ma:contentTypeDescription="Een nieuw document maken." ma:contentTypeScope="" ma:versionID="bf1d2ff51e740e451b46e7c13bf9e6da">
  <xsd:schema xmlns:xsd="http://www.w3.org/2001/XMLSchema" xmlns:xs="http://www.w3.org/2001/XMLSchema" xmlns:p="http://schemas.microsoft.com/office/2006/metadata/properties" xmlns:ns2="45f6ce90-ba85-4ef2-b43f-c64448cd95eb" xmlns:ns3="c7549584-aa9c-449c-abfe-2ca02f3a7188" xmlns:ns4="6c73e52c-07d4-4617-ab67-464747257e8d" xmlns:ns5="ab37b2fe-4f81-426e-b942-40459dbac68c" targetNamespace="http://schemas.microsoft.com/office/2006/metadata/properties" ma:root="true" ma:fieldsID="8575fd65d7959dd12bd4dc11d36e634e" ns2:_="" ns3:_="" ns4:_="" ns5:_="">
    <xsd:import namespace="45f6ce90-ba85-4ef2-b43f-c64448cd95eb"/>
    <xsd:import namespace="c7549584-aa9c-449c-abfe-2ca02f3a7188"/>
    <xsd:import namespace="6c73e52c-07d4-4617-ab67-464747257e8d"/>
    <xsd:import namespace="ab37b2fe-4f81-426e-b942-40459dbac68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4:c6664f9864b54a78bdf9e6230de1c78b" minOccurs="0"/>
                <xsd:element ref="ns5:MediaServiceMetadata" minOccurs="0"/>
                <xsd:element ref="ns5:MediaServiceFastMetadata" minOccurs="0"/>
                <xsd:element ref="ns5:MediaServiceDateTaken" minOccurs="0"/>
                <xsd:element ref="ns5:MediaServiceAutoTags" minOccurs="0"/>
                <xsd:element ref="ns5:MediaServiceGenerationTime" minOccurs="0"/>
                <xsd:element ref="ns5:MediaServiceEventHashCode" minOccurs="0"/>
                <xsd:element ref="ns5:MediaServiceOCR" minOccurs="0"/>
                <xsd:element ref="ns3:SharedWithDetails" minOccurs="0"/>
                <xsd:element ref="ns5:MediaServiceAutoKeyPoints" minOccurs="0"/>
                <xsd:element ref="ns5:MediaServiceKeyPoints" minOccurs="0"/>
                <xsd:element ref="ns5:MediaServiceLocation" minOccurs="0"/>
                <xsd:element ref="ns5:Versiebehe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6ce90-ba85-4ef2-b43f-c64448cd95e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549584-aa9c-449c-abfe-2ca02f3a7188" elementFormDefault="qualified">
    <xsd:import namespace="http://schemas.microsoft.com/office/2006/documentManagement/types"/>
    <xsd:import namespace="http://schemas.microsoft.com/office/infopath/2007/PartnerControls"/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3e52c-07d4-4617-ab67-464747257e8d" elementFormDefault="qualified">
    <xsd:import namespace="http://schemas.microsoft.com/office/2006/documentManagement/types"/>
    <xsd:import namespace="http://schemas.microsoft.com/office/infopath/2007/PartnerControls"/>
    <xsd:element name="c6664f9864b54a78bdf9e6230de1c78b" ma:index="10" nillable="true" ma:taxonomy="true" ma:internalName="c6664f9864b54a78bdf9e6230de1c78b" ma:taxonomyFieldName="Saxion_Organisatie" ma:displayName="Organisatie" ma:fieldId="{c6664f98-64b5-4a78-bdf9-e6230de1c78b}" ma:sspId="ea23b583-fc58-4aef-a739-6987dbfb3358" ma:termSetId="f5ce510c-de11-4010-8708-f2f2dfd0e37c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37b2fe-4f81-426e-b942-40459dbac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Versiebeheer" ma:index="22" nillable="true" ma:displayName="Versiebeheer" ma:description="Versiebeheer" ma:internalName="Versiebehee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6664f9864b54a78bdf9e6230de1c78b xmlns="6c73e52c-07d4-4617-ab67-464747257e8d">
      <Terms xmlns="http://schemas.microsoft.com/office/infopath/2007/PartnerControls"/>
    </c6664f9864b54a78bdf9e6230de1c78b>
    <Versiebeheer xmlns="ab37b2fe-4f81-426e-b942-40459dbac68c" xsi:nil="true"/>
  </documentManagement>
</p:properties>
</file>

<file path=customXml/itemProps1.xml><?xml version="1.0" encoding="utf-8"?>
<ds:datastoreItem xmlns:ds="http://schemas.openxmlformats.org/officeDocument/2006/customXml" ds:itemID="{844B94A5-2CB8-4D3A-A97F-85854BBCA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24CCB8E-5E6A-4B8C-A558-5D9223ADF3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6ce90-ba85-4ef2-b43f-c64448cd95eb"/>
    <ds:schemaRef ds:uri="c7549584-aa9c-449c-abfe-2ca02f3a7188"/>
    <ds:schemaRef ds:uri="6c73e52c-07d4-4617-ab67-464747257e8d"/>
    <ds:schemaRef ds:uri="ab37b2fe-4f81-426e-b942-40459dbac6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7D1558-F7E0-401F-8472-E1151A96BE17}">
  <ds:schemaRefs>
    <ds:schemaRef ds:uri="http://schemas.microsoft.com/office/2006/metadata/properties"/>
    <ds:schemaRef ds:uri="http://schemas.microsoft.com/office/infopath/2007/PartnerControls"/>
    <ds:schemaRef ds:uri="6c73e52c-07d4-4617-ab67-464747257e8d"/>
    <ds:schemaRef ds:uri="ab37b2fe-4f81-426e-b942-40459dbac68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Instructie</vt:lpstr>
      <vt:lpstr>Total</vt:lpstr>
      <vt:lpstr>Week (1)</vt:lpstr>
      <vt:lpstr>Week (2)</vt:lpstr>
      <vt:lpstr>Week (3)</vt:lpstr>
      <vt:lpstr>Week (4)</vt:lpstr>
      <vt:lpstr>Week (5)</vt:lpstr>
      <vt:lpstr>Week (6)</vt:lpstr>
      <vt:lpstr>Week (7)</vt:lpstr>
      <vt:lpstr>Week (8)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Christiaan Mast</dc:creator>
  <cp:keywords/>
  <dc:description/>
  <cp:lastModifiedBy>Viktor Krastev</cp:lastModifiedBy>
  <cp:revision/>
  <dcterms:created xsi:type="dcterms:W3CDTF">2013-05-15T07:02:38Z</dcterms:created>
  <dcterms:modified xsi:type="dcterms:W3CDTF">2024-01-24T07:38:19Z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0x010100294690D6A57C3C4B8650464765815F1C</vt:lpwstr>
  </property>
  <property fmtid="{D5CDD505-2E9C-101B-9397-08002B2CF9AE}" pid="3" name="Saxion_Organisatie">
    <vt:lpwstr/>
  </property>
</Properties>
</file>