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Study\Current\Project Client On Board\ProjectClientOnBoardGitProject\"/>
    </mc:Choice>
  </mc:AlternateContent>
  <xr:revisionPtr revIDLastSave="0" documentId="13_ncr:1_{2484FD5E-FF35-4694-8E26-5A3774E39444}" xr6:coauthVersionLast="47" xr6:coauthVersionMax="47" xr10:uidLastSave="{00000000-0000-0000-0000-000000000000}"/>
  <bookViews>
    <workbookView xWindow="-108" yWindow="-108" windowWidth="23256" windowHeight="12576" tabRatio="835" activeTab="7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3" i="22" s="1"/>
  <c r="A4" i="22"/>
  <c r="A59" i="22" s="1"/>
  <c r="B4" i="22"/>
  <c r="B68" i="22" s="1"/>
  <c r="C4" i="22"/>
  <c r="C77" i="22" s="1"/>
  <c r="D4" i="22"/>
  <c r="D59" i="22" s="1"/>
  <c r="E4" i="22"/>
  <c r="E59" i="22" s="1"/>
  <c r="F4" i="22"/>
  <c r="F68" i="22" s="1"/>
  <c r="G4" i="22"/>
  <c r="G59" i="22" s="1"/>
  <c r="H5" i="22"/>
  <c r="H6" i="22"/>
  <c r="H7" i="22"/>
  <c r="H8" i="22"/>
  <c r="H10" i="22"/>
  <c r="B11" i="22"/>
  <c r="C11" i="22"/>
  <c r="D11" i="22"/>
  <c r="E11" i="22"/>
  <c r="F11" i="22"/>
  <c r="G11" i="22"/>
  <c r="A13" i="22"/>
  <c r="A14" i="22"/>
  <c r="B14" i="22"/>
  <c r="C14" i="22"/>
  <c r="D14" i="22"/>
  <c r="E14" i="22"/>
  <c r="F14" i="22"/>
  <c r="G14" i="22"/>
  <c r="H15" i="22"/>
  <c r="H16" i="22"/>
  <c r="H17" i="22"/>
  <c r="H18" i="22"/>
  <c r="H19" i="22"/>
  <c r="B20" i="22"/>
  <c r="C20" i="22"/>
  <c r="D20" i="22"/>
  <c r="E20" i="22"/>
  <c r="F20" i="22"/>
  <c r="G20" i="22"/>
  <c r="A22" i="22"/>
  <c r="A23" i="22"/>
  <c r="B23" i="22"/>
  <c r="C23" i="22"/>
  <c r="D23" i="22"/>
  <c r="E23" i="22"/>
  <c r="F23" i="22"/>
  <c r="G23" i="22"/>
  <c r="H24" i="22"/>
  <c r="H25" i="22"/>
  <c r="H26" i="22"/>
  <c r="H27" i="22"/>
  <c r="H28" i="22"/>
  <c r="B29" i="22"/>
  <c r="C29" i="22"/>
  <c r="D29" i="22"/>
  <c r="E29" i="22"/>
  <c r="F29" i="22"/>
  <c r="G29" i="22"/>
  <c r="A31" i="22"/>
  <c r="A32" i="22"/>
  <c r="B32" i="22"/>
  <c r="C32" i="22"/>
  <c r="D32" i="22"/>
  <c r="E32" i="22"/>
  <c r="F32" i="22"/>
  <c r="G32" i="22"/>
  <c r="H33" i="22"/>
  <c r="H34" i="22"/>
  <c r="H35" i="22"/>
  <c r="H36" i="22"/>
  <c r="H37" i="22"/>
  <c r="B38" i="22"/>
  <c r="C38" i="22"/>
  <c r="D38" i="22"/>
  <c r="E38" i="22"/>
  <c r="F38" i="22"/>
  <c r="G38" i="22"/>
  <c r="A40" i="22"/>
  <c r="H42" i="22"/>
  <c r="H43" i="22"/>
  <c r="H44" i="22"/>
  <c r="H45" i="22"/>
  <c r="H46" i="22"/>
  <c r="B47" i="22"/>
  <c r="C47" i="22"/>
  <c r="D47" i="22"/>
  <c r="E47" i="22"/>
  <c r="F47" i="22"/>
  <c r="G47" i="22"/>
  <c r="A49" i="22"/>
  <c r="H51" i="22"/>
  <c r="H52" i="22"/>
  <c r="H53" i="22"/>
  <c r="H54" i="22"/>
  <c r="H55" i="22"/>
  <c r="B56" i="22"/>
  <c r="C56" i="22"/>
  <c r="D56" i="22"/>
  <c r="E56" i="22"/>
  <c r="F56" i="22"/>
  <c r="G56" i="22"/>
  <c r="A58" i="22"/>
  <c r="H60" i="22"/>
  <c r="H61" i="22"/>
  <c r="H62" i="22"/>
  <c r="H63" i="22"/>
  <c r="H64" i="22"/>
  <c r="B65" i="22"/>
  <c r="C65" i="22"/>
  <c r="D65" i="22"/>
  <c r="E65" i="22"/>
  <c r="F65" i="22"/>
  <c r="G65" i="22"/>
  <c r="A67" i="22"/>
  <c r="H69" i="22"/>
  <c r="H70" i="22"/>
  <c r="H71" i="22"/>
  <c r="H72" i="22"/>
  <c r="H73" i="22"/>
  <c r="B74" i="22"/>
  <c r="C74" i="22"/>
  <c r="D74" i="22"/>
  <c r="E74" i="22"/>
  <c r="F74" i="22"/>
  <c r="G74" i="22"/>
  <c r="A76" i="22"/>
  <c r="H78" i="22"/>
  <c r="H79" i="22"/>
  <c r="H80" i="22"/>
  <c r="H81" i="22"/>
  <c r="H82" i="22"/>
  <c r="B83" i="22"/>
  <c r="C83" i="22"/>
  <c r="D83" i="22"/>
  <c r="E83" i="22"/>
  <c r="F83" i="22"/>
  <c r="G83" i="22"/>
  <c r="A85" i="22"/>
  <c r="H87" i="22"/>
  <c r="H88" i="22"/>
  <c r="H89" i="22"/>
  <c r="H90" i="22"/>
  <c r="H91" i="22"/>
  <c r="B92" i="22"/>
  <c r="C92" i="22"/>
  <c r="D92" i="22"/>
  <c r="E92" i="22"/>
  <c r="F92" i="22"/>
  <c r="G92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D85" i="24" l="1"/>
  <c r="D40" i="24"/>
  <c r="D86" i="22"/>
  <c r="B67" i="22"/>
  <c r="A85" i="24"/>
  <c r="A67" i="24"/>
  <c r="A49" i="24"/>
  <c r="B39" i="24"/>
  <c r="A57" i="1"/>
  <c r="A28" i="24"/>
  <c r="A19" i="24"/>
  <c r="H28" i="23"/>
  <c r="I4" i="11" s="1"/>
  <c r="B76" i="25"/>
  <c r="F58" i="23"/>
  <c r="A19" i="23"/>
  <c r="A10" i="25"/>
  <c r="A73" i="25" s="1"/>
  <c r="A37" i="26"/>
  <c r="E40" i="25"/>
  <c r="A19" i="25"/>
  <c r="A37" i="23"/>
  <c r="A19" i="26"/>
  <c r="E76" i="24"/>
  <c r="A38" i="22"/>
  <c r="C85" i="21"/>
  <c r="A37" i="24"/>
  <c r="A10" i="24"/>
  <c r="A73" i="24" s="1"/>
  <c r="D76" i="21"/>
  <c r="A37" i="25"/>
  <c r="A10" i="26"/>
  <c r="A73" i="26" s="1"/>
  <c r="A28" i="23"/>
  <c r="A29" i="22"/>
  <c r="A93" i="1"/>
  <c r="D58" i="24"/>
  <c r="A10" i="23"/>
  <c r="A64" i="23" s="1"/>
  <c r="A84" i="1"/>
  <c r="A28" i="26"/>
  <c r="A10" i="2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50" i="22"/>
  <c r="C76" i="26"/>
  <c r="C58" i="26"/>
  <c r="E40" i="26"/>
  <c r="D67" i="25"/>
  <c r="B21" i="24"/>
  <c r="C59" i="22"/>
  <c r="G85" i="26"/>
  <c r="G67" i="26"/>
  <c r="C40" i="26"/>
  <c r="A77" i="22"/>
  <c r="C85" i="26"/>
  <c r="C67" i="26"/>
  <c r="B40" i="25"/>
  <c r="B66" i="24"/>
  <c r="G40" i="23"/>
  <c r="E68" i="22"/>
  <c r="D40" i="26"/>
  <c r="A85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8" i="22"/>
  <c r="B40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8" i="22"/>
  <c r="B76" i="22"/>
  <c r="B22" i="22"/>
  <c r="F76" i="26"/>
  <c r="E76" i="26"/>
  <c r="E67" i="26"/>
  <c r="A85" i="26"/>
  <c r="E58" i="26"/>
  <c r="F40" i="26"/>
  <c r="B40" i="26"/>
  <c r="H37" i="25"/>
  <c r="K5" i="11" s="1"/>
  <c r="H73" i="25"/>
  <c r="C49" i="24"/>
  <c r="C58" i="24"/>
  <c r="H73" i="24"/>
  <c r="G49" i="24"/>
  <c r="C50" i="22"/>
  <c r="D58" i="21"/>
  <c r="B57" i="21"/>
  <c r="H37" i="21"/>
  <c r="G5" i="11" s="1"/>
  <c r="B48" i="20"/>
  <c r="D67" i="26"/>
  <c r="D49" i="26"/>
  <c r="B30" i="26"/>
  <c r="B84" i="25"/>
  <c r="D49" i="25"/>
  <c r="B39" i="25"/>
  <c r="C86" i="22"/>
  <c r="C68" i="22"/>
  <c r="G41" i="22"/>
  <c r="H93" i="1"/>
  <c r="B84" i="20"/>
  <c r="B75" i="26"/>
  <c r="B57" i="26"/>
  <c r="B21" i="26"/>
  <c r="D40" i="25"/>
  <c r="B21" i="25"/>
  <c r="B76" i="24"/>
  <c r="G77" i="22"/>
  <c r="G68" i="22"/>
  <c r="G50" i="22"/>
  <c r="C41" i="22"/>
  <c r="D40" i="21"/>
  <c r="B84" i="26"/>
  <c r="D76" i="26"/>
  <c r="B48" i="26"/>
  <c r="D85" i="23"/>
  <c r="G86" i="22"/>
  <c r="B75" i="21"/>
  <c r="B39" i="21"/>
  <c r="H13" i="24"/>
  <c r="H32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3" i="22"/>
  <c r="H4" i="21"/>
  <c r="H22" i="25"/>
  <c r="H22" i="24"/>
  <c r="H31" i="23"/>
  <c r="H14" i="22"/>
  <c r="H4" i="22"/>
  <c r="H50" i="22" s="1"/>
  <c r="A37" i="21"/>
  <c r="H60" i="1"/>
  <c r="H69" i="1"/>
  <c r="H22" i="26"/>
  <c r="H4" i="26"/>
  <c r="A20" i="22"/>
  <c r="A28" i="21"/>
  <c r="A11" i="22"/>
  <c r="A74" i="22" s="1"/>
  <c r="A58" i="24"/>
  <c r="A76" i="26"/>
  <c r="A41" i="22"/>
  <c r="A40" i="25"/>
  <c r="H37" i="26"/>
  <c r="L5" i="11" s="1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5" i="22"/>
  <c r="D77" i="22"/>
  <c r="B49" i="22"/>
  <c r="D41" i="22"/>
  <c r="E77" i="22"/>
  <c r="E41" i="22"/>
  <c r="A68" i="22"/>
  <c r="B31" i="22"/>
  <c r="H11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4" i="22"/>
  <c r="H38" i="22"/>
  <c r="H5" i="11" s="1"/>
  <c r="H65" i="22"/>
  <c r="H8" i="11" s="1"/>
  <c r="H92" i="22"/>
  <c r="H56" i="22"/>
  <c r="H7" i="11" s="1"/>
  <c r="H20" i="22"/>
  <c r="H3" i="11" s="1"/>
  <c r="H83" i="22"/>
  <c r="F77" i="22"/>
  <c r="B77" i="22"/>
  <c r="H47" i="22"/>
  <c r="H6" i="11" s="1"/>
  <c r="F41" i="22"/>
  <c r="B41" i="22"/>
  <c r="H29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6" i="22"/>
  <c r="B86" i="22"/>
  <c r="F50" i="22"/>
  <c r="E86" i="22"/>
  <c r="A86" i="22"/>
  <c r="F59" i="22"/>
  <c r="B59" i="22"/>
  <c r="E50" i="22"/>
  <c r="A50" i="22"/>
  <c r="B50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F85" i="25"/>
  <c r="B85" i="25"/>
  <c r="F49" i="25"/>
  <c r="B49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F6" i="1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H19" i="20"/>
  <c r="H28" i="20"/>
  <c r="H10" i="20"/>
  <c r="F2" i="11" s="1"/>
  <c r="H37" i="20"/>
  <c r="F5" i="11" s="1"/>
  <c r="H21" i="1"/>
  <c r="A73" i="23" l="1"/>
  <c r="A82" i="23"/>
  <c r="A91" i="23"/>
  <c r="A46" i="23"/>
  <c r="A55" i="23"/>
  <c r="A64" i="25"/>
  <c r="A46" i="25"/>
  <c r="A82" i="25"/>
  <c r="A55" i="25"/>
  <c r="A82" i="26"/>
  <c r="A91" i="25"/>
  <c r="A82" i="21"/>
  <c r="A64" i="21"/>
  <c r="H76" i="20"/>
  <c r="A46" i="21"/>
  <c r="H85" i="20"/>
  <c r="H40" i="20"/>
  <c r="A65" i="22"/>
  <c r="A56" i="22"/>
  <c r="H67" i="20"/>
  <c r="H58" i="20"/>
  <c r="A83" i="22"/>
  <c r="A47" i="22"/>
  <c r="H76" i="25"/>
  <c r="A92" i="22"/>
  <c r="H77" i="22"/>
  <c r="H86" i="22"/>
  <c r="H85" i="21"/>
  <c r="H76" i="24"/>
  <c r="H67" i="21"/>
  <c r="H58" i="24"/>
  <c r="H67" i="24"/>
  <c r="J10" i="11"/>
  <c r="H68" i="22"/>
  <c r="H76" i="23"/>
  <c r="H40" i="23"/>
  <c r="H49" i="23"/>
  <c r="H58" i="23"/>
  <c r="H67" i="23"/>
  <c r="H49" i="25"/>
  <c r="H58" i="25"/>
  <c r="H67" i="25"/>
  <c r="H40" i="25"/>
  <c r="H41" i="22"/>
  <c r="H59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<sst xmlns="http://schemas.openxmlformats.org/spreadsheetml/2006/main" count="190" uniqueCount="118">
  <si>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</si>
  <si>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</si>
  <si>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</si>
  <si>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</si>
  <si>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</si>
  <si>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</si>
  <si>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</si>
  <si>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</si>
  <si>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</si>
  <si>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</si>
  <si>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</si>
  <si>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</si>
  <si>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</si>
  <si>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</si>
  <si>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</si>
  <si>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</si>
  <si>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</si>
  <si>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</si>
  <si>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</si>
  <si>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</si>
  <si>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</si>
  <si>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</si>
  <si>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</si>
  <si>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</si>
  <si>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</si>
  <si>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</si>
  <si>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</si>
  <si>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</si>
  <si>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</si>
  <si>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</si>
  <si>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</si>
  <si>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</si>
  <si>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</si>
  <si>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</si>
  <si>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</si>
  <si>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</si>
  <si>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</si>
  <si>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</si>
  <si>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</si>
  <si>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</si>
  <si>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</si>
  <si>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</si>
  <si>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</si>
  <si>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</si>
  <si>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</si>
  <si>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</si>
  <si>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</si>
  <si>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</si>
  <si>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</si>
  <si>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</si>
  <si>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</si>
  <si>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</si>
  <si>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</si>
  <si>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</si>
  <si>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</si>
  <si>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</si>
  <si>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</si>
  <si>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</si>
  <si>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</si>
  <si>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</si>
  <si>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</si>
  <si>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</si>
  <si>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</si>
  <si>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</si>
  <si>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</si>
  <si>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</si>
  <si>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</si>
  <si>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</si>
  <si>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</si>
  <si>
    <t>Non-functional and functional requirements</t>
  </si>
  <si>
    <t>Finalize first deliverable (editining .md requirements table + backlog)</t>
  </si>
  <si>
    <t>Second Meeting-PoA</t>
  </si>
  <si>
    <t>Edit/Add more requirements</t>
  </si>
  <si>
    <t>ScrumDoc-DoD</t>
  </si>
  <si>
    <t>R&amp;D and Added typescript and svelte to the source code</t>
  </si>
  <si>
    <t>Editing requirements</t>
  </si>
  <si>
    <t>Team meeting</t>
  </si>
  <si>
    <t>Team meeting, Finalize requirements</t>
  </si>
  <si>
    <t>End sprint meeting, Team plan, Finalize Documents</t>
  </si>
  <si>
    <t>Class one</t>
  </si>
  <si>
    <t>Class two</t>
  </si>
  <si>
    <t>Create new wireframes</t>
  </si>
  <si>
    <t>Test case page, issue #9</t>
  </si>
  <si>
    <t>Side menu, issue #97</t>
  </si>
  <si>
    <t>Creating database</t>
  </si>
  <si>
    <t>Creating token</t>
  </si>
  <si>
    <t>Creating API calls</t>
  </si>
  <si>
    <t>ч</t>
  </si>
  <si>
    <t>First class</t>
  </si>
  <si>
    <t>Test case page</t>
  </si>
  <si>
    <t>Added Button comonent</t>
  </si>
  <si>
    <t>client meeting</t>
  </si>
  <si>
    <t>Login page and token and user store,US #8</t>
  </si>
  <si>
    <t>Dashboard Page-front end , US#6</t>
  </si>
  <si>
    <t>Edit sprint page, US #3</t>
  </si>
  <si>
    <t>Sprints page, US #3</t>
  </si>
  <si>
    <t>Refactor the front-end and switch to JS instead of TS</t>
  </si>
  <si>
    <t>Client meeting</t>
  </si>
  <si>
    <t>NF-02 #107</t>
  </si>
  <si>
    <t>FR-16 #108</t>
  </si>
  <si>
    <t>Class one and two</t>
  </si>
  <si>
    <t>Finalize project for Deliverable Sprint 1</t>
  </si>
  <si>
    <t>Web socket noltification</t>
  </si>
  <si>
    <t>First and second class</t>
  </si>
  <si>
    <t>Database queries</t>
  </si>
  <si>
    <t>Dummy data for db</t>
  </si>
  <si>
    <t>Client meeting changes</t>
  </si>
  <si>
    <t>Wireframes and refactoring</t>
  </si>
  <si>
    <t>Test case frontend</t>
  </si>
  <si>
    <t>First class(later I has an Exam)</t>
  </si>
  <si>
    <t>Scrum master</t>
  </si>
  <si>
    <t>FR07 - System allow users to attach files to test cases.</t>
  </si>
  <si>
    <t>FR-17 #109</t>
  </si>
  <si>
    <t>FR-18 #113</t>
  </si>
  <si>
    <t>FR-18 BI1 #114</t>
  </si>
  <si>
    <t>NF-03 #115</t>
  </si>
  <si>
    <t>Styling</t>
  </si>
  <si>
    <t xml:space="preserve">US-08 BI-1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</si>
</sst>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4" fillId="6" borderId="4" xfId="0" applyFont="1" applyFill="1" applyBorder="1"/>
    <xf numFmtId="0" fontId="25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12.5</c:v>
                </c:pt>
                <c:pt idx="1">
                  <c:v>12</c:v>
                </c:pt>
                <c:pt idx="2">
                  <c:v>12.5</c:v>
                </c:pt>
                <c:pt idx="3">
                  <c:v>15.5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27</c:v>
                </c:pt>
                <c:pt idx="5">
                  <c:v>22.5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5</c:v>
                </c:pt>
                <c:pt idx="1">
                  <c:v>6.5</c:v>
                </c:pt>
                <c:pt idx="2">
                  <c:v>7.5</c:v>
                </c:pt>
                <c:pt idx="3">
                  <c:v>6.7</c:v>
                </c:pt>
                <c:pt idx="4">
                  <c:v>2.5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9.25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8.75</c:v>
                </c:pt>
                <c:pt idx="2">
                  <c:v>8.5</c:v>
                </c:pt>
                <c:pt idx="3">
                  <c:v>9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641.5</c:v>
                </c:pt>
                <c:pt idx="1">
                  <c:v>576.75</c:v>
                </c:pt>
                <c:pt idx="2">
                  <c:v>525.25</c:v>
                </c:pt>
                <c:pt idx="3">
                  <c:v>471.05</c:v>
                </c:pt>
                <c:pt idx="4">
                  <c:v>432.55</c:v>
                </c:pt>
                <c:pt idx="5">
                  <c:v>410.05</c:v>
                </c:pt>
                <c:pt idx="6">
                  <c:v>410.05</c:v>
                </c:pt>
                <c:pt idx="7">
                  <c:v>410.05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ColWidth="9.109375" defaultRowHeight="14.4" x14ac:dyDescent="0.3"/>
  <cols>
    <col min="1" max="1" width="4.44140625" customWidth="1"/>
  </cols>
  <sheetData>
    <row r="1" spans="1:8" s="27" customFormat="1" ht="25.8" x14ac:dyDescent="0.5">
      <c r="A1" s="27" t="s">
        <v>0</v>
      </c>
    </row>
    <row r="2" spans="1:8" s="35" customFormat="1" ht="21" x14ac:dyDescent="0.4">
      <c r="B2" s="35" t="s">
        <v>1</v>
      </c>
    </row>
    <row r="3" spans="1:8" s="26" customFormat="1" ht="21" x14ac:dyDescent="0.4">
      <c r="A3" s="26" t="s">
        <v>2</v>
      </c>
    </row>
    <row r="4" spans="1:8" x14ac:dyDescent="0.3">
      <c r="B4" t="s">
        <v>3</v>
      </c>
      <c r="H4" t="s">
        <v>4</v>
      </c>
    </row>
    <row r="5" spans="1:8" x14ac:dyDescent="0.3">
      <c r="B5" t="s">
        <v>5</v>
      </c>
      <c r="H5" t="s">
        <v>6</v>
      </c>
    </row>
    <row r="7" spans="1:8" s="26" customFormat="1" ht="21" x14ac:dyDescent="0.4">
      <c r="A7" s="26" t="s">
        <v>7</v>
      </c>
      <c r="H7" s="26" t="s">
        <v>8</v>
      </c>
    </row>
    <row r="8" spans="1:8" x14ac:dyDescent="0.3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Total!$L$1</f>
        <v>Week 8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8" x14ac:dyDescent="0.25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zoomScaleNormal="100" workbookViewId="0">
      <selection activeCell="G3" sqref="G3"/>
    </sheetView>
  </sheetViews>
  <sheetFormatPr defaultColWidth="8.88671875" defaultRowHeight="14.4" x14ac:dyDescent="0.3"/>
  <cols>
    <col min="1" max="1" width="24.44140625" style="28" customWidth="1"/>
    <col min="2" max="2" width="65.6640625" customWidth="1"/>
    <col min="3" max="3" width="4.33203125" customWidth="1"/>
    <col min="4" max="4" width="28.5546875" customWidth="1"/>
    <col min="5" max="13" width="11.44140625" customWidth="1"/>
    <col min="257" max="257" width="43.88671875" customWidth="1"/>
    <col min="258" max="263" width="6.109375" customWidth="1"/>
    <col min="264" max="264" width="7.44140625" customWidth="1"/>
    <col min="513" max="513" width="43.88671875" customWidth="1"/>
    <col min="514" max="519" width="6.109375" customWidth="1"/>
    <col min="520" max="520" width="7.44140625" customWidth="1"/>
    <col min="769" max="769" width="43.88671875" customWidth="1"/>
    <col min="770" max="775" width="6.109375" customWidth="1"/>
    <col min="776" max="776" width="7.44140625" customWidth="1"/>
    <col min="1025" max="1025" width="43.88671875" customWidth="1"/>
    <col min="1026" max="1031" width="6.109375" customWidth="1"/>
    <col min="1032" max="1032" width="7.44140625" customWidth="1"/>
    <col min="1281" max="1281" width="43.88671875" customWidth="1"/>
    <col min="1282" max="1287" width="6.109375" customWidth="1"/>
    <col min="1288" max="1288" width="7.44140625" customWidth="1"/>
    <col min="1537" max="1537" width="43.88671875" customWidth="1"/>
    <col min="1538" max="1543" width="6.109375" customWidth="1"/>
    <col min="1544" max="1544" width="7.44140625" customWidth="1"/>
    <col min="1793" max="1793" width="43.88671875" customWidth="1"/>
    <col min="1794" max="1799" width="6.109375" customWidth="1"/>
    <col min="1800" max="1800" width="7.44140625" customWidth="1"/>
    <col min="2049" max="2049" width="43.88671875" customWidth="1"/>
    <col min="2050" max="2055" width="6.109375" customWidth="1"/>
    <col min="2056" max="2056" width="7.44140625" customWidth="1"/>
    <col min="2305" max="2305" width="43.88671875" customWidth="1"/>
    <col min="2306" max="2311" width="6.109375" customWidth="1"/>
    <col min="2312" max="2312" width="7.44140625" customWidth="1"/>
    <col min="2561" max="2561" width="43.88671875" customWidth="1"/>
    <col min="2562" max="2567" width="6.109375" customWidth="1"/>
    <col min="2568" max="2568" width="7.44140625" customWidth="1"/>
    <col min="2817" max="2817" width="43.88671875" customWidth="1"/>
    <col min="2818" max="2823" width="6.109375" customWidth="1"/>
    <col min="2824" max="2824" width="7.44140625" customWidth="1"/>
    <col min="3073" max="3073" width="43.88671875" customWidth="1"/>
    <col min="3074" max="3079" width="6.109375" customWidth="1"/>
    <col min="3080" max="3080" width="7.44140625" customWidth="1"/>
    <col min="3329" max="3329" width="43.88671875" customWidth="1"/>
    <col min="3330" max="3335" width="6.109375" customWidth="1"/>
    <col min="3336" max="3336" width="7.44140625" customWidth="1"/>
    <col min="3585" max="3585" width="43.88671875" customWidth="1"/>
    <col min="3586" max="3591" width="6.109375" customWidth="1"/>
    <col min="3592" max="3592" width="7.44140625" customWidth="1"/>
    <col min="3841" max="3841" width="43.88671875" customWidth="1"/>
    <col min="3842" max="3847" width="6.109375" customWidth="1"/>
    <col min="3848" max="3848" width="7.44140625" customWidth="1"/>
    <col min="4097" max="4097" width="43.88671875" customWidth="1"/>
    <col min="4098" max="4103" width="6.109375" customWidth="1"/>
    <col min="4104" max="4104" width="7.44140625" customWidth="1"/>
    <col min="4353" max="4353" width="43.88671875" customWidth="1"/>
    <col min="4354" max="4359" width="6.109375" customWidth="1"/>
    <col min="4360" max="4360" width="7.44140625" customWidth="1"/>
    <col min="4609" max="4609" width="43.88671875" customWidth="1"/>
    <col min="4610" max="4615" width="6.109375" customWidth="1"/>
    <col min="4616" max="4616" width="7.44140625" customWidth="1"/>
    <col min="4865" max="4865" width="43.88671875" customWidth="1"/>
    <col min="4866" max="4871" width="6.109375" customWidth="1"/>
    <col min="4872" max="4872" width="7.44140625" customWidth="1"/>
    <col min="5121" max="5121" width="43.88671875" customWidth="1"/>
    <col min="5122" max="5127" width="6.109375" customWidth="1"/>
    <col min="5128" max="5128" width="7.44140625" customWidth="1"/>
    <col min="5377" max="5377" width="43.88671875" customWidth="1"/>
    <col min="5378" max="5383" width="6.109375" customWidth="1"/>
    <col min="5384" max="5384" width="7.44140625" customWidth="1"/>
    <col min="5633" max="5633" width="43.88671875" customWidth="1"/>
    <col min="5634" max="5639" width="6.109375" customWidth="1"/>
    <col min="5640" max="5640" width="7.44140625" customWidth="1"/>
    <col min="5889" max="5889" width="43.88671875" customWidth="1"/>
    <col min="5890" max="5895" width="6.109375" customWidth="1"/>
    <col min="5896" max="5896" width="7.44140625" customWidth="1"/>
    <col min="6145" max="6145" width="43.88671875" customWidth="1"/>
    <col min="6146" max="6151" width="6.109375" customWidth="1"/>
    <col min="6152" max="6152" width="7.44140625" customWidth="1"/>
    <col min="6401" max="6401" width="43.88671875" customWidth="1"/>
    <col min="6402" max="6407" width="6.109375" customWidth="1"/>
    <col min="6408" max="6408" width="7.44140625" customWidth="1"/>
    <col min="6657" max="6657" width="43.88671875" customWidth="1"/>
    <col min="6658" max="6663" width="6.109375" customWidth="1"/>
    <col min="6664" max="6664" width="7.44140625" customWidth="1"/>
    <col min="6913" max="6913" width="43.88671875" customWidth="1"/>
    <col min="6914" max="6919" width="6.109375" customWidth="1"/>
    <col min="6920" max="6920" width="7.44140625" customWidth="1"/>
    <col min="7169" max="7169" width="43.88671875" customWidth="1"/>
    <col min="7170" max="7175" width="6.109375" customWidth="1"/>
    <col min="7176" max="7176" width="7.44140625" customWidth="1"/>
    <col min="7425" max="7425" width="43.88671875" customWidth="1"/>
    <col min="7426" max="7431" width="6.109375" customWidth="1"/>
    <col min="7432" max="7432" width="7.44140625" customWidth="1"/>
    <col min="7681" max="7681" width="43.88671875" customWidth="1"/>
    <col min="7682" max="7687" width="6.109375" customWidth="1"/>
    <col min="7688" max="7688" width="7.44140625" customWidth="1"/>
    <col min="7937" max="7937" width="43.88671875" customWidth="1"/>
    <col min="7938" max="7943" width="6.109375" customWidth="1"/>
    <col min="7944" max="7944" width="7.44140625" customWidth="1"/>
    <col min="8193" max="8193" width="43.88671875" customWidth="1"/>
    <col min="8194" max="8199" width="6.109375" customWidth="1"/>
    <col min="8200" max="8200" width="7.44140625" customWidth="1"/>
    <col min="8449" max="8449" width="43.88671875" customWidth="1"/>
    <col min="8450" max="8455" width="6.109375" customWidth="1"/>
    <col min="8456" max="8456" width="7.44140625" customWidth="1"/>
    <col min="8705" max="8705" width="43.88671875" customWidth="1"/>
    <col min="8706" max="8711" width="6.109375" customWidth="1"/>
    <col min="8712" max="8712" width="7.44140625" customWidth="1"/>
    <col min="8961" max="8961" width="43.88671875" customWidth="1"/>
    <col min="8962" max="8967" width="6.109375" customWidth="1"/>
    <col min="8968" max="8968" width="7.44140625" customWidth="1"/>
    <col min="9217" max="9217" width="43.88671875" customWidth="1"/>
    <col min="9218" max="9223" width="6.109375" customWidth="1"/>
    <col min="9224" max="9224" width="7.44140625" customWidth="1"/>
    <col min="9473" max="9473" width="43.88671875" customWidth="1"/>
    <col min="9474" max="9479" width="6.109375" customWidth="1"/>
    <col min="9480" max="9480" width="7.44140625" customWidth="1"/>
    <col min="9729" max="9729" width="43.88671875" customWidth="1"/>
    <col min="9730" max="9735" width="6.109375" customWidth="1"/>
    <col min="9736" max="9736" width="7.44140625" customWidth="1"/>
    <col min="9985" max="9985" width="43.88671875" customWidth="1"/>
    <col min="9986" max="9991" width="6.109375" customWidth="1"/>
    <col min="9992" max="9992" width="7.44140625" customWidth="1"/>
    <col min="10241" max="10241" width="43.88671875" customWidth="1"/>
    <col min="10242" max="10247" width="6.109375" customWidth="1"/>
    <col min="10248" max="10248" width="7.44140625" customWidth="1"/>
    <col min="10497" max="10497" width="43.88671875" customWidth="1"/>
    <col min="10498" max="10503" width="6.109375" customWidth="1"/>
    <col min="10504" max="10504" width="7.44140625" customWidth="1"/>
    <col min="10753" max="10753" width="43.88671875" customWidth="1"/>
    <col min="10754" max="10759" width="6.109375" customWidth="1"/>
    <col min="10760" max="10760" width="7.44140625" customWidth="1"/>
    <col min="11009" max="11009" width="43.88671875" customWidth="1"/>
    <col min="11010" max="11015" width="6.109375" customWidth="1"/>
    <col min="11016" max="11016" width="7.44140625" customWidth="1"/>
    <col min="11265" max="11265" width="43.88671875" customWidth="1"/>
    <col min="11266" max="11271" width="6.109375" customWidth="1"/>
    <col min="11272" max="11272" width="7.44140625" customWidth="1"/>
    <col min="11521" max="11521" width="43.88671875" customWidth="1"/>
    <col min="11522" max="11527" width="6.109375" customWidth="1"/>
    <col min="11528" max="11528" width="7.44140625" customWidth="1"/>
    <col min="11777" max="11777" width="43.88671875" customWidth="1"/>
    <col min="11778" max="11783" width="6.109375" customWidth="1"/>
    <col min="11784" max="11784" width="7.44140625" customWidth="1"/>
    <col min="12033" max="12033" width="43.88671875" customWidth="1"/>
    <col min="12034" max="12039" width="6.109375" customWidth="1"/>
    <col min="12040" max="12040" width="7.44140625" customWidth="1"/>
    <col min="12289" max="12289" width="43.88671875" customWidth="1"/>
    <col min="12290" max="12295" width="6.109375" customWidth="1"/>
    <col min="12296" max="12296" width="7.44140625" customWidth="1"/>
    <col min="12545" max="12545" width="43.88671875" customWidth="1"/>
    <col min="12546" max="12551" width="6.109375" customWidth="1"/>
    <col min="12552" max="12552" width="7.44140625" customWidth="1"/>
    <col min="12801" max="12801" width="43.88671875" customWidth="1"/>
    <col min="12802" max="12807" width="6.109375" customWidth="1"/>
    <col min="12808" max="12808" width="7.44140625" customWidth="1"/>
    <col min="13057" max="13057" width="43.88671875" customWidth="1"/>
    <col min="13058" max="13063" width="6.109375" customWidth="1"/>
    <col min="13064" max="13064" width="7.44140625" customWidth="1"/>
    <col min="13313" max="13313" width="43.88671875" customWidth="1"/>
    <col min="13314" max="13319" width="6.109375" customWidth="1"/>
    <col min="13320" max="13320" width="7.44140625" customWidth="1"/>
    <col min="13569" max="13569" width="43.88671875" customWidth="1"/>
    <col min="13570" max="13575" width="6.109375" customWidth="1"/>
    <col min="13576" max="13576" width="7.44140625" customWidth="1"/>
    <col min="13825" max="13825" width="43.88671875" customWidth="1"/>
    <col min="13826" max="13831" width="6.109375" customWidth="1"/>
    <col min="13832" max="13832" width="7.44140625" customWidth="1"/>
    <col min="14081" max="14081" width="43.88671875" customWidth="1"/>
    <col min="14082" max="14087" width="6.109375" customWidth="1"/>
    <col min="14088" max="14088" width="7.44140625" customWidth="1"/>
    <col min="14337" max="14337" width="43.88671875" customWidth="1"/>
    <col min="14338" max="14343" width="6.109375" customWidth="1"/>
    <col min="14344" max="14344" width="7.44140625" customWidth="1"/>
    <col min="14593" max="14593" width="43.88671875" customWidth="1"/>
    <col min="14594" max="14599" width="6.109375" customWidth="1"/>
    <col min="14600" max="14600" width="7.44140625" customWidth="1"/>
    <col min="14849" max="14849" width="43.88671875" customWidth="1"/>
    <col min="14850" max="14855" width="6.109375" customWidth="1"/>
    <col min="14856" max="14856" width="7.44140625" customWidth="1"/>
    <col min="15105" max="15105" width="43.88671875" customWidth="1"/>
    <col min="15106" max="15111" width="6.109375" customWidth="1"/>
    <col min="15112" max="15112" width="7.44140625" customWidth="1"/>
    <col min="15361" max="15361" width="43.88671875" customWidth="1"/>
    <col min="15362" max="15367" width="6.109375" customWidth="1"/>
    <col min="15368" max="15368" width="7.44140625" customWidth="1"/>
    <col min="15617" max="15617" width="43.88671875" customWidth="1"/>
    <col min="15618" max="15623" width="6.109375" customWidth="1"/>
    <col min="15624" max="15624" width="7.44140625" customWidth="1"/>
    <col min="15873" max="15873" width="43.88671875" customWidth="1"/>
    <col min="15874" max="15879" width="6.109375" customWidth="1"/>
    <col min="15880" max="15880" width="7.44140625" customWidth="1"/>
    <col min="16129" max="16129" width="43.88671875" customWidth="1"/>
    <col min="16130" max="16135" width="6.109375" customWidth="1"/>
    <col min="16136" max="16136" width="7.44140625" customWidth="1"/>
  </cols>
  <sheetData>
    <row r="1" spans="1:13" ht="33" x14ac:dyDescent="0.4">
      <c r="A1" s="42" t="s">
        <v>11</v>
      </c>
      <c r="B1" s="43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3">
      <c r="A2" s="44" t="s">
        <v>22</v>
      </c>
      <c r="B2" s="45" t="s">
        <v>23</v>
      </c>
      <c r="D2" s="16" t="s">
        <v>24</v>
      </c>
      <c r="E2" s="3">
        <f>'Week (1)'!$H$11</f>
        <v>12.5</v>
      </c>
      <c r="F2" s="3">
        <f>'Week (2)'!$H$10</f>
        <v>12</v>
      </c>
      <c r="G2" s="3">
        <f>'Week (3)'!$H$10</f>
        <v>12.5</v>
      </c>
      <c r="H2" s="3">
        <f>'Week (4)'!$H$11</f>
        <v>15.5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52.5</v>
      </c>
    </row>
    <row r="3" spans="1:13" ht="15" customHeight="1" x14ac:dyDescent="0.3">
      <c r="A3" s="44"/>
      <c r="B3" s="45"/>
      <c r="D3" s="16" t="s">
        <v>25</v>
      </c>
      <c r="E3" s="3">
        <v>6</v>
      </c>
      <c r="F3" s="3">
        <v>10</v>
      </c>
      <c r="G3" s="3">
        <f>'Week (3)'!$H$19</f>
        <v>11</v>
      </c>
      <c r="H3" s="3">
        <f>'Week (4)'!$H$20</f>
        <v>11</v>
      </c>
      <c r="I3" s="3">
        <f>'Week (5)'!$H$19</f>
        <v>27</v>
      </c>
      <c r="J3" s="3">
        <f>'Week (6)'!$H$19</f>
        <v>22.5</v>
      </c>
      <c r="K3" s="3">
        <f>'Week (7)'!$H$19</f>
        <v>0</v>
      </c>
      <c r="L3" s="3">
        <f>'Week (8)'!$H$19</f>
        <v>0</v>
      </c>
      <c r="M3" s="4">
        <f t="shared" ref="M3:M5" si="0">SUM(E3:L3)</f>
        <v>87.5</v>
      </c>
    </row>
    <row r="4" spans="1:13" ht="15.75" customHeight="1" x14ac:dyDescent="0.3">
      <c r="A4" s="44" t="s">
        <v>26</v>
      </c>
      <c r="B4" s="45" t="s">
        <v>27</v>
      </c>
      <c r="D4" s="16" t="s">
        <v>28</v>
      </c>
      <c r="E4" s="40">
        <v>7</v>
      </c>
      <c r="F4" s="40">
        <v>6.25</v>
      </c>
      <c r="G4" s="3">
        <f>'Week (3)'!$H$28</f>
        <v>0</v>
      </c>
      <c r="H4" s="3">
        <f>'Week (4)'!$H$29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13.25</v>
      </c>
    </row>
    <row r="5" spans="1:13" ht="15.6" x14ac:dyDescent="0.3">
      <c r="A5" s="44"/>
      <c r="B5" s="45"/>
      <c r="D5" s="16" t="s">
        <v>29</v>
      </c>
      <c r="E5" s="3">
        <f>'Week (1)'!$H$39</f>
        <v>5</v>
      </c>
      <c r="F5" s="3">
        <f>'Week (2)'!$H$37</f>
        <v>6.5</v>
      </c>
      <c r="G5" s="3">
        <f>'Week (3)'!$H$37</f>
        <v>7.5</v>
      </c>
      <c r="H5" s="3">
        <f>'Week (4)'!$H$38</f>
        <v>6.7</v>
      </c>
      <c r="I5" s="3">
        <f>'Week (5)'!$H$37</f>
        <v>2.5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28.2</v>
      </c>
    </row>
    <row r="6" spans="1:13" ht="15" customHeight="1" x14ac:dyDescent="0.3">
      <c r="A6" s="30"/>
      <c r="B6" s="31"/>
      <c r="D6" s="16" t="s">
        <v>30</v>
      </c>
      <c r="E6" s="3">
        <f>'Week (1)'!$H$48</f>
        <v>0</v>
      </c>
      <c r="F6" s="3">
        <f>'Week (2)'!$H$46</f>
        <v>9.25</v>
      </c>
      <c r="G6" s="3">
        <f>'Week (3)'!$H$46</f>
        <v>0</v>
      </c>
      <c r="H6" s="3">
        <f>'Week (4)'!$H$47</f>
        <v>12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21.25</v>
      </c>
    </row>
    <row r="7" spans="1:13" ht="15" customHeight="1" x14ac:dyDescent="0.3">
      <c r="A7" s="30"/>
      <c r="B7" s="31"/>
      <c r="D7" s="16" t="s">
        <v>31</v>
      </c>
      <c r="E7" s="3">
        <f>'Week (1)'!$H$57</f>
        <v>0</v>
      </c>
      <c r="F7" s="3">
        <f>'Week (2)'!$H$55</f>
        <v>8.75</v>
      </c>
      <c r="G7" s="3">
        <f>'Week (3)'!$H$55</f>
        <v>8.5</v>
      </c>
      <c r="H7" s="3">
        <f>'Week (4)'!$H$56</f>
        <v>9</v>
      </c>
      <c r="I7" s="3">
        <f>'Week (5)'!$H$55</f>
        <v>9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8" si="2">SUM(E7:L7)</f>
        <v>35.25</v>
      </c>
    </row>
    <row r="8" spans="1:13" ht="15" customHeight="1" x14ac:dyDescent="0.3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12</v>
      </c>
      <c r="H8" s="3">
        <f>'Week (4)'!$H$65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24</v>
      </c>
    </row>
    <row r="9" spans="1:13" ht="15.75" customHeight="1" x14ac:dyDescent="0.3">
      <c r="A9" s="30"/>
      <c r="B9" s="31"/>
      <c r="D9" s="17" t="s">
        <v>33</v>
      </c>
      <c r="E9" s="15">
        <f t="shared" ref="E9:L9" si="3">SUM(E2:E8)</f>
        <v>30.5</v>
      </c>
      <c r="F9" s="15">
        <f t="shared" si="3"/>
        <v>64.75</v>
      </c>
      <c r="G9" s="15">
        <f t="shared" si="3"/>
        <v>51.5</v>
      </c>
      <c r="H9" s="15">
        <f t="shared" si="3"/>
        <v>54.2</v>
      </c>
      <c r="I9" s="15">
        <f t="shared" si="3"/>
        <v>38.5</v>
      </c>
      <c r="J9" s="15">
        <f t="shared" si="3"/>
        <v>22.5</v>
      </c>
      <c r="K9" s="15">
        <f t="shared" si="3"/>
        <v>0</v>
      </c>
      <c r="L9" s="15">
        <f t="shared" si="3"/>
        <v>0</v>
      </c>
    </row>
    <row r="10" spans="1:13" ht="15.75" customHeight="1" x14ac:dyDescent="0.3">
      <c r="A10" s="30"/>
      <c r="B10" s="31"/>
      <c r="D10" s="19" t="s">
        <v>34</v>
      </c>
      <c r="E10" s="20"/>
      <c r="F10" s="20">
        <f>SUM(E2:F8)</f>
        <v>95.25</v>
      </c>
      <c r="G10" s="20"/>
      <c r="H10" s="20">
        <f>SUM(G2:H8)</f>
        <v>105.7</v>
      </c>
      <c r="I10" s="20"/>
      <c r="J10" s="20">
        <f>SUM(I2:J8)</f>
        <v>61</v>
      </c>
      <c r="K10" s="20"/>
      <c r="L10" s="20">
        <f>SUM(K9:L9)</f>
        <v>0</v>
      </c>
    </row>
    <row r="11" spans="1:13" ht="15.75" customHeight="1" x14ac:dyDescent="0.3">
      <c r="A11" s="32"/>
      <c r="B11" s="31"/>
      <c r="D11" s="14" t="s">
        <v>35</v>
      </c>
      <c r="E11" s="18">
        <f>E12-E9</f>
        <v>641.5</v>
      </c>
      <c r="F11" s="18">
        <f>E11-F9</f>
        <v>576.75</v>
      </c>
      <c r="G11" s="18">
        <f t="shared" ref="G11:L11" si="4">F11-G9</f>
        <v>525.25</v>
      </c>
      <c r="H11" s="18">
        <f t="shared" si="4"/>
        <v>471.05</v>
      </c>
      <c r="I11" s="18">
        <f t="shared" si="4"/>
        <v>432.55</v>
      </c>
      <c r="J11" s="18">
        <f t="shared" si="4"/>
        <v>410.05</v>
      </c>
      <c r="K11" s="18">
        <f t="shared" si="4"/>
        <v>410.05</v>
      </c>
      <c r="L11" s="18">
        <f t="shared" si="4"/>
        <v>410.05</v>
      </c>
    </row>
    <row r="12" spans="1:13" ht="15.75" customHeight="1" x14ac:dyDescent="0.3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20" zoomScaleNormal="100" workbookViewId="0">
      <selection activeCell="E35" sqref="E35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Total!$E$1</f>
        <v>Week 1</v>
      </c>
      <c r="B1" s="46" t="s">
        <v>38</v>
      </c>
      <c r="C1" s="46"/>
      <c r="D1" s="46"/>
      <c r="E1" s="46"/>
      <c r="F1" s="46"/>
      <c r="G1" s="46"/>
      <c r="H1" s="47"/>
    </row>
    <row r="3" spans="1:8" ht="22.5" customHeight="1" x14ac:dyDescent="0.25">
      <c r="A3" s="13" t="str">
        <f>Total!D2</f>
        <v>Jafar Alirahmi</v>
      </c>
      <c r="B3" s="48" t="s">
        <v>39</v>
      </c>
      <c r="C3" s="49"/>
      <c r="D3" s="49"/>
      <c r="E3" s="49"/>
      <c r="F3" s="49"/>
      <c r="G3" s="49"/>
      <c r="H3" s="50"/>
    </row>
    <row r="4" spans="1:8" ht="17.25" customHeight="1" x14ac:dyDescent="0.25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5">
      <c r="A5" s="9" t="s">
        <v>47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5">
      <c r="A6" s="9" t="s">
        <v>71</v>
      </c>
      <c r="B6" s="10"/>
      <c r="C6" s="10"/>
      <c r="D6" s="10"/>
      <c r="E6" s="10">
        <v>2</v>
      </c>
      <c r="G6" s="10"/>
      <c r="H6" s="6">
        <f t="shared" ref="H6:H9" si="0">SUM(B6:G6)</f>
        <v>2</v>
      </c>
    </row>
    <row r="7" spans="1:8" s="1" customFormat="1" ht="13.2" x14ac:dyDescent="0.25">
      <c r="A7" s="9" t="s">
        <v>49</v>
      </c>
      <c r="B7" s="10"/>
      <c r="C7" s="10"/>
      <c r="D7" s="10"/>
      <c r="E7" s="10"/>
      <c r="F7" s="10">
        <v>2</v>
      </c>
      <c r="G7" s="10"/>
      <c r="H7" s="6">
        <f t="shared" si="0"/>
        <v>2</v>
      </c>
    </row>
    <row r="8" spans="1:8" s="1" customFormat="1" ht="13.2" x14ac:dyDescent="0.25">
      <c r="A8" s="9" t="s">
        <v>72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25">
      <c r="A9" s="9" t="s">
        <v>73</v>
      </c>
      <c r="B9" s="10"/>
      <c r="C9" s="10"/>
      <c r="D9" s="10"/>
      <c r="E9" s="10"/>
      <c r="F9" s="10"/>
      <c r="G9" s="10">
        <v>2</v>
      </c>
      <c r="H9" s="6">
        <f t="shared" si="0"/>
        <v>2</v>
      </c>
    </row>
    <row r="10" spans="1:8" ht="16.95" customHeight="1" x14ac:dyDescent="0.25">
      <c r="A10" s="2"/>
      <c r="B10" s="2"/>
      <c r="C10" s="2"/>
      <c r="D10" s="2"/>
      <c r="E10" s="2"/>
      <c r="F10" s="2"/>
      <c r="G10" s="2"/>
      <c r="H10" s="2"/>
    </row>
    <row r="11" spans="1:8" s="22" customFormat="1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2.5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6</v>
      </c>
      <c r="H11" s="11">
        <f>SUM(B11:G11)</f>
        <v>12.5</v>
      </c>
    </row>
    <row r="12" spans="1:8" ht="16.5" customHeight="1" x14ac:dyDescent="0.25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5">
      <c r="A13" s="12" t="str">
        <f>Total!D3</f>
        <v>Viktor Krastev</v>
      </c>
      <c r="B13" s="48" t="str">
        <f>$B$3</f>
        <v>Hours</v>
      </c>
      <c r="C13" s="49"/>
      <c r="D13" s="49"/>
      <c r="E13" s="49"/>
      <c r="F13" s="49"/>
      <c r="G13" s="49"/>
      <c r="H13" s="50"/>
    </row>
    <row r="14" spans="1:8" x14ac:dyDescent="0.25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5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5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5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5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5" customHeight="1" x14ac:dyDescent="0.25"/>
    <row r="21" spans="1:8" s="22" customFormat="1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5">
      <c r="A23" s="12" t="str">
        <f>Total!D4</f>
        <v>Justin Fuchs</v>
      </c>
      <c r="B23" s="48" t="str">
        <f>$B$3</f>
        <v>Hours</v>
      </c>
      <c r="C23" s="49"/>
      <c r="D23" s="49"/>
      <c r="E23" s="49"/>
      <c r="F23" s="49"/>
      <c r="G23" s="49"/>
      <c r="H23" s="50"/>
    </row>
    <row r="24" spans="1:8" x14ac:dyDescent="0.25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5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25">
      <c r="A26" s="38" t="s">
        <v>48</v>
      </c>
      <c r="B26" s="39"/>
      <c r="C26" s="39"/>
      <c r="D26" s="39"/>
      <c r="E26" s="39"/>
      <c r="F26" s="39">
        <v>2.5</v>
      </c>
      <c r="G26" s="39"/>
      <c r="H26" s="6">
        <f t="shared" ref="H26:H29" si="6">SUM(B26:G26)</f>
        <v>2.5</v>
      </c>
    </row>
    <row r="27" spans="1:8" x14ac:dyDescent="0.25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25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5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2</v>
      </c>
      <c r="F30" s="11">
        <f t="shared" si="7"/>
        <v>2.5</v>
      </c>
      <c r="G30" s="11">
        <f t="shared" si="7"/>
        <v>0</v>
      </c>
      <c r="H30" s="11">
        <f>SUM(B30:G30)</f>
        <v>7</v>
      </c>
    </row>
    <row r="32" spans="1:8" ht="22.5" customHeight="1" x14ac:dyDescent="0.25">
      <c r="A32" s="12" t="str">
        <f>Total!D5</f>
        <v>Rubén Gómez</v>
      </c>
      <c r="B32" s="48" t="str">
        <f>$B$3</f>
        <v>Hours</v>
      </c>
      <c r="C32" s="49"/>
      <c r="D32" s="49"/>
      <c r="E32" s="49"/>
      <c r="F32" s="49"/>
      <c r="G32" s="49"/>
      <c r="H32" s="50"/>
    </row>
    <row r="33" spans="1:8" x14ac:dyDescent="0.25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5">
      <c r="A34" s="9" t="s">
        <v>47</v>
      </c>
      <c r="B34" s="10"/>
      <c r="C34" s="10">
        <v>2.5</v>
      </c>
      <c r="D34" s="10"/>
      <c r="E34" s="10"/>
      <c r="F34" s="10"/>
      <c r="G34" s="10"/>
      <c r="H34" s="6">
        <f>SUM(B34:G34)</f>
        <v>2.5</v>
      </c>
    </row>
    <row r="35" spans="1:8" x14ac:dyDescent="0.25">
      <c r="A35" s="9" t="s">
        <v>55</v>
      </c>
      <c r="B35" s="10"/>
      <c r="C35" s="10"/>
      <c r="D35" s="10"/>
      <c r="E35" s="10">
        <v>2.5</v>
      </c>
      <c r="F35" s="10"/>
      <c r="G35" s="10"/>
      <c r="H35" s="6">
        <f t="shared" ref="H35:H38" si="9">SUM(B35:G35)</f>
        <v>2.5</v>
      </c>
    </row>
    <row r="36" spans="1:8" x14ac:dyDescent="0.25">
      <c r="A36" s="9"/>
      <c r="B36" s="10"/>
      <c r="C36" s="10"/>
      <c r="D36" s="10"/>
      <c r="E36" s="36"/>
      <c r="F36" s="10"/>
      <c r="G36" s="10"/>
      <c r="H36" s="6">
        <f t="shared" si="9"/>
        <v>0</v>
      </c>
    </row>
    <row r="37" spans="1:8" x14ac:dyDescent="0.25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5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2.5</v>
      </c>
      <c r="D39" s="11">
        <f t="shared" si="10"/>
        <v>0</v>
      </c>
      <c r="E39" s="11">
        <f t="shared" si="10"/>
        <v>2.5</v>
      </c>
      <c r="F39" s="11">
        <f t="shared" si="10"/>
        <v>0</v>
      </c>
      <c r="G39" s="11">
        <f t="shared" si="10"/>
        <v>0</v>
      </c>
      <c r="H39" s="11">
        <f>SUM(B39:G39)</f>
        <v>5</v>
      </c>
    </row>
    <row r="41" spans="1:8" ht="22.8" x14ac:dyDescent="0.25">
      <c r="A41" s="12" t="str">
        <f>Total!D6</f>
        <v>Yaroslav Peptiuk</v>
      </c>
      <c r="B41" s="48" t="str">
        <f>$B$3</f>
        <v>Hours</v>
      </c>
      <c r="C41" s="49"/>
      <c r="D41" s="49"/>
      <c r="E41" s="49"/>
      <c r="F41" s="49"/>
      <c r="G41" s="49"/>
      <c r="H41" s="50"/>
    </row>
    <row r="42" spans="1:8" x14ac:dyDescent="0.25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5">
      <c r="A43" s="9" t="s">
        <v>47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25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25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5">
      <c r="A48" s="21" t="str">
        <f>$A$11</f>
        <v>Total</v>
      </c>
      <c r="B48" s="11">
        <f t="shared" ref="B48:G48" si="13">SUM(B43:B47)</f>
        <v>0</v>
      </c>
      <c r="C48" s="11">
        <f t="shared" si="13"/>
        <v>0</v>
      </c>
      <c r="D48" s="11">
        <f t="shared" si="13"/>
        <v>0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>SUM(B48:G48)</f>
        <v>0</v>
      </c>
    </row>
    <row r="50" spans="1:8" ht="22.8" x14ac:dyDescent="0.25">
      <c r="A50" s="12" t="str">
        <f>Total!D7</f>
        <v>Aleks Proskurkin</v>
      </c>
      <c r="B50" s="48" t="str">
        <f>$B$3</f>
        <v>Hours</v>
      </c>
      <c r="C50" s="49"/>
      <c r="D50" s="49"/>
      <c r="E50" s="49"/>
      <c r="F50" s="49"/>
      <c r="G50" s="49"/>
      <c r="H50" s="50"/>
    </row>
    <row r="51" spans="1:8" x14ac:dyDescent="0.25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5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5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5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5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2.8" x14ac:dyDescent="0.25">
      <c r="A59" s="12" t="str">
        <f>Total!D8</f>
        <v>Ferhat Kelten</v>
      </c>
      <c r="B59" s="48" t="str">
        <f>$B$3</f>
        <v>Hours</v>
      </c>
      <c r="C59" s="49"/>
      <c r="D59" s="49"/>
      <c r="E59" s="49"/>
      <c r="F59" s="49"/>
      <c r="G59" s="49"/>
      <c r="H59" s="50"/>
    </row>
    <row r="60" spans="1:8" x14ac:dyDescent="0.25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5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5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5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5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2.8" x14ac:dyDescent="0.25">
      <c r="A68" s="12" t="e">
        <f>Total!#REF!</f>
        <v>#REF!</v>
      </c>
      <c r="B68" s="48" t="str">
        <f>$B$3</f>
        <v>Hours</v>
      </c>
      <c r="C68" s="49"/>
      <c r="D68" s="49"/>
      <c r="E68" s="49"/>
      <c r="F68" s="49"/>
      <c r="G68" s="49"/>
      <c r="H68" s="50"/>
    </row>
    <row r="69" spans="1:8" x14ac:dyDescent="0.25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5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5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5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5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2.8" x14ac:dyDescent="0.25">
      <c r="A77" s="12" t="e">
        <f>Total!#REF!</f>
        <v>#REF!</v>
      </c>
      <c r="B77" s="48" t="str">
        <f>$B$3</f>
        <v>Hours</v>
      </c>
      <c r="C77" s="49"/>
      <c r="D77" s="49"/>
      <c r="E77" s="49"/>
      <c r="F77" s="49"/>
      <c r="G77" s="49"/>
      <c r="H77" s="50"/>
    </row>
    <row r="78" spans="1:8" x14ac:dyDescent="0.25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5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5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5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5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2.8" x14ac:dyDescent="0.25">
      <c r="A86" s="12" t="e">
        <f>Total!#REF!</f>
        <v>#REF!</v>
      </c>
      <c r="B86" s="48" t="str">
        <f>$B$3</f>
        <v>Hours</v>
      </c>
      <c r="C86" s="49"/>
      <c r="D86" s="49"/>
      <c r="E86" s="49"/>
      <c r="F86" s="49"/>
      <c r="G86" s="49"/>
      <c r="H86" s="50"/>
    </row>
    <row r="87" spans="1:8" x14ac:dyDescent="0.25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5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5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5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5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86:H86"/>
    <mergeCell ref="B41:H41"/>
    <mergeCell ref="B50:H50"/>
    <mergeCell ref="B59:H59"/>
    <mergeCell ref="B68:H68"/>
    <mergeCell ref="B77:H77"/>
    <mergeCell ref="B1:H1"/>
    <mergeCell ref="B3:H3"/>
    <mergeCell ref="B13:H13"/>
    <mergeCell ref="B23:H23"/>
    <mergeCell ref="B32:H3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topLeftCell="A16" zoomScaleNormal="100" workbookViewId="0">
      <selection activeCell="E36" sqref="E36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Total!$F$1</f>
        <v>Week 2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8" x14ac:dyDescent="0.25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74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5">
      <c r="A6" s="9" t="s">
        <v>75</v>
      </c>
      <c r="B6" s="10"/>
      <c r="C6" s="10">
        <v>2</v>
      </c>
      <c r="D6" s="10"/>
      <c r="E6" s="10"/>
      <c r="F6" s="10"/>
      <c r="G6" s="10"/>
      <c r="H6" s="6">
        <f t="shared" ref="H6:H9" si="0">SUM(B6:G6)</f>
        <v>2</v>
      </c>
    </row>
    <row r="7" spans="1:8" s="1" customFormat="1" ht="13.2" x14ac:dyDescent="0.25">
      <c r="A7" s="9" t="s">
        <v>76</v>
      </c>
      <c r="B7" s="10"/>
      <c r="C7" s="10"/>
      <c r="D7" s="10">
        <v>2</v>
      </c>
      <c r="E7" s="10"/>
      <c r="F7" s="10"/>
      <c r="G7" s="10"/>
      <c r="H7" s="6">
        <f t="shared" si="0"/>
        <v>2</v>
      </c>
    </row>
    <row r="8" spans="1:8" s="1" customFormat="1" ht="13.2" x14ac:dyDescent="0.25">
      <c r="A8" s="9" t="s">
        <v>77</v>
      </c>
      <c r="B8" s="10"/>
      <c r="C8" s="10"/>
      <c r="D8" s="10"/>
      <c r="E8" s="10">
        <v>2</v>
      </c>
      <c r="F8" s="10"/>
      <c r="G8" s="10"/>
      <c r="H8" s="6">
        <f t="shared" si="0"/>
        <v>2</v>
      </c>
    </row>
    <row r="9" spans="1:8" x14ac:dyDescent="0.25">
      <c r="A9" s="9" t="s">
        <v>78</v>
      </c>
      <c r="B9" s="10"/>
      <c r="C9" s="10"/>
      <c r="D9" s="10"/>
      <c r="E9" s="10"/>
      <c r="F9" s="10"/>
      <c r="G9" s="10">
        <v>4</v>
      </c>
      <c r="H9" s="6">
        <f t="shared" si="0"/>
        <v>4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2</v>
      </c>
      <c r="C10" s="11">
        <f t="shared" si="1"/>
        <v>2</v>
      </c>
      <c r="D10" s="11">
        <f t="shared" si="1"/>
        <v>2</v>
      </c>
      <c r="E10" s="11">
        <f t="shared" si="1"/>
        <v>2</v>
      </c>
      <c r="F10" s="11">
        <f t="shared" si="1"/>
        <v>0</v>
      </c>
      <c r="G10" s="11">
        <f t="shared" si="1"/>
        <v>4</v>
      </c>
      <c r="H10" s="11">
        <f>SUM(B10:G10)</f>
        <v>12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5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5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9" x14ac:dyDescent="0.25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9" x14ac:dyDescent="0.25">
      <c r="A18" s="9" t="s">
        <v>53</v>
      </c>
      <c r="B18" s="10"/>
      <c r="C18" s="10"/>
      <c r="D18" s="10"/>
      <c r="E18" s="10"/>
      <c r="F18" s="10"/>
      <c r="G18" s="10">
        <v>4</v>
      </c>
      <c r="H18" s="6">
        <f t="shared" si="2"/>
        <v>4</v>
      </c>
      <c r="I18" s="5" t="s">
        <v>87</v>
      </c>
    </row>
    <row r="19" spans="1:9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4</v>
      </c>
      <c r="H19" s="11">
        <f>SUM(B19:G19)</f>
        <v>10.5</v>
      </c>
    </row>
    <row r="21" spans="1:9" ht="22.8" x14ac:dyDescent="0.25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9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9" x14ac:dyDescent="0.25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9" x14ac:dyDescent="0.25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9" x14ac:dyDescent="0.25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9" x14ac:dyDescent="0.25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9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9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9" ht="22.8" x14ac:dyDescent="0.25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9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9" x14ac:dyDescent="0.25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5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5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5">
      <c r="A35" s="9" t="s">
        <v>56</v>
      </c>
      <c r="B35" s="10"/>
      <c r="C35" s="10"/>
      <c r="D35" s="10">
        <v>1.5</v>
      </c>
      <c r="E35" s="36"/>
      <c r="F35" s="10"/>
      <c r="G35" s="10"/>
      <c r="H35" s="6">
        <f t="shared" si="6"/>
        <v>1.5</v>
      </c>
      <c r="J35" s="37"/>
    </row>
    <row r="36" spans="1:10" x14ac:dyDescent="0.25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3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6.5</v>
      </c>
    </row>
    <row r="39" spans="1:10" ht="22.8" x14ac:dyDescent="0.25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10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5">
      <c r="A41" s="9" t="s">
        <v>50</v>
      </c>
      <c r="B41" s="10"/>
      <c r="C41" s="10"/>
      <c r="D41" s="10"/>
      <c r="E41" s="10"/>
      <c r="F41" s="10"/>
      <c r="G41" s="10"/>
      <c r="H41" s="6">
        <v>1.5</v>
      </c>
    </row>
    <row r="42" spans="1:10" x14ac:dyDescent="0.25">
      <c r="A42" s="9" t="s">
        <v>48</v>
      </c>
      <c r="B42" s="10"/>
      <c r="C42" s="10"/>
      <c r="D42" s="10"/>
      <c r="E42" s="10"/>
      <c r="F42" s="10"/>
      <c r="G42" s="10"/>
      <c r="H42" s="6">
        <v>2.25</v>
      </c>
    </row>
    <row r="43" spans="1:10" x14ac:dyDescent="0.25">
      <c r="A43" s="9" t="s">
        <v>69</v>
      </c>
      <c r="B43" s="10"/>
      <c r="C43" s="10"/>
      <c r="D43" s="10"/>
      <c r="E43" s="10"/>
      <c r="F43" s="10"/>
      <c r="G43" s="10"/>
      <c r="H43" s="6">
        <v>2</v>
      </c>
    </row>
    <row r="44" spans="1:10" x14ac:dyDescent="0.25">
      <c r="A44" s="9" t="s">
        <v>63</v>
      </c>
      <c r="B44" s="10"/>
      <c r="C44" s="10"/>
      <c r="D44" s="10"/>
      <c r="E44" s="10"/>
      <c r="F44" s="10"/>
      <c r="G44" s="10"/>
      <c r="H44" s="6">
        <v>1.5</v>
      </c>
    </row>
    <row r="45" spans="1:10" x14ac:dyDescent="0.25">
      <c r="A45" s="9" t="s">
        <v>70</v>
      </c>
      <c r="B45" s="10"/>
      <c r="C45" s="10"/>
      <c r="D45" s="10"/>
      <c r="E45" s="10"/>
      <c r="F45" s="10"/>
      <c r="G45" s="10"/>
      <c r="H45" s="6">
        <v>2</v>
      </c>
    </row>
    <row r="46" spans="1:10" x14ac:dyDescent="0.25">
      <c r="A46" s="21" t="str">
        <f>$A$10</f>
        <v>Total</v>
      </c>
      <c r="B46" s="11">
        <f t="shared" ref="B46:G46" si="9">SUM(B41:B45)</f>
        <v>0</v>
      </c>
      <c r="C46" s="11">
        <f t="shared" si="9"/>
        <v>0</v>
      </c>
      <c r="D46" s="11">
        <f t="shared" si="9"/>
        <v>0</v>
      </c>
      <c r="E46" s="11">
        <f t="shared" si="9"/>
        <v>0</v>
      </c>
      <c r="F46" s="11">
        <f t="shared" si="9"/>
        <v>0</v>
      </c>
      <c r="G46" s="11">
        <f t="shared" si="9"/>
        <v>0</v>
      </c>
      <c r="H46" s="11">
        <v>9.25</v>
      </c>
    </row>
    <row r="48" spans="1:10" ht="22.8" x14ac:dyDescent="0.25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0">C$4</f>
        <v>Di</v>
      </c>
      <c r="D49" s="8" t="str">
        <f t="shared" si="10"/>
        <v>Wo</v>
      </c>
      <c r="E49" s="8" t="str">
        <f t="shared" si="10"/>
        <v>Do</v>
      </c>
      <c r="F49" s="8" t="str">
        <f t="shared" si="10"/>
        <v>Vr</v>
      </c>
      <c r="G49" s="8" t="str">
        <f t="shared" si="10"/>
        <v>Za/Zo</v>
      </c>
      <c r="H49" s="8" t="str">
        <f t="shared" si="10"/>
        <v>Total</v>
      </c>
    </row>
    <row r="50" spans="1:8" x14ac:dyDescent="0.25">
      <c r="A50" s="38" t="s">
        <v>50</v>
      </c>
      <c r="B50" s="39"/>
      <c r="C50" s="39">
        <v>1.5</v>
      </c>
      <c r="D50" s="39"/>
      <c r="E50" s="39"/>
      <c r="F50" s="39"/>
      <c r="G50" s="39"/>
      <c r="H50" s="6">
        <f>SUM(B50:G50)</f>
        <v>1.5</v>
      </c>
    </row>
    <row r="51" spans="1:8" x14ac:dyDescent="0.25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1">SUM(B51:G51)</f>
        <v>2.25</v>
      </c>
    </row>
    <row r="52" spans="1:8" x14ac:dyDescent="0.25">
      <c r="A52" s="38" t="s">
        <v>62</v>
      </c>
      <c r="B52" s="39"/>
      <c r="C52" s="39"/>
      <c r="D52" s="39"/>
      <c r="E52" s="39"/>
      <c r="F52" s="39">
        <v>2</v>
      </c>
      <c r="G52" s="39"/>
      <c r="H52" s="6">
        <f t="shared" si="11"/>
        <v>2</v>
      </c>
    </row>
    <row r="53" spans="1:8" x14ac:dyDescent="0.25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1"/>
        <v>1.5</v>
      </c>
    </row>
    <row r="54" spans="1:8" x14ac:dyDescent="0.25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1"/>
        <v>1.5</v>
      </c>
    </row>
    <row r="55" spans="1:8" x14ac:dyDescent="0.25">
      <c r="A55" s="21" t="str">
        <f>$A$10</f>
        <v>Total</v>
      </c>
      <c r="B55" s="11">
        <f t="shared" ref="B55:G55" si="12">SUM(B50:B54)</f>
        <v>0</v>
      </c>
      <c r="C55" s="11">
        <f t="shared" si="12"/>
        <v>1.5</v>
      </c>
      <c r="D55" s="11">
        <f t="shared" si="12"/>
        <v>1.5</v>
      </c>
      <c r="E55" s="11">
        <f t="shared" si="12"/>
        <v>2.25</v>
      </c>
      <c r="F55" s="11">
        <f t="shared" si="12"/>
        <v>2</v>
      </c>
      <c r="G55" s="11">
        <f t="shared" si="12"/>
        <v>1.5</v>
      </c>
      <c r="H55" s="11">
        <f>SUM(B55:G55)</f>
        <v>8.75</v>
      </c>
    </row>
    <row r="57" spans="1:8" ht="22.8" x14ac:dyDescent="0.25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3">C$4</f>
        <v>Di</v>
      </c>
      <c r="D58" s="8" t="str">
        <f t="shared" si="13"/>
        <v>Wo</v>
      </c>
      <c r="E58" s="8" t="str">
        <f t="shared" si="13"/>
        <v>Do</v>
      </c>
      <c r="F58" s="8" t="str">
        <f t="shared" si="13"/>
        <v>Vr</v>
      </c>
      <c r="G58" s="8" t="str">
        <f t="shared" si="13"/>
        <v>Za/Zo</v>
      </c>
      <c r="H58" s="8" t="str">
        <f t="shared" si="13"/>
        <v>Total</v>
      </c>
    </row>
    <row r="59" spans="1:8" x14ac:dyDescent="0.25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25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4">SUM(B60:G60)</f>
        <v>1.5</v>
      </c>
    </row>
    <row r="61" spans="1:8" x14ac:dyDescent="0.25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4"/>
        <v>1</v>
      </c>
    </row>
    <row r="62" spans="1:8" x14ac:dyDescent="0.25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4"/>
        <v>2.5</v>
      </c>
    </row>
    <row r="63" spans="1:8" x14ac:dyDescent="0.25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4"/>
        <v>2</v>
      </c>
    </row>
    <row r="64" spans="1:8" x14ac:dyDescent="0.25">
      <c r="A64" s="21" t="str">
        <f>$A$10</f>
        <v>Total</v>
      </c>
      <c r="B64" s="11">
        <f t="shared" ref="B64:G64" si="15">SUM(B59:B63)</f>
        <v>0</v>
      </c>
      <c r="C64" s="11">
        <f t="shared" si="15"/>
        <v>5.5</v>
      </c>
      <c r="D64" s="11">
        <f t="shared" si="15"/>
        <v>0</v>
      </c>
      <c r="E64" s="11">
        <f t="shared" si="15"/>
        <v>4.5</v>
      </c>
      <c r="F64" s="11">
        <f t="shared" si="15"/>
        <v>0</v>
      </c>
      <c r="G64" s="11">
        <f t="shared" si="15"/>
        <v>2</v>
      </c>
      <c r="H64" s="11">
        <f>SUM(B64:G64)</f>
        <v>12</v>
      </c>
    </row>
    <row r="66" spans="1:8" ht="22.8" x14ac:dyDescent="0.25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6">C$4</f>
        <v>Di</v>
      </c>
      <c r="D67" s="8" t="str">
        <f t="shared" si="16"/>
        <v>Wo</v>
      </c>
      <c r="E67" s="8" t="str">
        <f t="shared" si="16"/>
        <v>Do</v>
      </c>
      <c r="F67" s="8" t="str">
        <f t="shared" si="16"/>
        <v>Vr</v>
      </c>
      <c r="G67" s="8" t="str">
        <f t="shared" si="16"/>
        <v>Za/Zo</v>
      </c>
      <c r="H67" s="8" t="str">
        <f t="shared" si="16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7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25">
      <c r="A73" s="21" t="str">
        <f>$A$10</f>
        <v>Total</v>
      </c>
      <c r="B73" s="11">
        <f t="shared" ref="B73:G73" si="18">SUM(B68:B72)</f>
        <v>0</v>
      </c>
      <c r="C73" s="11">
        <f t="shared" si="18"/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19">C$4</f>
        <v>Di</v>
      </c>
      <c r="D76" s="8" t="str">
        <f t="shared" si="19"/>
        <v>Wo</v>
      </c>
      <c r="E76" s="8" t="str">
        <f t="shared" si="19"/>
        <v>Do</v>
      </c>
      <c r="F76" s="8" t="str">
        <f t="shared" si="19"/>
        <v>Vr</v>
      </c>
      <c r="G76" s="8" t="str">
        <f t="shared" si="19"/>
        <v>Za/Zo</v>
      </c>
      <c r="H76" s="8" t="str">
        <f t="shared" si="19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0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25">
      <c r="A82" s="21" t="str">
        <f>$A$10</f>
        <v>Total</v>
      </c>
      <c r="B82" s="11">
        <f t="shared" ref="B82:G82" si="21">SUM(B77:B81)</f>
        <v>0</v>
      </c>
      <c r="C82" s="11">
        <f t="shared" si="21"/>
        <v>0</v>
      </c>
      <c r="D82" s="11">
        <f t="shared" si="21"/>
        <v>0</v>
      </c>
      <c r="E82" s="11">
        <f t="shared" si="21"/>
        <v>0</v>
      </c>
      <c r="F82" s="11">
        <f t="shared" si="21"/>
        <v>0</v>
      </c>
      <c r="G82" s="11">
        <f t="shared" si="21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2">C$4</f>
        <v>Di</v>
      </c>
      <c r="D85" s="8" t="str">
        <f t="shared" si="22"/>
        <v>Wo</v>
      </c>
      <c r="E85" s="8" t="str">
        <f t="shared" si="22"/>
        <v>Do</v>
      </c>
      <c r="F85" s="8" t="str">
        <f t="shared" si="22"/>
        <v>Vr</v>
      </c>
      <c r="G85" s="8" t="str">
        <f t="shared" si="22"/>
        <v>Za/Zo</v>
      </c>
      <c r="H85" s="8" t="str">
        <f t="shared" si="22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3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25">
      <c r="A91" s="21" t="str">
        <f>$A$10</f>
        <v>Total</v>
      </c>
      <c r="B91" s="11">
        <f t="shared" ref="B91:G91" si="24">SUM(B86:B90)</f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24"/>
        <v>0</v>
      </c>
      <c r="G91" s="11">
        <f t="shared" si="24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13" zoomScaleNormal="100" workbookViewId="0">
      <selection activeCell="J33" sqref="J33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Total!$G$1</f>
        <v>Week 3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8" x14ac:dyDescent="0.25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90</v>
      </c>
      <c r="B5" s="10">
        <v>1</v>
      </c>
      <c r="C5" s="10"/>
      <c r="D5" s="10"/>
      <c r="E5" s="10"/>
      <c r="F5" s="10"/>
      <c r="G5" s="10"/>
      <c r="H5" s="6">
        <f>SUM(B5:G5)</f>
        <v>1</v>
      </c>
    </row>
    <row r="6" spans="1:8" x14ac:dyDescent="0.25">
      <c r="A6" s="9" t="s">
        <v>95</v>
      </c>
      <c r="B6" s="10"/>
      <c r="C6" s="1"/>
      <c r="D6" s="10">
        <v>3</v>
      </c>
      <c r="E6" s="10"/>
      <c r="F6" s="10"/>
      <c r="G6" s="10">
        <v>3</v>
      </c>
      <c r="H6" s="6">
        <f t="shared" ref="H6:H9" si="0">SUM(B6:G6)</f>
        <v>6</v>
      </c>
    </row>
    <row r="7" spans="1:8" s="1" customFormat="1" ht="13.2" x14ac:dyDescent="0.25">
      <c r="A7" s="9" t="s">
        <v>96</v>
      </c>
      <c r="B7" s="10"/>
      <c r="C7" s="10"/>
      <c r="D7" s="10"/>
      <c r="F7" s="10">
        <v>1</v>
      </c>
      <c r="G7" s="10"/>
      <c r="H7" s="6">
        <f t="shared" si="0"/>
        <v>1</v>
      </c>
    </row>
    <row r="8" spans="1:8" s="1" customFormat="1" ht="13.2" x14ac:dyDescent="0.25">
      <c r="A8" s="9" t="s">
        <v>76</v>
      </c>
      <c r="B8" s="10"/>
      <c r="C8" s="10">
        <v>2.5</v>
      </c>
      <c r="D8" s="10"/>
      <c r="E8" s="10"/>
      <c r="F8" s="10"/>
      <c r="G8" s="10"/>
      <c r="H8" s="6">
        <f t="shared" si="0"/>
        <v>2.5</v>
      </c>
    </row>
    <row r="9" spans="1:8" x14ac:dyDescent="0.25">
      <c r="A9" s="9" t="s">
        <v>76</v>
      </c>
      <c r="B9" s="10"/>
      <c r="C9" s="10"/>
      <c r="D9" s="10"/>
      <c r="E9" s="10">
        <v>2</v>
      </c>
      <c r="F9" s="10"/>
      <c r="G9" s="10"/>
      <c r="H9" s="6">
        <f t="shared" si="0"/>
        <v>2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1</v>
      </c>
      <c r="C10" s="11">
        <f t="shared" si="1"/>
        <v>2.5</v>
      </c>
      <c r="D10" s="11">
        <f t="shared" si="1"/>
        <v>3</v>
      </c>
      <c r="E10" s="11">
        <f t="shared" si="1"/>
        <v>2</v>
      </c>
      <c r="F10" s="11">
        <f t="shared" si="1"/>
        <v>1</v>
      </c>
      <c r="G10" s="11">
        <f t="shared" si="1"/>
        <v>3</v>
      </c>
      <c r="H10" s="11">
        <f>SUM(B10:G10)</f>
        <v>12.5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79</v>
      </c>
      <c r="B14" s="10"/>
      <c r="C14" s="10">
        <v>2.5</v>
      </c>
      <c r="D14" s="10"/>
      <c r="E14" s="10"/>
      <c r="F14" s="10"/>
      <c r="G14" s="10"/>
      <c r="H14" s="6">
        <f>SUM(B14:G14)</f>
        <v>2.5</v>
      </c>
    </row>
    <row r="15" spans="1:8" x14ac:dyDescent="0.25">
      <c r="A15" s="9" t="s">
        <v>80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5">
      <c r="A16" s="9" t="s">
        <v>81</v>
      </c>
      <c r="B16" s="10"/>
      <c r="C16" s="10"/>
      <c r="D16" s="10">
        <v>1.5</v>
      </c>
      <c r="E16" s="10"/>
      <c r="F16" s="10"/>
      <c r="G16" s="10"/>
      <c r="H16" s="6">
        <f t="shared" si="2"/>
        <v>1.5</v>
      </c>
    </row>
    <row r="17" spans="1:8" x14ac:dyDescent="0.25">
      <c r="A17" s="9" t="s">
        <v>82</v>
      </c>
      <c r="B17" s="10">
        <v>1.5</v>
      </c>
      <c r="C17" s="10"/>
      <c r="D17" s="10"/>
      <c r="E17" s="10"/>
      <c r="F17" s="10"/>
      <c r="G17" s="10"/>
      <c r="H17" s="6">
        <f t="shared" si="2"/>
        <v>1.5</v>
      </c>
    </row>
    <row r="18" spans="1:8" x14ac:dyDescent="0.25">
      <c r="A18" s="9" t="s">
        <v>83</v>
      </c>
      <c r="B18" s="10"/>
      <c r="C18" s="10"/>
      <c r="D18" s="10">
        <v>1</v>
      </c>
      <c r="E18" s="10">
        <v>1</v>
      </c>
      <c r="F18" s="10"/>
      <c r="G18" s="10">
        <v>1.5</v>
      </c>
      <c r="H18" s="6">
        <f t="shared" si="2"/>
        <v>3.5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1.5</v>
      </c>
      <c r="C19" s="11">
        <f t="shared" si="3"/>
        <v>2.5</v>
      </c>
      <c r="D19" s="11">
        <f t="shared" si="3"/>
        <v>2.5</v>
      </c>
      <c r="E19" s="11">
        <f t="shared" si="3"/>
        <v>3</v>
      </c>
      <c r="F19" s="11">
        <f t="shared" si="3"/>
        <v>0</v>
      </c>
      <c r="G19" s="11">
        <f t="shared" si="3"/>
        <v>1.5</v>
      </c>
      <c r="H19" s="11">
        <f>SUM(B19:G19)</f>
        <v>11</v>
      </c>
    </row>
    <row r="21" spans="1:8" ht="22.8" x14ac:dyDescent="0.25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 t="s">
        <v>88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25">
      <c r="A33" s="9" t="s">
        <v>48</v>
      </c>
      <c r="B33" s="10"/>
      <c r="C33" s="10"/>
      <c r="D33" s="10"/>
      <c r="E33" s="10">
        <v>2.5</v>
      </c>
      <c r="F33" s="10"/>
      <c r="G33" s="10"/>
      <c r="H33" s="6">
        <f t="shared" ref="H33:H36" si="6">SUM(B33:G33)</f>
        <v>2.5</v>
      </c>
    </row>
    <row r="34" spans="1:8" x14ac:dyDescent="0.25">
      <c r="A34" s="9" t="s">
        <v>108</v>
      </c>
      <c r="B34" s="10"/>
      <c r="C34" s="10"/>
      <c r="D34" s="10">
        <v>0.5</v>
      </c>
      <c r="E34" s="10"/>
      <c r="F34" s="10"/>
      <c r="G34" s="10">
        <v>2</v>
      </c>
      <c r="H34" s="6">
        <f t="shared" si="6"/>
        <v>2.5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</v>
      </c>
      <c r="D37" s="11">
        <f t="shared" si="7"/>
        <v>0.5</v>
      </c>
      <c r="E37" s="11">
        <f t="shared" si="7"/>
        <v>2.5</v>
      </c>
      <c r="F37" s="11">
        <f t="shared" si="7"/>
        <v>0</v>
      </c>
      <c r="G37" s="11">
        <f t="shared" si="7"/>
        <v>2</v>
      </c>
      <c r="H37" s="11">
        <f>SUM(B37:G37)</f>
        <v>7.5</v>
      </c>
    </row>
    <row r="39" spans="1:8" ht="22.8" x14ac:dyDescent="0.25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5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5">
      <c r="A52" s="38" t="s">
        <v>89</v>
      </c>
      <c r="B52" s="39"/>
      <c r="C52" s="39"/>
      <c r="D52" s="39"/>
      <c r="E52" s="39"/>
      <c r="F52" s="39">
        <v>4</v>
      </c>
      <c r="G52" s="39"/>
      <c r="H52" s="6">
        <f t="shared" si="12"/>
        <v>4</v>
      </c>
    </row>
    <row r="53" spans="1:8" x14ac:dyDescent="0.25">
      <c r="A53" s="38"/>
      <c r="B53" s="39"/>
      <c r="C53" s="39"/>
      <c r="D53" s="39"/>
      <c r="E53" s="39"/>
      <c r="F53" s="39"/>
      <c r="G53" s="39"/>
      <c r="H53" s="6">
        <f t="shared" si="12"/>
        <v>0</v>
      </c>
    </row>
    <row r="54" spans="1:8" x14ac:dyDescent="0.25">
      <c r="A54" s="38"/>
      <c r="B54" s="39"/>
      <c r="C54" s="39"/>
      <c r="D54" s="39"/>
      <c r="E54" s="39"/>
      <c r="F54" s="39"/>
      <c r="G54" s="39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4</v>
      </c>
      <c r="G55" s="11">
        <f t="shared" si="13"/>
        <v>0</v>
      </c>
      <c r="H55" s="11">
        <f>SUM(B55:G55)</f>
        <v>8.5</v>
      </c>
    </row>
    <row r="57" spans="1:8" ht="22.8" x14ac:dyDescent="0.25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84</v>
      </c>
      <c r="B59" s="10"/>
      <c r="C59" s="10"/>
      <c r="D59" s="10"/>
      <c r="E59" s="10"/>
      <c r="F59" s="10">
        <v>2</v>
      </c>
      <c r="G59" s="10">
        <v>3</v>
      </c>
      <c r="H59" s="6">
        <f>SUM(B59:G59)</f>
        <v>5</v>
      </c>
    </row>
    <row r="60" spans="1:8" x14ac:dyDescent="0.25">
      <c r="A60" s="9" t="s">
        <v>85</v>
      </c>
      <c r="B60" s="10"/>
      <c r="C60" s="10"/>
      <c r="D60" s="10"/>
      <c r="E60" s="10"/>
      <c r="F60" s="10"/>
      <c r="G60" s="10">
        <v>3</v>
      </c>
      <c r="H60" s="6">
        <f t="shared" ref="H60:H63" si="15">SUM(B60:G60)</f>
        <v>3</v>
      </c>
    </row>
    <row r="61" spans="1:8" x14ac:dyDescent="0.25">
      <c r="A61" s="9" t="s">
        <v>86</v>
      </c>
      <c r="B61" s="10"/>
      <c r="C61" s="10"/>
      <c r="D61" s="10"/>
      <c r="E61" s="10"/>
      <c r="F61" s="10"/>
      <c r="G61" s="10">
        <v>4</v>
      </c>
      <c r="H61" s="6">
        <f t="shared" si="15"/>
        <v>4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2</v>
      </c>
      <c r="G64" s="11">
        <f t="shared" si="16"/>
        <v>10</v>
      </c>
      <c r="H64" s="11">
        <f>SUM(B64:G64)</f>
        <v>12</v>
      </c>
    </row>
    <row r="66" spans="1:8" ht="22.8" x14ac:dyDescent="0.25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2"/>
  <sheetViews>
    <sheetView zoomScaleNormal="100" workbookViewId="0">
      <selection activeCell="A21" sqref="A21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Total!$H$1</f>
        <v>Week 4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8" x14ac:dyDescent="0.25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 t="s">
        <v>92</v>
      </c>
      <c r="C5" s="10"/>
      <c r="D5" s="10">
        <v>4</v>
      </c>
      <c r="E5" s="10"/>
      <c r="F5" s="10"/>
      <c r="G5" s="10"/>
      <c r="H5" s="6">
        <f>SUM(B5:G5)</f>
        <v>4</v>
      </c>
    </row>
    <row r="6" spans="1:8" x14ac:dyDescent="0.25">
      <c r="A6" s="9" t="s">
        <v>76</v>
      </c>
      <c r="B6" s="10"/>
      <c r="C6" s="10">
        <v>2.5</v>
      </c>
      <c r="D6" s="10"/>
      <c r="E6" s="10"/>
      <c r="F6" s="10"/>
      <c r="G6" s="10"/>
      <c r="H6" s="6">
        <f t="shared" ref="H6:H10" si="0">SUM(B6:G6)</f>
        <v>2.5</v>
      </c>
    </row>
    <row r="7" spans="1:8" s="1" customFormat="1" ht="13.2" x14ac:dyDescent="0.25">
      <c r="A7" s="9" t="s">
        <v>76</v>
      </c>
      <c r="B7" s="10"/>
      <c r="C7" s="10"/>
      <c r="D7" s="10"/>
      <c r="E7" s="10">
        <v>2</v>
      </c>
      <c r="F7" s="10"/>
      <c r="G7" s="10"/>
      <c r="H7" s="6">
        <f t="shared" si="0"/>
        <v>2</v>
      </c>
    </row>
    <row r="8" spans="1:8" s="1" customFormat="1" ht="13.2" x14ac:dyDescent="0.25">
      <c r="A8" s="9" t="s">
        <v>93</v>
      </c>
      <c r="B8" s="10">
        <v>4</v>
      </c>
      <c r="C8" s="10"/>
      <c r="D8" s="10"/>
      <c r="E8" s="10"/>
      <c r="F8" s="10"/>
      <c r="G8" s="10"/>
      <c r="H8" s="6">
        <f t="shared" si="0"/>
        <v>4</v>
      </c>
    </row>
    <row r="9" spans="1:8" s="1" customFormat="1" ht="13.2" x14ac:dyDescent="0.25">
      <c r="A9" s="9" t="s">
        <v>91</v>
      </c>
      <c r="B9" s="10"/>
      <c r="C9" s="10"/>
      <c r="D9" s="10"/>
      <c r="E9" s="10"/>
      <c r="F9" s="10">
        <v>1</v>
      </c>
      <c r="G9" s="10"/>
      <c r="H9" s="6"/>
    </row>
    <row r="10" spans="1:8" x14ac:dyDescent="0.25">
      <c r="A10" s="9" t="s">
        <v>94</v>
      </c>
      <c r="B10" s="10"/>
      <c r="C10" s="10"/>
      <c r="D10" s="10"/>
      <c r="E10" s="10"/>
      <c r="F10" s="10"/>
      <c r="G10" s="10">
        <v>2</v>
      </c>
      <c r="H10" s="6">
        <f t="shared" si="0"/>
        <v>2</v>
      </c>
    </row>
    <row r="11" spans="1:8" s="22" customFormat="1" x14ac:dyDescent="0.25">
      <c r="A11" s="21" t="str">
        <f>'Week (1)'!$A$11</f>
        <v>Total</v>
      </c>
      <c r="B11" s="11">
        <f t="shared" ref="B11:G11" si="1">SUM(B5:B10)</f>
        <v>4</v>
      </c>
      <c r="C11" s="11">
        <f t="shared" si="1"/>
        <v>2.5</v>
      </c>
      <c r="D11" s="11">
        <f t="shared" si="1"/>
        <v>4</v>
      </c>
      <c r="E11" s="11">
        <f t="shared" si="1"/>
        <v>2</v>
      </c>
      <c r="F11" s="11">
        <f t="shared" si="1"/>
        <v>1</v>
      </c>
      <c r="G11" s="11">
        <f t="shared" si="1"/>
        <v>2</v>
      </c>
      <c r="H11" s="11">
        <f>SUM(B11:G11)</f>
        <v>15.5</v>
      </c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ht="22.8" x14ac:dyDescent="0.25">
      <c r="A13" s="12" t="str">
        <f>Total!D3</f>
        <v>Viktor Krastev</v>
      </c>
      <c r="B13" s="48" t="str">
        <f>$B$3</f>
        <v>Hours</v>
      </c>
      <c r="C13" s="49"/>
      <c r="D13" s="49"/>
      <c r="E13" s="49"/>
      <c r="F13" s="49"/>
      <c r="G13" s="49"/>
      <c r="H13" s="50"/>
    </row>
    <row r="14" spans="1:8" x14ac:dyDescent="0.25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5">
      <c r="A15" s="9" t="s">
        <v>100</v>
      </c>
      <c r="B15" s="10"/>
      <c r="C15" s="10">
        <v>2.5</v>
      </c>
      <c r="D15" s="10"/>
      <c r="E15" s="10">
        <v>2.5</v>
      </c>
      <c r="F15" s="10"/>
      <c r="G15" s="10"/>
      <c r="H15" s="6">
        <f>SUM(B15:G15)</f>
        <v>5</v>
      </c>
    </row>
    <row r="16" spans="1:8" x14ac:dyDescent="0.25">
      <c r="A16" s="9" t="s">
        <v>98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 x14ac:dyDescent="0.25">
      <c r="A17" s="9" t="s">
        <v>99</v>
      </c>
      <c r="B17" s="10"/>
      <c r="C17" s="10"/>
      <c r="D17" s="10">
        <v>3</v>
      </c>
      <c r="E17" s="10"/>
      <c r="F17" s="10"/>
      <c r="G17" s="10"/>
      <c r="H17" s="6">
        <f>SUM(B17:G17)</f>
        <v>3</v>
      </c>
    </row>
    <row r="18" spans="1:8" x14ac:dyDescent="0.25">
      <c r="A18" s="9" t="s">
        <v>97</v>
      </c>
      <c r="B18" s="10"/>
      <c r="C18" s="10"/>
      <c r="D18" s="10"/>
      <c r="E18" s="10"/>
      <c r="F18" s="10">
        <v>0.5</v>
      </c>
      <c r="G18" s="10"/>
      <c r="H18" s="6">
        <f>SUM(B18:G18)</f>
        <v>0.5</v>
      </c>
    </row>
    <row r="19" spans="1:8" x14ac:dyDescent="0.25">
      <c r="A19" s="41" t="s">
        <v>101</v>
      </c>
      <c r="B19" s="10"/>
      <c r="C19" s="10"/>
      <c r="D19" s="10"/>
      <c r="E19" s="10"/>
      <c r="F19" s="10"/>
      <c r="G19" s="10">
        <v>1</v>
      </c>
      <c r="H19" s="6">
        <f t="shared" ref="H19" si="2">SUM(B19:G19)</f>
        <v>1</v>
      </c>
    </row>
    <row r="20" spans="1:8" s="22" customFormat="1" x14ac:dyDescent="0.25">
      <c r="A20" s="21" t="str">
        <f>'Week (1)'!$A$11</f>
        <v>Total</v>
      </c>
      <c r="B20" s="11">
        <f>SUM(B15:B19)</f>
        <v>1.5</v>
      </c>
      <c r="C20" s="11">
        <f>SUM(C15:C19)</f>
        <v>2.5</v>
      </c>
      <c r="D20" s="11">
        <f>SUM(D15:D19)</f>
        <v>3</v>
      </c>
      <c r="E20" s="11">
        <f>SUM(E15:E19)</f>
        <v>2.5</v>
      </c>
      <c r="F20" s="11">
        <f>SUM(F15:F19)</f>
        <v>0.5</v>
      </c>
      <c r="G20" s="11">
        <f t="shared" ref="G20" si="3">SUM(G15:G19)</f>
        <v>1</v>
      </c>
      <c r="H20" s="11">
        <f>SUM(B20:G20)</f>
        <v>11</v>
      </c>
    </row>
    <row r="22" spans="1:8" ht="22.8" x14ac:dyDescent="0.25">
      <c r="A22" s="12" t="str">
        <f>Total!D4</f>
        <v>Justin Fuchs</v>
      </c>
      <c r="B22" s="48" t="str">
        <f>$B$3</f>
        <v>Hours</v>
      </c>
      <c r="C22" s="49"/>
      <c r="D22" s="49"/>
      <c r="E22" s="49"/>
      <c r="F22" s="49"/>
      <c r="G22" s="49"/>
      <c r="H22" s="50"/>
    </row>
    <row r="23" spans="1:8" x14ac:dyDescent="0.25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ref="H25:H28" si="4">SUM(B25:G25)</f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5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x14ac:dyDescent="0.25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0</v>
      </c>
      <c r="H29" s="11">
        <f>SUM(B29:G29)</f>
        <v>0</v>
      </c>
    </row>
    <row r="31" spans="1:8" ht="22.8" x14ac:dyDescent="0.25">
      <c r="A31" s="12" t="str">
        <f>Total!D5</f>
        <v>Rubén Gómez</v>
      </c>
      <c r="B31" s="48" t="str">
        <f>$B$3</f>
        <v>Hours</v>
      </c>
      <c r="C31" s="49"/>
      <c r="D31" s="49"/>
      <c r="E31" s="49"/>
      <c r="F31" s="49"/>
      <c r="G31" s="49"/>
      <c r="H31" s="50"/>
    </row>
    <row r="32" spans="1:8" x14ac:dyDescent="0.25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5">
      <c r="A33" s="9" t="s">
        <v>109</v>
      </c>
      <c r="B33" s="10"/>
      <c r="C33" s="10">
        <v>1.5</v>
      </c>
      <c r="D33" s="10"/>
      <c r="E33" s="10"/>
      <c r="F33" s="10"/>
      <c r="G33" s="10"/>
      <c r="H33" s="6">
        <f>SUM(B33:G33)</f>
        <v>1.5</v>
      </c>
    </row>
    <row r="34" spans="1:8" x14ac:dyDescent="0.25">
      <c r="A34" s="9" t="s">
        <v>48</v>
      </c>
      <c r="B34" s="10"/>
      <c r="C34" s="10"/>
      <c r="D34" s="10"/>
      <c r="E34" s="10">
        <v>2.5</v>
      </c>
      <c r="F34" s="10"/>
      <c r="G34" s="10"/>
      <c r="H34" s="6">
        <f t="shared" ref="H34:H37" si="6">SUM(B34:G34)</f>
        <v>2.5</v>
      </c>
    </row>
    <row r="35" spans="1:8" x14ac:dyDescent="0.25">
      <c r="A35" s="9" t="s">
        <v>97</v>
      </c>
      <c r="B35" s="10"/>
      <c r="C35" s="10"/>
      <c r="D35" s="10"/>
      <c r="E35" s="10"/>
      <c r="F35" s="10">
        <v>0.5</v>
      </c>
      <c r="G35" s="10"/>
      <c r="H35" s="6">
        <f t="shared" si="6"/>
        <v>0.5</v>
      </c>
    </row>
    <row r="36" spans="1:8" x14ac:dyDescent="0.25">
      <c r="A36" s="9" t="s">
        <v>110</v>
      </c>
      <c r="B36" s="10"/>
      <c r="C36" s="10"/>
      <c r="D36" s="10"/>
      <c r="E36" s="10"/>
      <c r="F36" s="10"/>
      <c r="G36" s="10">
        <v>0.2</v>
      </c>
      <c r="H36" s="6">
        <f t="shared" si="6"/>
        <v>0.2</v>
      </c>
    </row>
    <row r="37" spans="1:8" x14ac:dyDescent="0.25">
      <c r="A37" s="9" t="s">
        <v>111</v>
      </c>
      <c r="B37" s="10"/>
      <c r="C37" s="10"/>
      <c r="D37" s="10">
        <v>1</v>
      </c>
      <c r="E37" s="10"/>
      <c r="F37" s="10"/>
      <c r="G37" s="10">
        <v>1</v>
      </c>
      <c r="H37" s="6">
        <f t="shared" si="6"/>
        <v>2</v>
      </c>
    </row>
    <row r="38" spans="1:8" s="22" customFormat="1" x14ac:dyDescent="0.25">
      <c r="A38" s="21" t="str">
        <f>'Week (1)'!$A$11</f>
        <v>Total</v>
      </c>
      <c r="B38" s="11">
        <f t="shared" ref="B38:G38" si="7">SUM(B33:B37)</f>
        <v>0</v>
      </c>
      <c r="C38" s="11">
        <f t="shared" si="7"/>
        <v>1.5</v>
      </c>
      <c r="D38" s="11">
        <f t="shared" si="7"/>
        <v>1</v>
      </c>
      <c r="E38" s="11">
        <f t="shared" si="7"/>
        <v>2.5</v>
      </c>
      <c r="F38" s="11">
        <f t="shared" si="7"/>
        <v>0.5</v>
      </c>
      <c r="G38" s="11">
        <f t="shared" si="7"/>
        <v>1.2</v>
      </c>
      <c r="H38" s="11">
        <f>SUM(B38:G38)</f>
        <v>6.7</v>
      </c>
    </row>
    <row r="40" spans="1:8" ht="22.8" x14ac:dyDescent="0.25">
      <c r="A40" s="12" t="str">
        <f>Total!D6</f>
        <v>Yaroslav Peptiuk</v>
      </c>
      <c r="B40" s="48" t="str">
        <f>$B$3</f>
        <v>Hours</v>
      </c>
      <c r="C40" s="49"/>
      <c r="D40" s="49"/>
      <c r="E40" s="49"/>
      <c r="F40" s="49"/>
      <c r="G40" s="49"/>
      <c r="H40" s="50"/>
    </row>
    <row r="41" spans="1:8" x14ac:dyDescent="0.25">
      <c r="A41" s="7" t="str">
        <f>$A$4</f>
        <v>User story / task description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5">
      <c r="A42" s="9" t="s">
        <v>103</v>
      </c>
      <c r="B42" s="10"/>
      <c r="C42" s="10">
        <v>2.5</v>
      </c>
      <c r="D42" s="10"/>
      <c r="E42" s="10">
        <v>2.5</v>
      </c>
      <c r="F42" s="10"/>
      <c r="G42" s="10"/>
      <c r="H42" s="6">
        <f>SUM(B42:G42)</f>
        <v>5</v>
      </c>
    </row>
    <row r="43" spans="1:8" x14ac:dyDescent="0.25">
      <c r="A43" s="9" t="s">
        <v>104</v>
      </c>
      <c r="B43" s="10"/>
      <c r="C43" s="10"/>
      <c r="D43" s="10">
        <v>1</v>
      </c>
      <c r="E43" s="10"/>
      <c r="F43" s="10"/>
      <c r="G43" s="10"/>
      <c r="H43" s="6">
        <f t="shared" ref="H43:H46" si="9">SUM(B43:G43)</f>
        <v>1</v>
      </c>
    </row>
    <row r="44" spans="1:8" x14ac:dyDescent="0.25">
      <c r="A44" s="9" t="s">
        <v>105</v>
      </c>
      <c r="B44" s="10"/>
      <c r="C44" s="10"/>
      <c r="D44" s="10">
        <v>1</v>
      </c>
      <c r="E44" s="10"/>
      <c r="F44" s="10"/>
      <c r="G44" s="10"/>
      <c r="H44" s="6">
        <f t="shared" si="9"/>
        <v>1</v>
      </c>
    </row>
    <row r="45" spans="1:8" x14ac:dyDescent="0.25">
      <c r="A45" s="9" t="s">
        <v>106</v>
      </c>
      <c r="B45" s="10"/>
      <c r="C45" s="10"/>
      <c r="D45" s="10"/>
      <c r="E45" s="10"/>
      <c r="F45" s="10">
        <v>1</v>
      </c>
      <c r="G45" s="10"/>
      <c r="H45" s="6">
        <f t="shared" si="9"/>
        <v>1</v>
      </c>
    </row>
    <row r="46" spans="1:8" x14ac:dyDescent="0.25">
      <c r="A46" s="9" t="s">
        <v>107</v>
      </c>
      <c r="B46" s="10"/>
      <c r="C46" s="10"/>
      <c r="D46" s="10">
        <v>1</v>
      </c>
      <c r="E46" s="10">
        <v>1</v>
      </c>
      <c r="F46" s="10">
        <v>2</v>
      </c>
      <c r="G46" s="10"/>
      <c r="H46" s="6">
        <f t="shared" si="9"/>
        <v>4</v>
      </c>
    </row>
    <row r="47" spans="1:8" x14ac:dyDescent="0.25">
      <c r="A47" s="21" t="str">
        <f>$A$11</f>
        <v>Total</v>
      </c>
      <c r="B47" s="11">
        <f t="shared" ref="B47:G47" si="10">SUM(B42:B46)</f>
        <v>0</v>
      </c>
      <c r="C47" s="11">
        <f t="shared" si="10"/>
        <v>2.5</v>
      </c>
      <c r="D47" s="11">
        <f t="shared" si="10"/>
        <v>3</v>
      </c>
      <c r="E47" s="11">
        <f t="shared" si="10"/>
        <v>3.5</v>
      </c>
      <c r="F47" s="11">
        <f t="shared" si="10"/>
        <v>3</v>
      </c>
      <c r="G47" s="11">
        <f t="shared" si="10"/>
        <v>0</v>
      </c>
      <c r="H47" s="11">
        <f>SUM(B47:G47)</f>
        <v>12</v>
      </c>
    </row>
    <row r="49" spans="1:8" ht="22.8" x14ac:dyDescent="0.25">
      <c r="A49" s="12" t="str">
        <f>Total!D7</f>
        <v>Aleks Proskurkin</v>
      </c>
      <c r="B49" s="48" t="str">
        <f>$B$3</f>
        <v>Hours</v>
      </c>
      <c r="C49" s="49"/>
      <c r="D49" s="49"/>
      <c r="E49" s="49"/>
      <c r="F49" s="49"/>
      <c r="G49" s="49"/>
      <c r="H49" s="50"/>
    </row>
    <row r="50" spans="1:8" x14ac:dyDescent="0.25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5">
      <c r="A51" s="38" t="s">
        <v>88</v>
      </c>
      <c r="B51" s="39"/>
      <c r="C51" s="39">
        <v>2.25</v>
      </c>
      <c r="D51" s="39"/>
      <c r="E51" s="39"/>
      <c r="F51" s="39"/>
      <c r="G51" s="39"/>
      <c r="H51" s="6">
        <f>SUM(B51:G51)</f>
        <v>2.25</v>
      </c>
    </row>
    <row r="52" spans="1:8" x14ac:dyDescent="0.25">
      <c r="A52" s="38" t="s">
        <v>48</v>
      </c>
      <c r="B52" s="39"/>
      <c r="C52" s="39"/>
      <c r="D52" s="39"/>
      <c r="E52" s="39">
        <v>2.25</v>
      </c>
      <c r="F52" s="39"/>
      <c r="G52" s="39"/>
      <c r="H52" s="6">
        <f t="shared" ref="H52:H55" si="12">SUM(B52:G52)</f>
        <v>2.25</v>
      </c>
    </row>
    <row r="53" spans="1:8" x14ac:dyDescent="0.25">
      <c r="A53" s="38" t="s">
        <v>102</v>
      </c>
      <c r="B53" s="39"/>
      <c r="C53" s="39"/>
      <c r="D53" s="39"/>
      <c r="E53" s="39"/>
      <c r="F53" s="39">
        <v>2.5</v>
      </c>
      <c r="G53" s="39">
        <v>2</v>
      </c>
      <c r="H53" s="6">
        <f t="shared" si="12"/>
        <v>4.5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5">
      <c r="A56" s="21" t="str">
        <f>$A$11</f>
        <v>Total</v>
      </c>
      <c r="B56" s="11">
        <f t="shared" ref="B56:G56" si="13">SUM(B51:B55)</f>
        <v>0</v>
      </c>
      <c r="C56" s="11">
        <f t="shared" si="13"/>
        <v>2.25</v>
      </c>
      <c r="D56" s="11">
        <f t="shared" si="13"/>
        <v>0</v>
      </c>
      <c r="E56" s="11">
        <f t="shared" si="13"/>
        <v>2.25</v>
      </c>
      <c r="F56" s="11">
        <f t="shared" si="13"/>
        <v>2.5</v>
      </c>
      <c r="G56" s="11">
        <f t="shared" si="13"/>
        <v>2</v>
      </c>
      <c r="H56" s="11">
        <f>SUM(B56:G56)</f>
        <v>9</v>
      </c>
    </row>
    <row r="58" spans="1:8" ht="22.8" x14ac:dyDescent="0.25">
      <c r="A58" s="12" t="str">
        <f>Total!D8</f>
        <v>Ferhat Kelten</v>
      </c>
      <c r="B58" s="48" t="str">
        <f>$B$3</f>
        <v>Hours</v>
      </c>
      <c r="C58" s="49"/>
      <c r="D58" s="49"/>
      <c r="E58" s="49"/>
      <c r="F58" s="49"/>
      <c r="G58" s="49"/>
      <c r="H58" s="50"/>
    </row>
    <row r="59" spans="1:8" x14ac:dyDescent="0.25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5">
      <c r="A60" s="9" t="s">
        <v>47</v>
      </c>
      <c r="B60" s="10"/>
      <c r="C60" s="10"/>
      <c r="D60" s="10"/>
      <c r="E60" s="10"/>
      <c r="F60" s="10"/>
      <c r="G60" s="10"/>
      <c r="H60" s="6">
        <f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ref="H61:H64" si="15">SUM(B61:G61)</f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5">
      <c r="A65" s="21" t="str">
        <f>$A$11</f>
        <v>Total</v>
      </c>
      <c r="B65" s="11">
        <f t="shared" ref="B65:G65" si="16">SUM(B60:B64)</f>
        <v>0</v>
      </c>
      <c r="C65" s="11">
        <f t="shared" si="16"/>
        <v>0</v>
      </c>
      <c r="D65" s="11">
        <f t="shared" si="16"/>
        <v>0</v>
      </c>
      <c r="E65" s="11">
        <f t="shared" si="16"/>
        <v>0</v>
      </c>
      <c r="F65" s="11">
        <f t="shared" si="16"/>
        <v>0</v>
      </c>
      <c r="G65" s="11">
        <f t="shared" si="16"/>
        <v>0</v>
      </c>
      <c r="H65" s="11">
        <f>SUM(B65:G65)</f>
        <v>0</v>
      </c>
    </row>
    <row r="67" spans="1:8" ht="22.8" x14ac:dyDescent="0.25">
      <c r="A67" s="12" t="e">
        <f>Total!#REF!</f>
        <v>#REF!</v>
      </c>
      <c r="B67" s="48" t="str">
        <f>$B$3</f>
        <v>Hours</v>
      </c>
      <c r="C67" s="49"/>
      <c r="D67" s="49"/>
      <c r="E67" s="49"/>
      <c r="F67" s="49"/>
      <c r="G67" s="49"/>
      <c r="H67" s="50"/>
    </row>
    <row r="68" spans="1:8" x14ac:dyDescent="0.25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5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5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2.8" x14ac:dyDescent="0.25">
      <c r="A76" s="12" t="e">
        <f>Total!#REF!</f>
        <v>#REF!</v>
      </c>
      <c r="B76" s="48" t="str">
        <f>$B$3</f>
        <v>Hours</v>
      </c>
      <c r="C76" s="49"/>
      <c r="D76" s="49"/>
      <c r="E76" s="49"/>
      <c r="F76" s="49"/>
      <c r="G76" s="49"/>
      <c r="H76" s="50"/>
    </row>
    <row r="77" spans="1:8" x14ac:dyDescent="0.25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5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5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2.8" x14ac:dyDescent="0.25">
      <c r="A85" s="12" t="e">
        <f>Total!#REF!</f>
        <v>#REF!</v>
      </c>
      <c r="B85" s="48" t="str">
        <f>$B$3</f>
        <v>Hours</v>
      </c>
      <c r="C85" s="49"/>
      <c r="D85" s="49"/>
      <c r="E85" s="49"/>
      <c r="F85" s="49"/>
      <c r="G85" s="49"/>
      <c r="H85" s="50"/>
    </row>
    <row r="86" spans="1:8" x14ac:dyDescent="0.25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5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5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85:H85"/>
    <mergeCell ref="B40:H40"/>
    <mergeCell ref="B49:H49"/>
    <mergeCell ref="B58:H58"/>
    <mergeCell ref="B67:H67"/>
    <mergeCell ref="B76:H76"/>
    <mergeCell ref="B1:H1"/>
    <mergeCell ref="B3:H3"/>
    <mergeCell ref="B13:H13"/>
    <mergeCell ref="B22:H22"/>
    <mergeCell ref="B31:H3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zoomScaleNormal="100" workbookViewId="0">
      <selection activeCell="A18" sqref="A18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Total!$I$1</f>
        <v>Week 5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8" x14ac:dyDescent="0.25">
      <c r="A3" s="13" t="str">
        <f>Total!D2</f>
        <v>Jafar Alirahmi</v>
      </c>
      <c r="B3" s="48" t="s">
        <v>54</v>
      </c>
      <c r="C3" s="49"/>
      <c r="D3" s="49"/>
      <c r="E3" s="49"/>
      <c r="F3" s="49"/>
      <c r="G3" s="49"/>
      <c r="H3" s="50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8" t="str">
        <f>'Week (1)'!$B$3</f>
        <v>Hours</v>
      </c>
      <c r="C12" s="49"/>
      <c r="D12" s="49"/>
      <c r="E12" s="49"/>
      <c r="F12" s="49"/>
      <c r="G12" s="49"/>
      <c r="H12" s="50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100</v>
      </c>
      <c r="B14" s="10"/>
      <c r="C14" s="10">
        <v>2.5</v>
      </c>
      <c r="D14" s="10"/>
      <c r="E14" s="10">
        <v>2.5</v>
      </c>
      <c r="F14" s="10"/>
      <c r="G14" s="10"/>
      <c r="H14" s="6">
        <f>SUM(B14:G14)</f>
        <v>5</v>
      </c>
    </row>
    <row r="15" spans="1:8" x14ac:dyDescent="0.25">
      <c r="A15" s="9" t="s">
        <v>112</v>
      </c>
      <c r="B15" s="10">
        <v>4</v>
      </c>
      <c r="C15" s="10"/>
      <c r="D15" s="10"/>
      <c r="E15" s="10"/>
      <c r="F15" s="10"/>
      <c r="G15" s="10"/>
      <c r="H15" s="6">
        <f t="shared" ref="H15:H18" si="2">SUM(B15:G15)</f>
        <v>4</v>
      </c>
    </row>
    <row r="16" spans="1:8" x14ac:dyDescent="0.25">
      <c r="A16" s="9" t="s">
        <v>113</v>
      </c>
      <c r="B16" s="10"/>
      <c r="C16" s="10">
        <v>8</v>
      </c>
      <c r="D16" s="10">
        <v>2</v>
      </c>
      <c r="E16" s="10"/>
      <c r="F16" s="10"/>
      <c r="G16" s="10"/>
      <c r="H16" s="6">
        <f t="shared" si="2"/>
        <v>10</v>
      </c>
    </row>
    <row r="17" spans="1:8" x14ac:dyDescent="0.25">
      <c r="A17" s="9" t="s">
        <v>114</v>
      </c>
      <c r="B17" s="10"/>
      <c r="C17" s="10"/>
      <c r="D17" s="10">
        <v>2</v>
      </c>
      <c r="E17" s="10"/>
      <c r="F17" s="10"/>
      <c r="G17" s="10"/>
      <c r="H17" s="6">
        <f t="shared" si="2"/>
        <v>2</v>
      </c>
    </row>
    <row r="18" spans="1:8" x14ac:dyDescent="0.25">
      <c r="A18" s="9" t="s">
        <v>115</v>
      </c>
      <c r="B18" s="10"/>
      <c r="C18" s="10"/>
      <c r="D18" s="10">
        <v>3</v>
      </c>
      <c r="E18" s="10">
        <v>3</v>
      </c>
      <c r="F18" s="10"/>
      <c r="G18" s="10"/>
      <c r="H18" s="6">
        <f t="shared" si="2"/>
        <v>6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4</v>
      </c>
      <c r="C19" s="11">
        <f t="shared" si="3"/>
        <v>10.5</v>
      </c>
      <c r="D19" s="11">
        <f t="shared" si="3"/>
        <v>7</v>
      </c>
      <c r="E19" s="11">
        <f t="shared" si="3"/>
        <v>5.5</v>
      </c>
      <c r="F19" s="11">
        <f t="shared" si="3"/>
        <v>0</v>
      </c>
      <c r="G19" s="11">
        <f t="shared" si="3"/>
        <v>0</v>
      </c>
      <c r="H19" s="11">
        <f>SUM(B19:G19)</f>
        <v>27</v>
      </c>
    </row>
    <row r="21" spans="1:8" ht="22.8" x14ac:dyDescent="0.25">
      <c r="A21" s="12" t="str">
        <f>Total!D4</f>
        <v>Justin Fuchs</v>
      </c>
      <c r="B21" s="48" t="str">
        <f>$B$3</f>
        <v>Uren</v>
      </c>
      <c r="C21" s="49"/>
      <c r="D21" s="49"/>
      <c r="E21" s="49"/>
      <c r="F21" s="49"/>
      <c r="G21" s="49"/>
      <c r="H21" s="50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8" t="str">
        <f>$B$3</f>
        <v>Uren</v>
      </c>
      <c r="C30" s="49"/>
      <c r="D30" s="49"/>
      <c r="E30" s="49"/>
      <c r="F30" s="49"/>
      <c r="G30" s="49"/>
      <c r="H30" s="50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 t="s">
        <v>88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2.5</v>
      </c>
    </row>
    <row r="39" spans="1:8" ht="22.8" x14ac:dyDescent="0.25">
      <c r="A39" s="12" t="str">
        <f>Total!D6</f>
        <v>Yaroslav Peptiuk</v>
      </c>
      <c r="B39" s="48" t="str">
        <f>$B$3</f>
        <v>Uren</v>
      </c>
      <c r="C39" s="49"/>
      <c r="D39" s="49"/>
      <c r="E39" s="49"/>
      <c r="F39" s="49"/>
      <c r="G39" s="49"/>
      <c r="H39" s="50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8" t="str">
        <f>$B$3</f>
        <v>Uren</v>
      </c>
      <c r="C48" s="49"/>
      <c r="D48" s="49"/>
      <c r="E48" s="49"/>
      <c r="F48" s="49"/>
      <c r="G48" s="49"/>
      <c r="H48" s="50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5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5">
      <c r="A52" s="38" t="s">
        <v>116</v>
      </c>
      <c r="B52" s="39"/>
      <c r="C52" s="39"/>
      <c r="D52" s="39"/>
      <c r="E52" s="39"/>
      <c r="F52" s="39">
        <v>2.5</v>
      </c>
      <c r="G52" s="39">
        <v>2</v>
      </c>
      <c r="H52" s="6">
        <f t="shared" si="12"/>
        <v>4.5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2.5</v>
      </c>
      <c r="G55" s="11">
        <f t="shared" si="13"/>
        <v>2</v>
      </c>
      <c r="H55" s="11">
        <f>SUM(B55:G55)</f>
        <v>9</v>
      </c>
    </row>
    <row r="57" spans="1:8" ht="22.8" x14ac:dyDescent="0.25">
      <c r="A57" s="12" t="str">
        <f>Total!D8</f>
        <v>Ferhat Kelten</v>
      </c>
      <c r="B57" s="48" t="str">
        <f>$B$3</f>
        <v>Uren</v>
      </c>
      <c r="C57" s="49"/>
      <c r="D57" s="49"/>
      <c r="E57" s="49"/>
      <c r="F57" s="49"/>
      <c r="G57" s="49"/>
      <c r="H57" s="50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8" t="str">
        <f>$B$3</f>
        <v>Uren</v>
      </c>
      <c r="C66" s="49"/>
      <c r="D66" s="49"/>
      <c r="E66" s="49"/>
      <c r="F66" s="49"/>
      <c r="G66" s="49"/>
      <c r="H66" s="50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8" t="str">
        <f>$B$3</f>
        <v>Uren</v>
      </c>
      <c r="C75" s="49"/>
      <c r="D75" s="49"/>
      <c r="E75" s="49"/>
      <c r="F75" s="49"/>
      <c r="G75" s="49"/>
      <c r="H75" s="50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8" t="str">
        <f>$B$3</f>
        <v>Uren</v>
      </c>
      <c r="C84" s="49"/>
      <c r="D84" s="49"/>
      <c r="E84" s="49"/>
      <c r="F84" s="49"/>
      <c r="G84" s="49"/>
      <c r="H84" s="50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tabSelected="1" zoomScaleNormal="100" workbookViewId="0">
      <selection activeCell="J15" sqref="J15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Total!$J$1</f>
        <v>Week 6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8" x14ac:dyDescent="0.25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 t="s">
        <v>117</v>
      </c>
      <c r="B14" s="10">
        <v>2</v>
      </c>
      <c r="C14" s="10">
        <v>3</v>
      </c>
      <c r="D14" s="10"/>
      <c r="E14" s="10">
        <v>2</v>
      </c>
      <c r="F14" s="10">
        <v>5</v>
      </c>
      <c r="G14" s="10">
        <v>8</v>
      </c>
      <c r="H14" s="6">
        <f>SUM(B14:G14)</f>
        <v>20</v>
      </c>
    </row>
    <row r="15" spans="1:8" x14ac:dyDescent="0.25">
      <c r="A15" s="9" t="s">
        <v>100</v>
      </c>
      <c r="B15" s="10"/>
      <c r="C15" s="10">
        <v>2.5</v>
      </c>
      <c r="D15" s="10"/>
      <c r="E15" s="10"/>
      <c r="F15" s="10"/>
      <c r="G15" s="10"/>
      <c r="H15" s="6">
        <f t="shared" ref="H15:H18" si="2">SUM(B15:G15)</f>
        <v>2.5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2</v>
      </c>
      <c r="C19" s="11">
        <f t="shared" si="3"/>
        <v>5.5</v>
      </c>
      <c r="D19" s="11">
        <f t="shared" si="3"/>
        <v>0</v>
      </c>
      <c r="E19" s="11">
        <f t="shared" si="3"/>
        <v>2</v>
      </c>
      <c r="F19" s="11">
        <f t="shared" si="3"/>
        <v>5</v>
      </c>
      <c r="G19" s="11">
        <f t="shared" si="3"/>
        <v>8</v>
      </c>
      <c r="H19" s="11">
        <f>SUM(B19:G19)</f>
        <v>22.5</v>
      </c>
    </row>
    <row r="21" spans="1:8" ht="22.8" x14ac:dyDescent="0.25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25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defaultColWidth="8.88671875" defaultRowHeight="13.8" x14ac:dyDescent="0.25"/>
  <cols>
    <col min="1" max="1" width="71.44140625" style="5" customWidth="1"/>
    <col min="2" max="7" width="7.109375" style="5" customWidth="1"/>
    <col min="8" max="8" width="9.88671875" style="5" customWidth="1"/>
    <col min="9" max="239" width="8.88671875" style="5"/>
    <col min="240" max="240" width="43.88671875" style="5" customWidth="1"/>
    <col min="241" max="246" width="6.109375" style="5" customWidth="1"/>
    <col min="247" max="247" width="7.44140625" style="5" customWidth="1"/>
    <col min="248" max="495" width="8.88671875" style="5"/>
    <col min="496" max="496" width="43.88671875" style="5" customWidth="1"/>
    <col min="497" max="502" width="6.109375" style="5" customWidth="1"/>
    <col min="503" max="503" width="7.44140625" style="5" customWidth="1"/>
    <col min="504" max="751" width="8.88671875" style="5"/>
    <col min="752" max="752" width="43.88671875" style="5" customWidth="1"/>
    <col min="753" max="758" width="6.109375" style="5" customWidth="1"/>
    <col min="759" max="759" width="7.44140625" style="5" customWidth="1"/>
    <col min="760" max="1007" width="8.88671875" style="5"/>
    <col min="1008" max="1008" width="43.88671875" style="5" customWidth="1"/>
    <col min="1009" max="1014" width="6.109375" style="5" customWidth="1"/>
    <col min="1015" max="1015" width="7.44140625" style="5" customWidth="1"/>
    <col min="1016" max="1263" width="8.88671875" style="5"/>
    <col min="1264" max="1264" width="43.88671875" style="5" customWidth="1"/>
    <col min="1265" max="1270" width="6.109375" style="5" customWidth="1"/>
    <col min="1271" max="1271" width="7.44140625" style="5" customWidth="1"/>
    <col min="1272" max="1519" width="8.88671875" style="5"/>
    <col min="1520" max="1520" width="43.88671875" style="5" customWidth="1"/>
    <col min="1521" max="1526" width="6.109375" style="5" customWidth="1"/>
    <col min="1527" max="1527" width="7.44140625" style="5" customWidth="1"/>
    <col min="1528" max="1775" width="8.88671875" style="5"/>
    <col min="1776" max="1776" width="43.88671875" style="5" customWidth="1"/>
    <col min="1777" max="1782" width="6.109375" style="5" customWidth="1"/>
    <col min="1783" max="1783" width="7.44140625" style="5" customWidth="1"/>
    <col min="1784" max="2031" width="8.88671875" style="5"/>
    <col min="2032" max="2032" width="43.88671875" style="5" customWidth="1"/>
    <col min="2033" max="2038" width="6.109375" style="5" customWidth="1"/>
    <col min="2039" max="2039" width="7.44140625" style="5" customWidth="1"/>
    <col min="2040" max="2287" width="8.88671875" style="5"/>
    <col min="2288" max="2288" width="43.88671875" style="5" customWidth="1"/>
    <col min="2289" max="2294" width="6.109375" style="5" customWidth="1"/>
    <col min="2295" max="2295" width="7.44140625" style="5" customWidth="1"/>
    <col min="2296" max="2543" width="8.88671875" style="5"/>
    <col min="2544" max="2544" width="43.88671875" style="5" customWidth="1"/>
    <col min="2545" max="2550" width="6.109375" style="5" customWidth="1"/>
    <col min="2551" max="2551" width="7.44140625" style="5" customWidth="1"/>
    <col min="2552" max="2799" width="8.88671875" style="5"/>
    <col min="2800" max="2800" width="43.88671875" style="5" customWidth="1"/>
    <col min="2801" max="2806" width="6.109375" style="5" customWidth="1"/>
    <col min="2807" max="2807" width="7.44140625" style="5" customWidth="1"/>
    <col min="2808" max="3055" width="8.88671875" style="5"/>
    <col min="3056" max="3056" width="43.88671875" style="5" customWidth="1"/>
    <col min="3057" max="3062" width="6.109375" style="5" customWidth="1"/>
    <col min="3063" max="3063" width="7.44140625" style="5" customWidth="1"/>
    <col min="3064" max="3311" width="8.88671875" style="5"/>
    <col min="3312" max="3312" width="43.88671875" style="5" customWidth="1"/>
    <col min="3313" max="3318" width="6.109375" style="5" customWidth="1"/>
    <col min="3319" max="3319" width="7.44140625" style="5" customWidth="1"/>
    <col min="3320" max="3567" width="8.88671875" style="5"/>
    <col min="3568" max="3568" width="43.88671875" style="5" customWidth="1"/>
    <col min="3569" max="3574" width="6.109375" style="5" customWidth="1"/>
    <col min="3575" max="3575" width="7.44140625" style="5" customWidth="1"/>
    <col min="3576" max="3823" width="8.88671875" style="5"/>
    <col min="3824" max="3824" width="43.88671875" style="5" customWidth="1"/>
    <col min="3825" max="3830" width="6.109375" style="5" customWidth="1"/>
    <col min="3831" max="3831" width="7.44140625" style="5" customWidth="1"/>
    <col min="3832" max="4079" width="8.88671875" style="5"/>
    <col min="4080" max="4080" width="43.88671875" style="5" customWidth="1"/>
    <col min="4081" max="4086" width="6.109375" style="5" customWidth="1"/>
    <col min="4087" max="4087" width="7.44140625" style="5" customWidth="1"/>
    <col min="4088" max="4335" width="8.88671875" style="5"/>
    <col min="4336" max="4336" width="43.88671875" style="5" customWidth="1"/>
    <col min="4337" max="4342" width="6.109375" style="5" customWidth="1"/>
    <col min="4343" max="4343" width="7.44140625" style="5" customWidth="1"/>
    <col min="4344" max="4591" width="8.88671875" style="5"/>
    <col min="4592" max="4592" width="43.88671875" style="5" customWidth="1"/>
    <col min="4593" max="4598" width="6.109375" style="5" customWidth="1"/>
    <col min="4599" max="4599" width="7.44140625" style="5" customWidth="1"/>
    <col min="4600" max="4847" width="8.88671875" style="5"/>
    <col min="4848" max="4848" width="43.88671875" style="5" customWidth="1"/>
    <col min="4849" max="4854" width="6.109375" style="5" customWidth="1"/>
    <col min="4855" max="4855" width="7.44140625" style="5" customWidth="1"/>
    <col min="4856" max="5103" width="8.88671875" style="5"/>
    <col min="5104" max="5104" width="43.88671875" style="5" customWidth="1"/>
    <col min="5105" max="5110" width="6.109375" style="5" customWidth="1"/>
    <col min="5111" max="5111" width="7.44140625" style="5" customWidth="1"/>
    <col min="5112" max="5359" width="8.88671875" style="5"/>
    <col min="5360" max="5360" width="43.88671875" style="5" customWidth="1"/>
    <col min="5361" max="5366" width="6.109375" style="5" customWidth="1"/>
    <col min="5367" max="5367" width="7.44140625" style="5" customWidth="1"/>
    <col min="5368" max="5615" width="8.88671875" style="5"/>
    <col min="5616" max="5616" width="43.88671875" style="5" customWidth="1"/>
    <col min="5617" max="5622" width="6.109375" style="5" customWidth="1"/>
    <col min="5623" max="5623" width="7.44140625" style="5" customWidth="1"/>
    <col min="5624" max="5871" width="8.88671875" style="5"/>
    <col min="5872" max="5872" width="43.88671875" style="5" customWidth="1"/>
    <col min="5873" max="5878" width="6.109375" style="5" customWidth="1"/>
    <col min="5879" max="5879" width="7.44140625" style="5" customWidth="1"/>
    <col min="5880" max="6127" width="8.88671875" style="5"/>
    <col min="6128" max="6128" width="43.88671875" style="5" customWidth="1"/>
    <col min="6129" max="6134" width="6.109375" style="5" customWidth="1"/>
    <col min="6135" max="6135" width="7.44140625" style="5" customWidth="1"/>
    <col min="6136" max="6383" width="8.88671875" style="5"/>
    <col min="6384" max="6384" width="43.88671875" style="5" customWidth="1"/>
    <col min="6385" max="6390" width="6.109375" style="5" customWidth="1"/>
    <col min="6391" max="6391" width="7.44140625" style="5" customWidth="1"/>
    <col min="6392" max="6639" width="8.88671875" style="5"/>
    <col min="6640" max="6640" width="43.88671875" style="5" customWidth="1"/>
    <col min="6641" max="6646" width="6.109375" style="5" customWidth="1"/>
    <col min="6647" max="6647" width="7.44140625" style="5" customWidth="1"/>
    <col min="6648" max="6895" width="8.88671875" style="5"/>
    <col min="6896" max="6896" width="43.88671875" style="5" customWidth="1"/>
    <col min="6897" max="6902" width="6.109375" style="5" customWidth="1"/>
    <col min="6903" max="6903" width="7.44140625" style="5" customWidth="1"/>
    <col min="6904" max="7151" width="8.88671875" style="5"/>
    <col min="7152" max="7152" width="43.88671875" style="5" customWidth="1"/>
    <col min="7153" max="7158" width="6.109375" style="5" customWidth="1"/>
    <col min="7159" max="7159" width="7.44140625" style="5" customWidth="1"/>
    <col min="7160" max="7407" width="8.88671875" style="5"/>
    <col min="7408" max="7408" width="43.88671875" style="5" customWidth="1"/>
    <col min="7409" max="7414" width="6.109375" style="5" customWidth="1"/>
    <col min="7415" max="7415" width="7.44140625" style="5" customWidth="1"/>
    <col min="7416" max="7663" width="8.88671875" style="5"/>
    <col min="7664" max="7664" width="43.88671875" style="5" customWidth="1"/>
    <col min="7665" max="7670" width="6.109375" style="5" customWidth="1"/>
    <col min="7671" max="7671" width="7.44140625" style="5" customWidth="1"/>
    <col min="7672" max="7919" width="8.88671875" style="5"/>
    <col min="7920" max="7920" width="43.88671875" style="5" customWidth="1"/>
    <col min="7921" max="7926" width="6.109375" style="5" customWidth="1"/>
    <col min="7927" max="7927" width="7.44140625" style="5" customWidth="1"/>
    <col min="7928" max="8175" width="8.88671875" style="5"/>
    <col min="8176" max="8176" width="43.88671875" style="5" customWidth="1"/>
    <col min="8177" max="8182" width="6.109375" style="5" customWidth="1"/>
    <col min="8183" max="8183" width="7.44140625" style="5" customWidth="1"/>
    <col min="8184" max="8431" width="8.88671875" style="5"/>
    <col min="8432" max="8432" width="43.88671875" style="5" customWidth="1"/>
    <col min="8433" max="8438" width="6.109375" style="5" customWidth="1"/>
    <col min="8439" max="8439" width="7.44140625" style="5" customWidth="1"/>
    <col min="8440" max="8687" width="8.88671875" style="5"/>
    <col min="8688" max="8688" width="43.88671875" style="5" customWidth="1"/>
    <col min="8689" max="8694" width="6.109375" style="5" customWidth="1"/>
    <col min="8695" max="8695" width="7.44140625" style="5" customWidth="1"/>
    <col min="8696" max="8943" width="8.88671875" style="5"/>
    <col min="8944" max="8944" width="43.88671875" style="5" customWidth="1"/>
    <col min="8945" max="8950" width="6.109375" style="5" customWidth="1"/>
    <col min="8951" max="8951" width="7.44140625" style="5" customWidth="1"/>
    <col min="8952" max="9199" width="8.88671875" style="5"/>
    <col min="9200" max="9200" width="43.88671875" style="5" customWidth="1"/>
    <col min="9201" max="9206" width="6.109375" style="5" customWidth="1"/>
    <col min="9207" max="9207" width="7.44140625" style="5" customWidth="1"/>
    <col min="9208" max="9455" width="8.88671875" style="5"/>
    <col min="9456" max="9456" width="43.88671875" style="5" customWidth="1"/>
    <col min="9457" max="9462" width="6.109375" style="5" customWidth="1"/>
    <col min="9463" max="9463" width="7.44140625" style="5" customWidth="1"/>
    <col min="9464" max="9711" width="8.88671875" style="5"/>
    <col min="9712" max="9712" width="43.88671875" style="5" customWidth="1"/>
    <col min="9713" max="9718" width="6.109375" style="5" customWidth="1"/>
    <col min="9719" max="9719" width="7.44140625" style="5" customWidth="1"/>
    <col min="9720" max="9967" width="8.88671875" style="5"/>
    <col min="9968" max="9968" width="43.88671875" style="5" customWidth="1"/>
    <col min="9969" max="9974" width="6.109375" style="5" customWidth="1"/>
    <col min="9975" max="9975" width="7.44140625" style="5" customWidth="1"/>
    <col min="9976" max="10223" width="8.88671875" style="5"/>
    <col min="10224" max="10224" width="43.88671875" style="5" customWidth="1"/>
    <col min="10225" max="10230" width="6.109375" style="5" customWidth="1"/>
    <col min="10231" max="10231" width="7.44140625" style="5" customWidth="1"/>
    <col min="10232" max="10479" width="8.88671875" style="5"/>
    <col min="10480" max="10480" width="43.88671875" style="5" customWidth="1"/>
    <col min="10481" max="10486" width="6.109375" style="5" customWidth="1"/>
    <col min="10487" max="10487" width="7.44140625" style="5" customWidth="1"/>
    <col min="10488" max="10735" width="8.88671875" style="5"/>
    <col min="10736" max="10736" width="43.88671875" style="5" customWidth="1"/>
    <col min="10737" max="10742" width="6.109375" style="5" customWidth="1"/>
    <col min="10743" max="10743" width="7.44140625" style="5" customWidth="1"/>
    <col min="10744" max="10991" width="8.88671875" style="5"/>
    <col min="10992" max="10992" width="43.88671875" style="5" customWidth="1"/>
    <col min="10993" max="10998" width="6.109375" style="5" customWidth="1"/>
    <col min="10999" max="10999" width="7.44140625" style="5" customWidth="1"/>
    <col min="11000" max="11247" width="8.88671875" style="5"/>
    <col min="11248" max="11248" width="43.88671875" style="5" customWidth="1"/>
    <col min="11249" max="11254" width="6.109375" style="5" customWidth="1"/>
    <col min="11255" max="11255" width="7.44140625" style="5" customWidth="1"/>
    <col min="11256" max="11503" width="8.88671875" style="5"/>
    <col min="11504" max="11504" width="43.88671875" style="5" customWidth="1"/>
    <col min="11505" max="11510" width="6.109375" style="5" customWidth="1"/>
    <col min="11511" max="11511" width="7.44140625" style="5" customWidth="1"/>
    <col min="11512" max="11759" width="8.88671875" style="5"/>
    <col min="11760" max="11760" width="43.88671875" style="5" customWidth="1"/>
    <col min="11761" max="11766" width="6.109375" style="5" customWidth="1"/>
    <col min="11767" max="11767" width="7.44140625" style="5" customWidth="1"/>
    <col min="11768" max="12015" width="8.88671875" style="5"/>
    <col min="12016" max="12016" width="43.88671875" style="5" customWidth="1"/>
    <col min="12017" max="12022" width="6.109375" style="5" customWidth="1"/>
    <col min="12023" max="12023" width="7.44140625" style="5" customWidth="1"/>
    <col min="12024" max="12271" width="8.88671875" style="5"/>
    <col min="12272" max="12272" width="43.88671875" style="5" customWidth="1"/>
    <col min="12273" max="12278" width="6.109375" style="5" customWidth="1"/>
    <col min="12279" max="12279" width="7.44140625" style="5" customWidth="1"/>
    <col min="12280" max="12527" width="8.88671875" style="5"/>
    <col min="12528" max="12528" width="43.88671875" style="5" customWidth="1"/>
    <col min="12529" max="12534" width="6.109375" style="5" customWidth="1"/>
    <col min="12535" max="12535" width="7.44140625" style="5" customWidth="1"/>
    <col min="12536" max="12783" width="8.88671875" style="5"/>
    <col min="12784" max="12784" width="43.88671875" style="5" customWidth="1"/>
    <col min="12785" max="12790" width="6.109375" style="5" customWidth="1"/>
    <col min="12791" max="12791" width="7.44140625" style="5" customWidth="1"/>
    <col min="12792" max="13039" width="8.88671875" style="5"/>
    <col min="13040" max="13040" width="43.88671875" style="5" customWidth="1"/>
    <col min="13041" max="13046" width="6.109375" style="5" customWidth="1"/>
    <col min="13047" max="13047" width="7.44140625" style="5" customWidth="1"/>
    <col min="13048" max="13295" width="8.88671875" style="5"/>
    <col min="13296" max="13296" width="43.88671875" style="5" customWidth="1"/>
    <col min="13297" max="13302" width="6.109375" style="5" customWidth="1"/>
    <col min="13303" max="13303" width="7.44140625" style="5" customWidth="1"/>
    <col min="13304" max="13551" width="8.88671875" style="5"/>
    <col min="13552" max="13552" width="43.88671875" style="5" customWidth="1"/>
    <col min="13553" max="13558" width="6.109375" style="5" customWidth="1"/>
    <col min="13559" max="13559" width="7.44140625" style="5" customWidth="1"/>
    <col min="13560" max="13807" width="8.88671875" style="5"/>
    <col min="13808" max="13808" width="43.88671875" style="5" customWidth="1"/>
    <col min="13809" max="13814" width="6.109375" style="5" customWidth="1"/>
    <col min="13815" max="13815" width="7.44140625" style="5" customWidth="1"/>
    <col min="13816" max="14063" width="8.88671875" style="5"/>
    <col min="14064" max="14064" width="43.88671875" style="5" customWidth="1"/>
    <col min="14065" max="14070" width="6.109375" style="5" customWidth="1"/>
    <col min="14071" max="14071" width="7.44140625" style="5" customWidth="1"/>
    <col min="14072" max="14319" width="8.88671875" style="5"/>
    <col min="14320" max="14320" width="43.88671875" style="5" customWidth="1"/>
    <col min="14321" max="14326" width="6.109375" style="5" customWidth="1"/>
    <col min="14327" max="14327" width="7.44140625" style="5" customWidth="1"/>
    <col min="14328" max="14575" width="8.88671875" style="5"/>
    <col min="14576" max="14576" width="43.88671875" style="5" customWidth="1"/>
    <col min="14577" max="14582" width="6.109375" style="5" customWidth="1"/>
    <col min="14583" max="14583" width="7.44140625" style="5" customWidth="1"/>
    <col min="14584" max="14831" width="8.88671875" style="5"/>
    <col min="14832" max="14832" width="43.88671875" style="5" customWidth="1"/>
    <col min="14833" max="14838" width="6.109375" style="5" customWidth="1"/>
    <col min="14839" max="14839" width="7.44140625" style="5" customWidth="1"/>
    <col min="14840" max="15087" width="8.88671875" style="5"/>
    <col min="15088" max="15088" width="43.88671875" style="5" customWidth="1"/>
    <col min="15089" max="15094" width="6.109375" style="5" customWidth="1"/>
    <col min="15095" max="15095" width="7.44140625" style="5" customWidth="1"/>
    <col min="15096" max="15343" width="8.88671875" style="5"/>
    <col min="15344" max="15344" width="43.88671875" style="5" customWidth="1"/>
    <col min="15345" max="15350" width="6.109375" style="5" customWidth="1"/>
    <col min="15351" max="15351" width="7.44140625" style="5" customWidth="1"/>
    <col min="15352" max="15599" width="8.88671875" style="5"/>
    <col min="15600" max="15600" width="43.88671875" style="5" customWidth="1"/>
    <col min="15601" max="15606" width="6.109375" style="5" customWidth="1"/>
    <col min="15607" max="15607" width="7.44140625" style="5" customWidth="1"/>
    <col min="15608" max="15855" width="8.88671875" style="5"/>
    <col min="15856" max="15856" width="43.88671875" style="5" customWidth="1"/>
    <col min="15857" max="15862" width="6.109375" style="5" customWidth="1"/>
    <col min="15863" max="15863" width="7.44140625" style="5" customWidth="1"/>
    <col min="15864" max="16111" width="8.88671875" style="5"/>
    <col min="16112" max="16112" width="43.88671875" style="5" customWidth="1"/>
    <col min="16113" max="16118" width="6.109375" style="5" customWidth="1"/>
    <col min="16119" max="16119" width="7.44140625" style="5" customWidth="1"/>
    <col min="16120" max="16384" width="8.88671875" style="5"/>
  </cols>
  <sheetData>
    <row r="1" spans="1:8" ht="22.8" x14ac:dyDescent="0.25">
      <c r="A1" s="23" t="str">
        <f>Total!$K$1</f>
        <v>Week 7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8" x14ac:dyDescent="0.25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5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5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5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3.2" x14ac:dyDescent="0.2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3.2" x14ac:dyDescent="0.2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5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22.8" x14ac:dyDescent="0.25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25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5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5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5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5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5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8" x14ac:dyDescent="0.25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25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5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5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5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5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5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8" x14ac:dyDescent="0.25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25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5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5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5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5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5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8" x14ac:dyDescent="0.25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25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5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5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5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5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5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5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8" x14ac:dyDescent="0.25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25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5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5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5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5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5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5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8" x14ac:dyDescent="0.25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25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5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5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5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5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5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5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8" x14ac:dyDescent="0.25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25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5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5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5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5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5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5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8" x14ac:dyDescent="0.25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25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5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5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5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5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5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5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8" x14ac:dyDescent="0.25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25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5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5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5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5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5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5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Props1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Viktor Krastev</cp:lastModifiedBy>
  <cp:revision/>
  <dcterms:created xsi:type="dcterms:W3CDTF">2013-05-15T07:02:38Z</dcterms:created>
  <dcterms:modified xsi:type="dcterms:W3CDTF">2024-01-09T09:16:35Z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