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niversity\Y2\2.2\Client on Board\51\"/>
    </mc:Choice>
  </mc:AlternateContent>
  <xr:revisionPtr revIDLastSave="0" documentId="13_ncr:1_{A4ECC677-6338-4F75-9177-763DA8D046AF}" xr6:coauthVersionLast="47" xr6:coauthVersionMax="47" xr10:uidLastSave="{00000000-0000-0000-0000-000000000000}"/>
  <bookViews>
    <workbookView xWindow="1170" yWindow="1170" windowWidth="21600" windowHeight="11385" tabRatio="835" firstSheet="1" activeTab="9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A4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A56" i="24"/>
  <c r="F50" i="24"/>
  <c r="B50" i="24"/>
  <c r="A65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83" i="24" l="1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<sst xmlns="http://schemas.openxmlformats.org/spreadsheetml/2006/main" count="245" uniqueCount="156">
  <si>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</si>
  <si>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</si>
  <si>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</si>
  <si>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</si>
  <si>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</si>
  <si>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</si>
  <si>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</si>
  <si>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</si>
  <si>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</si>
  <si>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</si>
  <si>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</si>
  <si>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</si>
  <si>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</si>
  <si>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</si>
  <si>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</si>
  <si>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</si>
  <si>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</si>
  <si>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</si>
  <si>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</si>
  <si>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</si>
  <si>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</si>
  <si>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</si>
  <si>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</si>
  <si>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</si>
  <si>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</si>
  <si>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</si>
  <si>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</si>
  <si>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</si>
  <si>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</si>
  <si>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</si>
  <si>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</si>
  <si>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</si>
  <si>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</si>
  <si>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</si>
  <si>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</si>
  <si>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</si>
  <si>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</si>
  <si>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</si>
  <si>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</si>
  <si>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</si>
  <si>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</si>
  <si>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</si>
  <si>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</si>
  <si>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</si>
  <si>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</si>
  <si>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</si>
  <si>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</si>
  <si>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</si>
  <si>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</si>
  <si>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</si>
  <si>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</si>
  <si>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</si>
  <si>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</si>
  <si>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</si>
  <si>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</si>
  <si>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</si>
  <si>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</si>
  <si>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</si>
  <si>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</si>
  <si>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</si>
  <si>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</si>
  <si>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</si>
  <si>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</si>
  <si>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</si>
  <si>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</si>
  <si>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</si>
  <si>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</si>
  <si>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</si>
  <si>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</si>
  <si>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</si>
  <si>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</si>
  <si>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</si>
  <si>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</si>
  <si>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</si>
  <si>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</si>
  <si>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</si>
  <si>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</si>
  <si>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</si>
  <si>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</si>
  <si>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</si>
  <si>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</si>
  <si>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</si>
  <si>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</si>
  <si>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</si>
  <si>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</si>
  <si>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</si>
  <si>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</si>
  <si>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</si>
  <si>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</si>
  <si>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</si>
  <si>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</si>
  <si>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</si>
  <si>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</si>
  <si>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</si>
  <si>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</si>
  <si>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</si>
  <si>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</si>
  <si>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</si>
  <si>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</si>
  <si>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</si>
  <si>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</si>
  <si>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</si>
  <si>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</si>
  <si>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</si>
  <si>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</si>
  <si>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</si>
  <si>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</si>
  <si>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</si>
  <si>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</si>
  <si>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</si>
  <si>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</si>
  <si>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</si>
  <si>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</si>
  <si>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</si>
  <si>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</si>
  <si>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</si>
  <si>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</si>
  <si>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</si>
  <si>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</si>
  <si>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</si>
  <si>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</si>
  <si>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</si>
  <si>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</si>
  <si>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</si>
  <si>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</si>
  <si>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</si>
  <si>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</si>
  <si>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</si>
  <si>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</si>
  <si>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</si>
  <si>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</si>
  <si>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</si>
  <si>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</si>
  <si>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</si>
  <si>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</si>
  <si>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</si>
  <si>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</si>
  <si>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</si>
  <si>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</si>
  <si>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</si>
  <si>
    <t>Test page</t>
  </si>
  <si>
    <t>Styling Test Page</t>
  </si>
  <si>
    <t>Backend fix for Tests</t>
  </si>
  <si>
    <t>Test case page front end</t>
  </si>
  <si>
    <t>FR22</t>
  </si>
  <si>
    <t>US02</t>
  </si>
  <si>
    <t>Classes, Client meeting And Meetings with team.</t>
  </si>
  <si>
    <t>FR-22</t>
  </si>
  <si>
    <t>NF-07, FR-29</t>
  </si>
  <si>
    <t>NF-09</t>
  </si>
  <si>
    <t>NF-05</t>
  </si>
  <si>
    <t>Presentation</t>
  </si>
  <si>
    <t>Documentation (Test Report)</t>
  </si>
  <si>
    <t>Error handling</t>
  </si>
  <si>
    <t xml:space="preserve"> </t>
  </si>
  <si>
    <t>Error handling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</si>
</sst>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38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</c:v>
                </c:pt>
                <c:pt idx="1">
                  <c:v>11.75</c:v>
                </c:pt>
                <c:pt idx="2">
                  <c:v>12.5</c:v>
                </c:pt>
                <c:pt idx="3">
                  <c:v>17</c:v>
                </c:pt>
                <c:pt idx="4">
                  <c:v>12</c:v>
                </c:pt>
                <c:pt idx="5">
                  <c:v>13.5</c:v>
                </c:pt>
                <c:pt idx="6">
                  <c:v>26.5</c:v>
                </c:pt>
                <c:pt idx="7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616</c:v>
                </c:pt>
                <c:pt idx="1">
                  <c:v>548.25</c:v>
                </c:pt>
                <c:pt idx="2">
                  <c:v>479.25</c:v>
                </c:pt>
                <c:pt idx="3">
                  <c:v>415.05</c:v>
                </c:pt>
                <c:pt idx="4">
                  <c:v>342.05</c:v>
                </c:pt>
                <c:pt idx="5">
                  <c:v>249.55</c:v>
                </c:pt>
                <c:pt idx="6">
                  <c:v>185.05</c:v>
                </c:pt>
                <c:pt idx="7">
                  <c:v>156.55000000000001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tabSelected="1" topLeftCell="A39" zoomScaleNormal="100" workbookViewId="0">
      <selection activeCell="G51" sqref="G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 t="s">
        <v>150</v>
      </c>
      <c r="B15" s="10">
        <v>3</v>
      </c>
      <c r="C15" s="10"/>
      <c r="D15" s="10"/>
      <c r="E15" s="10"/>
      <c r="F15" s="10"/>
      <c r="G15" s="10"/>
      <c r="H15" s="6">
        <f t="shared" ref="H15:H18" si="2">SUM(B15:G15)</f>
        <v>3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3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3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151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152</v>
      </c>
      <c r="B52" s="10"/>
      <c r="C52" s="10"/>
      <c r="D52" s="10"/>
      <c r="E52" s="10"/>
      <c r="F52" s="10">
        <v>6</v>
      </c>
      <c r="G52" s="10">
        <v>6</v>
      </c>
      <c r="H52" s="6">
        <f t="shared" si="12"/>
        <v>12</v>
      </c>
    </row>
    <row r="53" spans="1:8" x14ac:dyDescent="0.2">
      <c r="A53" s="9" t="s">
        <v>153</v>
      </c>
      <c r="B53" s="10"/>
      <c r="C53" s="10"/>
      <c r="D53" s="10"/>
      <c r="E53" s="10"/>
      <c r="F53" s="10">
        <v>5</v>
      </c>
      <c r="G53" s="10">
        <v>1</v>
      </c>
      <c r="H53" s="6">
        <f t="shared" si="12"/>
        <v>6</v>
      </c>
    </row>
    <row r="54" spans="1:8" x14ac:dyDescent="0.2">
      <c r="A54" s="9" t="s">
        <v>155</v>
      </c>
      <c r="B54" s="10" t="s">
        <v>154</v>
      </c>
      <c r="C54" s="10"/>
      <c r="D54" s="10"/>
      <c r="E54" s="10"/>
      <c r="F54" s="10">
        <v>2</v>
      </c>
      <c r="G54" s="10">
        <v>1</v>
      </c>
      <c r="H54" s="6">
        <f t="shared" si="12"/>
        <v>3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13</v>
      </c>
      <c r="G55" s="11">
        <f t="shared" si="13"/>
        <v>8</v>
      </c>
      <c r="H55" s="11">
        <f>SUM(B55:G55)</f>
        <v>25.5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7"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0</v>
      </c>
      <c r="L2" s="3">
        <f>'Week (8)'!$H$10</f>
        <v>0</v>
      </c>
      <c r="M2" s="4">
        <f>SUM(E2:L2)</f>
        <v>90.5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38</v>
      </c>
      <c r="L3" s="3">
        <f>'Week (8)'!$H$19</f>
        <v>3</v>
      </c>
      <c r="M3" s="4">
        <f t="shared" ref="M3:M5" si="0">SUM(E3:L3)</f>
        <v>134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(5)'!$H$27</f>
        <v>0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9.5</v>
      </c>
      <c r="J5" s="3">
        <f>'Week (6)'!$H$38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25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12</v>
      </c>
      <c r="F7" s="3">
        <f>'Week (2)'!$H$55</f>
        <v>11.75</v>
      </c>
      <c r="G7" s="3">
        <f>'Week (3)'!$H$55</f>
        <v>12.5</v>
      </c>
      <c r="H7" s="3">
        <f>'Week (4)'!$H$56</f>
        <v>17</v>
      </c>
      <c r="I7" s="3">
        <f>'Week (5)'!$H$54</f>
        <v>12</v>
      </c>
      <c r="J7" s="3">
        <f>'Week (6)'!$H$56</f>
        <v>13.5</v>
      </c>
      <c r="K7" s="3">
        <f>'Week (7)'!$H$55</f>
        <v>26.5</v>
      </c>
      <c r="L7" s="3">
        <f>'Week (8)'!$H$55</f>
        <v>25.5</v>
      </c>
      <c r="M7" s="4">
        <f t="shared" ref="M7:M8" si="2">SUM(E7:L7)</f>
        <v>130.75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(5)'!$H$63</f>
        <v>0</v>
      </c>
      <c r="J8" s="3">
        <f>'Week (6)'!$H$65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56</v>
      </c>
      <c r="F9" s="15">
        <f t="shared" si="3"/>
        <v>67.75</v>
      </c>
      <c r="G9" s="15">
        <f t="shared" si="3"/>
        <v>69</v>
      </c>
      <c r="H9" s="15">
        <f t="shared" si="3"/>
        <v>64.2</v>
      </c>
      <c r="I9" s="15">
        <f t="shared" si="3"/>
        <v>73</v>
      </c>
      <c r="J9" s="15">
        <f t="shared" si="3"/>
        <v>92.5</v>
      </c>
      <c r="K9" s="15">
        <f t="shared" si="3"/>
        <v>64.5</v>
      </c>
      <c r="L9" s="15">
        <f t="shared" si="3"/>
        <v>28.5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123.75</v>
      </c>
      <c r="G10" s="20"/>
      <c r="H10" s="20">
        <f>SUM(G2:H8)</f>
        <v>133.19999999999999</v>
      </c>
      <c r="I10" s="20"/>
      <c r="J10" s="20">
        <f>SUM(I2:J8)</f>
        <v>165.5</v>
      </c>
      <c r="K10" s="20"/>
      <c r="L10" s="20">
        <f>SUM(K9:L9)</f>
        <v>93</v>
      </c>
    </row>
    <row r="11" spans="1:13" ht="15.75" customHeight="1" x14ac:dyDescent="0.25">
      <c r="A11" s="32"/>
      <c r="B11" s="31"/>
      <c r="D11" s="14" t="s">
        <v>35</v>
      </c>
      <c r="E11" s="18">
        <f>E12-E9</f>
        <v>616</v>
      </c>
      <c r="F11" s="18">
        <f>E11-F9</f>
        <v>548.25</v>
      </c>
      <c r="G11" s="18">
        <f t="shared" ref="G11:L11" si="4">F11-G9</f>
        <v>479.25</v>
      </c>
      <c r="H11" s="18">
        <f t="shared" si="4"/>
        <v>415.05</v>
      </c>
      <c r="I11" s="18">
        <f t="shared" si="4"/>
        <v>342.05</v>
      </c>
      <c r="J11" s="18">
        <f t="shared" si="4"/>
        <v>249.55</v>
      </c>
      <c r="K11" s="18">
        <f t="shared" si="4"/>
        <v>185.05</v>
      </c>
      <c r="L11" s="18">
        <f t="shared" si="4"/>
        <v>156.55000000000001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47" zoomScaleNormal="100" workbookViewId="0">
      <selection activeCell="G54" sqref="G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117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">
      <c r="A44" s="9" t="s">
        <v>125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">
      <c r="A45" s="5" t="s">
        <v>126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">
      <c r="A46" s="9" t="s">
        <v>127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">
      <c r="A47" s="9" t="s">
        <v>128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>
        <v>2.5</v>
      </c>
      <c r="D52" s="10"/>
      <c r="E52" s="10"/>
      <c r="F52" s="10"/>
      <c r="G52" s="10"/>
      <c r="H52" s="6">
        <f>SUM(B52:G52)</f>
        <v>2.5</v>
      </c>
    </row>
    <row r="53" spans="1:8" x14ac:dyDescent="0.2">
      <c r="A53" s="9" t="s">
        <v>125</v>
      </c>
      <c r="B53" s="10"/>
      <c r="C53" s="10"/>
      <c r="D53" s="10">
        <v>1</v>
      </c>
      <c r="E53" s="10"/>
      <c r="F53" s="10"/>
      <c r="G53" s="10"/>
      <c r="H53" s="6">
        <f t="shared" ref="H53:H56" si="15">SUM(B53:G53)</f>
        <v>1</v>
      </c>
    </row>
    <row r="54" spans="1:8" x14ac:dyDescent="0.2">
      <c r="A54" s="5" t="s">
        <v>126</v>
      </c>
      <c r="B54" s="10"/>
      <c r="C54" s="10"/>
      <c r="D54" s="10">
        <v>6</v>
      </c>
      <c r="E54" s="10"/>
      <c r="F54" s="10"/>
      <c r="G54" s="10"/>
      <c r="H54" s="6">
        <f t="shared" si="15"/>
        <v>6</v>
      </c>
    </row>
    <row r="55" spans="1:8" x14ac:dyDescent="0.2">
      <c r="A55" s="9" t="s">
        <v>48</v>
      </c>
      <c r="B55" s="10"/>
      <c r="C55" s="10"/>
      <c r="D55" s="10"/>
      <c r="E55" s="10"/>
      <c r="F55" s="10">
        <v>2.5</v>
      </c>
      <c r="G55" s="10"/>
      <c r="H55" s="6">
        <f t="shared" si="15"/>
        <v>2.5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2.5</v>
      </c>
      <c r="D57" s="11">
        <f t="shared" si="16"/>
        <v>7</v>
      </c>
      <c r="E57" s="11">
        <f t="shared" si="16"/>
        <v>0</v>
      </c>
      <c r="F57" s="11">
        <f t="shared" si="16"/>
        <v>2.5</v>
      </c>
      <c r="G57" s="11">
        <f t="shared" si="16"/>
        <v>0</v>
      </c>
      <c r="H57" s="11">
        <f>SUM(B57:G57)</f>
        <v>12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39" zoomScaleNormal="100" workbookViewId="0">
      <selection activeCell="D51" sqref="D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2.5</v>
      </c>
      <c r="D50" s="39"/>
      <c r="E50" s="39"/>
      <c r="F50" s="39"/>
      <c r="G50" s="39"/>
      <c r="H50" s="6">
        <f>SUM(B50:G50)</f>
        <v>2.5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4</v>
      </c>
      <c r="G52" s="39"/>
      <c r="H52" s="6">
        <f t="shared" si="11"/>
        <v>4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2.5</v>
      </c>
      <c r="D55" s="11">
        <f t="shared" si="12"/>
        <v>1.5</v>
      </c>
      <c r="E55" s="11">
        <f t="shared" si="12"/>
        <v>2.25</v>
      </c>
      <c r="F55" s="11">
        <f t="shared" si="12"/>
        <v>4</v>
      </c>
      <c r="G55" s="11">
        <f t="shared" si="12"/>
        <v>1.5</v>
      </c>
      <c r="H55" s="11">
        <f>SUM(B55:G55)</f>
        <v>11.75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48" zoomScaleNormal="100" workbookViewId="0">
      <selection activeCell="G52" sqref="G5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">
      <c r="A43" s="9" t="s">
        <v>129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">
      <c r="A44" s="9" t="s">
        <v>130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 t="s">
        <v>126</v>
      </c>
      <c r="B53" s="39">
        <v>2</v>
      </c>
      <c r="C53" s="39"/>
      <c r="D53" s="39"/>
      <c r="E53" s="39"/>
      <c r="F53" s="39"/>
      <c r="G53" s="39">
        <v>2</v>
      </c>
      <c r="H53" s="6">
        <f t="shared" si="12"/>
        <v>4</v>
      </c>
    </row>
    <row r="54" spans="1:8" x14ac:dyDescent="0.2"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2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2</v>
      </c>
      <c r="H55" s="11">
        <f>SUM(B55:G55)</f>
        <v>12.5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42" zoomScaleNormal="100" workbookViewId="0">
      <selection activeCell="H55" sqref="H5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 t="s">
        <v>140</v>
      </c>
      <c r="B54" s="10">
        <v>3</v>
      </c>
      <c r="C54" s="10"/>
      <c r="D54" s="10">
        <v>5</v>
      </c>
      <c r="E54" s="10"/>
      <c r="F54" s="10"/>
      <c r="G54" s="10"/>
      <c r="H54" s="6">
        <f t="shared" si="12"/>
        <v>8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3</v>
      </c>
      <c r="C56" s="11">
        <f t="shared" si="13"/>
        <v>2.25</v>
      </c>
      <c r="D56" s="11">
        <f t="shared" si="13"/>
        <v>5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17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topLeftCell="A50" zoomScaleNormal="100" workbookViewId="0">
      <selection activeCell="H53" sqref="H5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2.75" x14ac:dyDescent="0.2">
      <c r="A7" s="9" t="s">
        <v>135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">
      <c r="A8" s="9" t="s">
        <v>134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ht="15" x14ac:dyDescent="0.25">
      <c r="A9" s="21" t="str">
        <f>'Week (1)'!$A$11</f>
        <v>Total</v>
      </c>
      <c r="B9" s="11">
        <f t="shared" ref="B9:G9" si="1">SUM(B5:B8)</f>
        <v>2</v>
      </c>
      <c r="C9" s="11">
        <f t="shared" si="1"/>
        <v>2.5</v>
      </c>
      <c r="D9" s="11">
        <f t="shared" si="1"/>
        <v>2</v>
      </c>
      <c r="E9" s="11">
        <f t="shared" si="1"/>
        <v>2.5</v>
      </c>
      <c r="F9" s="11">
        <f t="shared" si="1"/>
        <v>4</v>
      </c>
      <c r="G9" s="11">
        <f t="shared" si="1"/>
        <v>2</v>
      </c>
      <c r="H9" s="11">
        <f>SUM(B9:G9)</f>
        <v>15</v>
      </c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ht="23.25" x14ac:dyDescent="0.2">
      <c r="A11" s="12" t="str">
        <f>Total!D3</f>
        <v>Viktor Krastev</v>
      </c>
      <c r="B11" s="46" t="str">
        <f>'Week (1)'!$B$3</f>
        <v>Hours</v>
      </c>
      <c r="C11" s="47"/>
      <c r="D11" s="47"/>
      <c r="E11" s="47"/>
      <c r="F11" s="47"/>
      <c r="G11" s="47"/>
      <c r="H11" s="48"/>
    </row>
    <row r="12" spans="1:8" x14ac:dyDescent="0.2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2">SUM(B14:G14)</f>
        <v>4</v>
      </c>
    </row>
    <row r="15" spans="1:8" x14ac:dyDescent="0.2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2"/>
        <v>10</v>
      </c>
    </row>
    <row r="16" spans="1:8" x14ac:dyDescent="0.2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2"/>
        <v>6</v>
      </c>
    </row>
    <row r="18" spans="1:8" s="22" customFormat="1" ht="15" x14ac:dyDescent="0.25">
      <c r="A18" s="21" t="str">
        <f>'Week (1)'!$A$11</f>
        <v>Total</v>
      </c>
      <c r="B18" s="11">
        <f t="shared" ref="B18:G18" si="3">SUM(B13:B17)</f>
        <v>4</v>
      </c>
      <c r="C18" s="11">
        <f t="shared" si="3"/>
        <v>10.5</v>
      </c>
      <c r="D18" s="11">
        <f t="shared" si="3"/>
        <v>7</v>
      </c>
      <c r="E18" s="11">
        <f t="shared" si="3"/>
        <v>5.5</v>
      </c>
      <c r="F18" s="11">
        <f t="shared" si="3"/>
        <v>0</v>
      </c>
      <c r="G18" s="11">
        <f t="shared" si="3"/>
        <v>0</v>
      </c>
      <c r="H18" s="11">
        <f>SUM(B18:G18)</f>
        <v>27</v>
      </c>
    </row>
    <row r="20" spans="1:8" ht="23.25" x14ac:dyDescent="0.2">
      <c r="A20" s="12" t="str">
        <f>Total!D4</f>
        <v>Justin Fuchs</v>
      </c>
      <c r="B20" s="46" t="str">
        <f>$B$3</f>
        <v>Uren</v>
      </c>
      <c r="C20" s="47"/>
      <c r="D20" s="47"/>
      <c r="E20" s="47"/>
      <c r="F20" s="47"/>
      <c r="G20" s="47"/>
      <c r="H20" s="48"/>
    </row>
    <row r="21" spans="1:8" x14ac:dyDescent="0.2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">
      <c r="A22" s="9"/>
      <c r="B22" s="10"/>
      <c r="C22" s="10"/>
      <c r="D22" s="10"/>
      <c r="E22" s="10"/>
      <c r="F22" s="10"/>
      <c r="G22" s="10"/>
      <c r="H22" s="6">
        <f>SUM(B22:G22)</f>
        <v>0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 t="shared" ref="H23:H26" si="4"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si="4"/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s="22" customFormat="1" ht="15" x14ac:dyDescent="0.25">
      <c r="A27" s="21" t="str">
        <f>'Week (1)'!$A$11</f>
        <v>Total</v>
      </c>
      <c r="B27" s="11">
        <f t="shared" ref="B27:G27" si="5">SUM(B22:B26)</f>
        <v>0</v>
      </c>
      <c r="C27" s="11">
        <f t="shared" si="5"/>
        <v>0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>SUM(B27:G27)</f>
        <v>0</v>
      </c>
    </row>
    <row r="29" spans="1:8" ht="23.25" x14ac:dyDescent="0.2">
      <c r="A29" s="12" t="str">
        <f>Total!D5</f>
        <v>Rubén Gómez</v>
      </c>
      <c r="B29" s="46" t="str">
        <f>$B$3</f>
        <v>Uren</v>
      </c>
      <c r="C29" s="47"/>
      <c r="D29" s="47"/>
      <c r="E29" s="47"/>
      <c r="F29" s="47"/>
      <c r="G29" s="47"/>
      <c r="H29" s="48"/>
    </row>
    <row r="30" spans="1:8" x14ac:dyDescent="0.2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6">SUM(B32:G32)</f>
        <v>2.5</v>
      </c>
    </row>
    <row r="33" spans="1:8" x14ac:dyDescent="0.2">
      <c r="A33" s="9" t="s">
        <v>118</v>
      </c>
      <c r="B33" s="10">
        <v>1</v>
      </c>
      <c r="C33" s="10"/>
      <c r="D33" s="10"/>
      <c r="E33" s="10"/>
      <c r="F33" s="10">
        <v>2</v>
      </c>
      <c r="G33" s="10"/>
      <c r="H33" s="6">
        <f t="shared" si="6"/>
        <v>3</v>
      </c>
    </row>
    <row r="34" spans="1:8" x14ac:dyDescent="0.2">
      <c r="A34" s="9" t="s">
        <v>119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s="22" customFormat="1" ht="15" x14ac:dyDescent="0.25">
      <c r="A36" s="21" t="str">
        <f>'Week (1)'!$A$11</f>
        <v>Total</v>
      </c>
      <c r="B36" s="11">
        <f t="shared" ref="B36:G36" si="7">SUM(B31:B35)</f>
        <v>1</v>
      </c>
      <c r="C36" s="11">
        <f t="shared" si="7"/>
        <v>2.5</v>
      </c>
      <c r="D36" s="11">
        <f t="shared" si="7"/>
        <v>1.5</v>
      </c>
      <c r="E36" s="11">
        <f t="shared" si="7"/>
        <v>2.5</v>
      </c>
      <c r="F36" s="11">
        <f t="shared" si="7"/>
        <v>2</v>
      </c>
      <c r="G36" s="11">
        <f t="shared" si="7"/>
        <v>0</v>
      </c>
      <c r="H36" s="11">
        <f>SUM(B36:G36)</f>
        <v>9.5</v>
      </c>
    </row>
    <row r="38" spans="1:8" ht="23.25" x14ac:dyDescent="0.2">
      <c r="A38" s="12" t="str">
        <f>Total!D6</f>
        <v>Yaroslav Peptiuk</v>
      </c>
      <c r="B38" s="46" t="str">
        <f>$B$3</f>
        <v>Uren</v>
      </c>
      <c r="C38" s="47"/>
      <c r="D38" s="47"/>
      <c r="E38" s="47"/>
      <c r="F38" s="47"/>
      <c r="G38" s="47"/>
      <c r="H38" s="48"/>
    </row>
    <row r="39" spans="1:8" x14ac:dyDescent="0.2">
      <c r="A39" s="7" t="str">
        <f>$A$4</f>
        <v>User story / task description</v>
      </c>
      <c r="B39" s="8" t="str">
        <f>B$4</f>
        <v>Ma</v>
      </c>
      <c r="C39" s="8" t="str">
        <f t="shared" ref="C39:H39" si="8">C$4</f>
        <v>Di</v>
      </c>
      <c r="D39" s="8" t="str">
        <f t="shared" si="8"/>
        <v>Wo</v>
      </c>
      <c r="E39" s="8" t="str">
        <f t="shared" si="8"/>
        <v>Do</v>
      </c>
      <c r="F39" s="8" t="str">
        <f t="shared" si="8"/>
        <v>Vr</v>
      </c>
      <c r="G39" s="8" t="str">
        <f t="shared" si="8"/>
        <v>Za/Zo</v>
      </c>
      <c r="H39" s="8" t="str">
        <f t="shared" si="8"/>
        <v>Total</v>
      </c>
    </row>
    <row r="40" spans="1:8" x14ac:dyDescent="0.2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9">SUM(B41:G41)</f>
        <v>2</v>
      </c>
    </row>
    <row r="42" spans="1:8" x14ac:dyDescent="0.2">
      <c r="A42" s="9" t="s">
        <v>131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9"/>
        <v>5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21" t="str">
        <f>$A$9</f>
        <v>Total</v>
      </c>
      <c r="B45" s="11">
        <f t="shared" ref="B45:G45" si="10">SUM(B40:B44)</f>
        <v>0</v>
      </c>
      <c r="C45" s="11">
        <f t="shared" si="10"/>
        <v>2.5</v>
      </c>
      <c r="D45" s="11">
        <f t="shared" si="10"/>
        <v>2</v>
      </c>
      <c r="E45" s="11">
        <f t="shared" si="10"/>
        <v>2</v>
      </c>
      <c r="F45" s="11">
        <f t="shared" si="10"/>
        <v>1</v>
      </c>
      <c r="G45" s="11">
        <f t="shared" si="10"/>
        <v>2</v>
      </c>
      <c r="H45" s="11">
        <f>SUM(B45:G45)</f>
        <v>9.5</v>
      </c>
    </row>
    <row r="47" spans="1:8" ht="23.25" x14ac:dyDescent="0.2">
      <c r="A47" s="12" t="str">
        <f>Total!D7</f>
        <v>Aleks Proskurkin</v>
      </c>
      <c r="B47" s="46" t="str">
        <f>$B$3</f>
        <v>Uren</v>
      </c>
      <c r="C47" s="47"/>
      <c r="D47" s="47"/>
      <c r="E47" s="47"/>
      <c r="F47" s="47"/>
      <c r="G47" s="47"/>
      <c r="H47" s="48"/>
    </row>
    <row r="48" spans="1:8" x14ac:dyDescent="0.2">
      <c r="A48" s="7" t="str">
        <f>$A$4</f>
        <v>User story / task description</v>
      </c>
      <c r="B48" s="8" t="str">
        <f>B$4</f>
        <v>Ma</v>
      </c>
      <c r="C48" s="8" t="str">
        <f t="shared" ref="C48:H48" si="11">C$4</f>
        <v>Di</v>
      </c>
      <c r="D48" s="8" t="str">
        <f t="shared" si="11"/>
        <v>Wo</v>
      </c>
      <c r="E48" s="8" t="str">
        <f t="shared" si="11"/>
        <v>Do</v>
      </c>
      <c r="F48" s="8" t="str">
        <f t="shared" si="11"/>
        <v>Vr</v>
      </c>
      <c r="G48" s="8" t="str">
        <f t="shared" si="11"/>
        <v>Za/Zo</v>
      </c>
      <c r="H48" s="8" t="str">
        <f t="shared" si="11"/>
        <v>Total</v>
      </c>
    </row>
    <row r="49" spans="1:8" x14ac:dyDescent="0.2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2">SUM(B50:G50)</f>
        <v>2.25</v>
      </c>
    </row>
    <row r="51" spans="1:8" x14ac:dyDescent="0.2">
      <c r="A51" s="38" t="s">
        <v>141</v>
      </c>
      <c r="B51" s="39"/>
      <c r="C51" s="39"/>
      <c r="D51" s="39"/>
      <c r="E51" s="39"/>
      <c r="F51" s="39">
        <v>2.5</v>
      </c>
      <c r="G51" s="39">
        <v>2</v>
      </c>
      <c r="H51" s="6">
        <f t="shared" si="12"/>
        <v>4.5</v>
      </c>
    </row>
    <row r="52" spans="1:8" x14ac:dyDescent="0.2">
      <c r="A52" s="9" t="s">
        <v>142</v>
      </c>
      <c r="B52" s="10"/>
      <c r="C52" s="10"/>
      <c r="D52" s="10"/>
      <c r="E52" s="10"/>
      <c r="F52" s="10"/>
      <c r="G52" s="10">
        <v>3</v>
      </c>
      <c r="H52" s="6">
        <f t="shared" si="12"/>
        <v>3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21" t="str">
        <f>$A$9</f>
        <v>Total</v>
      </c>
      <c r="B54" s="11">
        <f t="shared" ref="B54:G54" si="13">SUM(B49:B53)</f>
        <v>0</v>
      </c>
      <c r="C54" s="11">
        <f t="shared" si="13"/>
        <v>2.25</v>
      </c>
      <c r="D54" s="11">
        <f t="shared" si="13"/>
        <v>0</v>
      </c>
      <c r="E54" s="11">
        <f t="shared" si="13"/>
        <v>2.25</v>
      </c>
      <c r="F54" s="11">
        <f t="shared" si="13"/>
        <v>2.5</v>
      </c>
      <c r="G54" s="11">
        <f t="shared" si="13"/>
        <v>5</v>
      </c>
      <c r="H54" s="11">
        <f>SUM(B54:G54)</f>
        <v>12</v>
      </c>
    </row>
    <row r="56" spans="1:8" ht="23.25" x14ac:dyDescent="0.2">
      <c r="A56" s="12" t="str">
        <f>Total!D8</f>
        <v>Ferhat Kelten</v>
      </c>
      <c r="B56" s="46" t="str">
        <f>$B$3</f>
        <v>Uren</v>
      </c>
      <c r="C56" s="47"/>
      <c r="D56" s="47"/>
      <c r="E56" s="47"/>
      <c r="F56" s="47"/>
      <c r="G56" s="47"/>
      <c r="H56" s="48"/>
    </row>
    <row r="57" spans="1:8" x14ac:dyDescent="0.2">
      <c r="A57" s="7" t="str">
        <f>$A$4</f>
        <v>User story / task description</v>
      </c>
      <c r="B57" s="8" t="str">
        <f>B$4</f>
        <v>Ma</v>
      </c>
      <c r="C57" s="8" t="str">
        <f t="shared" ref="C57:H57" si="14">C$4</f>
        <v>Di</v>
      </c>
      <c r="D57" s="8" t="str">
        <f t="shared" si="14"/>
        <v>Wo</v>
      </c>
      <c r="E57" s="8" t="str">
        <f t="shared" si="14"/>
        <v>Do</v>
      </c>
      <c r="F57" s="8" t="str">
        <f t="shared" si="14"/>
        <v>Vr</v>
      </c>
      <c r="G57" s="8" t="str">
        <f t="shared" si="14"/>
        <v>Za/Zo</v>
      </c>
      <c r="H57" s="8" t="str">
        <f t="shared" si="14"/>
        <v>Total</v>
      </c>
    </row>
    <row r="58" spans="1:8" x14ac:dyDescent="0.2">
      <c r="A58" s="9" t="s">
        <v>47</v>
      </c>
      <c r="B58" s="10"/>
      <c r="C58" s="10"/>
      <c r="D58" s="10"/>
      <c r="E58" s="10"/>
      <c r="F58" s="10"/>
      <c r="G58" s="10"/>
      <c r="H58" s="6">
        <f>SUM(B58:G58)</f>
        <v>0</v>
      </c>
    </row>
    <row r="59" spans="1:8" x14ac:dyDescent="0.2">
      <c r="A59" s="9"/>
      <c r="B59" s="10"/>
      <c r="C59" s="10"/>
      <c r="D59" s="10"/>
      <c r="E59" s="10"/>
      <c r="F59" s="10"/>
      <c r="G59" s="10"/>
      <c r="H59" s="6">
        <f t="shared" ref="H59:H62" si="15"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si="15"/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21" t="str">
        <f>$A$9</f>
        <v>Total</v>
      </c>
      <c r="B63" s="11">
        <f t="shared" ref="B63:G63" si="16">SUM(B58:B62)</f>
        <v>0</v>
      </c>
      <c r="C63" s="11">
        <f t="shared" si="16"/>
        <v>0</v>
      </c>
      <c r="D63" s="11">
        <f t="shared" si="16"/>
        <v>0</v>
      </c>
      <c r="E63" s="11">
        <f t="shared" si="16"/>
        <v>0</v>
      </c>
      <c r="F63" s="11">
        <f t="shared" si="16"/>
        <v>0</v>
      </c>
      <c r="G63" s="11">
        <f t="shared" si="16"/>
        <v>0</v>
      </c>
      <c r="H63" s="11">
        <f>SUM(B63:G63)</f>
        <v>0</v>
      </c>
    </row>
    <row r="65" spans="1:8" ht="23.25" x14ac:dyDescent="0.2">
      <c r="A65" s="12" t="e">
        <f>Total!#REF!</f>
        <v>#REF!</v>
      </c>
      <c r="B65" s="46" t="str">
        <f>$B$3</f>
        <v>Uren</v>
      </c>
      <c r="C65" s="47"/>
      <c r="D65" s="47"/>
      <c r="E65" s="47"/>
      <c r="F65" s="47"/>
      <c r="G65" s="47"/>
      <c r="H65" s="48"/>
    </row>
    <row r="66" spans="1:8" x14ac:dyDescent="0.2">
      <c r="A66" s="7" t="str">
        <f>$A$4</f>
        <v>User story / task description</v>
      </c>
      <c r="B66" s="8" t="str">
        <f>B$4</f>
        <v>Ma</v>
      </c>
      <c r="C66" s="8" t="str">
        <f t="shared" ref="C66:H66" si="17">C$4</f>
        <v>Di</v>
      </c>
      <c r="D66" s="8" t="str">
        <f t="shared" si="17"/>
        <v>Wo</v>
      </c>
      <c r="E66" s="8" t="str">
        <f t="shared" si="17"/>
        <v>Do</v>
      </c>
      <c r="F66" s="8" t="str">
        <f t="shared" si="17"/>
        <v>Vr</v>
      </c>
      <c r="G66" s="8" t="str">
        <f t="shared" si="17"/>
        <v>Za/Zo</v>
      </c>
      <c r="H66" s="8" t="str">
        <f t="shared" si="17"/>
        <v>Total</v>
      </c>
    </row>
    <row r="67" spans="1:8" x14ac:dyDescent="0.2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">
      <c r="A68" s="9"/>
      <c r="B68" s="10"/>
      <c r="C68" s="10"/>
      <c r="D68" s="10"/>
      <c r="E68" s="10"/>
      <c r="F68" s="10"/>
      <c r="G68" s="10"/>
      <c r="H68" s="6">
        <f t="shared" ref="H68:H71" si="18"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si="18"/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21" t="str">
        <f>$A$9</f>
        <v>Total</v>
      </c>
      <c r="B72" s="11">
        <f t="shared" ref="B72:G72" si="19">SUM(B67:B71)</f>
        <v>0</v>
      </c>
      <c r="C72" s="11">
        <f t="shared" si="19"/>
        <v>0</v>
      </c>
      <c r="D72" s="11">
        <f t="shared" si="19"/>
        <v>0</v>
      </c>
      <c r="E72" s="11">
        <f t="shared" si="19"/>
        <v>0</v>
      </c>
      <c r="F72" s="11">
        <f t="shared" si="19"/>
        <v>0</v>
      </c>
      <c r="G72" s="11">
        <f t="shared" si="19"/>
        <v>0</v>
      </c>
      <c r="H72" s="11">
        <f>SUM(B72:G72)</f>
        <v>0</v>
      </c>
    </row>
    <row r="74" spans="1:8" ht="23.25" x14ac:dyDescent="0.2">
      <c r="A74" s="12" t="e">
        <f>Total!#REF!</f>
        <v>#REF!</v>
      </c>
      <c r="B74" s="46" t="str">
        <f>$B$3</f>
        <v>Uren</v>
      </c>
      <c r="C74" s="47"/>
      <c r="D74" s="47"/>
      <c r="E74" s="47"/>
      <c r="F74" s="47"/>
      <c r="G74" s="47"/>
      <c r="H74" s="48"/>
    </row>
    <row r="75" spans="1:8" x14ac:dyDescent="0.2">
      <c r="A75" s="7" t="str">
        <f>$A$4</f>
        <v>User story / task description</v>
      </c>
      <c r="B75" s="8" t="str">
        <f>B$4</f>
        <v>Ma</v>
      </c>
      <c r="C75" s="8" t="str">
        <f t="shared" ref="C75:H75" si="20">C$4</f>
        <v>Di</v>
      </c>
      <c r="D75" s="8" t="str">
        <f t="shared" si="20"/>
        <v>Wo</v>
      </c>
      <c r="E75" s="8" t="str">
        <f t="shared" si="20"/>
        <v>Do</v>
      </c>
      <c r="F75" s="8" t="str">
        <f t="shared" si="20"/>
        <v>Vr</v>
      </c>
      <c r="G75" s="8" t="str">
        <f t="shared" si="20"/>
        <v>Za/Zo</v>
      </c>
      <c r="H75" s="8" t="str">
        <f t="shared" si="20"/>
        <v>Total</v>
      </c>
    </row>
    <row r="76" spans="1:8" x14ac:dyDescent="0.2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ref="H77:H80" si="21"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21"/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21" t="str">
        <f>$A$9</f>
        <v>Total</v>
      </c>
      <c r="B81" s="11">
        <f t="shared" ref="B81:G81" si="22">SUM(B76:B80)</f>
        <v>0</v>
      </c>
      <c r="C81" s="11">
        <f t="shared" si="22"/>
        <v>0</v>
      </c>
      <c r="D81" s="11">
        <f t="shared" si="22"/>
        <v>0</v>
      </c>
      <c r="E81" s="11">
        <f t="shared" si="22"/>
        <v>0</v>
      </c>
      <c r="F81" s="11">
        <f t="shared" si="22"/>
        <v>0</v>
      </c>
      <c r="G81" s="11">
        <f t="shared" si="22"/>
        <v>0</v>
      </c>
      <c r="H81" s="11">
        <f>SUM(B81:G81)</f>
        <v>0</v>
      </c>
    </row>
    <row r="83" spans="1:8" ht="23.25" x14ac:dyDescent="0.2">
      <c r="A83" s="12" t="e">
        <f>Total!#REF!</f>
        <v>#REF!</v>
      </c>
      <c r="B83" s="46" t="str">
        <f>$B$3</f>
        <v>Uren</v>
      </c>
      <c r="C83" s="47"/>
      <c r="D83" s="47"/>
      <c r="E83" s="47"/>
      <c r="F83" s="47"/>
      <c r="G83" s="47"/>
      <c r="H83" s="48"/>
    </row>
    <row r="84" spans="1:8" x14ac:dyDescent="0.2">
      <c r="A84" s="7" t="str">
        <f>$A$4</f>
        <v>User story / task description</v>
      </c>
      <c r="B84" s="8" t="str">
        <f>B$4</f>
        <v>Ma</v>
      </c>
      <c r="C84" s="8" t="str">
        <f t="shared" ref="C84:H84" si="23">C$4</f>
        <v>Di</v>
      </c>
      <c r="D84" s="8" t="str">
        <f t="shared" si="23"/>
        <v>Wo</v>
      </c>
      <c r="E84" s="8" t="str">
        <f t="shared" si="23"/>
        <v>Do</v>
      </c>
      <c r="F84" s="8" t="str">
        <f t="shared" si="23"/>
        <v>Vr</v>
      </c>
      <c r="G84" s="8" t="str">
        <f t="shared" si="23"/>
        <v>Za/Zo</v>
      </c>
      <c r="H84" s="8" t="str">
        <f t="shared" si="23"/>
        <v>Total</v>
      </c>
    </row>
    <row r="85" spans="1:8" x14ac:dyDescent="0.2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ref="H86:H89" si="24"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4"/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21" t="str">
        <f>$A$9</f>
        <v>Total</v>
      </c>
      <c r="B90" s="11">
        <f t="shared" ref="B90:G90" si="25">SUM(B85:B89)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</sheetData>
  <mergeCells count="11">
    <mergeCell ref="B1:H1"/>
    <mergeCell ref="B3:H3"/>
    <mergeCell ref="B11:H11"/>
    <mergeCell ref="B20:H20"/>
    <mergeCell ref="B29:H29"/>
    <mergeCell ref="B83:H83"/>
    <mergeCell ref="B38:H38"/>
    <mergeCell ref="B47:H47"/>
    <mergeCell ref="B56:H56"/>
    <mergeCell ref="B65:H65"/>
    <mergeCell ref="B74:H7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opLeftCell="A3" zoomScaleNormal="100" workbookViewId="0">
      <selection activeCell="A60" sqref="A6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136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137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2.75" x14ac:dyDescent="0.2">
      <c r="A9" s="9" t="s">
        <v>139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">
      <c r="A10" s="9" t="s">
        <v>138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116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">
      <c r="A17" s="9" t="s">
        <v>124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120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121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">
      <c r="A36" s="9" t="s">
        <v>122</v>
      </c>
      <c r="B36" s="10"/>
      <c r="C36" s="10"/>
      <c r="D36" s="10"/>
      <c r="E36" s="10"/>
      <c r="F36" s="10">
        <v>3</v>
      </c>
      <c r="G36" s="10"/>
      <c r="H36" s="6">
        <f t="shared" si="6"/>
        <v>3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2.5</v>
      </c>
      <c r="D38" s="11">
        <f t="shared" si="7"/>
        <v>2</v>
      </c>
      <c r="E38" s="11">
        <f t="shared" si="7"/>
        <v>2.5</v>
      </c>
      <c r="F38" s="11">
        <f t="shared" si="7"/>
        <v>3</v>
      </c>
      <c r="G38" s="11">
        <f t="shared" si="7"/>
        <v>4</v>
      </c>
      <c r="H38" s="11">
        <f>SUM(B38:G38)</f>
        <v>14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">
      <c r="A44" s="9" t="s">
        <v>132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">
      <c r="A45" s="9" t="s">
        <v>133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123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">
      <c r="A54" s="9" t="s">
        <v>143</v>
      </c>
      <c r="B54" s="10"/>
      <c r="C54" s="10"/>
      <c r="D54" s="10"/>
      <c r="E54" s="10"/>
      <c r="F54" s="10">
        <v>4</v>
      </c>
      <c r="G54" s="10">
        <v>1</v>
      </c>
      <c r="H54" s="6">
        <f t="shared" si="12"/>
        <v>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7</v>
      </c>
      <c r="G56" s="11">
        <f t="shared" si="13"/>
        <v>2</v>
      </c>
      <c r="H56" s="11">
        <f>SUM(B56:G56)</f>
        <v>13.5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42" zoomScaleNormal="100" workbookViewId="0">
      <selection activeCell="C52" sqref="C5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146</v>
      </c>
      <c r="B14" s="10"/>
      <c r="C14" s="10">
        <v>3</v>
      </c>
      <c r="D14" s="10">
        <v>0.2</v>
      </c>
      <c r="E14" s="5">
        <v>2.5</v>
      </c>
      <c r="F14" s="10">
        <v>0.8</v>
      </c>
      <c r="G14" s="10">
        <v>0.5</v>
      </c>
      <c r="H14" s="6">
        <f>SUM(B14:G14)</f>
        <v>7</v>
      </c>
    </row>
    <row r="15" spans="1:8" x14ac:dyDescent="0.2">
      <c r="A15" s="9" t="s">
        <v>147</v>
      </c>
      <c r="B15" s="10"/>
      <c r="C15" s="10">
        <v>2</v>
      </c>
      <c r="D15" s="10"/>
      <c r="E15" s="10"/>
      <c r="F15" s="10"/>
      <c r="G15" s="10"/>
      <c r="H15" s="6">
        <f t="shared" ref="H15:H18" si="2">SUM(B15:G15)</f>
        <v>2</v>
      </c>
    </row>
    <row r="16" spans="1:8" x14ac:dyDescent="0.2">
      <c r="A16" s="9" t="s">
        <v>148</v>
      </c>
      <c r="B16" s="10"/>
      <c r="C16" s="10">
        <v>1</v>
      </c>
      <c r="D16" s="10"/>
      <c r="E16" s="10">
        <v>5</v>
      </c>
      <c r="F16" s="10"/>
      <c r="G16" s="10"/>
      <c r="H16" s="6">
        <f t="shared" si="2"/>
        <v>6</v>
      </c>
    </row>
    <row r="17" spans="1:8" x14ac:dyDescent="0.2">
      <c r="A17" s="9" t="s">
        <v>149</v>
      </c>
      <c r="B17" s="10"/>
      <c r="C17" s="10"/>
      <c r="D17" s="10"/>
      <c r="E17" s="10"/>
      <c r="F17" s="10">
        <v>10</v>
      </c>
      <c r="G17" s="10">
        <v>5</v>
      </c>
      <c r="H17" s="6">
        <f t="shared" si="2"/>
        <v>15</v>
      </c>
    </row>
    <row r="18" spans="1:8" x14ac:dyDescent="0.2">
      <c r="A18" s="9" t="s">
        <v>150</v>
      </c>
      <c r="B18" s="10"/>
      <c r="C18" s="10"/>
      <c r="D18" s="10"/>
      <c r="E18" s="10"/>
      <c r="F18" s="10"/>
      <c r="G18" s="10">
        <v>8</v>
      </c>
      <c r="H18" s="6">
        <f t="shared" si="2"/>
        <v>8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6</v>
      </c>
      <c r="D19" s="11">
        <f t="shared" si="3"/>
        <v>0.2</v>
      </c>
      <c r="E19" s="11">
        <f t="shared" si="3"/>
        <v>7.5</v>
      </c>
      <c r="F19" s="11">
        <f>SUM(F14:F18)</f>
        <v>10.8</v>
      </c>
      <c r="G19" s="11">
        <f t="shared" si="3"/>
        <v>13.5</v>
      </c>
      <c r="H19" s="11">
        <f>SUM(B19:G19)</f>
        <v>38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144</v>
      </c>
      <c r="B52" s="10"/>
      <c r="C52" s="10"/>
      <c r="D52" s="10">
        <v>5</v>
      </c>
      <c r="E52" s="10"/>
      <c r="F52" s="10">
        <v>5</v>
      </c>
      <c r="G52" s="10"/>
      <c r="H52" s="6">
        <f t="shared" si="12"/>
        <v>10</v>
      </c>
    </row>
    <row r="53" spans="1:8" x14ac:dyDescent="0.2">
      <c r="A53" s="9" t="s">
        <v>145</v>
      </c>
      <c r="B53" s="10"/>
      <c r="C53" s="10"/>
      <c r="D53" s="10"/>
      <c r="E53" s="10"/>
      <c r="F53" s="10">
        <v>7</v>
      </c>
      <c r="G53" s="10">
        <v>5</v>
      </c>
      <c r="H53" s="6">
        <f t="shared" si="12"/>
        <v>12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5</v>
      </c>
      <c r="E55" s="11">
        <f t="shared" si="13"/>
        <v>2.25</v>
      </c>
      <c r="F55" s="11">
        <f t="shared" si="13"/>
        <v>12</v>
      </c>
      <c r="G55" s="11">
        <f t="shared" si="13"/>
        <v>5</v>
      </c>
      <c r="H55" s="11">
        <f>SUM(B55:G55)</f>
        <v>26.5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Aleks Proskurkin</cp:lastModifiedBy>
  <cp:revision/>
  <dcterms:created xsi:type="dcterms:W3CDTF">2013-05-15T07:02:38Z</dcterms:created>
  <dcterms:modified xsi:type="dcterms:W3CDTF">2024-01-27T19:26:20Z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