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robbie\Desktop\UW Robotics\Current sensors\"/>
    </mc:Choice>
  </mc:AlternateContent>
  <bookViews>
    <workbookView xWindow="0" yWindow="0" windowWidth="8870" windowHeight="723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H25" i="1"/>
  <c r="K25" i="1" s="1"/>
  <c r="I24" i="1"/>
  <c r="H24" i="1"/>
  <c r="K24" i="1" s="1"/>
  <c r="K23" i="1"/>
  <c r="I23" i="1"/>
  <c r="H23" i="1"/>
  <c r="I22" i="1"/>
  <c r="H22" i="1"/>
  <c r="I20" i="1"/>
  <c r="H20" i="1"/>
  <c r="K20" i="1" s="1"/>
  <c r="I19" i="1"/>
  <c r="H19" i="1"/>
  <c r="K19" i="1" s="1"/>
  <c r="K18" i="1"/>
  <c r="I18" i="1"/>
  <c r="H18" i="1"/>
  <c r="I17" i="1"/>
  <c r="H17" i="1"/>
  <c r="K11" i="1"/>
  <c r="K22" i="1" l="1"/>
  <c r="K17" i="1"/>
  <c r="I12" i="1"/>
  <c r="H12" i="1"/>
  <c r="K12" i="1" s="1"/>
  <c r="I11" i="1"/>
  <c r="H11" i="1"/>
  <c r="I7" i="1"/>
  <c r="H7" i="1"/>
  <c r="K6" i="1"/>
  <c r="I6" i="1"/>
  <c r="H6" i="1"/>
  <c r="I4" i="1"/>
  <c r="H4" i="1"/>
  <c r="H5" i="1"/>
  <c r="I5" i="1"/>
  <c r="H9" i="1"/>
  <c r="I9" i="1"/>
  <c r="K9" i="1" s="1"/>
  <c r="H10" i="1"/>
  <c r="I10" i="1"/>
  <c r="K7" i="1" l="1"/>
  <c r="K10" i="1"/>
  <c r="K5" i="1"/>
  <c r="K4" i="1"/>
</calcChain>
</file>

<file path=xl/sharedStrings.xml><?xml version="1.0" encoding="utf-8"?>
<sst xmlns="http://schemas.openxmlformats.org/spreadsheetml/2006/main" count="38" uniqueCount="15">
  <si>
    <t>Vlogic</t>
  </si>
  <si>
    <t>R2</t>
  </si>
  <si>
    <t>R20</t>
  </si>
  <si>
    <t>R21</t>
  </si>
  <si>
    <t>R68</t>
  </si>
  <si>
    <t>Vi</t>
  </si>
  <si>
    <t>Vo</t>
  </si>
  <si>
    <t>Vbias</t>
  </si>
  <si>
    <t>Vo/Vi-bias</t>
  </si>
  <si>
    <t>3V3</t>
  </si>
  <si>
    <t>5V</t>
  </si>
  <si>
    <t>Theoretical (0A)</t>
  </si>
  <si>
    <t>Measured (0A)</t>
  </si>
  <si>
    <t>Theoretical (2A)</t>
  </si>
  <si>
    <t>Measured (2A)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</si>
</sst>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3" borderId="12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9" xfId="0" applyFont="1" applyFill="1" applyBorder="1"/>
    <xf numFmtId="0" fontId="1" fillId="0" borderId="20" xfId="0" applyFont="1" applyBorder="1"/>
    <xf numFmtId="0" fontId="1" fillId="0" borderId="3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3" borderId="17" xfId="0" applyFont="1" applyFill="1" applyBorder="1"/>
    <xf numFmtId="0" fontId="1" fillId="0" borderId="14" xfId="0" applyFont="1" applyBorder="1"/>
    <xf numFmtId="0" fontId="1" fillId="0" borderId="1" xfId="0" applyFont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3" borderId="18" xfId="0" applyFont="1" applyFill="1" applyBorder="1"/>
    <xf numFmtId="0" fontId="1" fillId="0" borderId="15" xfId="0" applyFont="1" applyBorder="1"/>
    <xf numFmtId="0" fontId="1" fillId="0" borderId="6" xfId="0" applyFont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3" borderId="16" xfId="0" applyFont="1" applyFill="1" applyBorder="1"/>
    <xf numFmtId="0" fontId="1" fillId="0" borderId="13" xfId="0" applyFont="1" applyBorder="1"/>
    <xf numFmtId="0" fontId="1" fillId="0" borderId="8" xfId="0" applyFont="1" applyBorder="1"/>
    <xf numFmtId="0" fontId="1" fillId="2" borderId="8" xfId="0" applyFont="1" applyFill="1" applyBorder="1"/>
    <xf numFmtId="0" fontId="1" fillId="2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zoomScale="80" zoomScaleNormal="80" workbookViewId="0">
      <selection activeCell="I22" sqref="I22"/>
    </sheetView>
  </sheetViews>
  <sheetFormatPr defaultRowHeight="14.5" x14ac:dyDescent="0.35"/>
  <cols>
    <col min="1" max="1" width="3.1796875" style="1" customWidth="1"/>
    <col min="2" max="2" width="16.26953125" style="1" customWidth="1"/>
    <col min="3" max="7" width="8.7265625" style="1"/>
    <col min="8" max="8" width="11.54296875" style="1" customWidth="1"/>
    <col min="9" max="16384" width="8.7265625" style="1"/>
  </cols>
  <sheetData>
    <row r="1" spans="2:11" ht="15" thickBot="1" x14ac:dyDescent="0.4"/>
    <row r="2" spans="2:11" ht="15" thickBot="1" x14ac:dyDescent="0.4">
      <c r="B2" s="2"/>
      <c r="C2" s="3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8</v>
      </c>
      <c r="I2" s="4" t="s">
        <v>7</v>
      </c>
      <c r="J2" s="4" t="s">
        <v>5</v>
      </c>
      <c r="K2" s="5" t="s">
        <v>6</v>
      </c>
    </row>
    <row r="3" spans="2:11" x14ac:dyDescent="0.35">
      <c r="B3" s="6" t="s">
        <v>9</v>
      </c>
      <c r="C3" s="7"/>
      <c r="D3" s="8"/>
      <c r="E3" s="8"/>
      <c r="F3" s="8"/>
      <c r="G3" s="8"/>
      <c r="H3" s="9"/>
      <c r="I3" s="9"/>
      <c r="J3" s="8"/>
      <c r="K3" s="10"/>
    </row>
    <row r="4" spans="2:11" x14ac:dyDescent="0.35">
      <c r="B4" s="11" t="s">
        <v>11</v>
      </c>
      <c r="C4" s="12">
        <v>3.3</v>
      </c>
      <c r="D4" s="13">
        <v>27</v>
      </c>
      <c r="E4" s="13">
        <v>68</v>
      </c>
      <c r="F4" s="13">
        <v>10</v>
      </c>
      <c r="G4" s="13">
        <v>12</v>
      </c>
      <c r="H4" s="14">
        <f t="shared" ref="H4:H10" si="0">-G4/F4</f>
        <v>-1.2</v>
      </c>
      <c r="I4" s="14">
        <f>(E4/(D4+E4)*C4)*(1+G4/F4)</f>
        <v>5.1966315789473692</v>
      </c>
      <c r="J4" s="13">
        <v>1.17</v>
      </c>
      <c r="K4" s="15">
        <f t="shared" ref="K4:K10" si="1">J4*H4+I4</f>
        <v>3.7926315789473692</v>
      </c>
    </row>
    <row r="5" spans="2:11" x14ac:dyDescent="0.35">
      <c r="B5" s="11" t="s">
        <v>12</v>
      </c>
      <c r="C5" s="12">
        <v>3.3</v>
      </c>
      <c r="D5" s="13">
        <v>19.8</v>
      </c>
      <c r="E5" s="13">
        <v>23.5</v>
      </c>
      <c r="F5" s="13">
        <v>9.94</v>
      </c>
      <c r="G5" s="13">
        <v>11.96</v>
      </c>
      <c r="H5" s="14">
        <f t="shared" si="0"/>
        <v>-1.2032193158953723</v>
      </c>
      <c r="I5" s="14">
        <f t="shared" ref="I5:I10" si="2">(E5/(D5+E5)*C5)*(1+G5/F5)</f>
        <v>3.9459505299696565</v>
      </c>
      <c r="J5" s="13">
        <v>1.17</v>
      </c>
      <c r="K5" s="15">
        <f t="shared" si="1"/>
        <v>2.538183930372071</v>
      </c>
    </row>
    <row r="6" spans="2:11" x14ac:dyDescent="0.35">
      <c r="B6" s="11" t="s">
        <v>13</v>
      </c>
      <c r="C6" s="12">
        <v>3.3</v>
      </c>
      <c r="D6" s="13">
        <v>27</v>
      </c>
      <c r="E6" s="13">
        <v>68</v>
      </c>
      <c r="F6" s="13">
        <v>10</v>
      </c>
      <c r="G6" s="13">
        <v>12</v>
      </c>
      <c r="H6" s="14">
        <f t="shared" ref="H6:H7" si="3">-G6/F6</f>
        <v>-1.2</v>
      </c>
      <c r="I6" s="14">
        <f>(E6/(D6+E6)*C6)*(1+G6/F6)</f>
        <v>5.1966315789473692</v>
      </c>
      <c r="J6" s="13">
        <v>1.3</v>
      </c>
      <c r="K6" s="15">
        <f t="shared" ref="K6:K7" si="4">J6*H6+I6</f>
        <v>3.6366315789473691</v>
      </c>
    </row>
    <row r="7" spans="2:11" ht="15" thickBot="1" x14ac:dyDescent="0.4">
      <c r="B7" s="16" t="s">
        <v>14</v>
      </c>
      <c r="C7" s="17">
        <v>3.3</v>
      </c>
      <c r="D7" s="18">
        <v>19.8</v>
      </c>
      <c r="E7" s="18">
        <v>23.5</v>
      </c>
      <c r="F7" s="18">
        <v>9.94</v>
      </c>
      <c r="G7" s="18">
        <v>11.96</v>
      </c>
      <c r="H7" s="19">
        <f t="shared" si="3"/>
        <v>-1.2032193158953723</v>
      </c>
      <c r="I7" s="19">
        <f t="shared" ref="I7" si="5">(E7/(D7+E7)*C7)*(1+G7/F7)</f>
        <v>3.9459505299696565</v>
      </c>
      <c r="J7" s="18">
        <v>1.3</v>
      </c>
      <c r="K7" s="20">
        <f t="shared" si="4"/>
        <v>2.3817654193056725</v>
      </c>
    </row>
    <row r="8" spans="2:11" x14ac:dyDescent="0.35">
      <c r="B8" s="21" t="s">
        <v>10</v>
      </c>
      <c r="C8" s="22"/>
      <c r="D8" s="23"/>
      <c r="E8" s="23"/>
      <c r="F8" s="23"/>
      <c r="G8" s="23"/>
      <c r="H8" s="24"/>
      <c r="I8" s="24"/>
      <c r="J8" s="23"/>
      <c r="K8" s="25"/>
    </row>
    <row r="9" spans="2:11" x14ac:dyDescent="0.35">
      <c r="B9" s="11" t="s">
        <v>11</v>
      </c>
      <c r="C9" s="12">
        <v>5</v>
      </c>
      <c r="D9" s="13">
        <v>27</v>
      </c>
      <c r="E9" s="13">
        <v>68</v>
      </c>
      <c r="F9" s="13">
        <v>10</v>
      </c>
      <c r="G9" s="13">
        <v>12</v>
      </c>
      <c r="H9" s="14">
        <f t="shared" si="0"/>
        <v>-1.2</v>
      </c>
      <c r="I9" s="14">
        <f t="shared" si="2"/>
        <v>7.8736842105263163</v>
      </c>
      <c r="J9" s="13">
        <v>2.5</v>
      </c>
      <c r="K9" s="15">
        <f t="shared" si="1"/>
        <v>4.8736842105263163</v>
      </c>
    </row>
    <row r="10" spans="2:11" x14ac:dyDescent="0.35">
      <c r="B10" s="11" t="s">
        <v>12</v>
      </c>
      <c r="C10" s="12">
        <v>5</v>
      </c>
      <c r="D10" s="13">
        <v>19.8</v>
      </c>
      <c r="E10" s="13">
        <v>23.5</v>
      </c>
      <c r="F10" s="13">
        <v>9.94</v>
      </c>
      <c r="G10" s="13">
        <v>11.96</v>
      </c>
      <c r="H10" s="14">
        <f t="shared" si="0"/>
        <v>-1.2032193158953723</v>
      </c>
      <c r="I10" s="14">
        <f t="shared" si="2"/>
        <v>5.978712924196449</v>
      </c>
      <c r="J10" s="13">
        <v>2.5</v>
      </c>
      <c r="K10" s="15">
        <f t="shared" si="1"/>
        <v>2.9706646344580179</v>
      </c>
    </row>
    <row r="11" spans="2:11" x14ac:dyDescent="0.35">
      <c r="B11" s="11" t="s">
        <v>13</v>
      </c>
      <c r="C11" s="12">
        <v>5</v>
      </c>
      <c r="D11" s="13">
        <v>27</v>
      </c>
      <c r="E11" s="13">
        <v>68</v>
      </c>
      <c r="F11" s="13">
        <v>10</v>
      </c>
      <c r="G11" s="13">
        <v>12</v>
      </c>
      <c r="H11" s="14">
        <f t="shared" ref="H11:H12" si="6">-G11/F11</f>
        <v>-1.2</v>
      </c>
      <c r="I11" s="14">
        <f t="shared" ref="I11:I12" si="7">(E11/(D11+E11)*C11)*(1+G11/F11)</f>
        <v>7.8736842105263163</v>
      </c>
      <c r="J11" s="13">
        <v>2.8</v>
      </c>
      <c r="K11" s="15">
        <f>J11*H11+I11</f>
        <v>4.513684210526316</v>
      </c>
    </row>
    <row r="12" spans="2:11" ht="15" thickBot="1" x14ac:dyDescent="0.4">
      <c r="B12" s="16" t="s">
        <v>14</v>
      </c>
      <c r="C12" s="17">
        <v>5</v>
      </c>
      <c r="D12" s="18">
        <v>19.8</v>
      </c>
      <c r="E12" s="18">
        <v>23.5</v>
      </c>
      <c r="F12" s="18">
        <v>9.94</v>
      </c>
      <c r="G12" s="18">
        <v>11.96</v>
      </c>
      <c r="H12" s="19">
        <f t="shared" si="6"/>
        <v>-1.2032193158953723</v>
      </c>
      <c r="I12" s="19">
        <f t="shared" si="7"/>
        <v>5.978712924196449</v>
      </c>
      <c r="J12" s="18">
        <v>2.8</v>
      </c>
      <c r="K12" s="20">
        <f t="shared" ref="K11:K12" si="8">J12*H12+I12</f>
        <v>2.6096988396894067</v>
      </c>
    </row>
    <row r="14" spans="2:11" ht="15" thickBot="1" x14ac:dyDescent="0.4"/>
    <row r="15" spans="2:11" ht="15" thickBot="1" x14ac:dyDescent="0.4">
      <c r="B15" s="2"/>
      <c r="C15" s="3" t="s">
        <v>0</v>
      </c>
      <c r="D15" s="4" t="s">
        <v>1</v>
      </c>
      <c r="E15" s="4" t="s">
        <v>2</v>
      </c>
      <c r="F15" s="4" t="s">
        <v>3</v>
      </c>
      <c r="G15" s="4" t="s">
        <v>4</v>
      </c>
      <c r="H15" s="4" t="s">
        <v>8</v>
      </c>
      <c r="I15" s="4" t="s">
        <v>7</v>
      </c>
      <c r="J15" s="4" t="s">
        <v>5</v>
      </c>
      <c r="K15" s="5" t="s">
        <v>6</v>
      </c>
    </row>
    <row r="16" spans="2:11" x14ac:dyDescent="0.35">
      <c r="B16" s="6" t="s">
        <v>9</v>
      </c>
      <c r="C16" s="7"/>
      <c r="D16" s="8"/>
      <c r="E16" s="8"/>
      <c r="F16" s="8"/>
      <c r="G16" s="8"/>
      <c r="H16" s="9"/>
      <c r="I16" s="9"/>
      <c r="J16" s="8"/>
      <c r="K16" s="10"/>
    </row>
    <row r="17" spans="2:11" x14ac:dyDescent="0.35">
      <c r="B17" s="11" t="s">
        <v>11</v>
      </c>
      <c r="C17" s="12">
        <v>3.3</v>
      </c>
      <c r="D17" s="13">
        <v>15</v>
      </c>
      <c r="E17" s="13">
        <v>33</v>
      </c>
      <c r="F17" s="13">
        <v>13</v>
      </c>
      <c r="G17" s="13">
        <v>39</v>
      </c>
      <c r="H17" s="14">
        <f t="shared" ref="H17:H23" si="9">-G17/F17</f>
        <v>-3</v>
      </c>
      <c r="I17" s="14">
        <f>(E17/(D17+E17)*C17)*(1+G17/F17)</f>
        <v>9.0749999999999993</v>
      </c>
      <c r="J17" s="13">
        <v>1.17</v>
      </c>
      <c r="K17" s="15">
        <f t="shared" ref="K17:K23" si="10">J17*H17+I17</f>
        <v>5.5649999999999995</v>
      </c>
    </row>
    <row r="18" spans="2:11" x14ac:dyDescent="0.35">
      <c r="B18" s="11" t="s">
        <v>12</v>
      </c>
      <c r="C18" s="12">
        <v>3.3</v>
      </c>
      <c r="D18" s="13">
        <v>19.8</v>
      </c>
      <c r="E18" s="13">
        <v>23.5</v>
      </c>
      <c r="F18" s="13">
        <v>9.94</v>
      </c>
      <c r="G18" s="13">
        <v>11.96</v>
      </c>
      <c r="H18" s="14">
        <f t="shared" si="9"/>
        <v>-1.2032193158953723</v>
      </c>
      <c r="I18" s="14">
        <f t="shared" ref="I18:I23" si="11">(E18/(D18+E18)*C18)*(1+G18/F18)</f>
        <v>3.9459505299696565</v>
      </c>
      <c r="J18" s="13">
        <v>1.17</v>
      </c>
      <c r="K18" s="15">
        <f t="shared" si="10"/>
        <v>2.538183930372071</v>
      </c>
    </row>
    <row r="19" spans="2:11" x14ac:dyDescent="0.35">
      <c r="B19" s="11" t="s">
        <v>13</v>
      </c>
      <c r="C19" s="12">
        <v>3.3</v>
      </c>
      <c r="D19" s="13">
        <v>27</v>
      </c>
      <c r="E19" s="13">
        <v>68</v>
      </c>
      <c r="F19" s="13">
        <v>10</v>
      </c>
      <c r="G19" s="13">
        <v>12</v>
      </c>
      <c r="H19" s="14">
        <f t="shared" si="9"/>
        <v>-1.2</v>
      </c>
      <c r="I19" s="14">
        <f>(E19/(D19+E19)*C19)*(1+G19/F19)</f>
        <v>5.1966315789473692</v>
      </c>
      <c r="J19" s="13">
        <v>1.3</v>
      </c>
      <c r="K19" s="15">
        <f t="shared" si="10"/>
        <v>3.6366315789473691</v>
      </c>
    </row>
    <row r="20" spans="2:11" ht="15" thickBot="1" x14ac:dyDescent="0.4">
      <c r="B20" s="16" t="s">
        <v>14</v>
      </c>
      <c r="C20" s="17">
        <v>3.3</v>
      </c>
      <c r="D20" s="18">
        <v>19.8</v>
      </c>
      <c r="E20" s="18">
        <v>23.5</v>
      </c>
      <c r="F20" s="18">
        <v>9.94</v>
      </c>
      <c r="G20" s="18">
        <v>11.96</v>
      </c>
      <c r="H20" s="19">
        <f t="shared" si="9"/>
        <v>-1.2032193158953723</v>
      </c>
      <c r="I20" s="19">
        <f t="shared" ref="I20" si="12">(E20/(D20+E20)*C20)*(1+G20/F20)</f>
        <v>3.9459505299696565</v>
      </c>
      <c r="J20" s="18">
        <v>1.3</v>
      </c>
      <c r="K20" s="20">
        <f t="shared" si="10"/>
        <v>2.3817654193056725</v>
      </c>
    </row>
    <row r="21" spans="2:11" x14ac:dyDescent="0.35">
      <c r="B21" s="21" t="s">
        <v>10</v>
      </c>
      <c r="C21" s="22"/>
      <c r="D21" s="23"/>
      <c r="E21" s="23"/>
      <c r="F21" s="23"/>
      <c r="G21" s="23"/>
      <c r="H21" s="24"/>
      <c r="I21" s="24"/>
      <c r="J21" s="23"/>
      <c r="K21" s="25"/>
    </row>
    <row r="22" spans="2:11" x14ac:dyDescent="0.35">
      <c r="B22" s="11" t="s">
        <v>11</v>
      </c>
      <c r="C22" s="12">
        <v>5</v>
      </c>
      <c r="D22" s="13">
        <v>27</v>
      </c>
      <c r="E22" s="13">
        <v>68</v>
      </c>
      <c r="F22" s="13">
        <v>10</v>
      </c>
      <c r="G22" s="13">
        <v>12</v>
      </c>
      <c r="H22" s="14">
        <f t="shared" ref="H22:H25" si="13">-G22/F22</f>
        <v>-1.2</v>
      </c>
      <c r="I22" s="14">
        <f t="shared" ref="I22:I25" si="14">(E22/(D22+E22)*C22)*(1+G22/F22)</f>
        <v>7.8736842105263163</v>
      </c>
      <c r="J22" s="13">
        <v>2.5</v>
      </c>
      <c r="K22" s="15">
        <f t="shared" ref="K22:K25" si="15">J22*H22+I22</f>
        <v>4.8736842105263163</v>
      </c>
    </row>
    <row r="23" spans="2:11" x14ac:dyDescent="0.35">
      <c r="B23" s="11" t="s">
        <v>12</v>
      </c>
      <c r="C23" s="12">
        <v>5</v>
      </c>
      <c r="D23" s="13">
        <v>19.8</v>
      </c>
      <c r="E23" s="13">
        <v>23.5</v>
      </c>
      <c r="F23" s="13">
        <v>9.94</v>
      </c>
      <c r="G23" s="13">
        <v>11.96</v>
      </c>
      <c r="H23" s="14">
        <f t="shared" si="13"/>
        <v>-1.2032193158953723</v>
      </c>
      <c r="I23" s="14">
        <f t="shared" si="14"/>
        <v>5.978712924196449</v>
      </c>
      <c r="J23" s="13">
        <v>2.5</v>
      </c>
      <c r="K23" s="15">
        <f t="shared" si="15"/>
        <v>2.9706646344580179</v>
      </c>
    </row>
    <row r="24" spans="2:11" x14ac:dyDescent="0.35">
      <c r="B24" s="11" t="s">
        <v>13</v>
      </c>
      <c r="C24" s="12">
        <v>5</v>
      </c>
      <c r="D24" s="13">
        <v>27</v>
      </c>
      <c r="E24" s="13">
        <v>68</v>
      </c>
      <c r="F24" s="13">
        <v>10</v>
      </c>
      <c r="G24" s="13">
        <v>12</v>
      </c>
      <c r="H24" s="14">
        <f t="shared" si="13"/>
        <v>-1.2</v>
      </c>
      <c r="I24" s="14">
        <f t="shared" si="14"/>
        <v>7.8736842105263163</v>
      </c>
      <c r="J24" s="13">
        <v>2.8</v>
      </c>
      <c r="K24" s="15">
        <f>J24*H24+I24</f>
        <v>4.513684210526316</v>
      </c>
    </row>
    <row r="25" spans="2:11" ht="15" thickBot="1" x14ac:dyDescent="0.4">
      <c r="B25" s="16" t="s">
        <v>14</v>
      </c>
      <c r="C25" s="17">
        <v>5</v>
      </c>
      <c r="D25" s="18">
        <v>19.8</v>
      </c>
      <c r="E25" s="18">
        <v>23.5</v>
      </c>
      <c r="F25" s="18">
        <v>9.94</v>
      </c>
      <c r="G25" s="18">
        <v>11.96</v>
      </c>
      <c r="H25" s="19">
        <f t="shared" si="13"/>
        <v>-1.2032193158953723</v>
      </c>
      <c r="I25" s="19">
        <f t="shared" si="14"/>
        <v>5.978712924196449</v>
      </c>
      <c r="J25" s="18">
        <v>2.8</v>
      </c>
      <c r="K25" s="20">
        <f t="shared" ref="K25" si="16">J25*H25+I25</f>
        <v>2.6096988396894067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Luo</dc:creator>
  <cp:lastModifiedBy>robbie</cp:lastModifiedBy>
  <dcterms:created xsi:type="dcterms:W3CDTF">2017-10-14T04:02:29Z</dcterms:created>
  <dcterms:modified xsi:type="dcterms:W3CDTF">2017-10-15T00:19:37Z</dcterms:modified>
</cp:coreProperties>
</file>