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3" i="1"/>
  <c r="L4" i="1"/>
  <c r="L2" i="1"/>
  <c r="L1" i="1"/>
  <c r="J3" i="1"/>
  <c r="I5" i="1"/>
  <c r="I4" i="1"/>
  <c r="H5" i="1"/>
  <c r="H4" i="1"/>
  <c r="H3" i="1"/>
  <c r="I3" i="1"/>
  <c r="G5" i="1"/>
  <c r="G4" i="1"/>
  <c r="G3" i="1"/>
</calcChain>
</file>

<file path=xl/sharedStrings.xml><?xml version="1.0" encoding="utf-8"?>
<sst xmlns="http://schemas.openxmlformats.org/spreadsheetml/2006/main" count="17" uniqueCount="17">
  <si>
    <t>x</t>
  </si>
  <si>
    <t>y</t>
  </si>
  <si>
    <t>z</t>
  </si>
  <si>
    <t>correl</t>
  </si>
  <si>
    <t>Математическо очакване</t>
  </si>
  <si>
    <t>Дисперсия</t>
  </si>
  <si>
    <t>Средноквадратично откл.</t>
  </si>
  <si>
    <t>Коеф. На Корелация</t>
  </si>
  <si>
    <t>avg(x, y, z)</t>
  </si>
  <si>
    <t>var.s-S^2(x, y, z)</t>
  </si>
  <si>
    <t>stdev.s-S(x,y,z)</t>
  </si>
  <si>
    <t>1,06 &lt; 9,28 =&gt; H0</t>
  </si>
  <si>
    <t>0,39 &lt; 0,7977 =&gt; H0</t>
  </si>
  <si>
    <t>1,51 &lt; 3,181 =&gt; H0</t>
  </si>
  <si>
    <t>2,64 &lt; 2,447 =&gt; H1</t>
  </si>
  <si>
    <t>1,11 &lt; 4,303 =&gt; H0</t>
  </si>
  <si>
    <t>0,95 &lt; 1,71 =&gt; 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</si>
</sst>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285750</xdr:colOff>
      <xdr:row>17</xdr:row>
      <xdr:rowOff>85725</xdr:rowOff>
    </xdr:from>
    <xdr:ext cx="65" cy="172227"/>
    <xdr:sp macro="" textlink="">
      <xdr:nvSpPr>
        <xdr:cNvPr id="2" name="TextBox 1"/>
        <xdr:cNvSpPr txBox="1"/>
      </xdr:nvSpPr>
      <xdr:spPr>
        <a:xfrm>
          <a:off x="8582025" y="3324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bg-BG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"/>
  <sheetViews>
    <sheetView tabSelected="1" workbookViewId="0">
      <selection activeCell="P6" sqref="P6"/>
    </sheetView>
  </sheetViews>
  <sheetFormatPr defaultRowHeight="15" x14ac:dyDescent="0.25"/>
  <cols>
    <col min="7" max="7" width="24.28515625" customWidth="1"/>
    <col min="8" max="8" width="18.7109375" customWidth="1"/>
    <col min="9" max="9" width="26.5703125" customWidth="1"/>
    <col min="10" max="10" width="20" customWidth="1"/>
    <col min="12" max="12" width="30.140625" customWidth="1"/>
    <col min="14" max="14" width="18.28515625" customWidth="1"/>
  </cols>
  <sheetData>
    <row r="1" spans="2:14" x14ac:dyDescent="0.25">
      <c r="G1" t="s">
        <v>4</v>
      </c>
      <c r="H1" t="s">
        <v>5</v>
      </c>
      <c r="I1" t="s">
        <v>6</v>
      </c>
      <c r="J1" t="s">
        <v>7</v>
      </c>
      <c r="L1">
        <f>46.33/43.33</f>
        <v>1.0692360950842372</v>
      </c>
      <c r="M1">
        <v>9.2799999999999994</v>
      </c>
      <c r="N1" t="s">
        <v>11</v>
      </c>
    </row>
    <row r="2" spans="2:14" x14ac:dyDescent="0.25">
      <c r="G2" s="1" t="s">
        <v>8</v>
      </c>
      <c r="H2" s="1" t="s">
        <v>9</v>
      </c>
      <c r="I2" s="1" t="s">
        <v>10</v>
      </c>
      <c r="J2" s="1" t="s">
        <v>3</v>
      </c>
      <c r="L2">
        <f>46.33/(43.33 + 46.33 + 24.67)</f>
        <v>0.40523047319163824</v>
      </c>
      <c r="M2">
        <v>0.79769999999999996</v>
      </c>
      <c r="N2" t="s">
        <v>12</v>
      </c>
    </row>
    <row r="3" spans="2:14" x14ac:dyDescent="0.25">
      <c r="B3" t="s">
        <v>0</v>
      </c>
      <c r="C3">
        <v>25</v>
      </c>
      <c r="D3">
        <v>18</v>
      </c>
      <c r="E3">
        <v>34</v>
      </c>
      <c r="F3">
        <v>27</v>
      </c>
      <c r="G3">
        <f>AVERAGE(C3:F3)</f>
        <v>26</v>
      </c>
      <c r="H3">
        <f>_xlfn.VAR.S(C3:F3)</f>
        <v>43.333333333333336</v>
      </c>
      <c r="I3">
        <f>_xlfn.STDEV.S(C3:F3)</f>
        <v>6.5828058860438334</v>
      </c>
      <c r="J3">
        <f>CORREL(C3:F3, C4:F4)</f>
        <v>0.62488515823714208</v>
      </c>
      <c r="L3">
        <f>((26-21)/6.58)*2</f>
        <v>1.519756838905775</v>
      </c>
      <c r="M3">
        <v>3.181</v>
      </c>
      <c r="N3" t="s">
        <v>13</v>
      </c>
    </row>
    <row r="4" spans="2:14" x14ac:dyDescent="0.25">
      <c r="B4" t="s">
        <v>1</v>
      </c>
      <c r="C4">
        <v>7</v>
      </c>
      <c r="D4">
        <v>13</v>
      </c>
      <c r="E4">
        <v>23</v>
      </c>
      <c r="F4">
        <v>11</v>
      </c>
      <c r="G4">
        <f>AVERAGE(C4:F4)</f>
        <v>13.5</v>
      </c>
      <c r="H4">
        <f>_xlfn.VAR.S(C4:F4)</f>
        <v>46.333333333333336</v>
      </c>
      <c r="I4">
        <f>_xlfn.STDEV.S(C4:F4)</f>
        <v>6.8068592855540455</v>
      </c>
      <c r="L4">
        <f>(26-13.5)/SQRT((4+4)*((4-1)*43.33+(4-1)*46.33)/(4*4*(6)))</f>
        <v>2.6402231906682614</v>
      </c>
      <c r="M4">
        <v>2.4470000000000001</v>
      </c>
      <c r="N4" t="s">
        <v>14</v>
      </c>
    </row>
    <row r="5" spans="2:14" x14ac:dyDescent="0.25">
      <c r="B5" t="s">
        <v>2</v>
      </c>
      <c r="C5">
        <v>31</v>
      </c>
      <c r="D5">
        <v>24</v>
      </c>
      <c r="E5">
        <v>36</v>
      </c>
      <c r="F5">
        <v>29</v>
      </c>
      <c r="G5">
        <f>AVERAGE(C5:F5)</f>
        <v>30</v>
      </c>
      <c r="H5">
        <f>_xlfn.VAR.S(C5:F5)</f>
        <v>24.666666666666668</v>
      </c>
      <c r="I5">
        <f>_xlfn.STDEV.S(C5:F5)</f>
        <v>4.9665548085837798</v>
      </c>
      <c r="L5">
        <f>0.62/(SQRT((1-POWER(0.62, 2))/2))</f>
        <v>1.1175253455674752</v>
      </c>
      <c r="M5">
        <v>4.3029999999999999</v>
      </c>
      <c r="N5" t="s">
        <v>15</v>
      </c>
    </row>
    <row r="6" spans="2:14" x14ac:dyDescent="0.25">
      <c r="L6">
        <f>6.5/6.8</f>
        <v>0.95588235294117652</v>
      </c>
      <c r="M6">
        <v>1.71</v>
      </c>
      <c r="N6" t="s">
        <v>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2024-11-07T11:55:25Z</dcterms:created>
  <dcterms:modified xsi:type="dcterms:W3CDTF">2024-11-07T13:13:23Z</dcterms:modified>
</cp:coreProperties>
</file>