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firstSheet="1" activeTab="4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M186" i="4"/>
  <c r="M187"/>
  <c r="M188"/>
  <c r="M189"/>
  <c r="M150"/>
  <c r="M151"/>
  <c r="M152"/>
  <c r="M153"/>
  <c r="M115"/>
  <c r="M116"/>
  <c r="M117"/>
  <c r="M118"/>
  <c r="M75"/>
  <c r="M76"/>
  <c r="M77"/>
  <c r="M78"/>
  <c r="M79"/>
  <c r="M80"/>
  <c r="M81"/>
  <c r="M82"/>
  <c r="M83"/>
  <c r="M40"/>
  <c r="M41"/>
  <c r="M42"/>
  <c r="M43"/>
  <c r="M44"/>
  <c r="M45"/>
  <c r="M46"/>
  <c r="M47"/>
  <c r="M48"/>
  <c r="M11"/>
  <c r="M12"/>
  <c r="M13"/>
  <c r="M5"/>
  <c r="M6"/>
  <c r="M7"/>
  <c r="M8"/>
  <c r="M9"/>
  <c r="M10"/>
  <c r="M335"/>
  <c r="M336"/>
  <c r="M337"/>
  <c r="M338"/>
  <c r="M339"/>
  <c r="M340"/>
  <c r="M342"/>
  <c r="M343"/>
  <c r="M344"/>
  <c r="M345"/>
  <c r="M346"/>
  <c r="M341"/>
  <c r="K87" i="9"/>
  <c r="K86"/>
  <c r="K85"/>
  <c r="J77"/>
  <c r="J76"/>
  <c r="J75"/>
  <c r="J74"/>
  <c r="J73"/>
  <c r="J72"/>
  <c r="J71"/>
  <c r="J70"/>
  <c r="J69"/>
  <c r="J68"/>
  <c r="J67"/>
  <c r="J66"/>
  <c r="J65"/>
  <c r="J64"/>
  <c r="J63"/>
  <c r="J62"/>
  <c r="N399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402"/>
  <c r="N324"/>
  <c r="N288"/>
  <c r="N253"/>
  <c r="N214"/>
  <c r="N178"/>
  <c r="N143"/>
  <c r="N103"/>
  <c r="N68"/>
  <c r="N33"/>
  <c r="G68" i="1"/>
  <c r="N365"/>
  <c r="M365"/>
  <c r="P365"/>
  <c r="P366"/>
  <c r="P364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51" i="4"/>
  <c r="M450"/>
  <c r="M449"/>
  <c r="M448"/>
  <c r="M447"/>
  <c r="M446"/>
  <c r="M445"/>
  <c r="M444"/>
  <c r="M443"/>
  <c r="M442"/>
  <c r="M441"/>
  <c r="M440"/>
  <c r="L440"/>
  <c r="M460" i="3"/>
  <c r="M459"/>
  <c r="M458"/>
  <c r="M457"/>
  <c r="M456"/>
  <c r="M455"/>
  <c r="M454"/>
  <c r="M453"/>
  <c r="M452"/>
  <c r="M451"/>
  <c r="M450"/>
  <c r="M449"/>
  <c r="M448"/>
  <c r="M447"/>
  <c r="M446"/>
  <c r="M445"/>
  <c r="L445"/>
  <c r="G143"/>
  <c r="M442" i="2"/>
  <c r="M443"/>
  <c r="M444"/>
  <c r="M445"/>
  <c r="M446"/>
  <c r="M447"/>
  <c r="M448"/>
  <c r="M449"/>
  <c r="M450"/>
  <c r="M451"/>
  <c r="M452"/>
  <c r="M453"/>
  <c r="M454"/>
  <c r="M455"/>
  <c r="M456"/>
  <c r="M457"/>
  <c r="L442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5" i="1"/>
  <c r="N376"/>
  <c r="N377"/>
  <c r="N378"/>
  <c r="N37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N374"/>
  <c r="M374"/>
  <c r="AC373"/>
  <c r="AB373"/>
  <c r="N373"/>
  <c r="M373"/>
  <c r="AC370"/>
  <c r="AB370"/>
  <c r="AC369"/>
  <c r="AB369"/>
  <c r="N369"/>
  <c r="M369"/>
  <c r="AC368"/>
  <c r="AB368"/>
  <c r="N368"/>
  <c r="M368"/>
  <c r="AC367"/>
  <c r="AB367"/>
  <c r="N367"/>
  <c r="M367"/>
  <c r="AC366"/>
  <c r="AB366"/>
  <c r="N366"/>
  <c r="M366"/>
  <c r="AC364"/>
  <c r="AB364"/>
  <c r="N364"/>
  <c r="M364"/>
  <c r="AC363"/>
  <c r="AB363"/>
  <c r="N363"/>
  <c r="M363"/>
  <c r="AC362"/>
  <c r="AB362"/>
  <c r="N362"/>
  <c r="M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47" i="4"/>
  <c r="M348"/>
  <c r="M349"/>
  <c r="M350"/>
  <c r="M351"/>
  <c r="M352"/>
  <c r="M353"/>
  <c r="M354"/>
  <c r="M355"/>
  <c r="H399"/>
  <c r="I399"/>
  <c r="J399"/>
  <c r="K399"/>
  <c r="G399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2" i="3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L5"/>
  <c r="L6"/>
  <c r="L7"/>
  <c r="L8"/>
  <c r="L9"/>
  <c r="L10"/>
  <c r="M370" i="4"/>
  <c r="M399" s="1"/>
  <c r="L370"/>
  <c r="L399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L74"/>
  <c r="L103" s="1"/>
  <c r="M39"/>
  <c r="L39"/>
  <c r="L68" s="1"/>
  <c r="M4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03" i="4" l="1"/>
  <c r="M68"/>
  <c r="M33"/>
  <c r="M143"/>
  <c r="M178"/>
  <c r="M214"/>
  <c r="M288" i="2"/>
  <c r="M103"/>
  <c r="M358" i="1"/>
  <c r="J75" i="3"/>
  <c r="M33"/>
  <c r="M33" i="2"/>
  <c r="L33"/>
  <c r="N358" i="1"/>
  <c r="M324" i="4"/>
  <c r="M253"/>
  <c r="M402" i="3"/>
  <c r="M324"/>
  <c r="M214"/>
  <c r="M178"/>
  <c r="M143"/>
  <c r="M402" i="2"/>
  <c r="M324"/>
  <c r="M143"/>
  <c r="M68"/>
  <c r="N320" i="1"/>
  <c r="N285"/>
  <c r="N102"/>
  <c r="M33"/>
  <c r="N33"/>
  <c r="J76" i="3" l="1"/>
  <c r="J77" l="1"/>
  <c r="J78" l="1"/>
  <c r="J79" l="1"/>
  <c r="J80" s="1"/>
  <c r="M103"/>
  <c r="J81" l="1"/>
  <c r="J82" s="1"/>
  <c r="J103" s="1"/>
</calcChain>
</file>

<file path=xl/sharedStrings.xml><?xml version="1.0" encoding="utf-8"?>
<sst xmlns="http://schemas.openxmlformats.org/spreadsheetml/2006/main" count="2667" uniqueCount="78">
  <si>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</si>
  <si>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</si>
  <si>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</si>
  <si>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</si>
  <si>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</si>
  <si>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</si>
  <si>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</si>
  <si>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</si>
  <si>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</si>
  <si>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</si>
  <si>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</si>
  <si>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</si>
  <si>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</si>
  <si>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</si>
  <si>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</si>
  <si>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</si>
  <si>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</si>
  <si>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</si>
  <si>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</si>
  <si>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</si>
  <si>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</si>
  <si>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</si>
  <si>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</si>
  <si>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</si>
  <si>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</si>
  <si>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</si>
  <si>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</si>
  <si>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</si>
  <si>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</si>
  <si>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</si>
  <si>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</si>
  <si>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</si>
  <si>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</si>
  <si>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</si>
  <si>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</si>
  <si>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</si>
  <si>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</si>
  <si>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</si>
  <si>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</si>
  <si>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</si>
  <si>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</si>
  <si>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</si>
  <si>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</si>
  <si>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</si>
  <si>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</si>
  <si>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</si>
  <si>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</si>
  <si>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</si>
  <si>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</si>
  <si>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</si>
  <si>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</si>
  <si>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</si>
  <si>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</si>
  <si>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</si>
  <si>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</si>
  <si>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</si>
  <si>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</si>
  <si>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</si>
  <si>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</si>
  <si>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</si>
  <si>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</si>
  <si>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</si>
  <si>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</si>
  <si>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</si>
  <si>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</si>
  <si>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</si>
  <si>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</si>
  <si>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</si>
  <si>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</si>
  <si>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</si>
  <si>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</si>
  <si>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</si>
  <si>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</si>
  <si>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</si>
  <si>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</si>
  <si>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</si>
  <si>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</si>
  <si>
    <t>В оттенках серого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</si>
</sst>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45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портрет!$C$403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портрет!$D$403:$F$403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портрет!$C$404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портрет!$C$405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портрет!$C$406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</c:numCache>
            </c:numRef>
          </c:val>
        </c:ser>
        <c:axId val="57256192"/>
        <c:axId val="59904768"/>
      </c:barChart>
      <c:catAx>
        <c:axId val="57256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59904768"/>
        <c:crosses val="autoZero"/>
        <c:auto val="1"/>
        <c:lblAlgn val="ctr"/>
        <c:lblOffset val="100"/>
      </c:catAx>
      <c:valAx>
        <c:axId val="599047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5725619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285"/>
          <c:y val="8.6460758061807932E-2"/>
          <c:w val="0.3202756921895276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9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деталей'!$C$414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деталей'!$D$414:$F$414</c:f>
              <c:numCache>
                <c:formatCode>General</c:formatCode>
                <c:ptCount val="3"/>
              </c:numCache>
            </c:numRef>
          </c:val>
        </c:ser>
        <c:axId val="83774464"/>
        <c:axId val="83784832"/>
      </c:barChart>
      <c:catAx>
        <c:axId val="8377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</c:title>
        <c:tickLblPos val="nextTo"/>
        <c:crossAx val="83784832"/>
        <c:crosses val="autoZero"/>
        <c:auto val="1"/>
        <c:lblAlgn val="ctr"/>
        <c:lblOffset val="100"/>
      </c:catAx>
      <c:valAx>
        <c:axId val="837848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377446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4"/>
          <c:y val="8.6460758061807932E-2"/>
          <c:w val="0.3202756921895278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6"/>
          <c:y val="5.1400554097404488E-2"/>
          <c:w val="0.603575874085974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деталей'!$C$465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деталей'!$D$464:$G$464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деталей'!$D$465:$G$465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83813504"/>
        <c:axId val="83815424"/>
      </c:barChart>
      <c:catAx>
        <c:axId val="8381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06"/>
              <c:y val="0.89983141341320072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3815424"/>
        <c:crosses val="autoZero"/>
        <c:auto val="1"/>
        <c:lblAlgn val="ctr"/>
        <c:lblOffset val="100"/>
      </c:catAx>
      <c:valAx>
        <c:axId val="838154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381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84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деталей'!$D$413:$F$413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деталей'!$C$414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деталей'!$D$414:$F$414</c:f>
              <c:numCache>
                <c:formatCode>General</c:formatCode>
                <c:ptCount val="3"/>
              </c:numCache>
            </c:numRef>
          </c:val>
        </c:ser>
        <c:axId val="92419584"/>
        <c:axId val="92421504"/>
      </c:barChart>
      <c:catAx>
        <c:axId val="92419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2421504"/>
        <c:crosses val="autoZero"/>
        <c:auto val="1"/>
        <c:lblAlgn val="ctr"/>
        <c:lblOffset val="100"/>
      </c:catAx>
      <c:valAx>
        <c:axId val="924215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2419584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96"/>
          <c:y val="8.6460758061807932E-2"/>
          <c:w val="0.3202756921895279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деталей'!$D$468:$G$468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деталей'!$D$469:$G$469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92437888"/>
        <c:axId val="92452352"/>
      </c:barChart>
      <c:catAx>
        <c:axId val="92437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17"/>
              <c:y val="0.899831413413200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2452352"/>
        <c:crosses val="autoZero"/>
        <c:auto val="1"/>
        <c:lblAlgn val="ctr"/>
        <c:lblOffset val="100"/>
      </c:catAx>
      <c:valAx>
        <c:axId val="924523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2437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9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текст!$E$411:$G$411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текст!$E$412:$G$412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текст!$E$413:$G$413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текст!$D$414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текст!$E$410:$G$410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текст!$E$414:$G$414</c:f>
              <c:numCache>
                <c:formatCode>General</c:formatCode>
                <c:ptCount val="3"/>
              </c:numCache>
            </c:numRef>
          </c:val>
        </c:ser>
        <c:axId val="92643328"/>
        <c:axId val="92645248"/>
      </c:barChart>
      <c:catAx>
        <c:axId val="92643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2645248"/>
        <c:crosses val="autoZero"/>
        <c:auto val="1"/>
        <c:lblAlgn val="ctr"/>
        <c:lblOffset val="100"/>
      </c:catAx>
      <c:valAx>
        <c:axId val="926452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2643328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462"/>
          <c:y val="8.6460758061807932E-2"/>
          <c:w val="0.3202756921895280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46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текст!$C$458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текст!$D$457:$G$457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текст!$D$458:$G$458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109.95</c:v>
                </c:pt>
              </c:numCache>
            </c:numRef>
          </c:val>
        </c:ser>
        <c:axId val="92473216"/>
        <c:axId val="92483584"/>
      </c:barChart>
      <c:catAx>
        <c:axId val="92473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34"/>
              <c:y val="0.89983141341320116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2483584"/>
        <c:crosses val="autoZero"/>
        <c:auto val="1"/>
        <c:lblAlgn val="ctr"/>
        <c:lblOffset val="100"/>
      </c:catAx>
      <c:valAx>
        <c:axId val="924835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9247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06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8"/>
          <c:h val="0.66445744865549417"/>
        </c:manualLayout>
      </c:layout>
      <c:barChart>
        <c:barDir val="col"/>
        <c:grouping val="clustered"/>
        <c:ser>
          <c:idx val="0"/>
          <c:order val="0"/>
          <c:tx>
            <c:strRef>
              <c:f>цвет!$C$34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цвет!$D$33:$F$33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цвет!$D$34:$F$34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axId val="92520448"/>
        <c:axId val="92522368"/>
      </c:barChart>
      <c:catAx>
        <c:axId val="92520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26"/>
              <c:y val="0.89001337867785968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2522368"/>
        <c:crosses val="autoZero"/>
        <c:auto val="1"/>
        <c:lblAlgn val="ctr"/>
        <c:lblOffset val="100"/>
      </c:catAx>
      <c:valAx>
        <c:axId val="925223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252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2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502"/>
          <c:h val="0.66445744865549461"/>
        </c:manualLayout>
      </c:layout>
      <c:barChart>
        <c:barDir val="col"/>
        <c:grouping val="clustered"/>
        <c:ser>
          <c:idx val="0"/>
          <c:order val="0"/>
          <c:tx>
            <c:strRef>
              <c:f>цвет!$C$93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цвет!$D$92:$F$92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цвет!$D$93:$F$93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axId val="92689920"/>
        <c:axId val="92691840"/>
      </c:barChart>
      <c:catAx>
        <c:axId val="9268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552647056241743"/>
              <c:y val="0.89001337867785957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92691840"/>
        <c:crosses val="autoZero"/>
        <c:auto val="1"/>
        <c:lblAlgn val="ctr"/>
        <c:lblOffset val="100"/>
      </c:catAx>
      <c:valAx>
        <c:axId val="926918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9268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531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цвет!$D$119</c:f>
              <c:strCache>
                <c:ptCount val="1"/>
                <c:pt idx="0">
                  <c:v>В оттенках серого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цвет!$E$119:$G$119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45.08</c:v>
                </c:pt>
                <c:pt idx="2">
                  <c:v>35.72</c:v>
                </c:pt>
              </c:numCache>
            </c:numRef>
          </c:val>
        </c:ser>
        <c:ser>
          <c:idx val="2"/>
          <c:order val="1"/>
          <c:tx>
            <c:strRef>
              <c:f>цвет!$D$120</c:f>
              <c:strCache>
                <c:ptCount val="1"/>
                <c:pt idx="0">
                  <c:v>RGB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цвет!$E$120:$G$120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154.74</c:v>
                </c:pt>
                <c:pt idx="2">
                  <c:v>55.91</c:v>
                </c:pt>
              </c:numCache>
            </c:numRef>
          </c:val>
        </c:ser>
        <c:ser>
          <c:idx val="1"/>
          <c:order val="2"/>
          <c:tx>
            <c:strRef>
              <c:f>цвет!$D$121</c:f>
              <c:strCache>
                <c:ptCount val="1"/>
                <c:pt idx="0">
                  <c:v>YIQ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цвет!$E$121:$G$121</c:f>
              <c:numCache>
                <c:formatCode>General</c:formatCode>
                <c:ptCount val="3"/>
                <c:pt idx="0">
                  <c:v>96.38</c:v>
                </c:pt>
                <c:pt idx="1">
                  <c:v>220.31</c:v>
                </c:pt>
                <c:pt idx="2">
                  <c:v>200.37</c:v>
                </c:pt>
              </c:numCache>
            </c:numRef>
          </c:val>
        </c:ser>
        <c:ser>
          <c:idx val="3"/>
          <c:order val="3"/>
          <c:tx>
            <c:strRef>
              <c:f>цвет!$D$122</c:f>
              <c:strCache>
                <c:ptCount val="1"/>
              </c:strCache>
            </c:strRef>
          </c:tx>
          <c:spPr>
            <a:noFill/>
          </c:spPr>
          <c:cat>
            <c:strRef>
              <c:f>цвет!$E$118:$G$118</c:f>
              <c:strCache>
                <c:ptCount val="3"/>
                <c:pt idx="0">
                  <c:v>Первый подходящий (без разбиения)</c:v>
                </c:pt>
                <c:pt idx="1">
                  <c:v>Первый подходящий (с разбиением)</c:v>
                </c:pt>
                <c:pt idx="2">
                  <c:v>Доменный блок с минимальным СКО</c:v>
                </c:pt>
              </c:strCache>
            </c:strRef>
          </c:cat>
          <c:val>
            <c:numRef>
              <c:f>цвет!$E$122:$G$122</c:f>
              <c:numCache>
                <c:formatCode>General</c:formatCode>
                <c:ptCount val="3"/>
              </c:numCache>
            </c:numRef>
          </c:val>
        </c:ser>
        <c:axId val="92739072"/>
        <c:axId val="92740992"/>
      </c:barChart>
      <c:catAx>
        <c:axId val="92739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92740992"/>
        <c:crosses val="autoZero"/>
        <c:auto val="1"/>
        <c:lblAlgn val="ctr"/>
        <c:lblOffset val="100"/>
      </c:catAx>
      <c:valAx>
        <c:axId val="9274099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273907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507"/>
          <c:y val="8.6460758061807932E-2"/>
          <c:w val="0.3202756921895281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2804224"/>
        <c:axId val="92805760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2817280"/>
        <c:axId val="92815744"/>
      </c:lineChart>
      <c:catAx>
        <c:axId val="92804224"/>
        <c:scaling>
          <c:orientation val="minMax"/>
        </c:scaling>
        <c:axPos val="b"/>
        <c:numFmt formatCode="General" sourceLinked="1"/>
        <c:tickLblPos val="nextTo"/>
        <c:crossAx val="92805760"/>
        <c:crosses val="autoZero"/>
        <c:auto val="1"/>
        <c:lblAlgn val="ctr"/>
        <c:lblOffset val="100"/>
      </c:catAx>
      <c:valAx>
        <c:axId val="92805760"/>
        <c:scaling>
          <c:orientation val="minMax"/>
        </c:scaling>
        <c:axPos val="l"/>
        <c:minorGridlines/>
        <c:numFmt formatCode="General" sourceLinked="1"/>
        <c:tickLblPos val="nextTo"/>
        <c:crossAx val="92804224"/>
        <c:crosses val="autoZero"/>
        <c:crossBetween val="between"/>
      </c:valAx>
      <c:valAx>
        <c:axId val="92815744"/>
        <c:scaling>
          <c:orientation val="minMax"/>
        </c:scaling>
        <c:axPos val="r"/>
        <c:numFmt formatCode="General" sourceLinked="1"/>
        <c:tickLblPos val="nextTo"/>
        <c:crossAx val="92817280"/>
        <c:crosses val="max"/>
        <c:crossBetween val="between"/>
        <c:majorUnit val="10"/>
      </c:valAx>
      <c:catAx>
        <c:axId val="92817280"/>
        <c:scaling>
          <c:orientation val="minMax"/>
        </c:scaling>
        <c:delete val="1"/>
        <c:axPos val="t"/>
        <c:tickLblPos val="none"/>
        <c:crossAx val="92815744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59933440"/>
        <c:axId val="59934976"/>
      </c:barChart>
      <c:catAx>
        <c:axId val="59933440"/>
        <c:scaling>
          <c:orientation val="minMax"/>
        </c:scaling>
        <c:axPos val="b"/>
        <c:numFmt formatCode="General" sourceLinked="1"/>
        <c:tickLblPos val="nextTo"/>
        <c:crossAx val="59934976"/>
        <c:crosses val="autoZero"/>
        <c:auto val="1"/>
        <c:lblAlgn val="ctr"/>
        <c:lblOffset val="100"/>
      </c:catAx>
      <c:valAx>
        <c:axId val="59934976"/>
        <c:scaling>
          <c:orientation val="minMax"/>
        </c:scaling>
        <c:axPos val="l"/>
        <c:majorGridlines/>
        <c:numFmt formatCode="General" sourceLinked="1"/>
        <c:tickLblPos val="nextTo"/>
        <c:crossAx val="5993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2866816"/>
        <c:axId val="92873088"/>
      </c:barChart>
      <c:catAx>
        <c:axId val="9286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2873088"/>
        <c:crosses val="autoZero"/>
        <c:auto val="1"/>
        <c:lblAlgn val="ctr"/>
        <c:lblOffset val="100"/>
      </c:catAx>
      <c:valAx>
        <c:axId val="928730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286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2885760"/>
        <c:axId val="92887296"/>
      </c:barChart>
      <c:catAx>
        <c:axId val="92885760"/>
        <c:scaling>
          <c:orientation val="minMax"/>
        </c:scaling>
        <c:axPos val="b"/>
        <c:tickLblPos val="nextTo"/>
        <c:crossAx val="92887296"/>
        <c:crosses val="autoZero"/>
        <c:auto val="1"/>
        <c:lblAlgn val="ctr"/>
        <c:lblOffset val="100"/>
      </c:catAx>
      <c:valAx>
        <c:axId val="92887296"/>
        <c:scaling>
          <c:orientation val="minMax"/>
        </c:scaling>
        <c:axPos val="l"/>
        <c:majorGridlines/>
        <c:numFmt formatCode="General" sourceLinked="1"/>
        <c:tickLblPos val="nextTo"/>
        <c:crossAx val="92885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2907776"/>
        <c:axId val="92942336"/>
      </c:barChart>
      <c:catAx>
        <c:axId val="92907776"/>
        <c:scaling>
          <c:orientation val="minMax"/>
        </c:scaling>
        <c:axPos val="b"/>
        <c:tickLblPos val="nextTo"/>
        <c:crossAx val="92942336"/>
        <c:crosses val="autoZero"/>
        <c:auto val="1"/>
        <c:lblAlgn val="ctr"/>
        <c:lblOffset val="100"/>
      </c:catAx>
      <c:valAx>
        <c:axId val="92942336"/>
        <c:scaling>
          <c:orientation val="minMax"/>
        </c:scaling>
        <c:axPos val="l"/>
        <c:majorGridlines/>
        <c:numFmt formatCode="General" sourceLinked="1"/>
        <c:tickLblPos val="nextTo"/>
        <c:crossAx val="9290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2953600"/>
        <c:axId val="92959488"/>
      </c:lineChart>
      <c:catAx>
        <c:axId val="92953600"/>
        <c:scaling>
          <c:orientation val="minMax"/>
        </c:scaling>
        <c:axPos val="b"/>
        <c:tickLblPos val="nextTo"/>
        <c:crossAx val="92959488"/>
        <c:crosses val="autoZero"/>
        <c:auto val="1"/>
        <c:lblAlgn val="ctr"/>
        <c:lblOffset val="100"/>
      </c:catAx>
      <c:valAx>
        <c:axId val="92959488"/>
        <c:scaling>
          <c:orientation val="minMax"/>
        </c:scaling>
        <c:axPos val="l"/>
        <c:majorGridlines/>
        <c:numFmt formatCode="General" sourceLinked="1"/>
        <c:tickLblPos val="nextTo"/>
        <c:crossAx val="92953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3366528"/>
        <c:axId val="93380608"/>
      </c:barChart>
      <c:catAx>
        <c:axId val="93366528"/>
        <c:scaling>
          <c:orientation val="minMax"/>
        </c:scaling>
        <c:axPos val="b"/>
        <c:tickLblPos val="nextTo"/>
        <c:crossAx val="93380608"/>
        <c:crosses val="autoZero"/>
        <c:auto val="1"/>
        <c:lblAlgn val="ctr"/>
        <c:lblOffset val="100"/>
      </c:catAx>
      <c:valAx>
        <c:axId val="93380608"/>
        <c:scaling>
          <c:orientation val="minMax"/>
        </c:scaling>
        <c:axPos val="l"/>
        <c:majorGridlines/>
        <c:numFmt formatCode="General" sourceLinked="1"/>
        <c:tickLblPos val="nextTo"/>
        <c:crossAx val="93366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"/>
          <c:y val="5.1400554097404488E-2"/>
          <c:w val="0.603575874085973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портрет!$D$433:$G$433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59956608"/>
        <c:axId val="79259136"/>
      </c:barChart>
      <c:catAx>
        <c:axId val="59956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4995"/>
              <c:y val="0.899831413413200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9259136"/>
        <c:crosses val="autoZero"/>
        <c:auto val="1"/>
        <c:lblAlgn val="ctr"/>
        <c:lblOffset val="100"/>
      </c:catAx>
      <c:valAx>
        <c:axId val="792591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599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73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79172352"/>
        <c:axId val="79173888"/>
      </c:barChart>
      <c:catAx>
        <c:axId val="79172352"/>
        <c:scaling>
          <c:orientation val="minMax"/>
        </c:scaling>
        <c:axPos val="b"/>
        <c:tickLblPos val="nextTo"/>
        <c:crossAx val="79173888"/>
        <c:crosses val="autoZero"/>
        <c:auto val="1"/>
        <c:lblAlgn val="ctr"/>
        <c:lblOffset val="100"/>
      </c:catAx>
      <c:valAx>
        <c:axId val="791738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917235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79194368"/>
        <c:axId val="79208448"/>
      </c:barChart>
      <c:catAx>
        <c:axId val="79194368"/>
        <c:scaling>
          <c:orientation val="minMax"/>
        </c:scaling>
        <c:axPos val="b"/>
        <c:tickLblPos val="nextTo"/>
        <c:crossAx val="79208448"/>
        <c:crosses val="autoZero"/>
        <c:auto val="1"/>
        <c:lblAlgn val="ctr"/>
        <c:lblOffset val="100"/>
      </c:catAx>
      <c:valAx>
        <c:axId val="79208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79194368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17"/>
          <c:y val="4.0336129645919636E-2"/>
          <c:w val="0.7631297530116431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82382848"/>
        <c:axId val="82384384"/>
      </c:barChart>
      <c:catAx>
        <c:axId val="82382848"/>
        <c:scaling>
          <c:orientation val="minMax"/>
        </c:scaling>
        <c:axPos val="b"/>
        <c:tickLblPos val="nextTo"/>
        <c:crossAx val="82384384"/>
        <c:crosses val="autoZero"/>
        <c:auto val="1"/>
        <c:lblAlgn val="ctr"/>
        <c:lblOffset val="100"/>
      </c:catAx>
      <c:valAx>
        <c:axId val="823843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</c:title>
        <c:numFmt formatCode="General" sourceLinked="1"/>
        <c:tickLblPos val="nextTo"/>
        <c:crossAx val="8238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76"/>
          <c:y val="0.87768771410385726"/>
          <c:w val="0.20898394912174448"/>
          <c:h val="6.5696324744148188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82449920"/>
        <c:axId val="82451456"/>
      </c:barChart>
      <c:catAx>
        <c:axId val="82449920"/>
        <c:scaling>
          <c:orientation val="minMax"/>
        </c:scaling>
        <c:axPos val="b"/>
        <c:tickLblPos val="nextTo"/>
        <c:crossAx val="82451456"/>
        <c:crosses val="autoZero"/>
        <c:auto val="1"/>
        <c:lblAlgn val="ctr"/>
        <c:lblOffset val="100"/>
      </c:catAx>
      <c:valAx>
        <c:axId val="824514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244992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82519936"/>
        <c:axId val="82521472"/>
      </c:barChart>
      <c:catAx>
        <c:axId val="82519936"/>
        <c:scaling>
          <c:orientation val="minMax"/>
        </c:scaling>
        <c:axPos val="b"/>
        <c:tickLblPos val="nextTo"/>
        <c:crossAx val="82521472"/>
        <c:crosses val="autoZero"/>
        <c:auto val="1"/>
        <c:lblAlgn val="ctr"/>
        <c:lblOffset val="100"/>
      </c:catAx>
      <c:valAx>
        <c:axId val="825214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2519936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82553472"/>
        <c:axId val="82571648"/>
      </c:barChart>
      <c:catAx>
        <c:axId val="82553472"/>
        <c:scaling>
          <c:orientation val="minMax"/>
        </c:scaling>
        <c:axPos val="b"/>
        <c:tickLblPos val="nextTo"/>
        <c:crossAx val="82571648"/>
        <c:crosses val="autoZero"/>
        <c:auto val="1"/>
        <c:lblAlgn val="ctr"/>
        <c:lblOffset val="100"/>
      </c:catAx>
      <c:valAx>
        <c:axId val="82571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2553472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407</xdr:row>
      <xdr:rowOff>76199</xdr:rowOff>
    </xdr:from>
    <xdr:to>
      <xdr:col>6</xdr:col>
      <xdr:colOff>438150</xdr:colOff>
      <xdr:row>424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435</xdr:row>
      <xdr:rowOff>66674</xdr:rowOff>
    </xdr:from>
    <xdr:to>
      <xdr:col>8</xdr:col>
      <xdr:colOff>352425</xdr:colOff>
      <xdr:row>450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414</xdr:row>
      <xdr:rowOff>161925</xdr:rowOff>
    </xdr:from>
    <xdr:to>
      <xdr:col>11</xdr:col>
      <xdr:colOff>1</xdr:colOff>
      <xdr:row>432</xdr:row>
      <xdr:rowOff>9526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468</xdr:row>
      <xdr:rowOff>0</xdr:rowOff>
    </xdr:from>
    <xdr:to>
      <xdr:col>12</xdr:col>
      <xdr:colOff>457200</xdr:colOff>
      <xdr:row>483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414</xdr:row>
      <xdr:rowOff>152400</xdr:rowOff>
    </xdr:from>
    <xdr:to>
      <xdr:col>10</xdr:col>
      <xdr:colOff>533400</xdr:colOff>
      <xdr:row>432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473</xdr:row>
      <xdr:rowOff>0</xdr:rowOff>
    </xdr:from>
    <xdr:to>
      <xdr:col>12</xdr:col>
      <xdr:colOff>152400</xdr:colOff>
      <xdr:row>488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415</xdr:row>
      <xdr:rowOff>0</xdr:rowOff>
    </xdr:from>
    <xdr:to>
      <xdr:col>13</xdr:col>
      <xdr:colOff>361950</xdr:colOff>
      <xdr:row>432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462</xdr:row>
      <xdr:rowOff>0</xdr:rowOff>
    </xdr:from>
    <xdr:to>
      <xdr:col>13</xdr:col>
      <xdr:colOff>600075</xdr:colOff>
      <xdr:row>477</xdr:row>
      <xdr:rowOff>104776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36</xdr:row>
      <xdr:rowOff>0</xdr:rowOff>
    </xdr:from>
    <xdr:to>
      <xdr:col>12</xdr:col>
      <xdr:colOff>209550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209550</xdr:colOff>
      <xdr:row>108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124</xdr:row>
      <xdr:rowOff>0</xdr:rowOff>
    </xdr:from>
    <xdr:to>
      <xdr:col>11</xdr:col>
      <xdr:colOff>581025</xdr:colOff>
      <xdr:row>141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4"/>
  <sheetViews>
    <sheetView topLeftCell="A71" workbookViewId="0">
      <selection activeCell="D403" sqref="D403:D405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5" si="34">J330/L330</f>
        <v>0.70625000000000004</v>
      </c>
      <c r="N330">
        <f t="shared" ref="N330:N335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29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29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29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29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29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29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>
        <f>AVERAGE(M329:M357)</f>
        <v>0.69786644486778115</v>
      </c>
      <c r="N358">
        <f t="shared" si="38"/>
        <v>4.6888341475729316</v>
      </c>
      <c r="O358">
        <f t="shared" si="38"/>
        <v>0.97703714285714294</v>
      </c>
    </row>
    <row r="361" spans="3:29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54</v>
      </c>
      <c r="I361" s="1" t="s">
        <v>5</v>
      </c>
      <c r="J361" s="1" t="s">
        <v>11</v>
      </c>
      <c r="K361" s="1" t="s">
        <v>10</v>
      </c>
      <c r="L361" s="1" t="s">
        <v>8</v>
      </c>
      <c r="M361" s="1" t="s">
        <v>13</v>
      </c>
      <c r="N361" s="1" t="s">
        <v>12</v>
      </c>
      <c r="O361" s="1" t="s">
        <v>55</v>
      </c>
      <c r="P361">
        <v>0.97996000000000005</v>
      </c>
      <c r="S361" s="1" t="s">
        <v>2</v>
      </c>
      <c r="T361" s="1" t="s">
        <v>9</v>
      </c>
      <c r="U361" s="1" t="s">
        <v>3</v>
      </c>
      <c r="V361" s="1" t="s">
        <v>1</v>
      </c>
      <c r="W361" s="1" t="s">
        <v>4</v>
      </c>
      <c r="X361" s="1" t="s">
        <v>5</v>
      </c>
      <c r="Y361" s="1" t="s">
        <v>11</v>
      </c>
      <c r="Z361" s="1" t="s">
        <v>10</v>
      </c>
      <c r="AA361" s="1" t="s">
        <v>8</v>
      </c>
      <c r="AB361" s="1" t="s">
        <v>13</v>
      </c>
      <c r="AC361" s="1" t="s">
        <v>12</v>
      </c>
    </row>
    <row r="362" spans="3:29">
      <c r="C362">
        <v>1</v>
      </c>
      <c r="D362" t="s">
        <v>60</v>
      </c>
      <c r="E362">
        <v>4</v>
      </c>
      <c r="F362">
        <v>10</v>
      </c>
      <c r="G362">
        <v>120.67</v>
      </c>
      <c r="I362">
        <v>1.71</v>
      </c>
      <c r="K362">
        <v>75</v>
      </c>
      <c r="L362">
        <v>17</v>
      </c>
      <c r="M362">
        <f>J362/L362</f>
        <v>0</v>
      </c>
      <c r="N362">
        <f>K362/L362</f>
        <v>4.4117647058823533</v>
      </c>
      <c r="O362">
        <v>0.99007000000000001</v>
      </c>
      <c r="S362" t="s">
        <v>21</v>
      </c>
      <c r="T362">
        <v>4</v>
      </c>
      <c r="U362" t="s">
        <v>6</v>
      </c>
      <c r="V362">
        <v>500</v>
      </c>
      <c r="W362">
        <v>154.09</v>
      </c>
      <c r="X362">
        <v>1.81</v>
      </c>
      <c r="Y362">
        <v>5.0599999999999996</v>
      </c>
      <c r="Z362">
        <v>75</v>
      </c>
      <c r="AA362">
        <v>17</v>
      </c>
      <c r="AB362">
        <f>Y362/AA362</f>
        <v>0.29764705882352938</v>
      </c>
      <c r="AC362">
        <f>Z362/AA362</f>
        <v>4.4117647058823533</v>
      </c>
    </row>
    <row r="363" spans="3:29">
      <c r="E363">
        <v>4</v>
      </c>
      <c r="F363">
        <v>50</v>
      </c>
      <c r="G363">
        <v>51.99</v>
      </c>
      <c r="I363">
        <v>1.65</v>
      </c>
      <c r="K363">
        <v>75.099999999999994</v>
      </c>
      <c r="L363">
        <v>17</v>
      </c>
      <c r="M363">
        <f t="shared" ref="M363:M374" si="39">J363/L363</f>
        <v>0</v>
      </c>
      <c r="N363">
        <f t="shared" ref="N363:N379" si="40">K363/L363</f>
        <v>4.4176470588235288</v>
      </c>
      <c r="O363">
        <v>0.98716000000000004</v>
      </c>
      <c r="T363">
        <v>8</v>
      </c>
      <c r="U363" t="s">
        <v>6</v>
      </c>
      <c r="V363">
        <v>500</v>
      </c>
      <c r="W363">
        <v>34.369999999999997</v>
      </c>
      <c r="X363">
        <v>1.72</v>
      </c>
      <c r="Y363">
        <v>5.0599999999999996</v>
      </c>
      <c r="Z363">
        <v>75</v>
      </c>
      <c r="AA363">
        <v>4.29</v>
      </c>
      <c r="AB363">
        <f>Y363/AA363</f>
        <v>1.1794871794871793</v>
      </c>
      <c r="AC363">
        <f>Z363/AA363</f>
        <v>17.482517482517483</v>
      </c>
    </row>
    <row r="364" spans="3:29">
      <c r="E364">
        <v>4</v>
      </c>
      <c r="F364">
        <v>100</v>
      </c>
      <c r="G364">
        <v>25.88</v>
      </c>
      <c r="I364">
        <v>1.72</v>
      </c>
      <c r="K364">
        <v>75.099999999999994</v>
      </c>
      <c r="L364">
        <v>17</v>
      </c>
      <c r="M364">
        <f t="shared" si="39"/>
        <v>0</v>
      </c>
      <c r="N364">
        <f t="shared" si="40"/>
        <v>4.4176470588235288</v>
      </c>
      <c r="O364">
        <v>0.98333999999999999</v>
      </c>
      <c r="P364">
        <f>O364-P361</f>
        <v>3.3799999999999386E-3</v>
      </c>
      <c r="T364">
        <v>16</v>
      </c>
      <c r="U364" t="s">
        <v>6</v>
      </c>
      <c r="V364">
        <v>500</v>
      </c>
      <c r="W364">
        <v>10.39</v>
      </c>
      <c r="X364">
        <v>1.82</v>
      </c>
      <c r="Y364">
        <v>5.0599999999999996</v>
      </c>
      <c r="Z364">
        <v>75</v>
      </c>
      <c r="AA364">
        <v>1.07</v>
      </c>
      <c r="AB364">
        <f t="shared" ref="AB364:AB388" si="41">Y364/AA364</f>
        <v>4.7289719626168214</v>
      </c>
      <c r="AC364">
        <f t="shared" ref="AC364:AC388" si="42">Z364/AA364</f>
        <v>70.09345794392523</v>
      </c>
    </row>
    <row r="365" spans="3:29">
      <c r="E365">
        <v>4</v>
      </c>
      <c r="F365" s="16">
        <v>150</v>
      </c>
      <c r="G365">
        <v>15.54</v>
      </c>
      <c r="I365">
        <v>1.72</v>
      </c>
      <c r="K365">
        <v>75.099999999999994</v>
      </c>
      <c r="L365">
        <v>17.2</v>
      </c>
      <c r="M365">
        <f t="shared" si="39"/>
        <v>0</v>
      </c>
      <c r="N365">
        <f t="shared" si="40"/>
        <v>4.3662790697674421</v>
      </c>
      <c r="O365">
        <v>0.97987000000000002</v>
      </c>
      <c r="P365" s="15">
        <f>P361-O365</f>
        <v>9.0000000000034497E-5</v>
      </c>
    </row>
    <row r="366" spans="3:29">
      <c r="E366">
        <v>4</v>
      </c>
      <c r="F366" s="17">
        <v>200</v>
      </c>
      <c r="G366">
        <v>7.83</v>
      </c>
      <c r="I366">
        <v>1.67</v>
      </c>
      <c r="K366">
        <v>75.099999999999994</v>
      </c>
      <c r="L366">
        <v>17</v>
      </c>
      <c r="M366">
        <f t="shared" si="39"/>
        <v>0</v>
      </c>
      <c r="N366">
        <f t="shared" si="40"/>
        <v>4.4176470588235288</v>
      </c>
      <c r="O366">
        <v>0.97777000000000003</v>
      </c>
      <c r="P366">
        <f>P361-O366</f>
        <v>2.1900000000000253E-3</v>
      </c>
      <c r="T366">
        <v>4</v>
      </c>
      <c r="U366" t="s">
        <v>6</v>
      </c>
      <c r="V366">
        <v>1000</v>
      </c>
      <c r="W366">
        <v>116.06</v>
      </c>
      <c r="X366">
        <v>1.89</v>
      </c>
      <c r="Y366">
        <v>5.0599999999999996</v>
      </c>
      <c r="Z366">
        <v>75</v>
      </c>
      <c r="AA366">
        <v>17</v>
      </c>
      <c r="AB366">
        <f t="shared" si="41"/>
        <v>0.29764705882352938</v>
      </c>
      <c r="AC366">
        <f t="shared" si="42"/>
        <v>4.4117647058823533</v>
      </c>
    </row>
    <row r="367" spans="3:29">
      <c r="E367">
        <v>4</v>
      </c>
      <c r="F367">
        <v>300</v>
      </c>
      <c r="G367">
        <v>2.4900000000000002</v>
      </c>
      <c r="I367">
        <v>1.68</v>
      </c>
      <c r="K367">
        <v>75.099999999999994</v>
      </c>
      <c r="L367">
        <v>17</v>
      </c>
      <c r="M367">
        <f t="shared" si="39"/>
        <v>0</v>
      </c>
      <c r="N367">
        <f t="shared" si="40"/>
        <v>4.4176470588235288</v>
      </c>
      <c r="O367">
        <v>0.97299000000000002</v>
      </c>
      <c r="Q367" s="13"/>
      <c r="T367">
        <v>8</v>
      </c>
      <c r="U367" t="s">
        <v>6</v>
      </c>
      <c r="V367">
        <v>1000</v>
      </c>
      <c r="W367">
        <v>32.869999999999997</v>
      </c>
      <c r="X367">
        <v>1.71</v>
      </c>
      <c r="Y367">
        <v>5.0599999999999996</v>
      </c>
      <c r="Z367">
        <v>75</v>
      </c>
      <c r="AA367">
        <v>4.29</v>
      </c>
      <c r="AB367">
        <f t="shared" si="41"/>
        <v>1.1794871794871793</v>
      </c>
      <c r="AC367">
        <f t="shared" si="42"/>
        <v>17.482517482517483</v>
      </c>
    </row>
    <row r="368" spans="3:29">
      <c r="E368">
        <v>4</v>
      </c>
      <c r="F368">
        <v>400</v>
      </c>
      <c r="G368">
        <v>1.21</v>
      </c>
      <c r="I368">
        <v>1.78</v>
      </c>
      <c r="K368">
        <v>75.099999999999994</v>
      </c>
      <c r="L368">
        <v>17</v>
      </c>
      <c r="M368">
        <f t="shared" si="39"/>
        <v>0</v>
      </c>
      <c r="N368">
        <f t="shared" si="40"/>
        <v>4.4176470588235288</v>
      </c>
      <c r="O368">
        <v>0.96955999999999998</v>
      </c>
      <c r="T368">
        <v>16</v>
      </c>
      <c r="U368" t="s">
        <v>6</v>
      </c>
      <c r="V368">
        <v>1000</v>
      </c>
      <c r="W368">
        <v>10.94</v>
      </c>
      <c r="X368">
        <v>1.87</v>
      </c>
      <c r="Y368">
        <v>5.0599999999999996</v>
      </c>
      <c r="Z368">
        <v>75</v>
      </c>
      <c r="AA368">
        <v>1.07</v>
      </c>
      <c r="AB368">
        <f t="shared" si="41"/>
        <v>4.7289719626168214</v>
      </c>
      <c r="AC368">
        <f t="shared" si="42"/>
        <v>70.09345794392523</v>
      </c>
    </row>
    <row r="369" spans="2:29">
      <c r="E369">
        <v>4</v>
      </c>
      <c r="F369">
        <v>500</v>
      </c>
      <c r="G369">
        <v>0.61</v>
      </c>
      <c r="I369">
        <v>1.68</v>
      </c>
      <c r="K369">
        <v>75.099999999999994</v>
      </c>
      <c r="L369">
        <v>17</v>
      </c>
      <c r="M369">
        <f t="shared" si="39"/>
        <v>0</v>
      </c>
      <c r="N369">
        <f t="shared" si="40"/>
        <v>4.4176470588235288</v>
      </c>
      <c r="O369">
        <v>0.96770999999999996</v>
      </c>
      <c r="T369">
        <v>4</v>
      </c>
      <c r="U369" t="s">
        <v>6</v>
      </c>
      <c r="V369">
        <v>1500</v>
      </c>
      <c r="W369">
        <v>129.65</v>
      </c>
      <c r="X369">
        <v>2.4900000000000002</v>
      </c>
      <c r="Y369">
        <v>5.0599999999999996</v>
      </c>
      <c r="Z369">
        <v>75</v>
      </c>
      <c r="AA369">
        <v>17</v>
      </c>
      <c r="AB369">
        <f t="shared" si="41"/>
        <v>0.29764705882352938</v>
      </c>
      <c r="AC369">
        <f t="shared" si="42"/>
        <v>4.4117647058823533</v>
      </c>
    </row>
    <row r="370" spans="2:29">
      <c r="B370" s="14" t="s">
        <v>58</v>
      </c>
      <c r="D370" s="16" t="s">
        <v>61</v>
      </c>
      <c r="T370">
        <v>8</v>
      </c>
      <c r="U370" t="s">
        <v>6</v>
      </c>
      <c r="V370">
        <v>1500</v>
      </c>
      <c r="W370">
        <v>31.28</v>
      </c>
      <c r="X370">
        <v>2.2799999999999998</v>
      </c>
      <c r="Y370">
        <v>5.0599999999999996</v>
      </c>
      <c r="Z370">
        <v>75</v>
      </c>
      <c r="AA370">
        <v>4.29</v>
      </c>
      <c r="AB370">
        <f t="shared" si="41"/>
        <v>1.1794871794871793</v>
      </c>
      <c r="AC370">
        <f t="shared" si="42"/>
        <v>17.482517482517483</v>
      </c>
    </row>
    <row r="371" spans="2:29">
      <c r="B371" s="14"/>
      <c r="E371">
        <v>8</v>
      </c>
      <c r="F371">
        <v>2</v>
      </c>
      <c r="G371">
        <v>32.54</v>
      </c>
      <c r="I371">
        <v>1.73</v>
      </c>
      <c r="O371">
        <v>0.95664000000000005</v>
      </c>
    </row>
    <row r="372" spans="2:29">
      <c r="B372" s="14"/>
      <c r="E372">
        <v>8</v>
      </c>
      <c r="F372">
        <v>5</v>
      </c>
      <c r="G372">
        <v>30.01</v>
      </c>
      <c r="I372">
        <v>1.73</v>
      </c>
      <c r="O372">
        <v>0.95637000000000005</v>
      </c>
    </row>
    <row r="373" spans="2:29">
      <c r="B373">
        <v>0.97996000000000005</v>
      </c>
      <c r="E373">
        <v>8</v>
      </c>
      <c r="F373">
        <v>10</v>
      </c>
      <c r="I373">
        <v>1.66</v>
      </c>
      <c r="J373">
        <v>10</v>
      </c>
      <c r="K373">
        <v>75.099999999999994</v>
      </c>
      <c r="L373">
        <v>4.29</v>
      </c>
      <c r="M373">
        <f t="shared" si="39"/>
        <v>2.3310023310023311</v>
      </c>
      <c r="N373">
        <f t="shared" si="40"/>
        <v>17.505827505827504</v>
      </c>
      <c r="O373">
        <v>0.95601999999999998</v>
      </c>
      <c r="T373">
        <v>16</v>
      </c>
      <c r="U373" t="s">
        <v>6</v>
      </c>
      <c r="V373">
        <v>1500</v>
      </c>
      <c r="W373">
        <v>10.07</v>
      </c>
      <c r="X373">
        <v>1.73</v>
      </c>
      <c r="Y373">
        <v>5.0599999999999996</v>
      </c>
      <c r="Z373">
        <v>75</v>
      </c>
      <c r="AA373">
        <v>1.07</v>
      </c>
      <c r="AB373">
        <f t="shared" si="41"/>
        <v>4.7289719626168214</v>
      </c>
      <c r="AC373">
        <f t="shared" si="42"/>
        <v>70.09345794392523</v>
      </c>
    </row>
    <row r="374" spans="2:29">
      <c r="E374">
        <v>8</v>
      </c>
      <c r="F374">
        <v>50</v>
      </c>
      <c r="I374">
        <v>1.72</v>
      </c>
      <c r="J374">
        <v>12.4</v>
      </c>
      <c r="K374">
        <v>75.099999999999994</v>
      </c>
      <c r="L374">
        <v>4.29</v>
      </c>
      <c r="M374">
        <f t="shared" si="39"/>
        <v>2.8904428904428907</v>
      </c>
      <c r="N374">
        <f t="shared" si="40"/>
        <v>17.505827505827504</v>
      </c>
      <c r="O374">
        <v>0.95428000000000002</v>
      </c>
      <c r="T374">
        <v>4</v>
      </c>
      <c r="U374" t="s">
        <v>6</v>
      </c>
      <c r="V374">
        <v>2000</v>
      </c>
      <c r="W374">
        <v>118.7</v>
      </c>
      <c r="X374">
        <v>1.84</v>
      </c>
      <c r="Y374">
        <v>5.0599999999999996</v>
      </c>
      <c r="Z374">
        <v>75</v>
      </c>
      <c r="AA374">
        <v>17</v>
      </c>
      <c r="AB374">
        <f t="shared" si="41"/>
        <v>0.29764705882352938</v>
      </c>
      <c r="AC374">
        <f t="shared" si="42"/>
        <v>4.4117647058823533</v>
      </c>
    </row>
    <row r="375" spans="2:29">
      <c r="E375">
        <v>8</v>
      </c>
      <c r="F375">
        <v>100</v>
      </c>
      <c r="G375">
        <v>20.51</v>
      </c>
      <c r="I375">
        <v>1.72</v>
      </c>
      <c r="J375">
        <v>7.52</v>
      </c>
      <c r="K375">
        <v>75.099999999999994</v>
      </c>
      <c r="L375">
        <v>4.29</v>
      </c>
      <c r="N375">
        <f t="shared" si="40"/>
        <v>17.505827505827504</v>
      </c>
      <c r="O375">
        <v>0.95172000000000001</v>
      </c>
      <c r="T375">
        <v>8</v>
      </c>
      <c r="U375" t="s">
        <v>6</v>
      </c>
      <c r="V375">
        <v>2000</v>
      </c>
      <c r="W375">
        <v>29.45</v>
      </c>
      <c r="X375">
        <v>2.29</v>
      </c>
      <c r="Y375">
        <v>5.0599999999999996</v>
      </c>
      <c r="Z375">
        <v>75</v>
      </c>
      <c r="AA375">
        <v>4.29</v>
      </c>
      <c r="AB375">
        <f t="shared" si="41"/>
        <v>1.1794871794871793</v>
      </c>
      <c r="AC375">
        <f t="shared" si="42"/>
        <v>17.482517482517483</v>
      </c>
    </row>
    <row r="376" spans="2:29">
      <c r="E376">
        <v>8</v>
      </c>
      <c r="F376">
        <v>200</v>
      </c>
      <c r="I376">
        <v>1.64</v>
      </c>
      <c r="J376">
        <v>11.7</v>
      </c>
      <c r="K376">
        <v>75.099999999999994</v>
      </c>
      <c r="L376">
        <v>4.29</v>
      </c>
      <c r="N376">
        <f t="shared" si="40"/>
        <v>17.505827505827504</v>
      </c>
      <c r="O376">
        <v>0.94911999999999996</v>
      </c>
      <c r="T376">
        <v>16</v>
      </c>
      <c r="U376" t="s">
        <v>6</v>
      </c>
      <c r="V376">
        <v>2000</v>
      </c>
      <c r="W376">
        <v>9.98</v>
      </c>
      <c r="X376">
        <v>1.98</v>
      </c>
      <c r="Y376">
        <v>5.0599999999999996</v>
      </c>
      <c r="Z376">
        <v>75</v>
      </c>
      <c r="AA376">
        <v>1.07</v>
      </c>
      <c r="AB376">
        <f t="shared" si="41"/>
        <v>4.7289719626168214</v>
      </c>
      <c r="AC376">
        <f t="shared" si="42"/>
        <v>70.09345794392523</v>
      </c>
    </row>
    <row r="377" spans="2:29">
      <c r="E377">
        <v>8</v>
      </c>
      <c r="F377">
        <v>300</v>
      </c>
      <c r="I377">
        <v>1.72</v>
      </c>
      <c r="J377">
        <v>9.25</v>
      </c>
      <c r="K377">
        <v>75.099999999999994</v>
      </c>
      <c r="L377">
        <v>4.29</v>
      </c>
      <c r="N377">
        <f t="shared" si="40"/>
        <v>17.505827505827504</v>
      </c>
      <c r="O377">
        <v>0.94547999999999999</v>
      </c>
      <c r="T377">
        <v>4</v>
      </c>
      <c r="U377" t="s">
        <v>6</v>
      </c>
      <c r="V377">
        <v>2500</v>
      </c>
      <c r="W377">
        <v>75.55</v>
      </c>
      <c r="X377">
        <v>1.79</v>
      </c>
      <c r="Y377">
        <v>5.0599999999999996</v>
      </c>
      <c r="Z377">
        <v>75</v>
      </c>
      <c r="AA377">
        <v>17</v>
      </c>
      <c r="AB377">
        <f t="shared" si="41"/>
        <v>0.29764705882352938</v>
      </c>
      <c r="AC377">
        <f t="shared" si="42"/>
        <v>4.4117647058823533</v>
      </c>
    </row>
    <row r="378" spans="2:29">
      <c r="E378">
        <v>8</v>
      </c>
      <c r="F378">
        <v>400</v>
      </c>
      <c r="I378">
        <v>1.74</v>
      </c>
      <c r="J378">
        <v>15.6</v>
      </c>
      <c r="K378">
        <v>75.099999999999994</v>
      </c>
      <c r="L378">
        <v>4.29</v>
      </c>
      <c r="N378">
        <f t="shared" si="40"/>
        <v>17.505827505827504</v>
      </c>
      <c r="O378">
        <v>0.94145000000000001</v>
      </c>
      <c r="T378">
        <v>8</v>
      </c>
      <c r="U378" t="s">
        <v>6</v>
      </c>
      <c r="V378">
        <v>2500</v>
      </c>
      <c r="W378">
        <v>27.72</v>
      </c>
      <c r="X378">
        <v>1.68</v>
      </c>
      <c r="Y378">
        <v>5.0599999999999996</v>
      </c>
      <c r="Z378">
        <v>75</v>
      </c>
      <c r="AA378">
        <v>4.29</v>
      </c>
      <c r="AB378">
        <f t="shared" si="41"/>
        <v>1.1794871794871793</v>
      </c>
      <c r="AC378">
        <f t="shared" si="42"/>
        <v>17.482517482517483</v>
      </c>
    </row>
    <row r="379" spans="2:29">
      <c r="E379">
        <v>8</v>
      </c>
      <c r="F379">
        <v>500</v>
      </c>
      <c r="G379">
        <v>4</v>
      </c>
      <c r="I379">
        <v>1.7</v>
      </c>
      <c r="J379">
        <v>6.84</v>
      </c>
      <c r="K379">
        <v>75.099999999999994</v>
      </c>
      <c r="L379">
        <v>4.29</v>
      </c>
      <c r="N379">
        <f t="shared" si="40"/>
        <v>17.505827505827504</v>
      </c>
      <c r="O379">
        <v>0.93830999999999998</v>
      </c>
      <c r="T379">
        <v>16</v>
      </c>
      <c r="U379" t="s">
        <v>6</v>
      </c>
      <c r="V379">
        <v>2500</v>
      </c>
      <c r="W379">
        <v>8.81</v>
      </c>
      <c r="X379">
        <v>1.74</v>
      </c>
      <c r="Y379">
        <v>5.0599999999999996</v>
      </c>
      <c r="Z379">
        <v>75</v>
      </c>
      <c r="AA379">
        <v>1.07</v>
      </c>
      <c r="AB379">
        <f t="shared" si="41"/>
        <v>4.7289719626168214</v>
      </c>
      <c r="AC379">
        <f t="shared" si="42"/>
        <v>70.09345794392523</v>
      </c>
    </row>
    <row r="380" spans="2:29">
      <c r="T380">
        <v>4</v>
      </c>
      <c r="U380" t="s">
        <v>6</v>
      </c>
      <c r="V380">
        <v>3000</v>
      </c>
      <c r="W380">
        <v>70.53</v>
      </c>
      <c r="X380">
        <v>1.68</v>
      </c>
      <c r="Y380">
        <v>5.0599999999999996</v>
      </c>
      <c r="Z380">
        <v>75</v>
      </c>
      <c r="AA380">
        <v>17</v>
      </c>
      <c r="AB380">
        <f t="shared" si="41"/>
        <v>0.29764705882352938</v>
      </c>
      <c r="AC380">
        <f t="shared" si="42"/>
        <v>4.4117647058823533</v>
      </c>
    </row>
    <row r="381" spans="2:29">
      <c r="E381">
        <v>16</v>
      </c>
      <c r="F381">
        <v>10</v>
      </c>
      <c r="J381">
        <v>18.600000000000001</v>
      </c>
      <c r="O381">
        <v>0.88971999999999996</v>
      </c>
      <c r="T381">
        <v>8</v>
      </c>
      <c r="U381" t="s">
        <v>6</v>
      </c>
      <c r="V381">
        <v>3000</v>
      </c>
      <c r="W381">
        <v>29.73</v>
      </c>
      <c r="X381">
        <v>1.62</v>
      </c>
      <c r="Y381">
        <v>5.0599999999999996</v>
      </c>
      <c r="Z381">
        <v>75</v>
      </c>
      <c r="AA381">
        <v>4.29</v>
      </c>
      <c r="AB381">
        <f t="shared" si="41"/>
        <v>1.1794871794871793</v>
      </c>
      <c r="AC381">
        <f t="shared" si="42"/>
        <v>17.482517482517483</v>
      </c>
    </row>
    <row r="382" spans="2:29">
      <c r="E382">
        <v>16</v>
      </c>
      <c r="F382">
        <v>50</v>
      </c>
      <c r="J382">
        <v>20.399999999999999</v>
      </c>
      <c r="O382">
        <v>0.88931000000000004</v>
      </c>
      <c r="T382">
        <v>16</v>
      </c>
      <c r="U382" t="s">
        <v>6</v>
      </c>
      <c r="V382">
        <v>3000</v>
      </c>
      <c r="W382">
        <v>10.51</v>
      </c>
      <c r="X382">
        <v>1.81</v>
      </c>
      <c r="Y382">
        <v>5.0599999999999996</v>
      </c>
      <c r="Z382">
        <v>75</v>
      </c>
      <c r="AA382">
        <v>1.07</v>
      </c>
      <c r="AB382">
        <f t="shared" si="41"/>
        <v>4.7289719626168214</v>
      </c>
      <c r="AC382">
        <f t="shared" si="42"/>
        <v>70.09345794392523</v>
      </c>
    </row>
    <row r="383" spans="2:29">
      <c r="E383">
        <v>16</v>
      </c>
      <c r="F383">
        <v>100</v>
      </c>
      <c r="J383">
        <v>15.1</v>
      </c>
      <c r="O383">
        <v>0.88832</v>
      </c>
      <c r="T383">
        <v>4</v>
      </c>
      <c r="U383" t="s">
        <v>6</v>
      </c>
      <c r="V383">
        <v>3500</v>
      </c>
      <c r="W383">
        <v>67.08</v>
      </c>
      <c r="X383">
        <v>1.65</v>
      </c>
      <c r="Y383">
        <v>5.0599999999999996</v>
      </c>
      <c r="Z383">
        <v>75</v>
      </c>
      <c r="AA383">
        <v>17</v>
      </c>
      <c r="AB383">
        <f t="shared" si="41"/>
        <v>0.29764705882352938</v>
      </c>
      <c r="AC383">
        <f t="shared" si="42"/>
        <v>4.4117647058823533</v>
      </c>
    </row>
    <row r="384" spans="2:29">
      <c r="E384">
        <v>16</v>
      </c>
      <c r="F384">
        <v>200</v>
      </c>
      <c r="J384">
        <v>14</v>
      </c>
      <c r="O384">
        <v>0.88583999999999996</v>
      </c>
      <c r="T384">
        <v>8</v>
      </c>
      <c r="U384" t="s">
        <v>6</v>
      </c>
      <c r="V384">
        <v>3500</v>
      </c>
      <c r="W384">
        <v>27.67</v>
      </c>
      <c r="X384">
        <v>1.73</v>
      </c>
      <c r="Y384">
        <v>5.0599999999999996</v>
      </c>
      <c r="Z384">
        <v>75</v>
      </c>
      <c r="AA384">
        <v>4.29</v>
      </c>
      <c r="AB384">
        <f t="shared" si="41"/>
        <v>1.1794871794871793</v>
      </c>
      <c r="AC384">
        <f t="shared" si="42"/>
        <v>17.482517482517483</v>
      </c>
    </row>
    <row r="385" spans="5:29">
      <c r="E385">
        <v>16</v>
      </c>
      <c r="F385">
        <v>300</v>
      </c>
      <c r="J385">
        <v>13</v>
      </c>
      <c r="O385">
        <v>0.88363999999999998</v>
      </c>
      <c r="T385">
        <v>16</v>
      </c>
      <c r="U385" t="s">
        <v>6</v>
      </c>
      <c r="V385">
        <v>3500</v>
      </c>
      <c r="W385">
        <v>10.32</v>
      </c>
      <c r="X385">
        <v>1.92</v>
      </c>
      <c r="Y385">
        <v>5.0599999999999996</v>
      </c>
      <c r="Z385">
        <v>75</v>
      </c>
      <c r="AA385">
        <v>1.07</v>
      </c>
      <c r="AB385">
        <f t="shared" si="41"/>
        <v>4.7289719626168214</v>
      </c>
      <c r="AC385">
        <f t="shared" si="42"/>
        <v>70.09345794392523</v>
      </c>
    </row>
    <row r="386" spans="5:29">
      <c r="E386">
        <v>16</v>
      </c>
      <c r="F386">
        <v>400</v>
      </c>
      <c r="J386">
        <v>11.8</v>
      </c>
      <c r="O386">
        <v>0.87877000000000005</v>
      </c>
      <c r="T386">
        <v>4</v>
      </c>
      <c r="U386" t="s">
        <v>6</v>
      </c>
      <c r="V386">
        <v>4000</v>
      </c>
      <c r="W386">
        <v>64.040000000000006</v>
      </c>
      <c r="X386">
        <v>1.95</v>
      </c>
      <c r="Y386">
        <v>5.0599999999999996</v>
      </c>
      <c r="Z386">
        <v>75</v>
      </c>
      <c r="AA386">
        <v>17</v>
      </c>
      <c r="AB386">
        <f t="shared" si="41"/>
        <v>0.29764705882352938</v>
      </c>
      <c r="AC386">
        <f t="shared" si="42"/>
        <v>4.4117647058823533</v>
      </c>
    </row>
    <row r="387" spans="5:29">
      <c r="E387">
        <v>16</v>
      </c>
      <c r="F387">
        <v>500</v>
      </c>
      <c r="J387">
        <v>13.7</v>
      </c>
      <c r="O387">
        <v>0.87121000000000004</v>
      </c>
      <c r="T387">
        <v>8</v>
      </c>
      <c r="U387" t="s">
        <v>6</v>
      </c>
      <c r="V387">
        <v>4000</v>
      </c>
      <c r="W387">
        <v>27.49</v>
      </c>
      <c r="X387">
        <v>1.68</v>
      </c>
      <c r="Y387">
        <v>5.0599999999999996</v>
      </c>
      <c r="Z387">
        <v>75</v>
      </c>
      <c r="AA387">
        <v>4.29</v>
      </c>
      <c r="AB387">
        <f t="shared" si="41"/>
        <v>1.1794871794871793</v>
      </c>
      <c r="AC387">
        <f t="shared" si="42"/>
        <v>17.482517482517483</v>
      </c>
    </row>
    <row r="388" spans="5:29">
      <c r="J388">
        <v>10.4</v>
      </c>
      <c r="T388">
        <v>16</v>
      </c>
      <c r="U388" t="s">
        <v>6</v>
      </c>
      <c r="V388">
        <v>4000</v>
      </c>
      <c r="W388">
        <v>10.34</v>
      </c>
      <c r="X388">
        <v>1.87</v>
      </c>
      <c r="Y388">
        <v>5.0599999999999996</v>
      </c>
      <c r="Z388">
        <v>75</v>
      </c>
      <c r="AA388">
        <v>1.07</v>
      </c>
      <c r="AB388">
        <f t="shared" si="41"/>
        <v>4.7289719626168214</v>
      </c>
      <c r="AC388">
        <f t="shared" si="42"/>
        <v>70.09345794392523</v>
      </c>
    </row>
    <row r="389" spans="5:29">
      <c r="J389">
        <v>9.4600000000000009</v>
      </c>
    </row>
    <row r="390" spans="5:29">
      <c r="J390">
        <v>13.1</v>
      </c>
    </row>
    <row r="391" spans="5:29">
      <c r="J391">
        <v>9.23</v>
      </c>
    </row>
    <row r="392" spans="5:29">
      <c r="J392">
        <v>14.9</v>
      </c>
    </row>
    <row r="393" spans="5:29">
      <c r="J393">
        <v>10.6</v>
      </c>
    </row>
    <row r="396" spans="5:29" s="2" customFormat="1"/>
    <row r="402" spans="3:6">
      <c r="C402" s="4"/>
      <c r="D402" s="4" t="s">
        <v>26</v>
      </c>
      <c r="E402" s="4" t="s">
        <v>72</v>
      </c>
      <c r="F402" s="4" t="s">
        <v>73</v>
      </c>
    </row>
    <row r="403" spans="3:6" ht="15.75">
      <c r="C403" s="3" t="s">
        <v>66</v>
      </c>
      <c r="D403" s="3">
        <v>9.2100000000000009</v>
      </c>
      <c r="E403" s="3">
        <v>4.0599999999999996</v>
      </c>
      <c r="F403" s="3">
        <v>2.95</v>
      </c>
    </row>
    <row r="404" spans="3:6" ht="15.75">
      <c r="C404" s="3" t="s">
        <v>67</v>
      </c>
      <c r="D404" s="3">
        <v>45.08</v>
      </c>
      <c r="E404" s="3">
        <v>16.84</v>
      </c>
      <c r="F404" s="3">
        <v>15.86</v>
      </c>
    </row>
    <row r="405" spans="3:6" ht="15.75">
      <c r="C405" s="3" t="s">
        <v>68</v>
      </c>
      <c r="D405" s="3">
        <v>35.72</v>
      </c>
      <c r="E405" s="3">
        <v>15.75</v>
      </c>
      <c r="F405" s="3">
        <v>13.43</v>
      </c>
    </row>
    <row r="406" spans="3:6" ht="15.75">
      <c r="C406" s="3"/>
      <c r="D406" s="11"/>
      <c r="E406" s="11"/>
      <c r="F406" s="11"/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28" spans="2:7" s="2" customFormat="1"/>
    <row r="431" spans="2:7">
      <c r="B431" t="s">
        <v>43</v>
      </c>
    </row>
    <row r="432" spans="2:7" ht="15.75">
      <c r="D432" s="3" t="s">
        <v>69</v>
      </c>
      <c r="E432" s="3" t="s">
        <v>67</v>
      </c>
      <c r="F432" s="3" t="s">
        <v>70</v>
      </c>
      <c r="G432" s="3" t="s">
        <v>44</v>
      </c>
    </row>
    <row r="433" spans="3:8" ht="15.75">
      <c r="C433" s="3" t="s">
        <v>71</v>
      </c>
      <c r="D433" s="3">
        <v>2.95</v>
      </c>
      <c r="E433" s="3">
        <v>45.08</v>
      </c>
      <c r="F433" s="3">
        <v>15.86</v>
      </c>
      <c r="G433" s="3">
        <v>35.86</v>
      </c>
      <c r="H433" s="3"/>
    </row>
    <row r="434" spans="3:8" ht="15.75">
      <c r="C434" s="3" t="s">
        <v>55</v>
      </c>
      <c r="D434" s="11">
        <v>0.97729100000000002</v>
      </c>
      <c r="E434" s="11">
        <v>0.97934299999999996</v>
      </c>
      <c r="F434" s="11">
        <v>0.98049399999999998</v>
      </c>
      <c r="G434" s="3">
        <v>0.97767999999999999</v>
      </c>
      <c r="H43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opLeftCell="X1" workbookViewId="0">
      <selection activeCell="AE11" sqref="AE11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66"/>
  <sheetViews>
    <sheetView topLeftCell="B460" workbookViewId="0">
      <selection activeCell="G464" sqref="G464"/>
    </sheetView>
  </sheetViews>
  <sheetFormatPr defaultRowHeight="15"/>
  <cols>
    <col min="4" max="4" width="23.710937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J335">
        <v>75.099999999999994</v>
      </c>
      <c r="M335" t="e">
        <f>J335/K335</f>
        <v>#DIV/0!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J336">
        <v>75.099999999999994</v>
      </c>
      <c r="M336" t="e">
        <f t="shared" ref="M336:M358" si="19">J336/K336</f>
        <v>#DIV/0!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J337">
        <v>75.099999999999994</v>
      </c>
      <c r="M337" t="e">
        <f t="shared" si="19"/>
        <v>#DIV/0!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J338">
        <v>75.099999999999994</v>
      </c>
      <c r="M338" t="e">
        <f t="shared" si="19"/>
        <v>#DIV/0!</v>
      </c>
      <c r="N338">
        <v>0.98411000000000004</v>
      </c>
    </row>
    <row r="339" spans="5:14">
      <c r="E339">
        <v>4</v>
      </c>
      <c r="F339" s="16">
        <v>300</v>
      </c>
      <c r="G339">
        <v>9.64</v>
      </c>
      <c r="J339">
        <v>75.099999999999994</v>
      </c>
      <c r="M339" t="e">
        <f t="shared" si="19"/>
        <v>#DIV/0!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J340">
        <v>75.099999999999994</v>
      </c>
      <c r="M340" t="e">
        <f t="shared" si="19"/>
        <v>#DIV/0!</v>
      </c>
      <c r="N340">
        <v>0.98241000000000001</v>
      </c>
    </row>
    <row r="341" spans="5:14">
      <c r="E341">
        <v>4</v>
      </c>
      <c r="J341">
        <v>75.099999999999994</v>
      </c>
      <c r="M341" t="e">
        <f t="shared" si="19"/>
        <v>#DIV/0!</v>
      </c>
    </row>
    <row r="342" spans="5:14">
      <c r="E342">
        <v>4</v>
      </c>
      <c r="J342">
        <v>75.099999999999994</v>
      </c>
      <c r="M342" t="e">
        <f t="shared" si="19"/>
        <v>#DIV/0!</v>
      </c>
    </row>
    <row r="343" spans="5:14">
      <c r="J343">
        <v>75.099999999999994</v>
      </c>
      <c r="M343" t="e">
        <f t="shared" si="19"/>
        <v>#DIV/0!</v>
      </c>
    </row>
    <row r="344" spans="5:14">
      <c r="E344">
        <v>8</v>
      </c>
      <c r="F344">
        <v>3</v>
      </c>
      <c r="G344">
        <v>18.940000000000001</v>
      </c>
      <c r="J344">
        <v>75.099999999999994</v>
      </c>
      <c r="M344" t="e">
        <f t="shared" si="19"/>
        <v>#DIV/0!</v>
      </c>
      <c r="N344">
        <v>0.97870000000000001</v>
      </c>
    </row>
    <row r="345" spans="5:14">
      <c r="E345">
        <v>8</v>
      </c>
      <c r="F345">
        <v>5</v>
      </c>
      <c r="G345">
        <v>18.53</v>
      </c>
      <c r="J345">
        <v>75.099999999999994</v>
      </c>
      <c r="M345" t="e">
        <f t="shared" si="19"/>
        <v>#DIV/0!</v>
      </c>
      <c r="N345">
        <v>0.97862000000000005</v>
      </c>
    </row>
    <row r="346" spans="5:14">
      <c r="E346">
        <v>8</v>
      </c>
      <c r="F346">
        <v>10</v>
      </c>
      <c r="G346">
        <v>15.61</v>
      </c>
      <c r="J346">
        <v>75.099999999999994</v>
      </c>
      <c r="M346" t="e">
        <f t="shared" si="19"/>
        <v>#DIV/0!</v>
      </c>
      <c r="N346">
        <v>0.97828999999999999</v>
      </c>
    </row>
    <row r="347" spans="5:14">
      <c r="E347">
        <v>8</v>
      </c>
      <c r="J347">
        <v>75.099999999999994</v>
      </c>
      <c r="M347" t="e">
        <f t="shared" si="19"/>
        <v>#DIV/0!</v>
      </c>
    </row>
    <row r="348" spans="5:14">
      <c r="E348">
        <v>8</v>
      </c>
      <c r="J348">
        <v>75.099999999999994</v>
      </c>
      <c r="M348" t="e">
        <f t="shared" si="19"/>
        <v>#DIV/0!</v>
      </c>
    </row>
    <row r="349" spans="5:14">
      <c r="E349">
        <v>8</v>
      </c>
      <c r="J349">
        <v>75.099999999999994</v>
      </c>
      <c r="M349" t="e">
        <f t="shared" si="19"/>
        <v>#DIV/0!</v>
      </c>
    </row>
    <row r="350" spans="5:14">
      <c r="E350">
        <v>8</v>
      </c>
      <c r="J350">
        <v>75.099999999999994</v>
      </c>
      <c r="M350" t="e">
        <f t="shared" si="19"/>
        <v>#DIV/0!</v>
      </c>
    </row>
    <row r="351" spans="5:14">
      <c r="E351">
        <v>8</v>
      </c>
      <c r="J351">
        <v>75.099999999999994</v>
      </c>
      <c r="M351" t="e">
        <f t="shared" si="19"/>
        <v>#DIV/0!</v>
      </c>
    </row>
    <row r="352" spans="5:14">
      <c r="J352">
        <v>75.099999999999994</v>
      </c>
      <c r="M352" t="e">
        <f t="shared" si="19"/>
        <v>#DIV/0!</v>
      </c>
    </row>
    <row r="353" spans="5:14">
      <c r="E353">
        <v>16</v>
      </c>
      <c r="J353">
        <v>75.099999999999994</v>
      </c>
      <c r="M353" t="e">
        <f t="shared" si="19"/>
        <v>#DIV/0!</v>
      </c>
      <c r="N353">
        <v>0.97302999999999995</v>
      </c>
    </row>
    <row r="354" spans="5:14">
      <c r="E354">
        <v>16</v>
      </c>
      <c r="J354">
        <v>75.099999999999994</v>
      </c>
      <c r="M354" t="e">
        <f t="shared" si="19"/>
        <v>#DIV/0!</v>
      </c>
    </row>
    <row r="355" spans="5:14">
      <c r="E355">
        <v>16</v>
      </c>
      <c r="J355">
        <v>75.099999999999994</v>
      </c>
      <c r="M355" t="e">
        <f t="shared" si="19"/>
        <v>#DIV/0!</v>
      </c>
    </row>
    <row r="356" spans="5:14">
      <c r="E356">
        <v>16</v>
      </c>
      <c r="J356">
        <v>75.099999999999994</v>
      </c>
      <c r="M356" t="e">
        <f t="shared" si="19"/>
        <v>#DIV/0!</v>
      </c>
    </row>
    <row r="357" spans="5:14">
      <c r="E357">
        <v>16</v>
      </c>
      <c r="J357">
        <v>75.099999999999994</v>
      </c>
      <c r="M357" t="e">
        <f t="shared" si="19"/>
        <v>#DIV/0!</v>
      </c>
    </row>
    <row r="358" spans="5:14">
      <c r="E358">
        <v>16</v>
      </c>
      <c r="J358">
        <v>75.099999999999994</v>
      </c>
      <c r="M358" t="e">
        <f t="shared" si="19"/>
        <v>#DIV/0!</v>
      </c>
    </row>
    <row r="366" spans="5:14" s="2" customFormat="1"/>
    <row r="371" spans="2:14">
      <c r="B371" t="s">
        <v>62</v>
      </c>
    </row>
    <row r="372" spans="2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s="1" t="s">
        <v>55</v>
      </c>
    </row>
    <row r="373" spans="2:14">
      <c r="C373">
        <v>1</v>
      </c>
      <c r="D373" t="s">
        <v>19</v>
      </c>
      <c r="E373">
        <v>4</v>
      </c>
      <c r="F373">
        <v>300</v>
      </c>
      <c r="G373">
        <v>104.09</v>
      </c>
      <c r="H373">
        <v>2.15</v>
      </c>
      <c r="J373">
        <v>75.099999999999994</v>
      </c>
      <c r="K373">
        <v>15.9</v>
      </c>
      <c r="L373">
        <f>I373/K373</f>
        <v>0</v>
      </c>
      <c r="M373">
        <f>J373/K373</f>
        <v>4.7232704402515715</v>
      </c>
      <c r="N373">
        <v>0.98064649199429399</v>
      </c>
    </row>
    <row r="374" spans="2:14" ht="15" customHeight="1">
      <c r="C374">
        <v>2</v>
      </c>
      <c r="E374">
        <v>4</v>
      </c>
      <c r="F374">
        <v>300</v>
      </c>
      <c r="G374">
        <v>47.66</v>
      </c>
      <c r="H374">
        <v>2.4300000000000002</v>
      </c>
      <c r="J374">
        <v>75.099999999999994</v>
      </c>
      <c r="K374">
        <v>15.6</v>
      </c>
      <c r="M374">
        <f t="shared" ref="M374:M379" si="20">J374/K374</f>
        <v>4.8141025641025639</v>
      </c>
      <c r="N374">
        <v>0.99851928003936796</v>
      </c>
    </row>
    <row r="375" spans="2:14" ht="15" customHeight="1">
      <c r="C375">
        <v>3</v>
      </c>
      <c r="E375">
        <v>4</v>
      </c>
      <c r="F375">
        <v>300</v>
      </c>
      <c r="G375">
        <v>59.61</v>
      </c>
      <c r="H375">
        <v>2.12</v>
      </c>
      <c r="J375">
        <v>75.099999999999994</v>
      </c>
      <c r="K375">
        <v>15.7</v>
      </c>
      <c r="M375">
        <f t="shared" si="20"/>
        <v>4.7834394904458595</v>
      </c>
      <c r="N375">
        <v>0.99394059931455503</v>
      </c>
    </row>
    <row r="376" spans="2:14" ht="15" customHeight="1">
      <c r="C376">
        <v>4</v>
      </c>
      <c r="E376">
        <v>4</v>
      </c>
      <c r="F376">
        <v>300</v>
      </c>
      <c r="G376">
        <v>56.69</v>
      </c>
      <c r="H376">
        <v>2.65</v>
      </c>
      <c r="J376">
        <v>75.099999999999994</v>
      </c>
      <c r="K376">
        <v>15.7</v>
      </c>
      <c r="M376">
        <f t="shared" si="20"/>
        <v>4.7834394904458595</v>
      </c>
      <c r="N376">
        <v>0.98986253951108305</v>
      </c>
    </row>
    <row r="377" spans="2:14" ht="15" customHeight="1">
      <c r="C377">
        <v>5</v>
      </c>
      <c r="E377">
        <v>4</v>
      </c>
      <c r="F377">
        <v>300</v>
      </c>
      <c r="G377">
        <v>32.49</v>
      </c>
      <c r="H377">
        <v>2.25</v>
      </c>
      <c r="J377">
        <v>75.099999999999994</v>
      </c>
      <c r="K377">
        <v>15.6</v>
      </c>
      <c r="M377">
        <f t="shared" si="20"/>
        <v>4.8141025641025639</v>
      </c>
      <c r="N377">
        <v>0.99891815365189196</v>
      </c>
    </row>
    <row r="378" spans="2:14" ht="15" customHeight="1">
      <c r="C378">
        <v>6</v>
      </c>
      <c r="E378">
        <v>4</v>
      </c>
      <c r="F378">
        <v>300</v>
      </c>
      <c r="G378">
        <v>35.04</v>
      </c>
      <c r="H378">
        <v>2.25</v>
      </c>
      <c r="J378">
        <v>75.099999999999994</v>
      </c>
      <c r="K378">
        <v>18.3</v>
      </c>
      <c r="M378">
        <f t="shared" si="20"/>
        <v>4.1038251366120218</v>
      </c>
      <c r="N378">
        <v>0.997952990245219</v>
      </c>
    </row>
    <row r="379" spans="2:14" ht="15" customHeight="1">
      <c r="C379">
        <v>7</v>
      </c>
      <c r="E379">
        <v>4</v>
      </c>
      <c r="F379">
        <v>300</v>
      </c>
      <c r="G379">
        <v>35.61</v>
      </c>
      <c r="H379">
        <v>2.17</v>
      </c>
      <c r="J379">
        <v>75.099999999999994</v>
      </c>
      <c r="K379">
        <v>15.6</v>
      </c>
      <c r="M379">
        <f t="shared" si="20"/>
        <v>4.8141025641025639</v>
      </c>
      <c r="N379">
        <v>0.98282161291388104</v>
      </c>
    </row>
    <row r="380" spans="2:14" ht="15" customHeight="1">
      <c r="C380">
        <v>8</v>
      </c>
      <c r="E380">
        <v>4</v>
      </c>
      <c r="F380">
        <v>300</v>
      </c>
      <c r="J380">
        <v>75.099999999999994</v>
      </c>
    </row>
    <row r="381" spans="2:14" ht="15" customHeight="1">
      <c r="C381">
        <v>9</v>
      </c>
      <c r="E381">
        <v>4</v>
      </c>
      <c r="F381">
        <v>300</v>
      </c>
      <c r="J381">
        <v>75.099999999999994</v>
      </c>
    </row>
    <row r="382" spans="2:14" ht="15" customHeight="1">
      <c r="C382">
        <v>10</v>
      </c>
      <c r="E382">
        <v>4</v>
      </c>
      <c r="F382">
        <v>300</v>
      </c>
      <c r="J382">
        <v>75.099999999999994</v>
      </c>
    </row>
    <row r="383" spans="2:14" ht="15" customHeight="1">
      <c r="C383">
        <v>11</v>
      </c>
      <c r="E383">
        <v>4</v>
      </c>
      <c r="F383">
        <v>300</v>
      </c>
    </row>
    <row r="384" spans="2:14" ht="15" customHeight="1">
      <c r="C384">
        <v>12</v>
      </c>
      <c r="E384">
        <v>4</v>
      </c>
      <c r="F384">
        <v>300</v>
      </c>
    </row>
    <row r="385" spans="3:6" ht="15" customHeight="1">
      <c r="C385">
        <v>13</v>
      </c>
      <c r="E385">
        <v>4</v>
      </c>
      <c r="F385">
        <v>300</v>
      </c>
    </row>
    <row r="386" spans="3:6" ht="15" customHeight="1">
      <c r="C386">
        <v>14</v>
      </c>
      <c r="E386">
        <v>4</v>
      </c>
      <c r="F386">
        <v>300</v>
      </c>
    </row>
    <row r="387" spans="3:6" ht="15" customHeight="1">
      <c r="C387">
        <v>15</v>
      </c>
      <c r="E387">
        <v>4</v>
      </c>
      <c r="F387">
        <v>300</v>
      </c>
    </row>
    <row r="388" spans="3:6" ht="15" customHeight="1">
      <c r="C388">
        <v>16</v>
      </c>
      <c r="E388">
        <v>4</v>
      </c>
      <c r="F388">
        <v>300</v>
      </c>
    </row>
    <row r="389" spans="3:6" ht="15" customHeight="1">
      <c r="C389">
        <v>17</v>
      </c>
      <c r="E389">
        <v>4</v>
      </c>
      <c r="F389">
        <v>300</v>
      </c>
    </row>
    <row r="390" spans="3:6" ht="15" customHeight="1">
      <c r="C390">
        <v>18</v>
      </c>
      <c r="E390">
        <v>4</v>
      </c>
      <c r="F390">
        <v>300</v>
      </c>
    </row>
    <row r="391" spans="3:6" ht="15" customHeight="1">
      <c r="C391">
        <v>19</v>
      </c>
      <c r="E391">
        <v>4</v>
      </c>
      <c r="F391">
        <v>300</v>
      </c>
    </row>
    <row r="392" spans="3:6" ht="15" customHeight="1">
      <c r="C392">
        <v>20</v>
      </c>
      <c r="E392">
        <v>4</v>
      </c>
      <c r="F392">
        <v>300</v>
      </c>
    </row>
    <row r="393" spans="3:6" ht="15" customHeight="1">
      <c r="C393">
        <v>21</v>
      </c>
      <c r="E393">
        <v>4</v>
      </c>
      <c r="F393">
        <v>300</v>
      </c>
    </row>
    <row r="394" spans="3:6" ht="15" customHeight="1">
      <c r="C394">
        <v>22</v>
      </c>
      <c r="E394">
        <v>4</v>
      </c>
      <c r="F394">
        <v>300</v>
      </c>
    </row>
    <row r="395" spans="3:6" ht="15" customHeight="1">
      <c r="C395">
        <v>23</v>
      </c>
      <c r="E395">
        <v>4</v>
      </c>
      <c r="F395">
        <v>300</v>
      </c>
    </row>
    <row r="396" spans="3:6" ht="15" customHeight="1">
      <c r="C396">
        <v>24</v>
      </c>
      <c r="E396">
        <v>4</v>
      </c>
      <c r="F396">
        <v>300</v>
      </c>
    </row>
    <row r="397" spans="3:6" ht="15" customHeight="1">
      <c r="C397">
        <v>25</v>
      </c>
      <c r="E397">
        <v>4</v>
      </c>
      <c r="F397">
        <v>300</v>
      </c>
    </row>
    <row r="398" spans="3:6" ht="15" customHeight="1">
      <c r="C398">
        <v>26</v>
      </c>
      <c r="E398">
        <v>4</v>
      </c>
      <c r="F398">
        <v>300</v>
      </c>
    </row>
    <row r="399" spans="3:6" ht="15" customHeight="1">
      <c r="C399">
        <v>27</v>
      </c>
      <c r="E399">
        <v>4</v>
      </c>
      <c r="F399">
        <v>300</v>
      </c>
    </row>
    <row r="400" spans="3:6" ht="15" customHeight="1">
      <c r="C400">
        <v>28</v>
      </c>
      <c r="E400">
        <v>4</v>
      </c>
      <c r="F400">
        <v>300</v>
      </c>
    </row>
    <row r="401" spans="3:14" ht="15" customHeight="1">
      <c r="C401">
        <v>29</v>
      </c>
      <c r="E401">
        <v>4</v>
      </c>
      <c r="F401">
        <v>300</v>
      </c>
    </row>
    <row r="402" spans="3:14">
      <c r="C402" t="s">
        <v>14</v>
      </c>
      <c r="G402">
        <f>AVERAGE(G373:G401)</f>
        <v>53.027142857142863</v>
      </c>
      <c r="H402">
        <f t="shared" ref="H402:N402" si="21">AVERAGE(H373:H401)</f>
        <v>2.2885714285714287</v>
      </c>
      <c r="I402" t="e">
        <f t="shared" si="21"/>
        <v>#DIV/0!</v>
      </c>
      <c r="J402">
        <f t="shared" si="21"/>
        <v>75.100000000000009</v>
      </c>
      <c r="K402">
        <f t="shared" si="21"/>
        <v>16.057142857142857</v>
      </c>
      <c r="L402">
        <f t="shared" si="21"/>
        <v>0</v>
      </c>
      <c r="M402">
        <f t="shared" si="21"/>
        <v>4.6908974642947143</v>
      </c>
      <c r="N402">
        <f t="shared" si="21"/>
        <v>0.99180880966718454</v>
      </c>
    </row>
    <row r="407" spans="3:14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4">
      <c r="C410" s="4"/>
      <c r="D410" s="4" t="s">
        <v>26</v>
      </c>
      <c r="E410" s="4" t="s">
        <v>72</v>
      </c>
      <c r="F410" s="4" t="s">
        <v>73</v>
      </c>
    </row>
    <row r="411" spans="3:14" ht="15.75">
      <c r="C411" s="3" t="s">
        <v>66</v>
      </c>
      <c r="D411" s="11">
        <v>2.12</v>
      </c>
      <c r="E411" s="3">
        <v>1.04</v>
      </c>
      <c r="F411" s="3">
        <v>0.94</v>
      </c>
    </row>
    <row r="412" spans="3:14" ht="15.75">
      <c r="C412" s="3" t="s">
        <v>67</v>
      </c>
      <c r="D412" s="3">
        <v>27.5</v>
      </c>
      <c r="E412" s="3">
        <v>8.84</v>
      </c>
      <c r="F412" s="3">
        <v>8.9</v>
      </c>
    </row>
    <row r="413" spans="3:14" ht="15.75">
      <c r="C413" s="3" t="s">
        <v>68</v>
      </c>
      <c r="D413" s="3">
        <v>46.89</v>
      </c>
      <c r="E413" s="3">
        <v>14.34</v>
      </c>
      <c r="F413" s="3">
        <v>30.45</v>
      </c>
    </row>
    <row r="437" spans="3:14" s="2" customFormat="1"/>
    <row r="441" spans="3:14" ht="60">
      <c r="D441" s="1" t="s">
        <v>2</v>
      </c>
      <c r="E441" s="1" t="s">
        <v>20</v>
      </c>
      <c r="F441" s="1" t="s">
        <v>1</v>
      </c>
      <c r="G441" s="1" t="s">
        <v>4</v>
      </c>
      <c r="H441" s="1" t="s">
        <v>5</v>
      </c>
      <c r="I441" s="1" t="s">
        <v>11</v>
      </c>
      <c r="J441" s="1" t="s">
        <v>10</v>
      </c>
      <c r="K441" s="1" t="s">
        <v>8</v>
      </c>
      <c r="L441" s="1" t="s">
        <v>13</v>
      </c>
      <c r="M441" s="1" t="s">
        <v>12</v>
      </c>
      <c r="N441" s="1" t="s">
        <v>55</v>
      </c>
    </row>
    <row r="442" spans="3:14">
      <c r="C442">
        <v>1</v>
      </c>
      <c r="D442" t="s">
        <v>19</v>
      </c>
      <c r="E442">
        <v>4</v>
      </c>
      <c r="L442" t="e">
        <f>I442/K442</f>
        <v>#DIV/0!</v>
      </c>
      <c r="M442" t="e">
        <f>J442/K442</f>
        <v>#DIV/0!</v>
      </c>
    </row>
    <row r="443" spans="3:14">
      <c r="E443">
        <v>4</v>
      </c>
      <c r="F443" s="16">
        <v>300</v>
      </c>
      <c r="M443" t="e">
        <f t="shared" ref="M443:M457" si="22">J443/K443</f>
        <v>#DIV/0!</v>
      </c>
      <c r="N443">
        <v>0.98064649199429399</v>
      </c>
    </row>
    <row r="444" spans="3:14">
      <c r="E444">
        <v>4</v>
      </c>
      <c r="M444" t="e">
        <f t="shared" si="22"/>
        <v>#DIV/0!</v>
      </c>
    </row>
    <row r="445" spans="3:14">
      <c r="E445">
        <v>4</v>
      </c>
      <c r="M445" t="e">
        <f t="shared" si="22"/>
        <v>#DIV/0!</v>
      </c>
    </row>
    <row r="446" spans="3:14">
      <c r="E446">
        <v>4</v>
      </c>
      <c r="M446" t="e">
        <f t="shared" si="22"/>
        <v>#DIV/0!</v>
      </c>
    </row>
    <row r="447" spans="3:14">
      <c r="E447">
        <v>4</v>
      </c>
      <c r="M447" t="e">
        <f t="shared" si="22"/>
        <v>#DIV/0!</v>
      </c>
    </row>
    <row r="448" spans="3:14">
      <c r="E448">
        <v>4</v>
      </c>
      <c r="M448" t="e">
        <f t="shared" si="22"/>
        <v>#DIV/0!</v>
      </c>
    </row>
    <row r="449" spans="3:14">
      <c r="C449" s="1"/>
      <c r="D449" s="1"/>
      <c r="G449" s="1"/>
      <c r="H449" s="1"/>
      <c r="I449" s="1"/>
      <c r="K449" s="1"/>
      <c r="L449" s="1"/>
      <c r="M449" t="e">
        <f t="shared" si="22"/>
        <v>#DIV/0!</v>
      </c>
    </row>
    <row r="450" spans="3:14">
      <c r="E450">
        <v>8</v>
      </c>
      <c r="F450">
        <v>3</v>
      </c>
      <c r="G450">
        <v>40.19</v>
      </c>
      <c r="M450" t="e">
        <f t="shared" si="22"/>
        <v>#DIV/0!</v>
      </c>
      <c r="N450">
        <v>0.97913368556609803</v>
      </c>
    </row>
    <row r="451" spans="3:14">
      <c r="E451">
        <v>8</v>
      </c>
      <c r="M451" t="e">
        <f t="shared" si="22"/>
        <v>#DIV/0!</v>
      </c>
    </row>
    <row r="452" spans="3:14">
      <c r="E452">
        <v>8</v>
      </c>
      <c r="F452">
        <v>200</v>
      </c>
      <c r="G452">
        <v>21.73</v>
      </c>
      <c r="M452" t="e">
        <f t="shared" si="22"/>
        <v>#DIV/0!</v>
      </c>
      <c r="N452">
        <v>0.97403617369878903</v>
      </c>
    </row>
    <row r="453" spans="3:14">
      <c r="E453">
        <v>8</v>
      </c>
      <c r="F453">
        <v>300</v>
      </c>
      <c r="G453">
        <v>19.420000000000002</v>
      </c>
      <c r="J453">
        <v>75.099999999999994</v>
      </c>
      <c r="M453" t="e">
        <f t="shared" si="22"/>
        <v>#DIV/0!</v>
      </c>
      <c r="N453">
        <v>0.97267999999999999</v>
      </c>
    </row>
    <row r="454" spans="3:14">
      <c r="E454">
        <v>8</v>
      </c>
      <c r="J454">
        <v>75.099999999999994</v>
      </c>
      <c r="M454" t="e">
        <f t="shared" si="22"/>
        <v>#DIV/0!</v>
      </c>
    </row>
    <row r="455" spans="3:14">
      <c r="E455">
        <v>8</v>
      </c>
      <c r="J455">
        <v>75.099999999999994</v>
      </c>
      <c r="M455" t="e">
        <f t="shared" si="22"/>
        <v>#DIV/0!</v>
      </c>
    </row>
    <row r="456" spans="3:14">
      <c r="E456">
        <v>8</v>
      </c>
      <c r="J456">
        <v>75.099999999999994</v>
      </c>
      <c r="M456" t="e">
        <f t="shared" si="22"/>
        <v>#DIV/0!</v>
      </c>
    </row>
    <row r="457" spans="3:14">
      <c r="E457">
        <v>8</v>
      </c>
      <c r="J457">
        <v>75.099999999999994</v>
      </c>
      <c r="M457" t="e">
        <f t="shared" si="22"/>
        <v>#DIV/0!</v>
      </c>
    </row>
    <row r="460" spans="3:14" s="2" customFormat="1"/>
    <row r="464" spans="3:14" ht="15.75">
      <c r="D464" s="3" t="s">
        <v>69</v>
      </c>
      <c r="E464" s="3" t="s">
        <v>67</v>
      </c>
      <c r="F464" s="3" t="s">
        <v>75</v>
      </c>
      <c r="G464" s="3" t="s">
        <v>44</v>
      </c>
    </row>
    <row r="465" spans="3:7" ht="15.75">
      <c r="C465" s="3" t="s">
        <v>71</v>
      </c>
      <c r="D465" s="3">
        <v>0.94</v>
      </c>
      <c r="E465" s="3">
        <v>27.5</v>
      </c>
      <c r="F465" s="3">
        <v>8.84</v>
      </c>
      <c r="G465" s="3">
        <v>35.03</v>
      </c>
    </row>
    <row r="466" spans="3:7" ht="15.75">
      <c r="C466" s="3" t="s">
        <v>55</v>
      </c>
      <c r="D466" s="11"/>
      <c r="E466" s="11"/>
      <c r="F466" s="11"/>
      <c r="G466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70"/>
  <sheetViews>
    <sheetView topLeftCell="B327" workbookViewId="0">
      <selection activeCell="C468" sqref="C468:G470"/>
    </sheetView>
  </sheetViews>
  <sheetFormatPr defaultRowHeight="15"/>
  <cols>
    <col min="3" max="3" width="21" customWidth="1"/>
    <col min="4" max="4" width="16.4257812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69.36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H40">
        <v>2.29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2.4900000000000002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1.84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2.73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2.92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69.36</v>
      </c>
      <c r="H68">
        <f t="shared" ref="H68:N68" si="2">AVERAGE(H39:H67)</f>
        <v>2.41</v>
      </c>
      <c r="I68" t="e">
        <f t="shared" si="2"/>
        <v>#DIV/0!</v>
      </c>
      <c r="J68">
        <f t="shared" si="2"/>
        <v>75.100000000000009</v>
      </c>
      <c r="K68">
        <f t="shared" si="2"/>
        <v>17.100000000000001</v>
      </c>
      <c r="L68">
        <f t="shared" si="2"/>
        <v>0</v>
      </c>
      <c r="M68">
        <f t="shared" si="2"/>
        <v>4.3918128654970756</v>
      </c>
      <c r="N68">
        <f t="shared" si="2"/>
        <v>0.94938052254590299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56.09</v>
      </c>
      <c r="H74">
        <v>1.75</v>
      </c>
      <c r="J74">
        <f t="shared" ref="J74:J82" si="3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0.98876969409210202</v>
      </c>
    </row>
    <row r="75" spans="3:14" hidden="1">
      <c r="C75">
        <v>2</v>
      </c>
      <c r="E75" t="s">
        <v>16</v>
      </c>
      <c r="F75">
        <v>50</v>
      </c>
      <c r="H75">
        <v>2.42</v>
      </c>
      <c r="J75">
        <f t="shared" si="3"/>
        <v>75.099999999999994</v>
      </c>
    </row>
    <row r="76" spans="3:14" hidden="1">
      <c r="C76">
        <v>3</v>
      </c>
      <c r="E76" t="s">
        <v>16</v>
      </c>
      <c r="F76">
        <v>50</v>
      </c>
      <c r="H76">
        <v>2.31</v>
      </c>
      <c r="J76">
        <f t="shared" si="3"/>
        <v>75.099999999999994</v>
      </c>
    </row>
    <row r="77" spans="3:14" hidden="1">
      <c r="C77">
        <v>4</v>
      </c>
      <c r="E77" t="s">
        <v>16</v>
      </c>
      <c r="F77">
        <v>50</v>
      </c>
      <c r="H77">
        <v>1.86</v>
      </c>
      <c r="J77">
        <f t="shared" si="3"/>
        <v>75.099999999999994</v>
      </c>
    </row>
    <row r="78" spans="3:14" hidden="1">
      <c r="C78">
        <v>5</v>
      </c>
      <c r="E78" t="s">
        <v>16</v>
      </c>
      <c r="F78">
        <v>50</v>
      </c>
      <c r="H78">
        <v>2.15</v>
      </c>
      <c r="J78">
        <f t="shared" si="3"/>
        <v>75.099999999999994</v>
      </c>
    </row>
    <row r="79" spans="3:14" hidden="1">
      <c r="C79">
        <v>6</v>
      </c>
      <c r="E79" t="s">
        <v>16</v>
      </c>
      <c r="F79">
        <v>50</v>
      </c>
      <c r="H79">
        <v>1.98</v>
      </c>
      <c r="J79">
        <f t="shared" si="3"/>
        <v>75.100000000000009</v>
      </c>
    </row>
    <row r="80" spans="3:14" hidden="1">
      <c r="C80">
        <v>7</v>
      </c>
      <c r="E80" t="s">
        <v>16</v>
      </c>
      <c r="F80">
        <v>50</v>
      </c>
      <c r="H80">
        <v>2.59</v>
      </c>
      <c r="J80">
        <f t="shared" si="3"/>
        <v>75.100000000000009</v>
      </c>
    </row>
    <row r="81" spans="3:10" hidden="1">
      <c r="C81">
        <v>8</v>
      </c>
      <c r="E81" t="s">
        <v>16</v>
      </c>
      <c r="F81">
        <v>50</v>
      </c>
      <c r="J81">
        <f t="shared" si="3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3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56.09</v>
      </c>
      <c r="H103">
        <f t="shared" ref="H103:N103" si="4">AVERAGE(H74:H102)</f>
        <v>2.1514285714285717</v>
      </c>
      <c r="I103" t="e">
        <f t="shared" si="4"/>
        <v>#DIV/0!</v>
      </c>
      <c r="J103">
        <f t="shared" si="4"/>
        <v>75.100000000000009</v>
      </c>
      <c r="K103">
        <f t="shared" si="4"/>
        <v>17.100000000000001</v>
      </c>
      <c r="L103">
        <f t="shared" si="4"/>
        <v>0</v>
      </c>
      <c r="M103">
        <f t="shared" si="4"/>
        <v>4.3918128654970756</v>
      </c>
      <c r="N103">
        <f t="shared" si="4"/>
        <v>0.98876969409210202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109.67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0.97507250344741203</v>
      </c>
    </row>
    <row r="115" spans="2:14" hidden="1">
      <c r="C115">
        <v>2</v>
      </c>
      <c r="E115" t="s">
        <v>6</v>
      </c>
      <c r="F115">
        <v>5</v>
      </c>
      <c r="H115">
        <v>2.09</v>
      </c>
      <c r="J115">
        <v>75.099999999999994</v>
      </c>
    </row>
    <row r="116" spans="2:14" hidden="1">
      <c r="C116">
        <v>3</v>
      </c>
      <c r="E116" t="s">
        <v>6</v>
      </c>
      <c r="F116">
        <v>5</v>
      </c>
      <c r="H116">
        <v>1.7</v>
      </c>
      <c r="J116">
        <v>75.099999999999994</v>
      </c>
    </row>
    <row r="117" spans="2:14" hidden="1">
      <c r="C117">
        <v>4</v>
      </c>
      <c r="E117" t="s">
        <v>6</v>
      </c>
      <c r="F117">
        <v>5</v>
      </c>
      <c r="H117">
        <v>1.68</v>
      </c>
      <c r="J117">
        <v>75.099999999999994</v>
      </c>
    </row>
    <row r="118" spans="2:14" hidden="1">
      <c r="C118">
        <v>5</v>
      </c>
      <c r="E118" t="s">
        <v>6</v>
      </c>
      <c r="F118">
        <v>5</v>
      </c>
      <c r="H118">
        <v>1.67</v>
      </c>
      <c r="J118">
        <v>75.099999999999994</v>
      </c>
    </row>
    <row r="119" spans="2:14" hidden="1">
      <c r="C119">
        <v>6</v>
      </c>
      <c r="E119" t="s">
        <v>6</v>
      </c>
      <c r="F119">
        <v>5</v>
      </c>
      <c r="H119">
        <v>1.7</v>
      </c>
      <c r="J119">
        <v>75.099999999999994</v>
      </c>
    </row>
    <row r="120" spans="2:14" hidden="1">
      <c r="C120">
        <v>7</v>
      </c>
      <c r="E120" t="s">
        <v>6</v>
      </c>
      <c r="F120">
        <v>5</v>
      </c>
      <c r="H120">
        <v>1.67</v>
      </c>
      <c r="J120">
        <v>75.099999999999994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109.67</v>
      </c>
      <c r="H143">
        <f t="shared" ref="H143:N143" si="5">AVERAGE(H114:H142)</f>
        <v>1.7642857142857142</v>
      </c>
      <c r="I143" t="e">
        <f t="shared" si="5"/>
        <v>#DIV/0!</v>
      </c>
      <c r="J143">
        <f t="shared" si="5"/>
        <v>75.100000000000009</v>
      </c>
      <c r="K143">
        <f t="shared" si="5"/>
        <v>16.5</v>
      </c>
      <c r="L143">
        <f t="shared" si="5"/>
        <v>0</v>
      </c>
      <c r="M143">
        <f t="shared" si="5"/>
        <v>4.5515151515151508</v>
      </c>
      <c r="N143">
        <f t="shared" si="5"/>
        <v>0.97507250344741203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43.27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0.97872210312470098</v>
      </c>
    </row>
    <row r="150" spans="3:14" hidden="1">
      <c r="C150">
        <v>2</v>
      </c>
      <c r="E150" t="s">
        <v>15</v>
      </c>
      <c r="F150">
        <v>5</v>
      </c>
      <c r="H150">
        <v>1.75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1.79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1.86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1.79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1.72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1.81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43.27</v>
      </c>
      <c r="H178">
        <f t="shared" ref="H178:N178" si="6">AVERAGE(H149:H177)</f>
        <v>1.8057142857142858</v>
      </c>
      <c r="I178" t="e">
        <f t="shared" si="6"/>
        <v>#DIV/0!</v>
      </c>
      <c r="J178">
        <f t="shared" si="6"/>
        <v>75.100000000000009</v>
      </c>
      <c r="K178">
        <f t="shared" si="6"/>
        <v>16.5</v>
      </c>
      <c r="L178">
        <f t="shared" si="6"/>
        <v>0</v>
      </c>
      <c r="M178">
        <f t="shared" si="6"/>
        <v>4.5515151515151508</v>
      </c>
      <c r="N178">
        <f t="shared" si="6"/>
        <v>0.97872210312470098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37.42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0.97513021391132704</v>
      </c>
    </row>
    <row r="186" spans="3:14" hidden="1">
      <c r="C186">
        <v>2</v>
      </c>
      <c r="E186" t="s">
        <v>16</v>
      </c>
      <c r="F186">
        <v>5</v>
      </c>
      <c r="H186">
        <v>2.62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2.46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2.2200000000000002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2.17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1.73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1.79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37.42</v>
      </c>
      <c r="H214">
        <f t="shared" ref="H214:N214" si="7">AVERAGE(H185:H213)</f>
        <v>2.1257142857142854</v>
      </c>
      <c r="I214" t="e">
        <f t="shared" si="7"/>
        <v>#DIV/0!</v>
      </c>
      <c r="J214">
        <f t="shared" si="7"/>
        <v>75.100000000000009</v>
      </c>
      <c r="K214">
        <f t="shared" si="7"/>
        <v>16.600000000000001</v>
      </c>
      <c r="L214">
        <f t="shared" si="7"/>
        <v>0</v>
      </c>
      <c r="M214">
        <f t="shared" si="7"/>
        <v>4.5240963855421681</v>
      </c>
      <c r="N214">
        <f t="shared" si="7"/>
        <v>0.97513021391132704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225.11</v>
      </c>
      <c r="H224">
        <v>2.0699999999999998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0.98812500729446995</v>
      </c>
    </row>
    <row r="225" spans="3:10" hidden="1">
      <c r="C225">
        <v>2</v>
      </c>
      <c r="E225" t="s">
        <v>6</v>
      </c>
      <c r="F225" t="s">
        <v>6</v>
      </c>
      <c r="H225">
        <v>2.29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2.23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2.2599999999999998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2.34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2.39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2.64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225.11</v>
      </c>
      <c r="H253">
        <f t="shared" ref="H253:N253" si="8">AVERAGE(H224:H252)</f>
        <v>2.3171428571428572</v>
      </c>
      <c r="I253" t="e">
        <f t="shared" si="8"/>
        <v>#DIV/0!</v>
      </c>
      <c r="J253">
        <f t="shared" si="8"/>
        <v>75.100000000000009</v>
      </c>
      <c r="K253">
        <f t="shared" si="8"/>
        <v>17</v>
      </c>
      <c r="L253">
        <f t="shared" si="8"/>
        <v>0</v>
      </c>
      <c r="M253">
        <f t="shared" si="8"/>
        <v>4.4176470588235288</v>
      </c>
      <c r="N253">
        <f t="shared" si="8"/>
        <v>0.98812500729446995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57.06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0.97748397527978803</v>
      </c>
    </row>
    <row r="260" spans="3:14" hidden="1">
      <c r="C260">
        <v>2</v>
      </c>
      <c r="E260" t="s">
        <v>15</v>
      </c>
      <c r="F260" t="s">
        <v>6</v>
      </c>
      <c r="H260">
        <v>1.87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2.37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1.93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2.63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1.84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2.06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57.06</v>
      </c>
      <c r="H288">
        <f t="shared" ref="H288:N288" si="9">AVERAGE(H259:H287)</f>
        <v>2.0457142857142858</v>
      </c>
      <c r="I288" t="e">
        <f t="shared" si="9"/>
        <v>#DIV/0!</v>
      </c>
      <c r="J288">
        <f t="shared" si="9"/>
        <v>75.100000000000009</v>
      </c>
      <c r="K288">
        <f t="shared" si="9"/>
        <v>17.100000000000001</v>
      </c>
      <c r="L288">
        <f t="shared" si="9"/>
        <v>0</v>
      </c>
      <c r="M288">
        <f t="shared" si="9"/>
        <v>4.3918128654970756</v>
      </c>
      <c r="N288">
        <f t="shared" si="9"/>
        <v>0.97748397527978803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33.31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0.97232696324183199</v>
      </c>
    </row>
    <row r="296" spans="3:14" hidden="1">
      <c r="C296">
        <v>2</v>
      </c>
      <c r="E296" t="s">
        <v>16</v>
      </c>
      <c r="F296" t="s">
        <v>6</v>
      </c>
      <c r="H296">
        <v>2.14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2.36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2.59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1.87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2.71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2.95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33.31</v>
      </c>
      <c r="H324">
        <f t="shared" ref="H324:N324" si="10">AVERAGE(H295:H323)</f>
        <v>2.4785714285714286</v>
      </c>
      <c r="I324" t="e">
        <f t="shared" si="10"/>
        <v>#DIV/0!</v>
      </c>
      <c r="J324">
        <f t="shared" si="10"/>
        <v>75.100000000000009</v>
      </c>
      <c r="K324">
        <f t="shared" si="10"/>
        <v>17.100000000000001</v>
      </c>
      <c r="L324">
        <f t="shared" si="10"/>
        <v>0</v>
      </c>
      <c r="M324">
        <f t="shared" si="10"/>
        <v>4.3918128654970756</v>
      </c>
      <c r="N324">
        <f t="shared" si="10"/>
        <v>0.97232696324183199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H335">
        <v>1.76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H336">
        <v>1.68</v>
      </c>
      <c r="J336">
        <v>75.099999999999994</v>
      </c>
      <c r="M336" t="e">
        <f t="shared" ref="M336:M358" si="11">J336/K336</f>
        <v>#DIV/0!</v>
      </c>
    </row>
    <row r="337" spans="4:14">
      <c r="D337">
        <v>4</v>
      </c>
      <c r="E337" t="s">
        <v>6</v>
      </c>
      <c r="H337">
        <v>1.7</v>
      </c>
      <c r="J337">
        <v>75.099999999999994</v>
      </c>
      <c r="M337" t="e">
        <f t="shared" si="11"/>
        <v>#DIV/0!</v>
      </c>
    </row>
    <row r="338" spans="4:14">
      <c r="D338">
        <v>4</v>
      </c>
      <c r="E338" t="s">
        <v>6</v>
      </c>
      <c r="F338" s="16">
        <v>50</v>
      </c>
      <c r="G338">
        <v>100.11</v>
      </c>
      <c r="H338">
        <v>1.68</v>
      </c>
      <c r="J338">
        <v>75.099999999999994</v>
      </c>
      <c r="M338" t="e">
        <f t="shared" si="11"/>
        <v>#DIV/0!</v>
      </c>
      <c r="N338">
        <v>0.97425934508971102</v>
      </c>
    </row>
    <row r="339" spans="4:14">
      <c r="D339">
        <v>4</v>
      </c>
      <c r="E339" t="s">
        <v>6</v>
      </c>
      <c r="H339">
        <v>1.68</v>
      </c>
      <c r="J339">
        <v>75.099999999999994</v>
      </c>
      <c r="M339" t="e">
        <f t="shared" si="11"/>
        <v>#DIV/0!</v>
      </c>
    </row>
    <row r="340" spans="4:14">
      <c r="D340">
        <v>4</v>
      </c>
      <c r="E340" t="s">
        <v>6</v>
      </c>
      <c r="F340">
        <v>100</v>
      </c>
      <c r="G340">
        <v>50.57</v>
      </c>
      <c r="H340">
        <v>1.86</v>
      </c>
      <c r="J340">
        <v>75.099999999999994</v>
      </c>
      <c r="M340" t="e">
        <f t="shared" si="11"/>
        <v>#DIV/0!</v>
      </c>
      <c r="N340">
        <v>0.96815471433436495</v>
      </c>
    </row>
    <row r="341" spans="4:14">
      <c r="D341">
        <v>4</v>
      </c>
      <c r="E341" t="s">
        <v>6</v>
      </c>
      <c r="F341">
        <v>300</v>
      </c>
      <c r="G341">
        <v>7.5</v>
      </c>
      <c r="H341">
        <v>1.98</v>
      </c>
      <c r="J341">
        <v>75.099999999999994</v>
      </c>
      <c r="M341" t="e">
        <f t="shared" si="11"/>
        <v>#DIV/0!</v>
      </c>
      <c r="N341">
        <v>0.94666988836818</v>
      </c>
    </row>
    <row r="342" spans="4:14">
      <c r="E342" t="s">
        <v>6</v>
      </c>
      <c r="H342">
        <v>1.81</v>
      </c>
      <c r="J342">
        <v>75.099999999999994</v>
      </c>
      <c r="M342" t="e">
        <f t="shared" si="11"/>
        <v>#DIV/0!</v>
      </c>
    </row>
    <row r="343" spans="4:14">
      <c r="D343">
        <v>8</v>
      </c>
      <c r="E343" t="s">
        <v>6</v>
      </c>
      <c r="H343">
        <v>2.0699999999999998</v>
      </c>
      <c r="J343">
        <v>75.099999999999994</v>
      </c>
      <c r="M343" t="e">
        <f t="shared" si="11"/>
        <v>#DIV/0!</v>
      </c>
    </row>
    <row r="344" spans="4:14">
      <c r="D344">
        <v>8</v>
      </c>
      <c r="E344" t="s">
        <v>6</v>
      </c>
      <c r="H344">
        <v>1.92</v>
      </c>
      <c r="J344">
        <v>75.099999999999994</v>
      </c>
      <c r="M344" t="e">
        <f t="shared" si="11"/>
        <v>#DIV/0!</v>
      </c>
    </row>
    <row r="345" spans="4:14">
      <c r="D345">
        <v>8</v>
      </c>
      <c r="E345" t="s">
        <v>6</v>
      </c>
      <c r="H345">
        <v>2.2599999999999998</v>
      </c>
      <c r="J345">
        <v>75.099999999999994</v>
      </c>
      <c r="M345" t="e">
        <f t="shared" si="11"/>
        <v>#DIV/0!</v>
      </c>
    </row>
    <row r="346" spans="4:14">
      <c r="D346">
        <v>8</v>
      </c>
      <c r="E346" t="s">
        <v>6</v>
      </c>
      <c r="H346">
        <v>1.79</v>
      </c>
      <c r="J346">
        <v>75.099999999999994</v>
      </c>
      <c r="M346" t="e">
        <f t="shared" si="11"/>
        <v>#DIV/0!</v>
      </c>
    </row>
    <row r="347" spans="4:14">
      <c r="D347">
        <v>8</v>
      </c>
      <c r="E347" t="s">
        <v>6</v>
      </c>
      <c r="H347">
        <v>1.75</v>
      </c>
      <c r="J347">
        <v>75.099999999999994</v>
      </c>
      <c r="M347" t="e">
        <f t="shared" si="11"/>
        <v>#DIV/0!</v>
      </c>
    </row>
    <row r="348" spans="4:14">
      <c r="D348">
        <v>8</v>
      </c>
      <c r="E348" t="s">
        <v>6</v>
      </c>
      <c r="F348">
        <v>100</v>
      </c>
      <c r="H348">
        <v>1.79</v>
      </c>
      <c r="J348">
        <v>75.099999999999994</v>
      </c>
      <c r="M348" t="e">
        <f t="shared" si="11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11"/>
        <v>#DIV/0!</v>
      </c>
    </row>
    <row r="350" spans="4:14">
      <c r="E350" t="s">
        <v>6</v>
      </c>
      <c r="H350">
        <v>1.7</v>
      </c>
      <c r="J350">
        <v>75.099999999999994</v>
      </c>
      <c r="M350" t="e">
        <f t="shared" si="11"/>
        <v>#DIV/0!</v>
      </c>
    </row>
    <row r="351" spans="4:14">
      <c r="D351">
        <v>16</v>
      </c>
      <c r="E351" t="s">
        <v>6</v>
      </c>
      <c r="H351">
        <v>1.98</v>
      </c>
      <c r="J351">
        <v>75.099999999999994</v>
      </c>
      <c r="M351" t="e">
        <f t="shared" si="11"/>
        <v>#DIV/0!</v>
      </c>
    </row>
    <row r="352" spans="4:14">
      <c r="D352">
        <v>16</v>
      </c>
      <c r="E352" t="s">
        <v>6</v>
      </c>
      <c r="H352">
        <v>1.92</v>
      </c>
      <c r="J352">
        <v>75.099999999999994</v>
      </c>
      <c r="M352" t="e">
        <f t="shared" si="11"/>
        <v>#DIV/0!</v>
      </c>
    </row>
    <row r="353" spans="1:26">
      <c r="D353">
        <v>16</v>
      </c>
      <c r="E353" t="s">
        <v>6</v>
      </c>
      <c r="H353">
        <v>2.2599999999999998</v>
      </c>
      <c r="J353">
        <v>75.099999999999994</v>
      </c>
      <c r="M353" t="e">
        <f t="shared" si="11"/>
        <v>#DIV/0!</v>
      </c>
    </row>
    <row r="354" spans="1:26">
      <c r="D354">
        <v>16</v>
      </c>
      <c r="E354" t="s">
        <v>6</v>
      </c>
      <c r="H354">
        <v>1.98</v>
      </c>
      <c r="J354">
        <v>75.099999999999994</v>
      </c>
      <c r="M354" t="e">
        <f t="shared" si="11"/>
        <v>#DIV/0!</v>
      </c>
    </row>
    <row r="355" spans="1:26">
      <c r="D355">
        <v>16</v>
      </c>
      <c r="E355" t="s">
        <v>6</v>
      </c>
      <c r="H355">
        <v>2.2200000000000002</v>
      </c>
      <c r="J355">
        <v>75.099999999999994</v>
      </c>
      <c r="M355" t="e">
        <f t="shared" si="11"/>
        <v>#DIV/0!</v>
      </c>
    </row>
    <row r="356" spans="1:26">
      <c r="D356">
        <v>16</v>
      </c>
      <c r="E356" t="s">
        <v>6</v>
      </c>
      <c r="H356">
        <v>2.2599999999999998</v>
      </c>
      <c r="J356">
        <v>75.099999999999994</v>
      </c>
      <c r="M356" t="e">
        <f t="shared" si="11"/>
        <v>#DIV/0!</v>
      </c>
    </row>
    <row r="357" spans="1:26">
      <c r="D357">
        <v>16</v>
      </c>
      <c r="E357" t="s">
        <v>6</v>
      </c>
      <c r="H357">
        <v>2.09</v>
      </c>
      <c r="J357">
        <v>75.099999999999994</v>
      </c>
      <c r="M357" t="e">
        <f t="shared" si="11"/>
        <v>#DIV/0!</v>
      </c>
    </row>
    <row r="358" spans="1:26">
      <c r="D358">
        <v>16</v>
      </c>
      <c r="E358" t="s">
        <v>6</v>
      </c>
      <c r="H358">
        <v>1.87</v>
      </c>
      <c r="J358">
        <v>75.099999999999994</v>
      </c>
      <c r="M358" t="e">
        <f t="shared" si="11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55</v>
      </c>
    </row>
    <row r="373" spans="3:14">
      <c r="C373">
        <v>1</v>
      </c>
      <c r="D373" t="s">
        <v>19</v>
      </c>
      <c r="E373">
        <v>4</v>
      </c>
      <c r="F373">
        <v>100</v>
      </c>
      <c r="G373">
        <v>133.77000000000001</v>
      </c>
      <c r="H373">
        <v>2.62</v>
      </c>
      <c r="J373">
        <v>75.099999999999994</v>
      </c>
      <c r="K373">
        <v>17.2</v>
      </c>
      <c r="L373">
        <f>I373/K373</f>
        <v>0</v>
      </c>
      <c r="M373">
        <f>J373/K373</f>
        <v>4.3662790697674421</v>
      </c>
      <c r="N373">
        <v>0.97287472252639196</v>
      </c>
    </row>
    <row r="374" spans="3:14" hidden="1">
      <c r="C374">
        <v>2</v>
      </c>
      <c r="E374">
        <v>4</v>
      </c>
      <c r="F374">
        <v>100</v>
      </c>
      <c r="H374">
        <v>2.4300000000000002</v>
      </c>
      <c r="J374">
        <v>75.099999999999994</v>
      </c>
    </row>
    <row r="375" spans="3:14" hidden="1">
      <c r="C375">
        <v>3</v>
      </c>
      <c r="E375">
        <v>4</v>
      </c>
      <c r="F375">
        <v>100</v>
      </c>
      <c r="H375">
        <v>2.29</v>
      </c>
      <c r="J375">
        <v>75.099999999999994</v>
      </c>
    </row>
    <row r="376" spans="3:14" hidden="1">
      <c r="C376">
        <v>4</v>
      </c>
      <c r="E376">
        <v>4</v>
      </c>
      <c r="F376">
        <v>100</v>
      </c>
      <c r="H376">
        <v>2.4900000000000002</v>
      </c>
      <c r="J376">
        <v>75.099999999999994</v>
      </c>
    </row>
    <row r="377" spans="3:14" hidden="1">
      <c r="C377">
        <v>5</v>
      </c>
      <c r="E377">
        <v>4</v>
      </c>
      <c r="F377">
        <v>100</v>
      </c>
      <c r="H377">
        <v>2.2200000000000002</v>
      </c>
      <c r="J377">
        <v>75.099999999999994</v>
      </c>
    </row>
    <row r="378" spans="3:14" hidden="1">
      <c r="C378">
        <v>6</v>
      </c>
      <c r="E378">
        <v>4</v>
      </c>
      <c r="F378">
        <v>100</v>
      </c>
      <c r="H378">
        <v>2.19</v>
      </c>
      <c r="J378">
        <v>75.099999999999994</v>
      </c>
    </row>
    <row r="379" spans="3:14" hidden="1">
      <c r="C379">
        <v>7</v>
      </c>
      <c r="E379">
        <v>4</v>
      </c>
      <c r="F379">
        <v>100</v>
      </c>
      <c r="H379">
        <v>2.23</v>
      </c>
      <c r="J379">
        <v>75.099999999999994</v>
      </c>
    </row>
    <row r="380" spans="3:14" hidden="1">
      <c r="C380">
        <v>8</v>
      </c>
      <c r="E380">
        <v>4</v>
      </c>
      <c r="F380">
        <v>100</v>
      </c>
    </row>
    <row r="381" spans="3:14" hidden="1">
      <c r="C381">
        <v>9</v>
      </c>
      <c r="E381">
        <v>4</v>
      </c>
      <c r="F381">
        <v>100</v>
      </c>
    </row>
    <row r="382" spans="3:14" hidden="1">
      <c r="C382">
        <v>10</v>
      </c>
      <c r="E382">
        <v>4</v>
      </c>
      <c r="F382">
        <v>100</v>
      </c>
    </row>
    <row r="383" spans="3:14" hidden="1">
      <c r="C383">
        <v>11</v>
      </c>
      <c r="E383">
        <v>4</v>
      </c>
      <c r="F383">
        <v>100</v>
      </c>
    </row>
    <row r="384" spans="3:14" hidden="1">
      <c r="C384">
        <v>12</v>
      </c>
      <c r="E384">
        <v>4</v>
      </c>
      <c r="F384">
        <v>100</v>
      </c>
    </row>
    <row r="385" spans="3:6" hidden="1">
      <c r="C385">
        <v>13</v>
      </c>
      <c r="E385">
        <v>4</v>
      </c>
      <c r="F385">
        <v>100</v>
      </c>
    </row>
    <row r="386" spans="3:6" hidden="1">
      <c r="C386">
        <v>14</v>
      </c>
      <c r="E386">
        <v>4</v>
      </c>
      <c r="F386">
        <v>100</v>
      </c>
    </row>
    <row r="387" spans="3:6" hidden="1">
      <c r="C387">
        <v>15</v>
      </c>
      <c r="E387">
        <v>4</v>
      </c>
      <c r="F387">
        <v>100</v>
      </c>
    </row>
    <row r="388" spans="3:6" hidden="1">
      <c r="C388">
        <v>16</v>
      </c>
      <c r="E388">
        <v>4</v>
      </c>
      <c r="F388">
        <v>100</v>
      </c>
    </row>
    <row r="389" spans="3:6" hidden="1">
      <c r="C389">
        <v>17</v>
      </c>
      <c r="E389">
        <v>4</v>
      </c>
      <c r="F389">
        <v>100</v>
      </c>
    </row>
    <row r="390" spans="3:6" hidden="1">
      <c r="C390">
        <v>18</v>
      </c>
      <c r="E390">
        <v>4</v>
      </c>
      <c r="F390">
        <v>100</v>
      </c>
    </row>
    <row r="391" spans="3:6" hidden="1">
      <c r="C391">
        <v>19</v>
      </c>
      <c r="E391">
        <v>4</v>
      </c>
      <c r="F391">
        <v>100</v>
      </c>
    </row>
    <row r="392" spans="3:6" hidden="1">
      <c r="C392">
        <v>20</v>
      </c>
      <c r="E392">
        <v>4</v>
      </c>
      <c r="F392">
        <v>100</v>
      </c>
    </row>
    <row r="393" spans="3:6" hidden="1">
      <c r="C393">
        <v>21</v>
      </c>
      <c r="E393">
        <v>4</v>
      </c>
      <c r="F393">
        <v>100</v>
      </c>
    </row>
    <row r="394" spans="3:6" hidden="1">
      <c r="C394">
        <v>22</v>
      </c>
      <c r="E394">
        <v>4</v>
      </c>
      <c r="F394">
        <v>100</v>
      </c>
    </row>
    <row r="395" spans="3:6" hidden="1">
      <c r="C395">
        <v>23</v>
      </c>
      <c r="E395">
        <v>4</v>
      </c>
      <c r="F395">
        <v>100</v>
      </c>
    </row>
    <row r="396" spans="3:6" hidden="1">
      <c r="C396">
        <v>24</v>
      </c>
      <c r="E396">
        <v>4</v>
      </c>
      <c r="F396">
        <v>100</v>
      </c>
    </row>
    <row r="397" spans="3:6" hidden="1">
      <c r="C397">
        <v>25</v>
      </c>
      <c r="E397">
        <v>4</v>
      </c>
      <c r="F397">
        <v>100</v>
      </c>
    </row>
    <row r="398" spans="3:6" hidden="1">
      <c r="C398">
        <v>26</v>
      </c>
      <c r="E398">
        <v>4</v>
      </c>
      <c r="F398">
        <v>100</v>
      </c>
    </row>
    <row r="399" spans="3:6" hidden="1">
      <c r="C399">
        <v>27</v>
      </c>
      <c r="E399">
        <v>4</v>
      </c>
      <c r="F399">
        <v>100</v>
      </c>
    </row>
    <row r="400" spans="3:6" hidden="1">
      <c r="C400">
        <v>28</v>
      </c>
      <c r="E400">
        <v>4</v>
      </c>
      <c r="F400">
        <v>100</v>
      </c>
    </row>
    <row r="401" spans="3:13" hidden="1">
      <c r="C401">
        <v>29</v>
      </c>
      <c r="E401">
        <v>4</v>
      </c>
      <c r="F401">
        <v>100</v>
      </c>
    </row>
    <row r="402" spans="3:13">
      <c r="C402" t="s">
        <v>14</v>
      </c>
      <c r="G402">
        <f>AVERAGE(G373:G401)</f>
        <v>133.77000000000001</v>
      </c>
      <c r="H402">
        <f t="shared" ref="H402:M402" si="12">AVERAGE(H373:H401)</f>
        <v>2.3528571428571432</v>
      </c>
      <c r="I402" t="e">
        <f t="shared" si="12"/>
        <v>#DIV/0!</v>
      </c>
      <c r="J402">
        <f t="shared" si="12"/>
        <v>75.100000000000009</v>
      </c>
      <c r="K402">
        <f t="shared" si="12"/>
        <v>17.2</v>
      </c>
      <c r="L402">
        <f t="shared" si="12"/>
        <v>0</v>
      </c>
      <c r="M402">
        <f t="shared" si="12"/>
        <v>4.3662790697674421</v>
      </c>
    </row>
    <row r="406" spans="3:13" s="2" customFormat="1"/>
    <row r="410" spans="3:13">
      <c r="C410" s="4"/>
      <c r="D410" s="4" t="s">
        <v>26</v>
      </c>
      <c r="E410" s="4" t="s">
        <v>72</v>
      </c>
      <c r="F410" s="4" t="s">
        <v>73</v>
      </c>
    </row>
    <row r="411" spans="3:13" ht="15.75">
      <c r="C411" s="3" t="s">
        <v>66</v>
      </c>
      <c r="D411" s="11">
        <v>131.24</v>
      </c>
      <c r="E411" s="3">
        <v>69.36</v>
      </c>
      <c r="F411" s="3">
        <v>56.09</v>
      </c>
    </row>
    <row r="412" spans="3:13" ht="15.75">
      <c r="C412" s="3" t="s">
        <v>67</v>
      </c>
      <c r="D412" s="3">
        <v>109.67</v>
      </c>
      <c r="E412" s="3">
        <v>43.27</v>
      </c>
      <c r="F412" s="3">
        <v>37.42</v>
      </c>
    </row>
    <row r="413" spans="3:13" ht="15.75">
      <c r="C413" s="3" t="s">
        <v>68</v>
      </c>
      <c r="D413" s="3">
        <v>225.11</v>
      </c>
      <c r="E413" s="3">
        <v>57.06</v>
      </c>
      <c r="F413" s="3">
        <v>31.31</v>
      </c>
    </row>
    <row r="439" spans="3:14" s="2" customFormat="1"/>
    <row r="444" spans="3:14" ht="60">
      <c r="D444" s="1" t="s">
        <v>2</v>
      </c>
      <c r="E444" s="1" t="s">
        <v>20</v>
      </c>
      <c r="F444" s="1" t="s">
        <v>1</v>
      </c>
      <c r="G444" s="1" t="s">
        <v>4</v>
      </c>
      <c r="H444" s="1" t="s">
        <v>5</v>
      </c>
      <c r="I444" s="1" t="s">
        <v>11</v>
      </c>
      <c r="J444" s="1" t="s">
        <v>10</v>
      </c>
      <c r="K444" s="1" t="s">
        <v>8</v>
      </c>
      <c r="L444" s="1" t="s">
        <v>13</v>
      </c>
      <c r="M444" s="1" t="s">
        <v>12</v>
      </c>
      <c r="N444" s="1" t="s">
        <v>55</v>
      </c>
    </row>
    <row r="445" spans="3:14">
      <c r="C445">
        <v>1</v>
      </c>
      <c r="D445" t="s">
        <v>19</v>
      </c>
      <c r="E445">
        <v>4</v>
      </c>
      <c r="J445">
        <v>75.099999999999994</v>
      </c>
      <c r="L445" t="e">
        <f>I445/K445</f>
        <v>#DIV/0!</v>
      </c>
      <c r="M445" t="e">
        <f>J445/K445</f>
        <v>#DIV/0!</v>
      </c>
    </row>
    <row r="446" spans="3:14">
      <c r="E446">
        <v>4</v>
      </c>
      <c r="J446">
        <v>75.099999999999994</v>
      </c>
      <c r="M446" t="e">
        <f t="shared" ref="M446:M460" si="13">J446/K446</f>
        <v>#DIV/0!</v>
      </c>
    </row>
    <row r="447" spans="3:14">
      <c r="E447">
        <v>4</v>
      </c>
      <c r="J447">
        <v>75.099999999999994</v>
      </c>
      <c r="M447" t="e">
        <f t="shared" si="13"/>
        <v>#DIV/0!</v>
      </c>
    </row>
    <row r="448" spans="3:14">
      <c r="E448">
        <v>4</v>
      </c>
      <c r="J448">
        <v>75.099999999999994</v>
      </c>
      <c r="M448" t="e">
        <f t="shared" si="13"/>
        <v>#DIV/0!</v>
      </c>
    </row>
    <row r="449" spans="3:14">
      <c r="E449">
        <v>4</v>
      </c>
      <c r="F449">
        <v>100</v>
      </c>
      <c r="G449">
        <v>133.77000000000001</v>
      </c>
      <c r="J449">
        <v>75.099999999999994</v>
      </c>
      <c r="K449">
        <v>17.2</v>
      </c>
      <c r="M449">
        <f t="shared" si="13"/>
        <v>4.3662790697674421</v>
      </c>
      <c r="N449">
        <v>0.97287472252639196</v>
      </c>
    </row>
    <row r="450" spans="3:14">
      <c r="E450">
        <v>4</v>
      </c>
      <c r="F450">
        <v>150</v>
      </c>
      <c r="G450">
        <v>122.74</v>
      </c>
      <c r="J450">
        <v>75.099999999999994</v>
      </c>
      <c r="K450">
        <v>17.2</v>
      </c>
      <c r="M450">
        <f t="shared" si="13"/>
        <v>4.3662790697674421</v>
      </c>
      <c r="N450">
        <v>0.96879010235899099</v>
      </c>
    </row>
    <row r="451" spans="3:14">
      <c r="E451">
        <v>4</v>
      </c>
      <c r="J451">
        <v>75.099999999999994</v>
      </c>
      <c r="M451" t="e">
        <f t="shared" si="13"/>
        <v>#DIV/0!</v>
      </c>
    </row>
    <row r="452" spans="3:14">
      <c r="C452" s="1"/>
      <c r="D452" s="1"/>
      <c r="E452">
        <v>4</v>
      </c>
      <c r="G452" s="1"/>
      <c r="H452" s="1"/>
      <c r="I452" s="1"/>
      <c r="J452">
        <v>75.099999999999994</v>
      </c>
      <c r="K452" s="1"/>
      <c r="L452" s="1"/>
      <c r="M452" t="e">
        <f t="shared" si="13"/>
        <v>#DIV/0!</v>
      </c>
    </row>
    <row r="453" spans="3:14">
      <c r="E453">
        <v>8</v>
      </c>
      <c r="J453">
        <v>75.099999999999994</v>
      </c>
      <c r="M453" t="e">
        <f t="shared" si="13"/>
        <v>#DIV/0!</v>
      </c>
    </row>
    <row r="454" spans="3:14">
      <c r="E454">
        <v>8</v>
      </c>
      <c r="J454">
        <v>75.099999999999994</v>
      </c>
      <c r="M454" t="e">
        <f t="shared" si="13"/>
        <v>#DIV/0!</v>
      </c>
    </row>
    <row r="455" spans="3:14">
      <c r="E455">
        <v>8</v>
      </c>
      <c r="J455">
        <v>75.099999999999994</v>
      </c>
      <c r="M455" t="e">
        <f t="shared" si="13"/>
        <v>#DIV/0!</v>
      </c>
    </row>
    <row r="456" spans="3:14">
      <c r="E456">
        <v>8</v>
      </c>
      <c r="J456">
        <v>75.099999999999994</v>
      </c>
      <c r="M456" t="e">
        <f t="shared" si="13"/>
        <v>#DIV/0!</v>
      </c>
    </row>
    <row r="457" spans="3:14">
      <c r="E457">
        <v>8</v>
      </c>
      <c r="J457">
        <v>75.099999999999994</v>
      </c>
      <c r="M457" t="e">
        <f t="shared" si="13"/>
        <v>#DIV/0!</v>
      </c>
    </row>
    <row r="458" spans="3:14">
      <c r="E458">
        <v>8</v>
      </c>
      <c r="J458">
        <v>75.099999999999994</v>
      </c>
      <c r="M458" t="e">
        <f t="shared" si="13"/>
        <v>#DIV/0!</v>
      </c>
    </row>
    <row r="459" spans="3:14">
      <c r="E459">
        <v>8</v>
      </c>
      <c r="J459">
        <v>75.099999999999994</v>
      </c>
      <c r="M459" t="e">
        <f t="shared" si="13"/>
        <v>#DIV/0!</v>
      </c>
    </row>
    <row r="460" spans="3:14">
      <c r="E460">
        <v>8</v>
      </c>
      <c r="J460">
        <v>75.099999999999994</v>
      </c>
      <c r="M460" t="e">
        <f t="shared" si="13"/>
        <v>#DIV/0!</v>
      </c>
    </row>
    <row r="464" spans="3:14" s="2" customFormat="1"/>
    <row r="468" spans="3:9" ht="15.75">
      <c r="D468" s="3" t="s">
        <v>67</v>
      </c>
      <c r="E468" s="3" t="s">
        <v>70</v>
      </c>
      <c r="F468" s="3" t="s">
        <v>76</v>
      </c>
      <c r="G468" s="3" t="s">
        <v>44</v>
      </c>
    </row>
    <row r="469" spans="3:9" ht="15.75">
      <c r="C469" s="3" t="s">
        <v>71</v>
      </c>
      <c r="D469" s="3">
        <v>109.67</v>
      </c>
      <c r="E469" s="3">
        <v>37.42</v>
      </c>
      <c r="F469" s="3">
        <v>31.31</v>
      </c>
      <c r="G469" s="11">
        <v>103.77</v>
      </c>
      <c r="H469" s="11"/>
      <c r="I469" s="3"/>
    </row>
    <row r="470" spans="3:9" ht="15.75">
      <c r="C470" s="3" t="s">
        <v>55</v>
      </c>
      <c r="D470" s="11"/>
      <c r="E470" s="11"/>
      <c r="F470" s="11"/>
      <c r="G470" s="3"/>
      <c r="H470" s="11"/>
      <c r="I470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459"/>
  <sheetViews>
    <sheetView tabSelected="1" topLeftCell="B438" workbookViewId="0">
      <selection activeCell="H448" sqref="H448"/>
    </sheetView>
  </sheetViews>
  <sheetFormatPr defaultRowHeight="15"/>
  <cols>
    <col min="3" max="3" width="14.28515625" customWidth="1"/>
    <col min="4" max="4" width="12.42578125" customWidth="1"/>
    <col min="9" max="10" width="9.140625" hidden="1" customWidth="1"/>
    <col min="12" max="12" width="9.140625" hidden="1" customWidth="1"/>
    <col min="13" max="13" width="12.140625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148.97999999999999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0.930647333842749</v>
      </c>
    </row>
    <row r="5" spans="1:14" hidden="1">
      <c r="C5">
        <v>2</v>
      </c>
      <c r="E5" t="s">
        <v>6</v>
      </c>
      <c r="F5">
        <v>50</v>
      </c>
      <c r="G5">
        <v>154.01</v>
      </c>
      <c r="H5">
        <v>2.17</v>
      </c>
      <c r="J5">
        <v>75.099999999999994</v>
      </c>
      <c r="K5">
        <v>17</v>
      </c>
      <c r="M5">
        <f t="shared" ref="M5:M13" si="0">J5/K5</f>
        <v>4.4176470588235288</v>
      </c>
      <c r="N5">
        <v>0.91842975147151495</v>
      </c>
    </row>
    <row r="6" spans="1:14" hidden="1">
      <c r="C6">
        <v>3</v>
      </c>
      <c r="E6" t="s">
        <v>6</v>
      </c>
      <c r="F6">
        <v>50</v>
      </c>
      <c r="G6">
        <v>113.85</v>
      </c>
      <c r="H6">
        <v>1.81</v>
      </c>
      <c r="J6">
        <v>75.099999999999994</v>
      </c>
      <c r="K6">
        <v>17.2</v>
      </c>
      <c r="M6">
        <f t="shared" si="0"/>
        <v>4.3662790697674421</v>
      </c>
      <c r="N6">
        <v>0.82854819420474202</v>
      </c>
    </row>
    <row r="7" spans="1:14" hidden="1">
      <c r="C7">
        <v>4</v>
      </c>
      <c r="E7" t="s">
        <v>6</v>
      </c>
      <c r="F7">
        <v>50</v>
      </c>
      <c r="G7">
        <v>129.96</v>
      </c>
      <c r="H7">
        <v>1.75</v>
      </c>
      <c r="J7">
        <v>75.099999999999994</v>
      </c>
      <c r="K7">
        <v>17.2</v>
      </c>
      <c r="M7">
        <f t="shared" si="0"/>
        <v>4.3662790697674421</v>
      </c>
      <c r="N7">
        <v>0.91503245108273801</v>
      </c>
    </row>
    <row r="8" spans="1:14" hidden="1">
      <c r="C8">
        <v>5</v>
      </c>
      <c r="E8" t="s">
        <v>6</v>
      </c>
      <c r="F8">
        <v>50</v>
      </c>
      <c r="G8">
        <v>134.44999999999999</v>
      </c>
      <c r="H8">
        <v>2.23</v>
      </c>
      <c r="J8">
        <v>75.099999999999994</v>
      </c>
      <c r="K8">
        <v>16.8</v>
      </c>
      <c r="M8">
        <f t="shared" si="0"/>
        <v>4.4702380952380949</v>
      </c>
      <c r="N8">
        <v>0.941079361919544</v>
      </c>
    </row>
    <row r="9" spans="1:14" hidden="1">
      <c r="C9">
        <v>6</v>
      </c>
      <c r="E9" t="s">
        <v>6</v>
      </c>
      <c r="F9">
        <v>50</v>
      </c>
      <c r="G9">
        <v>129.37</v>
      </c>
      <c r="H9">
        <v>2.15</v>
      </c>
      <c r="J9">
        <v>75.099999999999994</v>
      </c>
      <c r="K9">
        <v>17.2</v>
      </c>
      <c r="M9">
        <f t="shared" si="0"/>
        <v>4.3662790697674421</v>
      </c>
      <c r="N9">
        <v>0.92602038387580499</v>
      </c>
    </row>
    <row r="10" spans="1:14" hidden="1">
      <c r="C10">
        <v>7</v>
      </c>
      <c r="E10" t="s">
        <v>6</v>
      </c>
      <c r="F10">
        <v>50</v>
      </c>
      <c r="G10">
        <v>123.75</v>
      </c>
      <c r="H10">
        <v>2.25</v>
      </c>
      <c r="J10">
        <v>75.099999999999994</v>
      </c>
      <c r="K10">
        <v>16.7</v>
      </c>
      <c r="M10">
        <f t="shared" si="0"/>
        <v>4.4970059880239521</v>
      </c>
      <c r="N10">
        <v>0.91804830834018802</v>
      </c>
    </row>
    <row r="11" spans="1:14" hidden="1">
      <c r="C11">
        <v>8</v>
      </c>
      <c r="E11" t="s">
        <v>6</v>
      </c>
      <c r="F11">
        <v>50</v>
      </c>
      <c r="G11">
        <v>113.23</v>
      </c>
      <c r="H11">
        <v>1.65</v>
      </c>
      <c r="J11">
        <v>75.099999999999994</v>
      </c>
      <c r="K11">
        <v>17</v>
      </c>
      <c r="M11">
        <f t="shared" si="0"/>
        <v>4.4176470588235288</v>
      </c>
      <c r="N11">
        <v>0.90856143685169899</v>
      </c>
    </row>
    <row r="12" spans="1:14" hidden="1">
      <c r="C12">
        <v>9</v>
      </c>
      <c r="E12" t="s">
        <v>6</v>
      </c>
      <c r="F12">
        <v>50</v>
      </c>
      <c r="G12">
        <v>142.53</v>
      </c>
      <c r="H12">
        <v>2.14</v>
      </c>
      <c r="J12">
        <v>75.099999999999994</v>
      </c>
      <c r="K12">
        <v>17.2</v>
      </c>
      <c r="M12">
        <f t="shared" si="0"/>
        <v>4.3662790697674421</v>
      </c>
      <c r="N12">
        <v>0.90115500139367499</v>
      </c>
    </row>
    <row r="13" spans="1:14" hidden="1">
      <c r="C13">
        <v>10</v>
      </c>
      <c r="E13" t="s">
        <v>6</v>
      </c>
      <c r="F13">
        <v>50</v>
      </c>
      <c r="G13">
        <v>98.67</v>
      </c>
      <c r="H13">
        <v>1.67</v>
      </c>
      <c r="J13">
        <v>75.099999999999994</v>
      </c>
      <c r="K13">
        <v>16.399999999999999</v>
      </c>
      <c r="M13">
        <f t="shared" si="0"/>
        <v>4.5792682926829267</v>
      </c>
      <c r="N13">
        <v>0.94337019515706499</v>
      </c>
    </row>
    <row r="14" spans="1:14" hidden="1">
      <c r="C14">
        <v>11</v>
      </c>
      <c r="E14" t="s">
        <v>6</v>
      </c>
      <c r="F14">
        <v>50</v>
      </c>
      <c r="J14">
        <v>75.099999999999994</v>
      </c>
    </row>
    <row r="15" spans="1:14" hidden="1">
      <c r="C15">
        <v>12</v>
      </c>
      <c r="E15" t="s">
        <v>6</v>
      </c>
      <c r="F15">
        <v>50</v>
      </c>
      <c r="J15">
        <v>75.099999999999994</v>
      </c>
    </row>
    <row r="16" spans="1:14" hidden="1">
      <c r="C16">
        <v>13</v>
      </c>
      <c r="E16" t="s">
        <v>6</v>
      </c>
      <c r="F16">
        <v>50</v>
      </c>
      <c r="J16">
        <v>75.099999999999994</v>
      </c>
    </row>
    <row r="17" spans="3:10" hidden="1">
      <c r="C17">
        <v>14</v>
      </c>
      <c r="E17" t="s">
        <v>6</v>
      </c>
      <c r="F17">
        <v>50</v>
      </c>
      <c r="J17">
        <v>75.099999999999994</v>
      </c>
    </row>
    <row r="18" spans="3:10" hidden="1">
      <c r="C18">
        <v>15</v>
      </c>
      <c r="E18" t="s">
        <v>6</v>
      </c>
      <c r="F18">
        <v>50</v>
      </c>
      <c r="J18">
        <v>75.099999999999994</v>
      </c>
    </row>
    <row r="19" spans="3:10" hidden="1">
      <c r="C19">
        <v>16</v>
      </c>
      <c r="E19" t="s">
        <v>6</v>
      </c>
      <c r="F19">
        <v>50</v>
      </c>
      <c r="J19">
        <v>75.099999999999994</v>
      </c>
    </row>
    <row r="20" spans="3:10" hidden="1">
      <c r="C20">
        <v>17</v>
      </c>
      <c r="E20" t="s">
        <v>6</v>
      </c>
      <c r="F20">
        <v>50</v>
      </c>
      <c r="J20">
        <v>75.099999999999994</v>
      </c>
    </row>
    <row r="21" spans="3:10" hidden="1">
      <c r="C21">
        <v>18</v>
      </c>
      <c r="E21" t="s">
        <v>6</v>
      </c>
      <c r="F21">
        <v>50</v>
      </c>
      <c r="J21">
        <v>75.099999999999994</v>
      </c>
    </row>
    <row r="22" spans="3:10" hidden="1">
      <c r="C22">
        <v>19</v>
      </c>
      <c r="E22" t="s">
        <v>6</v>
      </c>
      <c r="F22">
        <v>50</v>
      </c>
      <c r="J22">
        <v>75.099999999999994</v>
      </c>
    </row>
    <row r="23" spans="3:10" hidden="1">
      <c r="C23">
        <v>20</v>
      </c>
      <c r="E23" t="s">
        <v>6</v>
      </c>
      <c r="F23">
        <v>50</v>
      </c>
      <c r="J23">
        <v>75.099999999999994</v>
      </c>
    </row>
    <row r="24" spans="3:10" hidden="1">
      <c r="C24">
        <v>21</v>
      </c>
      <c r="E24" t="s">
        <v>6</v>
      </c>
      <c r="F24">
        <v>50</v>
      </c>
      <c r="J24">
        <v>75.099999999999994</v>
      </c>
    </row>
    <row r="25" spans="3:10" hidden="1">
      <c r="C25">
        <v>22</v>
      </c>
      <c r="E25" t="s">
        <v>6</v>
      </c>
      <c r="F25">
        <v>50</v>
      </c>
      <c r="J25">
        <v>75.099999999999994</v>
      </c>
    </row>
    <row r="26" spans="3:10" hidden="1">
      <c r="C26">
        <v>23</v>
      </c>
      <c r="E26" t="s">
        <v>6</v>
      </c>
      <c r="F26">
        <v>50</v>
      </c>
      <c r="J26">
        <v>75.099999999999994</v>
      </c>
    </row>
    <row r="27" spans="3:10" hidden="1">
      <c r="C27">
        <v>24</v>
      </c>
      <c r="E27" t="s">
        <v>6</v>
      </c>
      <c r="F27">
        <v>50</v>
      </c>
      <c r="J27">
        <v>75.099999999999994</v>
      </c>
    </row>
    <row r="28" spans="3:10" hidden="1">
      <c r="C28">
        <v>25</v>
      </c>
      <c r="E28" t="s">
        <v>6</v>
      </c>
      <c r="F28">
        <v>50</v>
      </c>
      <c r="J28">
        <v>75.099999999999994</v>
      </c>
    </row>
    <row r="29" spans="3:10" hidden="1">
      <c r="C29">
        <v>26</v>
      </c>
      <c r="E29" t="s">
        <v>6</v>
      </c>
      <c r="F29">
        <v>50</v>
      </c>
      <c r="J29">
        <v>75.099999999999994</v>
      </c>
    </row>
    <row r="30" spans="3:10" hidden="1">
      <c r="C30">
        <v>27</v>
      </c>
      <c r="E30" t="s">
        <v>6</v>
      </c>
      <c r="F30">
        <v>50</v>
      </c>
      <c r="J30">
        <v>75.099999999999994</v>
      </c>
    </row>
    <row r="31" spans="3:10" hidden="1">
      <c r="C31">
        <v>28</v>
      </c>
      <c r="E31" t="s">
        <v>6</v>
      </c>
      <c r="F31">
        <v>50</v>
      </c>
      <c r="J31">
        <v>75.099999999999994</v>
      </c>
    </row>
    <row r="32" spans="3:10" hidden="1">
      <c r="C32">
        <v>29</v>
      </c>
      <c r="E32" t="s">
        <v>6</v>
      </c>
      <c r="F32">
        <v>50</v>
      </c>
      <c r="J32">
        <v>75.099999999999994</v>
      </c>
    </row>
    <row r="33" spans="3:14">
      <c r="C33" t="s">
        <v>14</v>
      </c>
      <c r="G33">
        <f>AVERAGE(G4:G32)</f>
        <v>128.88</v>
      </c>
      <c r="H33">
        <f t="shared" ref="H33:N33" si="1">AVERAGE(H4:H32)</f>
        <v>1.9750000000000001</v>
      </c>
      <c r="I33" t="e">
        <f t="shared" si="1"/>
        <v>#DIV/0!</v>
      </c>
      <c r="J33">
        <f t="shared" si="1"/>
        <v>75.099999999999952</v>
      </c>
      <c r="K33">
        <f t="shared" si="1"/>
        <v>16.93</v>
      </c>
      <c r="L33">
        <f t="shared" si="1"/>
        <v>0</v>
      </c>
      <c r="M33">
        <f t="shared" si="1"/>
        <v>4.4371019158203966</v>
      </c>
      <c r="N33">
        <f t="shared" si="1"/>
        <v>0.91308924181397211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64.48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0.85460569139951004</v>
      </c>
    </row>
    <row r="40" spans="3:14" hidden="1">
      <c r="C40">
        <v>2</v>
      </c>
      <c r="E40" t="s">
        <v>15</v>
      </c>
      <c r="F40">
        <v>50</v>
      </c>
      <c r="G40">
        <v>76.849999999999994</v>
      </c>
      <c r="H40">
        <v>2.2200000000000002</v>
      </c>
      <c r="J40">
        <v>75.099999999999994</v>
      </c>
      <c r="K40">
        <v>17.100000000000001</v>
      </c>
      <c r="M40">
        <f t="shared" ref="M40:M48" si="2">J40/K40</f>
        <v>4.3918128654970756</v>
      </c>
      <c r="N40">
        <v>0.85337938345820696</v>
      </c>
    </row>
    <row r="41" spans="3:14" hidden="1">
      <c r="C41">
        <v>3</v>
      </c>
      <c r="E41" t="s">
        <v>15</v>
      </c>
      <c r="F41">
        <v>50</v>
      </c>
      <c r="G41">
        <v>51.57</v>
      </c>
      <c r="H41">
        <v>2.73</v>
      </c>
      <c r="J41">
        <v>75.099999999999994</v>
      </c>
      <c r="K41">
        <v>17.2</v>
      </c>
      <c r="M41">
        <f t="shared" si="2"/>
        <v>4.3662790697674421</v>
      </c>
      <c r="N41">
        <v>0.83133695853890199</v>
      </c>
    </row>
    <row r="42" spans="3:14" hidden="1">
      <c r="C42">
        <v>4</v>
      </c>
      <c r="E42" t="s">
        <v>15</v>
      </c>
      <c r="F42">
        <v>50</v>
      </c>
      <c r="G42">
        <v>78.040000000000006</v>
      </c>
      <c r="H42">
        <v>2.64</v>
      </c>
      <c r="J42">
        <v>75.099999999999994</v>
      </c>
      <c r="K42">
        <v>17.2</v>
      </c>
      <c r="M42">
        <f t="shared" si="2"/>
        <v>4.3662790697674421</v>
      </c>
      <c r="N42">
        <v>0.84093082946506903</v>
      </c>
    </row>
    <row r="43" spans="3:14" hidden="1">
      <c r="C43">
        <v>5</v>
      </c>
      <c r="E43" t="s">
        <v>15</v>
      </c>
      <c r="F43">
        <v>50</v>
      </c>
      <c r="G43">
        <v>70.84</v>
      </c>
      <c r="H43">
        <v>2.68</v>
      </c>
      <c r="J43">
        <v>75.099999999999994</v>
      </c>
      <c r="K43">
        <v>16.7</v>
      </c>
      <c r="M43" t="e">
        <f>J43/#REF!</f>
        <v>#REF!</v>
      </c>
      <c r="N43">
        <v>0.806883969354385</v>
      </c>
    </row>
    <row r="44" spans="3:14" hidden="1">
      <c r="C44">
        <v>6</v>
      </c>
      <c r="E44" t="s">
        <v>15</v>
      </c>
      <c r="F44">
        <v>50</v>
      </c>
      <c r="G44">
        <v>62.34</v>
      </c>
      <c r="H44">
        <v>2.25</v>
      </c>
      <c r="J44">
        <v>75.099999999999994</v>
      </c>
      <c r="K44">
        <v>17.2</v>
      </c>
      <c r="M44">
        <f t="shared" si="2"/>
        <v>4.3662790697674421</v>
      </c>
      <c r="N44">
        <v>0.82379130206833195</v>
      </c>
    </row>
    <row r="45" spans="3:14" hidden="1">
      <c r="C45">
        <v>7</v>
      </c>
      <c r="E45" t="s">
        <v>15</v>
      </c>
      <c r="F45">
        <v>50</v>
      </c>
      <c r="G45">
        <v>62.34</v>
      </c>
      <c r="H45">
        <v>2.1800000000000002</v>
      </c>
      <c r="J45">
        <v>75.099999999999994</v>
      </c>
      <c r="K45">
        <v>16.600000000000001</v>
      </c>
      <c r="M45">
        <f t="shared" si="2"/>
        <v>4.5240963855421681</v>
      </c>
      <c r="N45">
        <v>0.80109308332538798</v>
      </c>
    </row>
    <row r="46" spans="3:14" hidden="1">
      <c r="C46">
        <v>8</v>
      </c>
      <c r="E46" t="s">
        <v>15</v>
      </c>
      <c r="F46">
        <v>50</v>
      </c>
      <c r="G46">
        <v>51.89</v>
      </c>
      <c r="H46">
        <v>1.71</v>
      </c>
      <c r="J46">
        <v>75.099999999999994</v>
      </c>
      <c r="K46">
        <v>17</v>
      </c>
      <c r="M46">
        <f t="shared" si="2"/>
        <v>4.4176470588235288</v>
      </c>
      <c r="N46">
        <v>0.80963998105316604</v>
      </c>
    </row>
    <row r="47" spans="3:14" hidden="1">
      <c r="C47">
        <v>9</v>
      </c>
      <c r="E47" t="s">
        <v>15</v>
      </c>
      <c r="F47">
        <v>50</v>
      </c>
      <c r="G47">
        <v>71.08</v>
      </c>
      <c r="H47">
        <v>1.72</v>
      </c>
      <c r="J47">
        <v>75.099999999999994</v>
      </c>
      <c r="K47">
        <v>17.100000000000001</v>
      </c>
      <c r="M47">
        <f t="shared" si="2"/>
        <v>4.3918128654970756</v>
      </c>
      <c r="N47">
        <v>0.78275618322121399</v>
      </c>
    </row>
    <row r="48" spans="3:14" hidden="1">
      <c r="C48">
        <v>10</v>
      </c>
      <c r="E48" t="s">
        <v>15</v>
      </c>
      <c r="F48">
        <v>50</v>
      </c>
      <c r="G48">
        <v>43.79</v>
      </c>
      <c r="H48">
        <v>2.1800000000000002</v>
      </c>
      <c r="J48">
        <v>75.099999999999994</v>
      </c>
      <c r="K48">
        <v>16.3</v>
      </c>
      <c r="M48">
        <f t="shared" si="2"/>
        <v>4.6073619631901837</v>
      </c>
      <c r="N48">
        <v>0.74300326537258599</v>
      </c>
    </row>
    <row r="49" spans="3:10" hidden="1">
      <c r="C49">
        <v>11</v>
      </c>
      <c r="E49" t="s">
        <v>15</v>
      </c>
      <c r="F49">
        <v>50</v>
      </c>
      <c r="J49">
        <v>75.099999999999994</v>
      </c>
    </row>
    <row r="50" spans="3:10" hidden="1">
      <c r="C50">
        <v>12</v>
      </c>
      <c r="E50" t="s">
        <v>15</v>
      </c>
      <c r="F50">
        <v>50</v>
      </c>
      <c r="J50">
        <v>75.099999999999994</v>
      </c>
    </row>
    <row r="51" spans="3:10" hidden="1">
      <c r="C51">
        <v>13</v>
      </c>
      <c r="E51" t="s">
        <v>15</v>
      </c>
      <c r="F51">
        <v>50</v>
      </c>
      <c r="J51">
        <v>75.099999999999994</v>
      </c>
    </row>
    <row r="52" spans="3:10" hidden="1">
      <c r="C52">
        <v>14</v>
      </c>
      <c r="E52" t="s">
        <v>15</v>
      </c>
      <c r="F52">
        <v>50</v>
      </c>
      <c r="J52">
        <v>75.099999999999994</v>
      </c>
    </row>
    <row r="53" spans="3:10" hidden="1">
      <c r="C53">
        <v>15</v>
      </c>
      <c r="E53" t="s">
        <v>15</v>
      </c>
      <c r="F53">
        <v>50</v>
      </c>
      <c r="J53">
        <v>75.099999999999994</v>
      </c>
    </row>
    <row r="54" spans="3:10" hidden="1">
      <c r="C54">
        <v>16</v>
      </c>
      <c r="E54" t="s">
        <v>15</v>
      </c>
      <c r="F54">
        <v>50</v>
      </c>
      <c r="J54">
        <v>75.099999999999994</v>
      </c>
    </row>
    <row r="55" spans="3:10" hidden="1">
      <c r="C55">
        <v>17</v>
      </c>
      <c r="E55" t="s">
        <v>15</v>
      </c>
      <c r="F55">
        <v>50</v>
      </c>
      <c r="J55">
        <v>75.099999999999994</v>
      </c>
    </row>
    <row r="56" spans="3:10" hidden="1">
      <c r="C56">
        <v>18</v>
      </c>
      <c r="E56" t="s">
        <v>15</v>
      </c>
      <c r="F56">
        <v>50</v>
      </c>
      <c r="J56">
        <v>75.099999999999994</v>
      </c>
    </row>
    <row r="57" spans="3:10" hidden="1">
      <c r="C57">
        <v>19</v>
      </c>
      <c r="E57" t="s">
        <v>15</v>
      </c>
      <c r="F57">
        <v>50</v>
      </c>
      <c r="J57">
        <v>75.099999999999994</v>
      </c>
    </row>
    <row r="58" spans="3:10" hidden="1">
      <c r="C58">
        <v>20</v>
      </c>
      <c r="E58" t="s">
        <v>15</v>
      </c>
      <c r="F58">
        <v>50</v>
      </c>
      <c r="J58">
        <v>75.099999999999994</v>
      </c>
    </row>
    <row r="59" spans="3:10" hidden="1">
      <c r="C59">
        <v>21</v>
      </c>
      <c r="E59" t="s">
        <v>15</v>
      </c>
      <c r="F59">
        <v>50</v>
      </c>
      <c r="J59">
        <v>75.099999999999994</v>
      </c>
    </row>
    <row r="60" spans="3:10" hidden="1">
      <c r="C60">
        <v>22</v>
      </c>
      <c r="E60" t="s">
        <v>15</v>
      </c>
      <c r="F60">
        <v>50</v>
      </c>
      <c r="J60">
        <v>75.099999999999994</v>
      </c>
    </row>
    <row r="61" spans="3:10" hidden="1">
      <c r="C61">
        <v>23</v>
      </c>
      <c r="E61" t="s">
        <v>15</v>
      </c>
      <c r="F61">
        <v>50</v>
      </c>
      <c r="J61">
        <v>75.099999999999994</v>
      </c>
    </row>
    <row r="62" spans="3:10" hidden="1">
      <c r="C62">
        <v>24</v>
      </c>
      <c r="E62" t="s">
        <v>15</v>
      </c>
      <c r="F62">
        <v>50</v>
      </c>
      <c r="J62">
        <v>75.099999999999994</v>
      </c>
    </row>
    <row r="63" spans="3:10" hidden="1">
      <c r="C63">
        <v>25</v>
      </c>
      <c r="E63" t="s">
        <v>15</v>
      </c>
      <c r="F63">
        <v>50</v>
      </c>
      <c r="J63">
        <v>75.099999999999994</v>
      </c>
    </row>
    <row r="64" spans="3:10" hidden="1">
      <c r="C64">
        <v>26</v>
      </c>
      <c r="E64" t="s">
        <v>15</v>
      </c>
      <c r="F64">
        <v>50</v>
      </c>
      <c r="J64">
        <v>75.099999999999994</v>
      </c>
    </row>
    <row r="65" spans="3:14" hidden="1">
      <c r="C65">
        <v>27</v>
      </c>
      <c r="E65" t="s">
        <v>15</v>
      </c>
      <c r="F65">
        <v>50</v>
      </c>
      <c r="J65">
        <v>75.099999999999994</v>
      </c>
    </row>
    <row r="66" spans="3:14" hidden="1">
      <c r="C66">
        <v>28</v>
      </c>
      <c r="E66" t="s">
        <v>15</v>
      </c>
      <c r="F66">
        <v>50</v>
      </c>
      <c r="J66">
        <v>75.099999999999994</v>
      </c>
    </row>
    <row r="67" spans="3:14" hidden="1">
      <c r="C67">
        <v>29</v>
      </c>
      <c r="E67" t="s">
        <v>15</v>
      </c>
      <c r="F67">
        <v>50</v>
      </c>
      <c r="J67">
        <v>75.099999999999994</v>
      </c>
    </row>
    <row r="68" spans="3:14">
      <c r="C68" t="s">
        <v>14</v>
      </c>
      <c r="G68">
        <f>AVERAGE(G39:G67)</f>
        <v>63.322000000000003</v>
      </c>
      <c r="H68">
        <f t="shared" ref="H68:N68" si="3">AVERAGE(H39:H67)</f>
        <v>2.2709999999999999</v>
      </c>
      <c r="I68" t="e">
        <f t="shared" si="3"/>
        <v>#DIV/0!</v>
      </c>
      <c r="J68">
        <f t="shared" si="3"/>
        <v>75.099999999999952</v>
      </c>
      <c r="K68">
        <f t="shared" si="3"/>
        <v>16.89</v>
      </c>
      <c r="L68">
        <f t="shared" si="3"/>
        <v>0</v>
      </c>
      <c r="M68" t="e">
        <f t="shared" si="3"/>
        <v>#REF!</v>
      </c>
      <c r="N68">
        <f t="shared" si="3"/>
        <v>0.8147420647256759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70.489999999999995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0.91847325769486698</v>
      </c>
    </row>
    <row r="75" spans="3:14" hidden="1">
      <c r="C75">
        <v>2</v>
      </c>
      <c r="E75" t="s">
        <v>16</v>
      </c>
      <c r="F75">
        <v>50</v>
      </c>
      <c r="G75">
        <v>133.32</v>
      </c>
      <c r="H75">
        <v>2.19</v>
      </c>
      <c r="J75">
        <v>75.099999999999994</v>
      </c>
      <c r="K75">
        <v>17.100000000000001</v>
      </c>
      <c r="M75">
        <f t="shared" ref="M75:M83" si="4">J75/K75</f>
        <v>4.3918128654970756</v>
      </c>
      <c r="N75">
        <v>0.909532146212504</v>
      </c>
    </row>
    <row r="76" spans="3:14" hidden="1">
      <c r="C76">
        <v>3</v>
      </c>
      <c r="E76" t="s">
        <v>16</v>
      </c>
      <c r="F76">
        <v>50</v>
      </c>
      <c r="G76">
        <v>121.85</v>
      </c>
      <c r="H76">
        <v>2.69</v>
      </c>
      <c r="J76">
        <v>75.099999999999994</v>
      </c>
      <c r="K76">
        <v>17.2</v>
      </c>
      <c r="M76">
        <f t="shared" si="4"/>
        <v>4.3662790697674421</v>
      </c>
      <c r="N76">
        <v>0.91223437592198697</v>
      </c>
    </row>
    <row r="77" spans="3:14" hidden="1">
      <c r="C77">
        <v>4</v>
      </c>
      <c r="E77" t="s">
        <v>16</v>
      </c>
      <c r="F77">
        <v>50</v>
      </c>
      <c r="G77">
        <v>46.16</v>
      </c>
      <c r="H77">
        <v>2.5299999999999998</v>
      </c>
      <c r="J77">
        <v>75.099999999999994</v>
      </c>
      <c r="K77">
        <v>17.2</v>
      </c>
      <c r="M77">
        <f t="shared" si="4"/>
        <v>4.3662790697674421</v>
      </c>
      <c r="N77">
        <v>0.90877808232337398</v>
      </c>
    </row>
    <row r="78" spans="3:14" hidden="1">
      <c r="C78">
        <v>5</v>
      </c>
      <c r="E78" t="s">
        <v>16</v>
      </c>
      <c r="F78">
        <v>50</v>
      </c>
      <c r="G78">
        <v>51.19</v>
      </c>
      <c r="H78">
        <v>2.1800000000000002</v>
      </c>
      <c r="J78">
        <v>75.099999999999994</v>
      </c>
      <c r="K78">
        <v>16.7</v>
      </c>
      <c r="M78">
        <f t="shared" si="4"/>
        <v>4.4970059880239521</v>
      </c>
      <c r="N78">
        <v>0.92684345565074799</v>
      </c>
    </row>
    <row r="79" spans="3:14" hidden="1">
      <c r="C79">
        <v>6</v>
      </c>
      <c r="E79" t="s">
        <v>16</v>
      </c>
      <c r="F79">
        <v>50</v>
      </c>
      <c r="G79">
        <v>56.28</v>
      </c>
      <c r="H79">
        <v>2.4900000000000002</v>
      </c>
      <c r="J79">
        <v>75.099999999999994</v>
      </c>
      <c r="K79">
        <v>17.2</v>
      </c>
      <c r="M79">
        <f t="shared" si="4"/>
        <v>4.3662790697674421</v>
      </c>
      <c r="N79">
        <v>0.91361325442410801</v>
      </c>
    </row>
    <row r="80" spans="3:14" hidden="1">
      <c r="C80">
        <v>7</v>
      </c>
      <c r="E80" t="s">
        <v>16</v>
      </c>
      <c r="F80">
        <v>50</v>
      </c>
      <c r="G80">
        <v>101.72</v>
      </c>
      <c r="H80">
        <v>1.82</v>
      </c>
      <c r="J80">
        <v>75.099999999999994</v>
      </c>
      <c r="K80">
        <v>16.7</v>
      </c>
      <c r="M80">
        <f t="shared" si="4"/>
        <v>4.4970059880239521</v>
      </c>
      <c r="N80">
        <v>0.89323176724641495</v>
      </c>
    </row>
    <row r="81" spans="3:14" hidden="1">
      <c r="C81">
        <v>8</v>
      </c>
      <c r="E81" t="s">
        <v>16</v>
      </c>
      <c r="F81">
        <v>50</v>
      </c>
      <c r="G81">
        <v>55.84</v>
      </c>
      <c r="H81">
        <v>1.73</v>
      </c>
      <c r="J81">
        <v>75.099999999999994</v>
      </c>
      <c r="K81">
        <v>17</v>
      </c>
      <c r="M81">
        <f t="shared" si="4"/>
        <v>4.4176470588235288</v>
      </c>
      <c r="N81">
        <v>0.92489135523842303</v>
      </c>
    </row>
    <row r="82" spans="3:14" hidden="1">
      <c r="C82">
        <v>9</v>
      </c>
      <c r="E82" t="s">
        <v>16</v>
      </c>
      <c r="F82">
        <v>50</v>
      </c>
      <c r="G82">
        <v>61.03</v>
      </c>
      <c r="H82">
        <v>1.73</v>
      </c>
      <c r="J82">
        <v>75.099999999999994</v>
      </c>
      <c r="K82">
        <v>16.7</v>
      </c>
      <c r="M82">
        <f t="shared" si="4"/>
        <v>4.4970059880239521</v>
      </c>
      <c r="N82">
        <v>0.89983820334521603</v>
      </c>
    </row>
    <row r="83" spans="3:14" hidden="1">
      <c r="C83">
        <v>10</v>
      </c>
      <c r="E83" t="s">
        <v>16</v>
      </c>
      <c r="F83">
        <v>50</v>
      </c>
      <c r="G83">
        <v>42.48</v>
      </c>
      <c r="H83">
        <v>2.2799999999999998</v>
      </c>
      <c r="J83">
        <v>75.099999999999994</v>
      </c>
      <c r="K83">
        <v>16.5</v>
      </c>
      <c r="M83">
        <f t="shared" si="4"/>
        <v>4.5515151515151508</v>
      </c>
      <c r="N83">
        <v>0.91553133811114695</v>
      </c>
    </row>
    <row r="84" spans="3:14" hidden="1">
      <c r="C84">
        <v>11</v>
      </c>
      <c r="E84" t="s">
        <v>16</v>
      </c>
      <c r="F84">
        <v>50</v>
      </c>
      <c r="J84">
        <v>75.099999999999994</v>
      </c>
    </row>
    <row r="85" spans="3:14" hidden="1">
      <c r="C85">
        <v>12</v>
      </c>
      <c r="E85" t="s">
        <v>16</v>
      </c>
      <c r="F85">
        <v>50</v>
      </c>
      <c r="J85">
        <v>75.099999999999994</v>
      </c>
    </row>
    <row r="86" spans="3:14" hidden="1">
      <c r="C86">
        <v>13</v>
      </c>
      <c r="E86" t="s">
        <v>16</v>
      </c>
      <c r="F86">
        <v>50</v>
      </c>
      <c r="J86">
        <v>75.099999999999994</v>
      </c>
    </row>
    <row r="87" spans="3:14" hidden="1">
      <c r="C87">
        <v>14</v>
      </c>
      <c r="E87" t="s">
        <v>16</v>
      </c>
      <c r="F87">
        <v>50</v>
      </c>
      <c r="J87">
        <v>75.099999999999994</v>
      </c>
    </row>
    <row r="88" spans="3:14" hidden="1">
      <c r="C88">
        <v>15</v>
      </c>
      <c r="E88" t="s">
        <v>16</v>
      </c>
      <c r="F88">
        <v>50</v>
      </c>
      <c r="J88">
        <v>75.099999999999994</v>
      </c>
    </row>
    <row r="89" spans="3:14" hidden="1">
      <c r="C89">
        <v>16</v>
      </c>
      <c r="E89" t="s">
        <v>16</v>
      </c>
      <c r="F89">
        <v>50</v>
      </c>
      <c r="J89">
        <v>75.099999999999994</v>
      </c>
    </row>
    <row r="90" spans="3:14" hidden="1">
      <c r="C90">
        <v>17</v>
      </c>
      <c r="E90" t="s">
        <v>16</v>
      </c>
      <c r="F90">
        <v>50</v>
      </c>
      <c r="J90">
        <v>75.099999999999994</v>
      </c>
    </row>
    <row r="91" spans="3:14" hidden="1">
      <c r="C91">
        <v>18</v>
      </c>
      <c r="E91" t="s">
        <v>16</v>
      </c>
      <c r="F91">
        <v>50</v>
      </c>
      <c r="J91">
        <v>75.099999999999994</v>
      </c>
    </row>
    <row r="92" spans="3:14" hidden="1">
      <c r="C92">
        <v>19</v>
      </c>
      <c r="E92" t="s">
        <v>16</v>
      </c>
      <c r="F92">
        <v>50</v>
      </c>
      <c r="J92">
        <v>75.099999999999994</v>
      </c>
    </row>
    <row r="93" spans="3:14" hidden="1">
      <c r="C93">
        <v>20</v>
      </c>
      <c r="E93" t="s">
        <v>16</v>
      </c>
      <c r="F93">
        <v>50</v>
      </c>
      <c r="J93">
        <v>75.099999999999994</v>
      </c>
    </row>
    <row r="94" spans="3:14" hidden="1">
      <c r="C94">
        <v>21</v>
      </c>
      <c r="E94" t="s">
        <v>16</v>
      </c>
      <c r="F94">
        <v>50</v>
      </c>
      <c r="J94">
        <v>75.099999999999994</v>
      </c>
    </row>
    <row r="95" spans="3:14" hidden="1">
      <c r="C95">
        <v>22</v>
      </c>
      <c r="E95" t="s">
        <v>16</v>
      </c>
      <c r="F95">
        <v>50</v>
      </c>
      <c r="J95">
        <v>75.099999999999994</v>
      </c>
    </row>
    <row r="96" spans="3:14" hidden="1">
      <c r="C96">
        <v>23</v>
      </c>
      <c r="E96" t="s">
        <v>16</v>
      </c>
      <c r="F96">
        <v>50</v>
      </c>
      <c r="J96">
        <v>75.099999999999994</v>
      </c>
    </row>
    <row r="97" spans="1:26" hidden="1">
      <c r="C97">
        <v>24</v>
      </c>
      <c r="E97" t="s">
        <v>16</v>
      </c>
      <c r="F97">
        <v>50</v>
      </c>
      <c r="J97">
        <v>75.099999999999994</v>
      </c>
    </row>
    <row r="98" spans="1:26" hidden="1">
      <c r="C98">
        <v>25</v>
      </c>
      <c r="E98" t="s">
        <v>16</v>
      </c>
      <c r="F98">
        <v>50</v>
      </c>
      <c r="J98">
        <v>75.099999999999994</v>
      </c>
    </row>
    <row r="99" spans="1:26" hidden="1">
      <c r="C99">
        <v>26</v>
      </c>
      <c r="E99" t="s">
        <v>16</v>
      </c>
      <c r="F99">
        <v>50</v>
      </c>
      <c r="J99">
        <v>75.099999999999994</v>
      </c>
    </row>
    <row r="100" spans="1:26" hidden="1">
      <c r="C100">
        <v>27</v>
      </c>
      <c r="E100" t="s">
        <v>16</v>
      </c>
      <c r="F100">
        <v>50</v>
      </c>
      <c r="J100">
        <v>75.099999999999994</v>
      </c>
    </row>
    <row r="101" spans="1:26" hidden="1">
      <c r="C101">
        <v>28</v>
      </c>
      <c r="E101" t="s">
        <v>16</v>
      </c>
      <c r="F101">
        <v>50</v>
      </c>
      <c r="J101">
        <v>75.099999999999994</v>
      </c>
    </row>
    <row r="102" spans="1:26" hidden="1">
      <c r="C102">
        <v>29</v>
      </c>
      <c r="E102" t="s">
        <v>16</v>
      </c>
      <c r="F102">
        <v>50</v>
      </c>
      <c r="J102">
        <v>75.099999999999994</v>
      </c>
    </row>
    <row r="103" spans="1:26">
      <c r="C103" t="s">
        <v>14</v>
      </c>
      <c r="G103">
        <f>AVERAGE(G74:G102)</f>
        <v>74.036000000000001</v>
      </c>
      <c r="H103">
        <f t="shared" ref="H103:N103" si="5">AVERAGE(H74:H102)</f>
        <v>2.2199999999999998</v>
      </c>
      <c r="I103" t="e">
        <f t="shared" si="5"/>
        <v>#DIV/0!</v>
      </c>
      <c r="J103">
        <f t="shared" si="5"/>
        <v>75.099999999999952</v>
      </c>
      <c r="K103">
        <f t="shared" si="5"/>
        <v>16.880000000000003</v>
      </c>
      <c r="L103">
        <f t="shared" si="5"/>
        <v>0</v>
      </c>
      <c r="M103">
        <f t="shared" si="5"/>
        <v>4.4502345400725094</v>
      </c>
      <c r="N103">
        <f t="shared" si="5"/>
        <v>0.91229672361687908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169.47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0.91655604527503498</v>
      </c>
    </row>
    <row r="115" spans="3:14" hidden="1">
      <c r="C115">
        <v>2</v>
      </c>
      <c r="E115" t="s">
        <v>6</v>
      </c>
      <c r="F115">
        <v>5</v>
      </c>
      <c r="G115">
        <v>173.27</v>
      </c>
      <c r="H115">
        <v>1.67</v>
      </c>
      <c r="J115">
        <v>75.099999999999994</v>
      </c>
      <c r="K115">
        <v>15.8</v>
      </c>
      <c r="M115">
        <f t="shared" ref="M115:M118" si="6">J115/K115</f>
        <v>4.7531645569620249</v>
      </c>
      <c r="N115">
        <v>0.913747071357489</v>
      </c>
    </row>
    <row r="116" spans="3:14" hidden="1">
      <c r="C116">
        <v>3</v>
      </c>
      <c r="E116" t="s">
        <v>6</v>
      </c>
      <c r="F116">
        <v>5</v>
      </c>
      <c r="G116">
        <v>185.17</v>
      </c>
      <c r="H116">
        <v>1.73</v>
      </c>
      <c r="J116">
        <v>75.099999999999994</v>
      </c>
      <c r="K116">
        <v>16.8</v>
      </c>
      <c r="M116">
        <f t="shared" si="6"/>
        <v>4.4702380952380949</v>
      </c>
      <c r="N116">
        <v>0.90206275300415595</v>
      </c>
    </row>
    <row r="117" spans="3:14" hidden="1">
      <c r="C117">
        <v>4</v>
      </c>
      <c r="E117" t="s">
        <v>6</v>
      </c>
      <c r="F117">
        <v>5</v>
      </c>
      <c r="G117">
        <v>173.03</v>
      </c>
      <c r="H117">
        <v>1.75</v>
      </c>
      <c r="J117">
        <v>75.099999999999994</v>
      </c>
      <c r="K117">
        <v>16.600000000000001</v>
      </c>
      <c r="M117">
        <f t="shared" si="6"/>
        <v>4.5240963855421681</v>
      </c>
      <c r="N117">
        <v>0.90903388639271498</v>
      </c>
    </row>
    <row r="118" spans="3:14" hidden="1">
      <c r="C118">
        <v>5</v>
      </c>
      <c r="E118" t="s">
        <v>6</v>
      </c>
      <c r="F118">
        <v>5</v>
      </c>
      <c r="G118">
        <v>157.86000000000001</v>
      </c>
      <c r="H118">
        <v>1.74</v>
      </c>
      <c r="J118">
        <v>75.099999999999994</v>
      </c>
      <c r="K118">
        <v>15.8</v>
      </c>
      <c r="M118">
        <f t="shared" si="6"/>
        <v>4.7531645569620249</v>
      </c>
      <c r="N118">
        <v>0.934373839752488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  <c r="H121">
        <v>1.95</v>
      </c>
      <c r="J121">
        <v>75.099999999999994</v>
      </c>
    </row>
    <row r="122" spans="3:14" hidden="1">
      <c r="C122">
        <v>9</v>
      </c>
      <c r="E122" t="s">
        <v>6</v>
      </c>
      <c r="F122">
        <v>5</v>
      </c>
      <c r="H122">
        <v>2.2400000000000002</v>
      </c>
      <c r="J122">
        <v>75.099999999999994</v>
      </c>
    </row>
    <row r="123" spans="3:14" hidden="1">
      <c r="C123">
        <v>10</v>
      </c>
      <c r="E123" t="s">
        <v>6</v>
      </c>
      <c r="F123">
        <v>5</v>
      </c>
      <c r="H123">
        <v>2.0299999999999998</v>
      </c>
      <c r="J123">
        <v>75.099999999999994</v>
      </c>
    </row>
    <row r="124" spans="3:14" hidden="1">
      <c r="C124">
        <v>11</v>
      </c>
      <c r="E124" t="s">
        <v>6</v>
      </c>
      <c r="F124">
        <v>5</v>
      </c>
      <c r="J124">
        <v>75.099999999999994</v>
      </c>
    </row>
    <row r="125" spans="3:14" hidden="1">
      <c r="C125">
        <v>12</v>
      </c>
      <c r="E125" t="s">
        <v>6</v>
      </c>
      <c r="F125">
        <v>5</v>
      </c>
      <c r="J125">
        <v>75.099999999999994</v>
      </c>
    </row>
    <row r="126" spans="3:14" hidden="1">
      <c r="C126">
        <v>13</v>
      </c>
      <c r="E126" t="s">
        <v>6</v>
      </c>
      <c r="F126">
        <v>5</v>
      </c>
      <c r="J126">
        <v>75.099999999999994</v>
      </c>
    </row>
    <row r="127" spans="3:14" hidden="1">
      <c r="C127">
        <v>14</v>
      </c>
      <c r="E127" t="s">
        <v>6</v>
      </c>
      <c r="F127">
        <v>5</v>
      </c>
      <c r="J127">
        <v>75.099999999999994</v>
      </c>
    </row>
    <row r="128" spans="3:14" hidden="1">
      <c r="C128">
        <v>15</v>
      </c>
      <c r="E128" t="s">
        <v>6</v>
      </c>
      <c r="F128">
        <v>5</v>
      </c>
      <c r="J128">
        <v>75.099999999999994</v>
      </c>
    </row>
    <row r="129" spans="3:14" hidden="1">
      <c r="C129">
        <v>16</v>
      </c>
      <c r="E129" t="s">
        <v>6</v>
      </c>
      <c r="F129">
        <v>5</v>
      </c>
      <c r="J129">
        <v>75.099999999999994</v>
      </c>
    </row>
    <row r="130" spans="3:14" hidden="1">
      <c r="C130">
        <v>17</v>
      </c>
      <c r="E130" t="s">
        <v>6</v>
      </c>
      <c r="F130">
        <v>5</v>
      </c>
      <c r="J130">
        <v>75.099999999999994</v>
      </c>
    </row>
    <row r="131" spans="3:14" hidden="1">
      <c r="C131">
        <v>18</v>
      </c>
      <c r="E131" t="s">
        <v>6</v>
      </c>
      <c r="F131">
        <v>5</v>
      </c>
      <c r="J131">
        <v>75.099999999999994</v>
      </c>
    </row>
    <row r="132" spans="3:14" hidden="1">
      <c r="C132">
        <v>19</v>
      </c>
      <c r="E132" t="s">
        <v>6</v>
      </c>
      <c r="F132">
        <v>5</v>
      </c>
      <c r="J132">
        <v>75.099999999999994</v>
      </c>
    </row>
    <row r="133" spans="3:14" hidden="1">
      <c r="C133">
        <v>20</v>
      </c>
      <c r="E133" t="s">
        <v>6</v>
      </c>
      <c r="F133">
        <v>5</v>
      </c>
      <c r="J133">
        <v>75.099999999999994</v>
      </c>
    </row>
    <row r="134" spans="3:14" hidden="1">
      <c r="C134">
        <v>21</v>
      </c>
      <c r="E134" t="s">
        <v>6</v>
      </c>
      <c r="F134">
        <v>5</v>
      </c>
      <c r="J134">
        <v>75.099999999999994</v>
      </c>
    </row>
    <row r="135" spans="3:14" hidden="1">
      <c r="C135">
        <v>22</v>
      </c>
      <c r="E135" t="s">
        <v>6</v>
      </c>
      <c r="F135">
        <v>5</v>
      </c>
      <c r="J135">
        <v>75.099999999999994</v>
      </c>
    </row>
    <row r="136" spans="3:14" hidden="1">
      <c r="C136">
        <v>23</v>
      </c>
      <c r="E136" t="s">
        <v>6</v>
      </c>
      <c r="F136">
        <v>5</v>
      </c>
      <c r="J136">
        <v>75.099999999999994</v>
      </c>
    </row>
    <row r="137" spans="3:14" hidden="1">
      <c r="C137">
        <v>24</v>
      </c>
      <c r="E137" t="s">
        <v>6</v>
      </c>
      <c r="F137">
        <v>5</v>
      </c>
      <c r="J137">
        <v>75.099999999999994</v>
      </c>
    </row>
    <row r="138" spans="3:14" hidden="1">
      <c r="C138">
        <v>25</v>
      </c>
      <c r="E138" t="s">
        <v>6</v>
      </c>
      <c r="F138">
        <v>5</v>
      </c>
      <c r="J138">
        <v>75.099999999999994</v>
      </c>
    </row>
    <row r="139" spans="3:14" hidden="1">
      <c r="C139">
        <v>26</v>
      </c>
      <c r="E139" t="s">
        <v>6</v>
      </c>
      <c r="F139">
        <v>5</v>
      </c>
      <c r="J139">
        <v>75.099999999999994</v>
      </c>
    </row>
    <row r="140" spans="3:14" hidden="1">
      <c r="C140">
        <v>27</v>
      </c>
      <c r="E140" t="s">
        <v>6</v>
      </c>
      <c r="F140">
        <v>5</v>
      </c>
      <c r="J140">
        <v>75.099999999999994</v>
      </c>
    </row>
    <row r="141" spans="3:14" hidden="1">
      <c r="C141">
        <v>28</v>
      </c>
      <c r="E141" t="s">
        <v>6</v>
      </c>
      <c r="F141">
        <v>5</v>
      </c>
      <c r="J141">
        <v>75.099999999999994</v>
      </c>
    </row>
    <row r="142" spans="3:14" hidden="1">
      <c r="C142">
        <v>29</v>
      </c>
      <c r="E142" t="s">
        <v>6</v>
      </c>
      <c r="F142">
        <v>5</v>
      </c>
      <c r="J142">
        <v>75.099999999999994</v>
      </c>
    </row>
    <row r="143" spans="3:14">
      <c r="C143" t="s">
        <v>14</v>
      </c>
      <c r="G143">
        <f>AVERAGE(G114:G142)</f>
        <v>171.76</v>
      </c>
      <c r="H143">
        <f t="shared" ref="H143:N143" si="7">AVERAGE(H114:H142)</f>
        <v>1.8280000000000001</v>
      </c>
      <c r="I143" t="e">
        <f t="shared" si="7"/>
        <v>#DIV/0!</v>
      </c>
      <c r="J143">
        <f t="shared" si="7"/>
        <v>75.099999999999952</v>
      </c>
      <c r="K143">
        <f t="shared" si="7"/>
        <v>15.8</v>
      </c>
      <c r="L143">
        <f t="shared" si="7"/>
        <v>0</v>
      </c>
      <c r="M143">
        <f t="shared" si="7"/>
        <v>4.7729898617980053</v>
      </c>
      <c r="N143">
        <f t="shared" si="7"/>
        <v>0.91515471915637647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78.34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0.84727600464963904</v>
      </c>
    </row>
    <row r="150" spans="3:14" hidden="1">
      <c r="C150">
        <v>2</v>
      </c>
      <c r="E150" t="s">
        <v>15</v>
      </c>
      <c r="F150">
        <v>5</v>
      </c>
      <c r="G150">
        <v>66.41</v>
      </c>
      <c r="H150">
        <v>2.13</v>
      </c>
      <c r="J150">
        <v>75.099999999999994</v>
      </c>
      <c r="K150">
        <v>15.8</v>
      </c>
      <c r="M150">
        <f t="shared" ref="M150:M153" si="8">J150/K150</f>
        <v>4.7531645569620249</v>
      </c>
      <c r="N150">
        <v>0.85271596446919395</v>
      </c>
    </row>
    <row r="151" spans="3:14" hidden="1">
      <c r="C151">
        <v>3</v>
      </c>
      <c r="E151" t="s">
        <v>15</v>
      </c>
      <c r="F151">
        <v>5</v>
      </c>
      <c r="G151">
        <v>62.28</v>
      </c>
      <c r="H151">
        <v>1.72</v>
      </c>
      <c r="J151">
        <v>75.099999999999994</v>
      </c>
      <c r="K151">
        <v>16.899999999999999</v>
      </c>
      <c r="M151">
        <f t="shared" si="8"/>
        <v>4.443786982248521</v>
      </c>
      <c r="N151">
        <v>0.82900052022328896</v>
      </c>
    </row>
    <row r="152" spans="3:14" hidden="1">
      <c r="C152">
        <v>4</v>
      </c>
      <c r="E152" t="s">
        <v>15</v>
      </c>
      <c r="F152">
        <v>5</v>
      </c>
      <c r="G152">
        <v>72.510000000000005</v>
      </c>
      <c r="H152">
        <v>1.73</v>
      </c>
      <c r="J152">
        <v>75.099999999999994</v>
      </c>
      <c r="K152">
        <v>16.600000000000001</v>
      </c>
      <c r="M152">
        <f t="shared" si="8"/>
        <v>4.5240963855421681</v>
      </c>
      <c r="N152">
        <v>0.73736128041116999</v>
      </c>
    </row>
    <row r="153" spans="3:14" hidden="1">
      <c r="C153">
        <v>5</v>
      </c>
      <c r="E153" t="s">
        <v>15</v>
      </c>
      <c r="F153">
        <v>5</v>
      </c>
      <c r="G153">
        <v>64.37</v>
      </c>
      <c r="H153">
        <v>1.65</v>
      </c>
      <c r="J153">
        <v>75.099999999999994</v>
      </c>
      <c r="K153">
        <v>15.8</v>
      </c>
      <c r="M153">
        <f t="shared" si="8"/>
        <v>4.7531645569620249</v>
      </c>
      <c r="N153">
        <v>0.51544477059893901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  <c r="H156">
        <v>1.95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H157">
        <v>2.21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H158">
        <v>2.13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  <c r="J159">
        <v>75.099999999999994</v>
      </c>
    </row>
    <row r="160" spans="3:14" hidden="1">
      <c r="C160">
        <v>12</v>
      </c>
      <c r="E160" t="s">
        <v>15</v>
      </c>
      <c r="F160">
        <v>5</v>
      </c>
      <c r="J160">
        <v>75.099999999999994</v>
      </c>
    </row>
    <row r="161" spans="3:10" hidden="1">
      <c r="C161">
        <v>13</v>
      </c>
      <c r="E161" t="s">
        <v>15</v>
      </c>
      <c r="F161">
        <v>5</v>
      </c>
      <c r="J161">
        <v>75.099999999999994</v>
      </c>
    </row>
    <row r="162" spans="3:10" hidden="1">
      <c r="C162">
        <v>14</v>
      </c>
      <c r="E162" t="s">
        <v>15</v>
      </c>
      <c r="F162">
        <v>5</v>
      </c>
      <c r="J162">
        <v>75.099999999999994</v>
      </c>
    </row>
    <row r="163" spans="3:10" hidden="1">
      <c r="C163">
        <v>15</v>
      </c>
      <c r="E163" t="s">
        <v>15</v>
      </c>
      <c r="F163">
        <v>5</v>
      </c>
      <c r="J163">
        <v>75.099999999999994</v>
      </c>
    </row>
    <row r="164" spans="3:10" hidden="1">
      <c r="C164">
        <v>16</v>
      </c>
      <c r="E164" t="s">
        <v>15</v>
      </c>
      <c r="F164">
        <v>5</v>
      </c>
      <c r="J164">
        <v>75.099999999999994</v>
      </c>
    </row>
    <row r="165" spans="3:10" hidden="1">
      <c r="C165">
        <v>17</v>
      </c>
      <c r="E165" t="s">
        <v>15</v>
      </c>
      <c r="F165">
        <v>5</v>
      </c>
      <c r="J165">
        <v>75.099999999999994</v>
      </c>
    </row>
    <row r="166" spans="3:10" hidden="1">
      <c r="C166">
        <v>18</v>
      </c>
      <c r="E166" t="s">
        <v>15</v>
      </c>
      <c r="F166">
        <v>5</v>
      </c>
      <c r="J166">
        <v>75.099999999999994</v>
      </c>
    </row>
    <row r="167" spans="3:10" hidden="1">
      <c r="C167">
        <v>19</v>
      </c>
      <c r="E167" t="s">
        <v>15</v>
      </c>
      <c r="F167">
        <v>5</v>
      </c>
      <c r="J167">
        <v>75.099999999999994</v>
      </c>
    </row>
    <row r="168" spans="3:10" hidden="1">
      <c r="C168">
        <v>20</v>
      </c>
      <c r="E168" t="s">
        <v>15</v>
      </c>
      <c r="F168">
        <v>5</v>
      </c>
      <c r="J168">
        <v>75.099999999999994</v>
      </c>
    </row>
    <row r="169" spans="3:10" hidden="1">
      <c r="C169">
        <v>21</v>
      </c>
      <c r="E169" t="s">
        <v>15</v>
      </c>
      <c r="F169">
        <v>5</v>
      </c>
      <c r="J169">
        <v>75.099999999999994</v>
      </c>
    </row>
    <row r="170" spans="3:10" hidden="1">
      <c r="C170">
        <v>22</v>
      </c>
      <c r="E170" t="s">
        <v>15</v>
      </c>
      <c r="F170">
        <v>5</v>
      </c>
      <c r="J170">
        <v>75.099999999999994</v>
      </c>
    </row>
    <row r="171" spans="3:10" hidden="1">
      <c r="C171">
        <v>23</v>
      </c>
      <c r="E171" t="s">
        <v>15</v>
      </c>
      <c r="F171">
        <v>5</v>
      </c>
      <c r="J171">
        <v>75.099999999999994</v>
      </c>
    </row>
    <row r="172" spans="3:10" hidden="1">
      <c r="C172">
        <v>24</v>
      </c>
      <c r="E172" t="s">
        <v>15</v>
      </c>
      <c r="F172">
        <v>5</v>
      </c>
      <c r="J172">
        <v>75.099999999999994</v>
      </c>
    </row>
    <row r="173" spans="3:10" hidden="1">
      <c r="C173">
        <v>25</v>
      </c>
      <c r="E173" t="s">
        <v>15</v>
      </c>
      <c r="F173">
        <v>5</v>
      </c>
      <c r="J173">
        <v>75.099999999999994</v>
      </c>
    </row>
    <row r="174" spans="3:10" hidden="1">
      <c r="C174">
        <v>26</v>
      </c>
      <c r="E174" t="s">
        <v>15</v>
      </c>
      <c r="F174">
        <v>5</v>
      </c>
      <c r="J174">
        <v>75.099999999999994</v>
      </c>
    </row>
    <row r="175" spans="3:10" hidden="1">
      <c r="C175">
        <v>27</v>
      </c>
      <c r="E175" t="s">
        <v>15</v>
      </c>
      <c r="F175">
        <v>5</v>
      </c>
      <c r="J175">
        <v>75.099999999999994</v>
      </c>
    </row>
    <row r="176" spans="3:10" hidden="1">
      <c r="C176">
        <v>28</v>
      </c>
      <c r="E176" t="s">
        <v>15</v>
      </c>
      <c r="F176">
        <v>5</v>
      </c>
      <c r="J176">
        <v>75.099999999999994</v>
      </c>
    </row>
    <row r="177" spans="3:14" hidden="1">
      <c r="C177">
        <v>29</v>
      </c>
      <c r="E177" t="s">
        <v>15</v>
      </c>
      <c r="F177">
        <v>5</v>
      </c>
      <c r="J177">
        <v>75.099999999999994</v>
      </c>
    </row>
    <row r="178" spans="3:14">
      <c r="C178" t="s">
        <v>14</v>
      </c>
      <c r="G178">
        <f>AVERAGE(G149:G177)</f>
        <v>68.782000000000011</v>
      </c>
      <c r="H178">
        <f t="shared" ref="H178:N178" si="9">AVERAGE(H149:H177)</f>
        <v>1.89</v>
      </c>
      <c r="I178" t="e">
        <f t="shared" si="9"/>
        <v>#DIV/0!</v>
      </c>
      <c r="J178">
        <f t="shared" si="9"/>
        <v>75.099999999999952</v>
      </c>
      <c r="K178">
        <f t="shared" si="9"/>
        <v>15.820000000000002</v>
      </c>
      <c r="L178">
        <f t="shared" si="9"/>
        <v>0</v>
      </c>
      <c r="M178">
        <f t="shared" si="9"/>
        <v>4.7676996392000905</v>
      </c>
      <c r="N178">
        <f t="shared" si="9"/>
        <v>0.75635970807044617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68.81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0.91886860441837903</v>
      </c>
    </row>
    <row r="186" spans="3:14" hidden="1">
      <c r="C186">
        <v>2</v>
      </c>
      <c r="E186" t="s">
        <v>16</v>
      </c>
      <c r="F186">
        <v>5</v>
      </c>
      <c r="G186">
        <v>76.28</v>
      </c>
      <c r="H186">
        <v>2.2599999999999998</v>
      </c>
      <c r="J186">
        <v>75.099999999999994</v>
      </c>
      <c r="K186">
        <v>15.9</v>
      </c>
      <c r="M186">
        <f t="shared" ref="M186:M189" si="10">J186/K186</f>
        <v>4.7232704402515715</v>
      </c>
      <c r="N186">
        <v>0.906461723974471</v>
      </c>
    </row>
    <row r="187" spans="3:14" hidden="1">
      <c r="C187">
        <v>3</v>
      </c>
      <c r="E187" t="s">
        <v>16</v>
      </c>
      <c r="F187">
        <v>5</v>
      </c>
      <c r="G187">
        <v>91.11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  <c r="N187">
        <v>0.91289031465789205</v>
      </c>
    </row>
    <row r="188" spans="3:14" hidden="1">
      <c r="C188">
        <v>4</v>
      </c>
      <c r="E188" t="s">
        <v>16</v>
      </c>
      <c r="F188">
        <v>5</v>
      </c>
      <c r="G188">
        <v>54.04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  <c r="N188">
        <v>0.90840436982957495</v>
      </c>
    </row>
    <row r="189" spans="3:14" hidden="1">
      <c r="C189">
        <v>5</v>
      </c>
      <c r="E189" t="s">
        <v>16</v>
      </c>
      <c r="F189">
        <v>5</v>
      </c>
      <c r="G189">
        <v>58.92</v>
      </c>
      <c r="H189">
        <v>1.79</v>
      </c>
      <c r="J189">
        <v>75.099999999999994</v>
      </c>
      <c r="K189">
        <v>15.9</v>
      </c>
      <c r="M189">
        <f t="shared" si="10"/>
        <v>4.7232704402515715</v>
      </c>
      <c r="N189">
        <v>0.92452391742773699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  <c r="H192">
        <v>2.21</v>
      </c>
    </row>
    <row r="193" spans="3:8" hidden="1">
      <c r="C193">
        <v>9</v>
      </c>
      <c r="E193" t="s">
        <v>16</v>
      </c>
      <c r="F193">
        <v>5</v>
      </c>
      <c r="H193">
        <v>1.95</v>
      </c>
    </row>
    <row r="194" spans="3:8" hidden="1">
      <c r="C194">
        <v>10</v>
      </c>
      <c r="E194" t="s">
        <v>16</v>
      </c>
      <c r="F194">
        <v>5</v>
      </c>
    </row>
    <row r="195" spans="3:8" hidden="1">
      <c r="C195">
        <v>11</v>
      </c>
      <c r="E195" t="s">
        <v>16</v>
      </c>
      <c r="F195">
        <v>5</v>
      </c>
    </row>
    <row r="196" spans="3:8" hidden="1">
      <c r="C196">
        <v>12</v>
      </c>
      <c r="E196" t="s">
        <v>16</v>
      </c>
      <c r="F196">
        <v>5</v>
      </c>
    </row>
    <row r="197" spans="3:8" hidden="1">
      <c r="C197">
        <v>13</v>
      </c>
      <c r="E197" t="s">
        <v>16</v>
      </c>
      <c r="F197">
        <v>5</v>
      </c>
    </row>
    <row r="198" spans="3:8" hidden="1">
      <c r="C198">
        <v>14</v>
      </c>
      <c r="E198" t="s">
        <v>16</v>
      </c>
      <c r="F198">
        <v>5</v>
      </c>
    </row>
    <row r="199" spans="3:8" hidden="1">
      <c r="C199">
        <v>15</v>
      </c>
      <c r="E199" t="s">
        <v>16</v>
      </c>
      <c r="F199">
        <v>5</v>
      </c>
    </row>
    <row r="200" spans="3:8" hidden="1">
      <c r="C200">
        <v>16</v>
      </c>
      <c r="E200" t="s">
        <v>16</v>
      </c>
      <c r="F200">
        <v>5</v>
      </c>
    </row>
    <row r="201" spans="3:8" hidden="1">
      <c r="C201">
        <v>17</v>
      </c>
      <c r="E201" t="s">
        <v>16</v>
      </c>
      <c r="F201">
        <v>5</v>
      </c>
    </row>
    <row r="202" spans="3:8" hidden="1">
      <c r="C202">
        <v>18</v>
      </c>
      <c r="E202" t="s">
        <v>16</v>
      </c>
      <c r="F202">
        <v>5</v>
      </c>
    </row>
    <row r="203" spans="3:8" hidden="1">
      <c r="C203">
        <v>19</v>
      </c>
      <c r="E203" t="s">
        <v>16</v>
      </c>
      <c r="F203">
        <v>5</v>
      </c>
    </row>
    <row r="204" spans="3:8" hidden="1">
      <c r="C204">
        <v>20</v>
      </c>
      <c r="E204" t="s">
        <v>16</v>
      </c>
      <c r="F204">
        <v>5</v>
      </c>
    </row>
    <row r="205" spans="3:8" hidden="1">
      <c r="C205">
        <v>21</v>
      </c>
      <c r="E205" t="s">
        <v>16</v>
      </c>
      <c r="F205">
        <v>5</v>
      </c>
    </row>
    <row r="206" spans="3:8" hidden="1">
      <c r="C206">
        <v>22</v>
      </c>
      <c r="E206" t="s">
        <v>16</v>
      </c>
      <c r="F206">
        <v>5</v>
      </c>
    </row>
    <row r="207" spans="3:8" hidden="1">
      <c r="C207">
        <v>23</v>
      </c>
      <c r="E207" t="s">
        <v>16</v>
      </c>
      <c r="F207">
        <v>5</v>
      </c>
    </row>
    <row r="208" spans="3:8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69.832000000000008</v>
      </c>
      <c r="H214">
        <f t="shared" ref="H214:N214" si="11">AVERAGE(H185:H213)</f>
        <v>1.9433333333333331</v>
      </c>
      <c r="I214" t="e">
        <f t="shared" si="11"/>
        <v>#DIV/0!</v>
      </c>
      <c r="J214">
        <f t="shared" si="11"/>
        <v>75.100000000000009</v>
      </c>
      <c r="K214">
        <f t="shared" si="11"/>
        <v>16.12</v>
      </c>
      <c r="L214">
        <f t="shared" si="11"/>
        <v>0</v>
      </c>
      <c r="M214">
        <f t="shared" si="11"/>
        <v>4.6788753595631611</v>
      </c>
      <c r="N214">
        <f t="shared" si="11"/>
        <v>0.91422978606161076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12">AVERAGE(H224:H252)</f>
        <v>2.1</v>
      </c>
      <c r="I253" t="e">
        <f t="shared" si="12"/>
        <v>#DIV/0!</v>
      </c>
      <c r="J253">
        <f t="shared" si="12"/>
        <v>75.100000000000009</v>
      </c>
      <c r="K253">
        <f t="shared" si="12"/>
        <v>16.899999999999999</v>
      </c>
      <c r="L253">
        <f t="shared" si="12"/>
        <v>0</v>
      </c>
      <c r="M253">
        <f t="shared" si="12"/>
        <v>4.443786982248521</v>
      </c>
      <c r="N253">
        <f t="shared" si="12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13">AVERAGE(H259:H287)</f>
        <v>2.3414285714285716</v>
      </c>
      <c r="I288" t="e">
        <f t="shared" si="13"/>
        <v>#DIV/0!</v>
      </c>
      <c r="J288">
        <f t="shared" si="13"/>
        <v>75.100000000000009</v>
      </c>
      <c r="K288">
        <f t="shared" si="13"/>
        <v>16.8</v>
      </c>
      <c r="L288">
        <f t="shared" si="13"/>
        <v>0</v>
      </c>
      <c r="M288">
        <f t="shared" si="13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14">AVERAGE(H295:H323)</f>
        <v>2.1214285714285714</v>
      </c>
      <c r="I324" t="e">
        <f t="shared" si="14"/>
        <v>#DIV/0!</v>
      </c>
      <c r="J324">
        <f t="shared" si="14"/>
        <v>75.100000000000009</v>
      </c>
      <c r="K324">
        <f t="shared" si="14"/>
        <v>16.8</v>
      </c>
      <c r="L324">
        <f t="shared" si="14"/>
        <v>0</v>
      </c>
      <c r="M324">
        <f t="shared" si="14"/>
        <v>4.4702380952380949</v>
      </c>
      <c r="N324">
        <f t="shared" si="14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2</v>
      </c>
      <c r="E335" t="s">
        <v>6</v>
      </c>
      <c r="F335">
        <v>50</v>
      </c>
      <c r="G335">
        <v>29.69</v>
      </c>
      <c r="H335">
        <v>1.73</v>
      </c>
      <c r="J335">
        <v>75.099999999999994</v>
      </c>
      <c r="K335">
        <v>64.3</v>
      </c>
      <c r="M335">
        <f>J335/K335</f>
        <v>1.1679626749611196</v>
      </c>
      <c r="N335">
        <v>0.99707937160557003</v>
      </c>
    </row>
    <row r="336" spans="1:26">
      <c r="D336">
        <v>2</v>
      </c>
      <c r="E336" t="s">
        <v>6</v>
      </c>
      <c r="F336">
        <v>100</v>
      </c>
      <c r="G336">
        <v>8.99</v>
      </c>
      <c r="H336">
        <v>1.72</v>
      </c>
      <c r="J336">
        <v>75.099999999999994</v>
      </c>
      <c r="K336">
        <v>64.099999999999994</v>
      </c>
      <c r="M336">
        <f t="shared" ref="M336:M340" si="15">J336/K336</f>
        <v>1.1716068642745709</v>
      </c>
      <c r="N336">
        <v>0.99525215552075497</v>
      </c>
    </row>
    <row r="337" spans="4:14">
      <c r="D337">
        <v>2</v>
      </c>
      <c r="E337" t="s">
        <v>6</v>
      </c>
      <c r="F337">
        <v>200</v>
      </c>
      <c r="H337">
        <v>2.36</v>
      </c>
      <c r="J337">
        <v>75.099999999999994</v>
      </c>
      <c r="K337">
        <v>63.8</v>
      </c>
      <c r="M337">
        <f t="shared" si="15"/>
        <v>1.177115987460815</v>
      </c>
      <c r="N337">
        <v>0.991192717339894</v>
      </c>
    </row>
    <row r="338" spans="4:14">
      <c r="D338">
        <v>2</v>
      </c>
      <c r="E338" t="s">
        <v>6</v>
      </c>
      <c r="F338">
        <v>300</v>
      </c>
      <c r="H338">
        <v>1.83</v>
      </c>
      <c r="J338">
        <v>75.099999999999994</v>
      </c>
      <c r="K338">
        <v>63.6</v>
      </c>
      <c r="M338">
        <f t="shared" si="15"/>
        <v>1.1808176100628929</v>
      </c>
    </row>
    <row r="339" spans="4:14">
      <c r="D339">
        <v>2</v>
      </c>
      <c r="E339" t="s">
        <v>6</v>
      </c>
      <c r="F339">
        <v>400</v>
      </c>
      <c r="H339">
        <v>2.0299999999999998</v>
      </c>
      <c r="J339">
        <v>75.099999999999994</v>
      </c>
      <c r="K339">
        <v>63.5</v>
      </c>
      <c r="M339">
        <f t="shared" si="15"/>
        <v>1.1826771653543307</v>
      </c>
    </row>
    <row r="340" spans="4:14">
      <c r="D340">
        <v>2</v>
      </c>
      <c r="E340" t="s">
        <v>6</v>
      </c>
      <c r="F340">
        <v>500</v>
      </c>
      <c r="H340">
        <v>1.98</v>
      </c>
      <c r="J340">
        <v>75.099999999999994</v>
      </c>
      <c r="K340">
        <v>63.3</v>
      </c>
      <c r="M340">
        <f t="shared" si="15"/>
        <v>1.1864139020537126</v>
      </c>
      <c r="N340">
        <v>0.97902261852012695</v>
      </c>
    </row>
    <row r="341" spans="4:14">
      <c r="D341">
        <v>4</v>
      </c>
      <c r="E341" t="s">
        <v>6</v>
      </c>
      <c r="F341">
        <v>2</v>
      </c>
      <c r="G341">
        <v>162.99</v>
      </c>
      <c r="H341">
        <v>1.89</v>
      </c>
      <c r="J341">
        <v>75.099999999999994</v>
      </c>
      <c r="K341">
        <v>16.8</v>
      </c>
      <c r="M341">
        <f>J341/K341</f>
        <v>4.4702380952380949</v>
      </c>
      <c r="N341">
        <v>0.92910885296456303</v>
      </c>
    </row>
    <row r="342" spans="4:14">
      <c r="D342">
        <v>4</v>
      </c>
      <c r="E342" t="s">
        <v>6</v>
      </c>
      <c r="F342">
        <v>5</v>
      </c>
      <c r="G342">
        <v>145.16999999999999</v>
      </c>
      <c r="H342">
        <v>1.83</v>
      </c>
      <c r="J342">
        <v>75.099999999999994</v>
      </c>
      <c r="K342">
        <v>16.8</v>
      </c>
      <c r="M342">
        <f t="shared" ref="M342:M346" si="16">J342/K342</f>
        <v>4.4702380952380949</v>
      </c>
      <c r="N342">
        <v>0.92997331451940002</v>
      </c>
    </row>
    <row r="343" spans="4:14">
      <c r="D343">
        <v>4</v>
      </c>
      <c r="E343" t="s">
        <v>6</v>
      </c>
      <c r="F343">
        <v>10</v>
      </c>
      <c r="G343">
        <v>134.53</v>
      </c>
      <c r="H343">
        <v>1.79</v>
      </c>
      <c r="J343">
        <v>75.099999999999994</v>
      </c>
      <c r="K343">
        <v>16.7</v>
      </c>
      <c r="M343">
        <f t="shared" si="16"/>
        <v>4.4970059880239521</v>
      </c>
      <c r="N343">
        <v>0.92641394923670295</v>
      </c>
    </row>
    <row r="344" spans="4:14">
      <c r="D344">
        <v>4</v>
      </c>
      <c r="E344" t="s">
        <v>6</v>
      </c>
      <c r="F344" s="16">
        <v>50</v>
      </c>
      <c r="G344">
        <v>148.96</v>
      </c>
      <c r="H344">
        <v>1.65</v>
      </c>
      <c r="J344">
        <v>75.099999999999994</v>
      </c>
      <c r="K344">
        <v>16.600000000000001</v>
      </c>
      <c r="M344">
        <f t="shared" si="16"/>
        <v>4.5240963855421681</v>
      </c>
      <c r="N344">
        <v>0.92896134941094499</v>
      </c>
    </row>
    <row r="345" spans="4:14">
      <c r="D345">
        <v>4</v>
      </c>
      <c r="E345" t="s">
        <v>6</v>
      </c>
      <c r="F345">
        <v>100</v>
      </c>
      <c r="G345">
        <v>108.84</v>
      </c>
      <c r="H345">
        <v>1.72</v>
      </c>
      <c r="J345">
        <v>75.099999999999994</v>
      </c>
      <c r="K345">
        <v>16.600000000000001</v>
      </c>
      <c r="M345">
        <f t="shared" si="16"/>
        <v>4.5240963855421681</v>
      </c>
      <c r="N345">
        <v>0.92651077773111101</v>
      </c>
    </row>
    <row r="346" spans="4:14">
      <c r="D346">
        <v>4</v>
      </c>
      <c r="E346" t="s">
        <v>6</v>
      </c>
      <c r="F346">
        <v>150</v>
      </c>
      <c r="G346">
        <v>98.67</v>
      </c>
      <c r="H346">
        <v>1.76</v>
      </c>
      <c r="J346">
        <v>75.099999999999994</v>
      </c>
      <c r="K346">
        <v>16.5</v>
      </c>
      <c r="M346">
        <f t="shared" si="16"/>
        <v>4.5515151515151508</v>
      </c>
      <c r="N346">
        <v>0.92444671707927295</v>
      </c>
    </row>
    <row r="347" spans="4:14">
      <c r="D347">
        <v>8</v>
      </c>
      <c r="E347" t="s">
        <v>6</v>
      </c>
      <c r="F347">
        <v>2</v>
      </c>
      <c r="G347">
        <v>37.380000000000003</v>
      </c>
      <c r="H347">
        <v>1.76</v>
      </c>
      <c r="J347">
        <v>75.099999999999994</v>
      </c>
      <c r="K347">
        <v>4.24</v>
      </c>
      <c r="M347">
        <f t="shared" ref="M347:M355" si="17">J347/K347</f>
        <v>17.712264150943394</v>
      </c>
      <c r="N347">
        <v>0.63868802439732897</v>
      </c>
    </row>
    <row r="348" spans="4:14">
      <c r="D348">
        <v>8</v>
      </c>
      <c r="E348" t="s">
        <v>6</v>
      </c>
      <c r="F348">
        <v>5</v>
      </c>
      <c r="G348">
        <v>36.78</v>
      </c>
      <c r="H348">
        <v>1.79</v>
      </c>
      <c r="J348">
        <v>75.099999999999994</v>
      </c>
      <c r="K348">
        <v>4.25</v>
      </c>
      <c r="M348">
        <f t="shared" si="17"/>
        <v>17.670588235294115</v>
      </c>
      <c r="N348">
        <v>0.63829134971480395</v>
      </c>
    </row>
    <row r="349" spans="4:14">
      <c r="D349">
        <v>8</v>
      </c>
      <c r="E349" t="s">
        <v>6</v>
      </c>
      <c r="F349">
        <v>10</v>
      </c>
      <c r="G349">
        <v>25.71</v>
      </c>
      <c r="H349">
        <v>1.73</v>
      </c>
      <c r="J349">
        <v>75.099999999999994</v>
      </c>
      <c r="K349">
        <v>4.24</v>
      </c>
      <c r="M349">
        <f t="shared" si="17"/>
        <v>17.712264150943394</v>
      </c>
      <c r="N349">
        <v>0.63796697783511302</v>
      </c>
    </row>
    <row r="350" spans="4:14">
      <c r="D350">
        <v>8</v>
      </c>
      <c r="E350" t="s">
        <v>6</v>
      </c>
      <c r="F350">
        <v>50</v>
      </c>
      <c r="G350">
        <v>25.24</v>
      </c>
      <c r="H350">
        <v>1.67</v>
      </c>
      <c r="J350">
        <v>75.099999999999994</v>
      </c>
      <c r="K350">
        <v>4.24</v>
      </c>
      <c r="M350">
        <f t="shared" si="17"/>
        <v>17.712264150943394</v>
      </c>
      <c r="N350">
        <v>0.63429352482775703</v>
      </c>
    </row>
    <row r="351" spans="4:14">
      <c r="D351">
        <v>8</v>
      </c>
      <c r="E351" t="s">
        <v>6</v>
      </c>
      <c r="F351">
        <v>100</v>
      </c>
      <c r="G351">
        <v>25.15</v>
      </c>
      <c r="H351">
        <v>1.78</v>
      </c>
      <c r="J351">
        <v>75.099999999999994</v>
      </c>
      <c r="K351">
        <v>4.24</v>
      </c>
      <c r="M351">
        <f t="shared" si="17"/>
        <v>17.712264150943394</v>
      </c>
      <c r="N351">
        <v>0.63997549553861</v>
      </c>
    </row>
    <row r="352" spans="4:14">
      <c r="D352">
        <v>8</v>
      </c>
      <c r="E352" t="s">
        <v>6</v>
      </c>
      <c r="F352">
        <v>150</v>
      </c>
      <c r="G352">
        <v>25.08</v>
      </c>
      <c r="H352">
        <v>1.76</v>
      </c>
      <c r="J352">
        <v>75.099999999999994</v>
      </c>
      <c r="K352">
        <v>4.24</v>
      </c>
      <c r="M352">
        <f t="shared" si="17"/>
        <v>17.712264150943394</v>
      </c>
      <c r="N352">
        <v>0.64264090048871503</v>
      </c>
    </row>
    <row r="353" spans="1:26">
      <c r="D353">
        <v>16</v>
      </c>
      <c r="E353" t="s">
        <v>6</v>
      </c>
      <c r="H353">
        <v>1.7</v>
      </c>
      <c r="J353">
        <v>75.099999999999994</v>
      </c>
      <c r="M353" t="e">
        <f t="shared" si="17"/>
        <v>#DIV/0!</v>
      </c>
    </row>
    <row r="354" spans="1:26">
      <c r="D354">
        <v>16</v>
      </c>
      <c r="E354" t="s">
        <v>6</v>
      </c>
      <c r="H354">
        <v>1.76</v>
      </c>
      <c r="J354">
        <v>75.099999999999994</v>
      </c>
      <c r="M354" t="e">
        <f t="shared" si="17"/>
        <v>#DIV/0!</v>
      </c>
    </row>
    <row r="355" spans="1:26">
      <c r="D355">
        <v>16</v>
      </c>
      <c r="E355" t="s">
        <v>6</v>
      </c>
      <c r="H355">
        <v>1.65</v>
      </c>
      <c r="J355">
        <v>75.099999999999994</v>
      </c>
      <c r="M355" t="e">
        <f t="shared" si="17"/>
        <v>#DIV/0!</v>
      </c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9" spans="3:14" ht="60">
      <c r="D369" s="1" t="s">
        <v>2</v>
      </c>
      <c r="E369" s="1" t="s">
        <v>20</v>
      </c>
      <c r="F369" s="1" t="s">
        <v>1</v>
      </c>
      <c r="G369" s="1" t="s">
        <v>4</v>
      </c>
      <c r="H369" s="1" t="s">
        <v>5</v>
      </c>
      <c r="I369" s="1" t="s">
        <v>11</v>
      </c>
      <c r="J369" s="1" t="s">
        <v>10</v>
      </c>
      <c r="K369" s="1" t="s">
        <v>8</v>
      </c>
      <c r="L369" s="1" t="s">
        <v>13</v>
      </c>
      <c r="M369" s="1" t="s">
        <v>12</v>
      </c>
      <c r="N369" t="s">
        <v>55</v>
      </c>
    </row>
    <row r="370" spans="3:14">
      <c r="C370">
        <v>1</v>
      </c>
      <c r="D370" t="s">
        <v>19</v>
      </c>
      <c r="E370">
        <v>4</v>
      </c>
      <c r="F370">
        <v>200</v>
      </c>
      <c r="G370">
        <v>109.95</v>
      </c>
      <c r="H370">
        <v>2.2999999999999998</v>
      </c>
      <c r="J370">
        <v>75.099999999999994</v>
      </c>
      <c r="K370">
        <v>16.7</v>
      </c>
      <c r="L370">
        <f>I370/K370</f>
        <v>0</v>
      </c>
      <c r="M370">
        <f>J370/K370</f>
        <v>4.4970059880239521</v>
      </c>
      <c r="N370">
        <v>0.92321466437187005</v>
      </c>
    </row>
    <row r="371" spans="3:14" hidden="1">
      <c r="C371">
        <v>2</v>
      </c>
      <c r="E371">
        <v>4</v>
      </c>
      <c r="F371">
        <v>200</v>
      </c>
      <c r="H371">
        <v>2.12</v>
      </c>
      <c r="J371">
        <v>75.099999999999994</v>
      </c>
    </row>
    <row r="372" spans="3:14" hidden="1">
      <c r="C372">
        <v>3</v>
      </c>
      <c r="E372">
        <v>4</v>
      </c>
      <c r="F372">
        <v>200</v>
      </c>
      <c r="H372">
        <v>2.4300000000000002</v>
      </c>
      <c r="J372">
        <v>75.099999999999994</v>
      </c>
    </row>
    <row r="373" spans="3:14" hidden="1">
      <c r="C373">
        <v>4</v>
      </c>
      <c r="E373">
        <v>4</v>
      </c>
      <c r="F373">
        <v>200</v>
      </c>
      <c r="H373">
        <v>2.59</v>
      </c>
      <c r="J373">
        <v>75.099999999999994</v>
      </c>
    </row>
    <row r="374" spans="3:14" hidden="1">
      <c r="C374">
        <v>5</v>
      </c>
      <c r="E374">
        <v>4</v>
      </c>
      <c r="F374">
        <v>200</v>
      </c>
      <c r="H374">
        <v>1.7</v>
      </c>
      <c r="J374">
        <v>75.099999999999994</v>
      </c>
    </row>
    <row r="375" spans="3:14" hidden="1">
      <c r="C375">
        <v>6</v>
      </c>
      <c r="E375">
        <v>4</v>
      </c>
      <c r="F375">
        <v>200</v>
      </c>
      <c r="H375">
        <v>2.31</v>
      </c>
      <c r="J375">
        <v>75.099999999999994</v>
      </c>
    </row>
    <row r="376" spans="3:14" hidden="1">
      <c r="C376">
        <v>7</v>
      </c>
      <c r="E376">
        <v>4</v>
      </c>
      <c r="F376">
        <v>200</v>
      </c>
      <c r="H376">
        <v>2.2599999999999998</v>
      </c>
      <c r="J376">
        <v>75.099999999999994</v>
      </c>
    </row>
    <row r="377" spans="3:14" hidden="1">
      <c r="C377">
        <v>8</v>
      </c>
      <c r="E377">
        <v>4</v>
      </c>
      <c r="F377">
        <v>200</v>
      </c>
    </row>
    <row r="378" spans="3:14" hidden="1">
      <c r="C378">
        <v>9</v>
      </c>
      <c r="E378">
        <v>4</v>
      </c>
      <c r="F378">
        <v>200</v>
      </c>
    </row>
    <row r="379" spans="3:14" hidden="1">
      <c r="C379">
        <v>10</v>
      </c>
      <c r="E379">
        <v>4</v>
      </c>
      <c r="F379">
        <v>200</v>
      </c>
    </row>
    <row r="380" spans="3:14" hidden="1">
      <c r="C380">
        <v>11</v>
      </c>
      <c r="E380">
        <v>4</v>
      </c>
      <c r="F380">
        <v>200</v>
      </c>
    </row>
    <row r="381" spans="3:14" hidden="1">
      <c r="C381">
        <v>12</v>
      </c>
      <c r="E381">
        <v>4</v>
      </c>
      <c r="F381">
        <v>200</v>
      </c>
    </row>
    <row r="382" spans="3:14" hidden="1">
      <c r="C382">
        <v>13</v>
      </c>
      <c r="E382">
        <v>4</v>
      </c>
      <c r="F382">
        <v>200</v>
      </c>
    </row>
    <row r="383" spans="3:14" hidden="1">
      <c r="C383">
        <v>14</v>
      </c>
      <c r="E383">
        <v>4</v>
      </c>
      <c r="F383">
        <v>200</v>
      </c>
    </row>
    <row r="384" spans="3:14" hidden="1">
      <c r="C384">
        <v>15</v>
      </c>
      <c r="E384">
        <v>4</v>
      </c>
      <c r="F384">
        <v>200</v>
      </c>
    </row>
    <row r="385" spans="3:14" hidden="1">
      <c r="C385">
        <v>16</v>
      </c>
      <c r="E385">
        <v>4</v>
      </c>
      <c r="F385">
        <v>200</v>
      </c>
    </row>
    <row r="386" spans="3:14" hidden="1">
      <c r="C386">
        <v>17</v>
      </c>
      <c r="E386">
        <v>4</v>
      </c>
      <c r="F386">
        <v>200</v>
      </c>
    </row>
    <row r="387" spans="3:14" hidden="1">
      <c r="C387">
        <v>18</v>
      </c>
      <c r="E387">
        <v>4</v>
      </c>
      <c r="F387">
        <v>200</v>
      </c>
    </row>
    <row r="388" spans="3:14" hidden="1">
      <c r="C388">
        <v>19</v>
      </c>
      <c r="E388">
        <v>4</v>
      </c>
      <c r="F388">
        <v>200</v>
      </c>
    </row>
    <row r="389" spans="3:14" hidden="1">
      <c r="C389">
        <v>20</v>
      </c>
      <c r="E389">
        <v>4</v>
      </c>
      <c r="F389">
        <v>200</v>
      </c>
    </row>
    <row r="390" spans="3:14" hidden="1">
      <c r="C390">
        <v>21</v>
      </c>
      <c r="E390">
        <v>4</v>
      </c>
      <c r="F390">
        <v>200</v>
      </c>
    </row>
    <row r="391" spans="3:14" hidden="1">
      <c r="C391">
        <v>22</v>
      </c>
      <c r="E391">
        <v>4</v>
      </c>
      <c r="F391">
        <v>200</v>
      </c>
    </row>
    <row r="392" spans="3:14" hidden="1">
      <c r="C392">
        <v>23</v>
      </c>
      <c r="E392">
        <v>4</v>
      </c>
      <c r="F392">
        <v>200</v>
      </c>
    </row>
    <row r="393" spans="3:14" hidden="1">
      <c r="C393">
        <v>24</v>
      </c>
      <c r="E393">
        <v>4</v>
      </c>
      <c r="F393">
        <v>200</v>
      </c>
    </row>
    <row r="394" spans="3:14" hidden="1">
      <c r="C394">
        <v>25</v>
      </c>
      <c r="E394">
        <v>4</v>
      </c>
      <c r="F394">
        <v>200</v>
      </c>
    </row>
    <row r="395" spans="3:14" hidden="1">
      <c r="C395">
        <v>26</v>
      </c>
      <c r="E395">
        <v>4</v>
      </c>
      <c r="F395">
        <v>200</v>
      </c>
    </row>
    <row r="396" spans="3:14" hidden="1">
      <c r="C396">
        <v>27</v>
      </c>
      <c r="E396">
        <v>4</v>
      </c>
      <c r="F396">
        <v>200</v>
      </c>
    </row>
    <row r="397" spans="3:14" hidden="1">
      <c r="C397">
        <v>28</v>
      </c>
      <c r="E397">
        <v>4</v>
      </c>
      <c r="F397">
        <v>200</v>
      </c>
    </row>
    <row r="398" spans="3:14" hidden="1">
      <c r="C398">
        <v>29</v>
      </c>
      <c r="E398">
        <v>4</v>
      </c>
      <c r="F398">
        <v>200</v>
      </c>
    </row>
    <row r="399" spans="3:14">
      <c r="C399" t="s">
        <v>14</v>
      </c>
      <c r="G399">
        <f>AVERAGE(G370:G398)</f>
        <v>109.95</v>
      </c>
      <c r="H399">
        <f t="shared" ref="H399:N399" si="18">AVERAGE(H370:H398)</f>
        <v>2.2442857142857142</v>
      </c>
      <c r="I399" t="e">
        <f t="shared" si="18"/>
        <v>#DIV/0!</v>
      </c>
      <c r="J399">
        <f t="shared" si="18"/>
        <v>75.100000000000009</v>
      </c>
      <c r="K399">
        <f t="shared" si="18"/>
        <v>16.7</v>
      </c>
      <c r="L399">
        <f t="shared" si="18"/>
        <v>0</v>
      </c>
      <c r="M399">
        <f t="shared" si="18"/>
        <v>4.4970059880239521</v>
      </c>
      <c r="N399">
        <f t="shared" si="18"/>
        <v>0.92321466437187005</v>
      </c>
    </row>
    <row r="405" spans="4:7" s="2" customFormat="1"/>
    <row r="410" spans="4:7">
      <c r="D410" s="4"/>
      <c r="E410" s="4" t="s">
        <v>26</v>
      </c>
      <c r="F410" s="4" t="s">
        <v>72</v>
      </c>
      <c r="G410" s="4" t="s">
        <v>73</v>
      </c>
    </row>
    <row r="411" spans="4:7" ht="15.75">
      <c r="D411" s="3" t="s">
        <v>66</v>
      </c>
      <c r="E411" s="11">
        <v>148.96</v>
      </c>
      <c r="F411" s="3">
        <v>64.17</v>
      </c>
      <c r="G411" s="3">
        <v>43.26</v>
      </c>
    </row>
    <row r="412" spans="4:7" ht="15.75">
      <c r="D412" s="3" t="s">
        <v>67</v>
      </c>
      <c r="E412" s="3">
        <v>120.94</v>
      </c>
      <c r="F412" s="3">
        <v>71.209999999999994</v>
      </c>
      <c r="G412" s="3">
        <v>52.24</v>
      </c>
    </row>
    <row r="413" spans="4:7" ht="15.75">
      <c r="D413" s="3" t="s">
        <v>68</v>
      </c>
      <c r="E413" s="3">
        <v>136.16999999999999</v>
      </c>
      <c r="F413" s="3">
        <v>96.77</v>
      </c>
      <c r="G413" s="3">
        <v>37.19</v>
      </c>
    </row>
    <row r="435" spans="4:14" s="2" customFormat="1"/>
    <row r="439" spans="4:14" ht="60">
      <c r="D439" s="1" t="s">
        <v>2</v>
      </c>
      <c r="E439" s="1" t="s">
        <v>20</v>
      </c>
      <c r="F439" s="1" t="s">
        <v>1</v>
      </c>
      <c r="G439" s="1" t="s">
        <v>4</v>
      </c>
      <c r="H439" s="1" t="s">
        <v>5</v>
      </c>
      <c r="I439" s="1" t="s">
        <v>11</v>
      </c>
      <c r="J439" s="1" t="s">
        <v>10</v>
      </c>
      <c r="K439" s="1" t="s">
        <v>8</v>
      </c>
      <c r="L439" s="1" t="s">
        <v>13</v>
      </c>
      <c r="M439" s="1" t="s">
        <v>12</v>
      </c>
      <c r="N439" t="s">
        <v>55</v>
      </c>
    </row>
    <row r="440" spans="4:14">
      <c r="D440" t="s">
        <v>19</v>
      </c>
      <c r="E440">
        <v>4</v>
      </c>
      <c r="F440">
        <v>10</v>
      </c>
      <c r="G440">
        <v>203.82</v>
      </c>
      <c r="H440">
        <v>2.17</v>
      </c>
      <c r="J440">
        <v>75.099999999999994</v>
      </c>
      <c r="K440">
        <v>16.8</v>
      </c>
      <c r="L440">
        <f>I440/K440</f>
        <v>0</v>
      </c>
      <c r="M440">
        <f>J440/K440</f>
        <v>4.4702380952380949</v>
      </c>
      <c r="N440">
        <v>0.93168759465046103</v>
      </c>
    </row>
    <row r="441" spans="4:14">
      <c r="E441">
        <v>4</v>
      </c>
      <c r="F441">
        <v>50</v>
      </c>
      <c r="G441">
        <v>193.87</v>
      </c>
      <c r="H441">
        <v>1.68</v>
      </c>
      <c r="J441">
        <v>75.099999999999994</v>
      </c>
      <c r="K441">
        <v>16.7</v>
      </c>
      <c r="M441">
        <f t="shared" ref="M441:M451" si="19">J441/K441</f>
        <v>4.4970059880239521</v>
      </c>
      <c r="N441">
        <v>0.930647333842749</v>
      </c>
    </row>
    <row r="442" spans="4:14">
      <c r="E442">
        <v>4</v>
      </c>
      <c r="F442">
        <v>100</v>
      </c>
      <c r="G442">
        <v>130.03</v>
      </c>
      <c r="H442">
        <v>1.82</v>
      </c>
      <c r="J442">
        <v>75.099999999999994</v>
      </c>
      <c r="K442">
        <v>16.7</v>
      </c>
      <c r="M442">
        <f t="shared" si="19"/>
        <v>4.4970059880239521</v>
      </c>
      <c r="N442">
        <v>0.92651077773111101</v>
      </c>
    </row>
    <row r="443" spans="4:14">
      <c r="E443">
        <v>4</v>
      </c>
      <c r="F443" s="16">
        <v>200</v>
      </c>
      <c r="G443">
        <v>109.95</v>
      </c>
      <c r="H443">
        <v>1.68</v>
      </c>
      <c r="J443">
        <v>75.099999999999994</v>
      </c>
      <c r="K443">
        <v>16.7</v>
      </c>
      <c r="M443">
        <f t="shared" si="19"/>
        <v>4.4970059880239521</v>
      </c>
      <c r="N443">
        <v>0.92321466437187005</v>
      </c>
    </row>
    <row r="444" spans="4:14">
      <c r="E444">
        <v>4</v>
      </c>
      <c r="F444">
        <v>300</v>
      </c>
      <c r="G444">
        <v>100.26</v>
      </c>
      <c r="H444">
        <v>1.73</v>
      </c>
      <c r="J444">
        <v>75.099999999999994</v>
      </c>
      <c r="K444">
        <v>16.7</v>
      </c>
      <c r="M444">
        <f t="shared" si="19"/>
        <v>4.4970059880239521</v>
      </c>
      <c r="N444">
        <v>0.91790240963897995</v>
      </c>
    </row>
    <row r="445" spans="4:14">
      <c r="E445">
        <v>4</v>
      </c>
      <c r="F445">
        <v>400</v>
      </c>
      <c r="G445">
        <v>90.85</v>
      </c>
      <c r="H445">
        <v>1.64</v>
      </c>
      <c r="J445">
        <v>75.099999999999994</v>
      </c>
      <c r="K445">
        <v>16.600000000000001</v>
      </c>
      <c r="M445">
        <f t="shared" si="19"/>
        <v>4.5240963855421681</v>
      </c>
      <c r="N445">
        <v>0.91443845529109902</v>
      </c>
    </row>
    <row r="446" spans="4:14">
      <c r="E446">
        <v>8</v>
      </c>
      <c r="F446">
        <v>5</v>
      </c>
      <c r="G446">
        <v>49.29</v>
      </c>
      <c r="H446">
        <v>1.97</v>
      </c>
      <c r="J446">
        <v>75.099999999999994</v>
      </c>
      <c r="K446">
        <v>4.26</v>
      </c>
      <c r="M446">
        <f t="shared" si="19"/>
        <v>17.629107981220656</v>
      </c>
      <c r="N446">
        <v>0.63810595719201502</v>
      </c>
    </row>
    <row r="447" spans="4:14">
      <c r="E447">
        <v>8</v>
      </c>
      <c r="F447">
        <v>10</v>
      </c>
      <c r="G447">
        <v>50.34</v>
      </c>
      <c r="H447">
        <v>1.71</v>
      </c>
      <c r="J447">
        <v>75.099999999999994</v>
      </c>
      <c r="K447">
        <v>4.26</v>
      </c>
      <c r="M447">
        <f t="shared" si="19"/>
        <v>17.629107981220656</v>
      </c>
      <c r="N447">
        <v>0.63720317443644003</v>
      </c>
    </row>
    <row r="448" spans="4:14">
      <c r="E448">
        <v>8</v>
      </c>
      <c r="F448">
        <v>50</v>
      </c>
      <c r="G448">
        <v>48.71</v>
      </c>
      <c r="H448">
        <v>2.2200000000000002</v>
      </c>
      <c r="J448">
        <v>75.099999999999994</v>
      </c>
      <c r="K448">
        <v>4.25</v>
      </c>
      <c r="M448">
        <f t="shared" si="19"/>
        <v>17.670588235294115</v>
      </c>
      <c r="N448">
        <v>0.63244060337959096</v>
      </c>
    </row>
    <row r="449" spans="3:14">
      <c r="E449">
        <v>8</v>
      </c>
      <c r="F449">
        <v>100</v>
      </c>
      <c r="G449">
        <v>41.89</v>
      </c>
      <c r="H449">
        <v>1.68</v>
      </c>
      <c r="J449">
        <v>75.099999999999994</v>
      </c>
      <c r="K449">
        <v>4.25</v>
      </c>
      <c r="M449">
        <f t="shared" si="19"/>
        <v>17.670588235294115</v>
      </c>
      <c r="N449">
        <v>0.63573988137889004</v>
      </c>
    </row>
    <row r="450" spans="3:14">
      <c r="E450">
        <v>8</v>
      </c>
      <c r="F450">
        <v>150</v>
      </c>
      <c r="G450">
        <v>35.090000000000003</v>
      </c>
      <c r="H450">
        <v>1.64</v>
      </c>
      <c r="J450">
        <v>75.099999999999994</v>
      </c>
      <c r="K450">
        <v>4.24</v>
      </c>
      <c r="M450">
        <f t="shared" si="19"/>
        <v>17.712264150943394</v>
      </c>
      <c r="N450">
        <v>0.63430096840905104</v>
      </c>
    </row>
    <row r="451" spans="3:14">
      <c r="E451">
        <v>8</v>
      </c>
      <c r="F451">
        <v>200</v>
      </c>
      <c r="G451">
        <v>30.82</v>
      </c>
      <c r="H451">
        <v>1.65</v>
      </c>
      <c r="J451">
        <v>75.099999999999994</v>
      </c>
      <c r="K451">
        <v>4.25</v>
      </c>
      <c r="M451">
        <f t="shared" si="19"/>
        <v>17.670588235294115</v>
      </c>
      <c r="N451">
        <v>0.632447617130248</v>
      </c>
    </row>
    <row r="453" spans="3:14" s="2" customFormat="1"/>
    <row r="457" spans="3:14" ht="15.75">
      <c r="D457" s="3" t="s">
        <v>67</v>
      </c>
      <c r="E457" s="3" t="s">
        <v>70</v>
      </c>
      <c r="F457" s="3" t="s">
        <v>76</v>
      </c>
      <c r="G457" s="3" t="s">
        <v>44</v>
      </c>
    </row>
    <row r="458" spans="3:14" ht="15.75">
      <c r="C458" s="3" t="s">
        <v>71</v>
      </c>
      <c r="D458" s="3">
        <v>120.94</v>
      </c>
      <c r="E458" s="3">
        <v>52.24</v>
      </c>
      <c r="F458" s="3">
        <v>37.19</v>
      </c>
      <c r="G458" s="11">
        <v>109.95</v>
      </c>
    </row>
    <row r="459" spans="3:14" ht="15.75">
      <c r="C459" s="3" t="s">
        <v>55</v>
      </c>
      <c r="D459" s="11"/>
      <c r="E459" s="11"/>
      <c r="F459" s="11"/>
      <c r="G459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121"/>
  <sheetViews>
    <sheetView topLeftCell="A126" workbookViewId="0">
      <selection activeCell="B132" sqref="B132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 s="16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300</v>
      </c>
      <c r="G26">
        <v>18.989999999999998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0.979791280798881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3:6" ht="15.75">
      <c r="D33" s="3" t="s">
        <v>66</v>
      </c>
      <c r="E33" s="3" t="s">
        <v>67</v>
      </c>
      <c r="F33" s="3" t="s">
        <v>68</v>
      </c>
    </row>
    <row r="34" spans="3:6" ht="15.75">
      <c r="C34" s="3" t="s">
        <v>71</v>
      </c>
      <c r="D34">
        <v>18.989999999999998</v>
      </c>
      <c r="E34">
        <v>154.74</v>
      </c>
      <c r="F34">
        <v>55.91</v>
      </c>
    </row>
    <row r="55" spans="2:11" s="2" customFormat="1"/>
    <row r="58" spans="2:11">
      <c r="B58" s="16" t="s">
        <v>65</v>
      </c>
    </row>
    <row r="61" spans="2:11" ht="60">
      <c r="C61" s="1" t="s">
        <v>2</v>
      </c>
      <c r="D61" s="1" t="s">
        <v>9</v>
      </c>
      <c r="E61" s="1" t="s">
        <v>1</v>
      </c>
      <c r="F61" s="1" t="s">
        <v>4</v>
      </c>
      <c r="G61" s="1" t="s">
        <v>5</v>
      </c>
      <c r="H61" s="1" t="s">
        <v>52</v>
      </c>
      <c r="I61" s="1" t="s">
        <v>8</v>
      </c>
      <c r="J61" s="1" t="s">
        <v>12</v>
      </c>
      <c r="K61" s="1" t="s">
        <v>55</v>
      </c>
    </row>
    <row r="62" spans="2:11">
      <c r="C62" t="s">
        <v>0</v>
      </c>
      <c r="D62">
        <v>4</v>
      </c>
      <c r="H62">
        <v>75.099999999999994</v>
      </c>
      <c r="J62" t="e">
        <f>H62/I62</f>
        <v>#DIV/0!</v>
      </c>
    </row>
    <row r="63" spans="2:11">
      <c r="D63">
        <v>4</v>
      </c>
      <c r="H63">
        <v>75.099999999999994</v>
      </c>
      <c r="J63" t="e">
        <f t="shared" ref="J63:J77" si="2">H63/I63</f>
        <v>#DIV/0!</v>
      </c>
    </row>
    <row r="64" spans="2:11">
      <c r="D64">
        <v>4</v>
      </c>
      <c r="H64">
        <v>75.099999999999994</v>
      </c>
      <c r="J64" t="e">
        <f t="shared" si="2"/>
        <v>#DIV/0!</v>
      </c>
    </row>
    <row r="65" spans="4:11">
      <c r="D65">
        <v>4</v>
      </c>
      <c r="H65">
        <v>75.099999999999994</v>
      </c>
      <c r="J65" t="e">
        <f t="shared" si="2"/>
        <v>#DIV/0!</v>
      </c>
    </row>
    <row r="66" spans="4:11">
      <c r="D66">
        <v>4</v>
      </c>
      <c r="H66">
        <v>75.099999999999994</v>
      </c>
      <c r="J66" t="e">
        <f t="shared" si="2"/>
        <v>#DIV/0!</v>
      </c>
    </row>
    <row r="67" spans="4:11">
      <c r="D67">
        <v>4</v>
      </c>
      <c r="E67">
        <v>200</v>
      </c>
      <c r="F67">
        <v>96.38</v>
      </c>
      <c r="G67">
        <v>12.76</v>
      </c>
      <c r="H67">
        <v>75.099999999999994</v>
      </c>
      <c r="I67">
        <v>51.4</v>
      </c>
      <c r="J67">
        <f t="shared" si="2"/>
        <v>1.461089494163424</v>
      </c>
      <c r="K67">
        <v>0.912760184093385</v>
      </c>
    </row>
    <row r="68" spans="4:11">
      <c r="D68">
        <v>4</v>
      </c>
      <c r="H68">
        <v>75.099999999999994</v>
      </c>
      <c r="J68" t="e">
        <f t="shared" si="2"/>
        <v>#DIV/0!</v>
      </c>
    </row>
    <row r="69" spans="4:11">
      <c r="D69">
        <v>4</v>
      </c>
      <c r="H69">
        <v>75.099999999999994</v>
      </c>
      <c r="J69" t="e">
        <f t="shared" si="2"/>
        <v>#DIV/0!</v>
      </c>
    </row>
    <row r="70" spans="4:11">
      <c r="D70">
        <v>8</v>
      </c>
      <c r="H70">
        <v>75.099999999999994</v>
      </c>
      <c r="J70" t="e">
        <f t="shared" si="2"/>
        <v>#DIV/0!</v>
      </c>
    </row>
    <row r="71" spans="4:11">
      <c r="D71">
        <v>8</v>
      </c>
      <c r="H71">
        <v>75.099999999999994</v>
      </c>
      <c r="J71" t="e">
        <f t="shared" si="2"/>
        <v>#DIV/0!</v>
      </c>
    </row>
    <row r="72" spans="4:11">
      <c r="D72">
        <v>8</v>
      </c>
      <c r="H72">
        <v>75.099999999999994</v>
      </c>
      <c r="J72" t="e">
        <f t="shared" si="2"/>
        <v>#DIV/0!</v>
      </c>
    </row>
    <row r="73" spans="4:11">
      <c r="D73">
        <v>8</v>
      </c>
      <c r="H73">
        <v>75.099999999999994</v>
      </c>
      <c r="J73" t="e">
        <f t="shared" si="2"/>
        <v>#DIV/0!</v>
      </c>
    </row>
    <row r="74" spans="4:11">
      <c r="D74">
        <v>8</v>
      </c>
      <c r="H74">
        <v>75.099999999999994</v>
      </c>
      <c r="J74" t="e">
        <f t="shared" si="2"/>
        <v>#DIV/0!</v>
      </c>
    </row>
    <row r="75" spans="4:11">
      <c r="D75">
        <v>8</v>
      </c>
      <c r="H75">
        <v>75.099999999999994</v>
      </c>
      <c r="J75" t="e">
        <f t="shared" si="2"/>
        <v>#DIV/0!</v>
      </c>
    </row>
    <row r="76" spans="4:11">
      <c r="D76">
        <v>8</v>
      </c>
      <c r="H76">
        <v>75.099999999999994</v>
      </c>
      <c r="J76" t="e">
        <f t="shared" si="2"/>
        <v>#DIV/0!</v>
      </c>
    </row>
    <row r="77" spans="4:11">
      <c r="D77">
        <v>8</v>
      </c>
      <c r="H77">
        <v>75.099999999999994</v>
      </c>
      <c r="J77" t="e">
        <f t="shared" si="2"/>
        <v>#DIV/0!</v>
      </c>
    </row>
    <row r="80" spans="4:11" s="2" customFormat="1"/>
    <row r="83" spans="2:12">
      <c r="B83" s="16" t="s">
        <v>65</v>
      </c>
    </row>
    <row r="84" spans="2:12" ht="60">
      <c r="C84" s="1" t="s">
        <v>2</v>
      </c>
      <c r="D84" s="1" t="s">
        <v>9</v>
      </c>
      <c r="E84" s="1" t="s">
        <v>3</v>
      </c>
      <c r="F84" s="1" t="s">
        <v>1</v>
      </c>
      <c r="G84" s="1" t="s">
        <v>4</v>
      </c>
      <c r="H84" s="1" t="s">
        <v>5</v>
      </c>
      <c r="I84" s="1" t="s">
        <v>10</v>
      </c>
      <c r="J84" s="1" t="s">
        <v>8</v>
      </c>
      <c r="K84" s="1" t="s">
        <v>12</v>
      </c>
      <c r="L84" s="1" t="s">
        <v>55</v>
      </c>
    </row>
    <row r="85" spans="2:12">
      <c r="C85" t="s">
        <v>23</v>
      </c>
      <c r="D85">
        <v>4</v>
      </c>
      <c r="E85" t="s">
        <v>6</v>
      </c>
      <c r="F85">
        <v>200</v>
      </c>
      <c r="G85">
        <v>96.38</v>
      </c>
      <c r="H85">
        <v>12.76</v>
      </c>
      <c r="I85">
        <v>75.099999999999994</v>
      </c>
      <c r="J85">
        <v>51.4</v>
      </c>
      <c r="K85">
        <f>I85/J85</f>
        <v>1.461089494163424</v>
      </c>
      <c r="L85">
        <v>0.912760184093385</v>
      </c>
    </row>
    <row r="86" spans="2:12">
      <c r="C86" t="s">
        <v>24</v>
      </c>
      <c r="D86">
        <v>16</v>
      </c>
      <c r="E86" t="s">
        <v>6</v>
      </c>
      <c r="F86">
        <v>10</v>
      </c>
      <c r="G86">
        <v>220.31</v>
      </c>
      <c r="H86">
        <v>10.42</v>
      </c>
      <c r="I86">
        <v>75.099999999999994</v>
      </c>
      <c r="J86">
        <v>16.3</v>
      </c>
      <c r="K86">
        <f t="shared" ref="K86:K87" si="3">I86/J86</f>
        <v>4.6073619631901837</v>
      </c>
      <c r="L86">
        <v>0.90312679770938797</v>
      </c>
    </row>
    <row r="87" spans="2:12">
      <c r="C87" t="s">
        <v>25</v>
      </c>
      <c r="D87">
        <v>8</v>
      </c>
      <c r="E87" t="s">
        <v>6</v>
      </c>
      <c r="F87" t="s">
        <v>6</v>
      </c>
      <c r="G87">
        <v>200.37</v>
      </c>
      <c r="I87">
        <v>75.099999999999994</v>
      </c>
      <c r="J87">
        <v>12.8</v>
      </c>
      <c r="K87">
        <f t="shared" si="3"/>
        <v>5.8671874999999991</v>
      </c>
      <c r="L87">
        <v>0.91323910816278098</v>
      </c>
    </row>
    <row r="92" spans="2:12" ht="15.75">
      <c r="D92" s="3" t="s">
        <v>66</v>
      </c>
      <c r="E92" s="3" t="s">
        <v>67</v>
      </c>
      <c r="F92" s="3" t="s">
        <v>68</v>
      </c>
    </row>
    <row r="93" spans="2:12" ht="15.75">
      <c r="C93" s="3" t="s">
        <v>71</v>
      </c>
      <c r="D93">
        <v>96.38</v>
      </c>
      <c r="E93">
        <v>220.31</v>
      </c>
      <c r="F93">
        <v>200.37</v>
      </c>
    </row>
    <row r="114" spans="4:7" s="2" customFormat="1"/>
    <row r="118" spans="4:7" ht="15.75">
      <c r="D118" s="4"/>
      <c r="E118" s="3" t="s">
        <v>66</v>
      </c>
      <c r="F118" s="3" t="s">
        <v>67</v>
      </c>
      <c r="G118" s="3" t="s">
        <v>68</v>
      </c>
    </row>
    <row r="119" spans="4:7" ht="15.75">
      <c r="D119" s="3" t="s">
        <v>77</v>
      </c>
      <c r="E119" s="3">
        <v>9.2100000000000009</v>
      </c>
      <c r="F119" s="3">
        <v>45.08</v>
      </c>
      <c r="G119" s="3">
        <v>35.72</v>
      </c>
    </row>
    <row r="120" spans="4:7" ht="15.75">
      <c r="D120" s="3" t="s">
        <v>64</v>
      </c>
      <c r="E120">
        <v>18.989999999999998</v>
      </c>
      <c r="F120">
        <v>154.74</v>
      </c>
      <c r="G120">
        <v>55.91</v>
      </c>
    </row>
    <row r="121" spans="4:7" ht="15.75">
      <c r="D121" s="3" t="s">
        <v>65</v>
      </c>
      <c r="E121">
        <v>96.38</v>
      </c>
      <c r="F121">
        <v>220.31</v>
      </c>
      <c r="G121">
        <v>200.37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0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1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0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1"/>
      <c r="D9" s="8" t="s">
        <v>27</v>
      </c>
    </row>
    <row r="10" spans="3:10" ht="95.25" thickBot="1">
      <c r="C10" s="22"/>
      <c r="D10" s="8" t="s">
        <v>28</v>
      </c>
    </row>
    <row r="11" spans="3:10" ht="16.5" thickBot="1">
      <c r="C11" s="20" t="s">
        <v>25</v>
      </c>
      <c r="D11" s="8" t="s">
        <v>6</v>
      </c>
    </row>
    <row r="12" spans="3:10" ht="32.25" thickBot="1">
      <c r="C12" s="21"/>
      <c r="D12" s="8" t="s">
        <v>27</v>
      </c>
    </row>
    <row r="13" spans="3:10" ht="95.25" thickBot="1">
      <c r="C13" s="2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2018-05-15T19:42:21Z</dcterms:modified>
</cp:coreProperties>
</file>