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firstSheet="5" activeTab="9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  <sheet name="Лист2" sheetId="10" r:id="rId10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J59" i="9"/>
  <c r="J60"/>
  <c r="J61"/>
  <c r="J62"/>
  <c r="J63"/>
  <c r="J64"/>
  <c r="J65"/>
  <c r="J66"/>
  <c r="J67"/>
  <c r="J68"/>
  <c r="J69"/>
  <c r="I143"/>
  <c r="M448" i="4"/>
  <c r="N400" i="3"/>
  <c r="M442" i="2"/>
  <c r="I144" i="9"/>
  <c r="I145"/>
  <c r="I146"/>
  <c r="I147"/>
  <c r="I148"/>
  <c r="I149"/>
  <c r="I150"/>
  <c r="I151"/>
  <c r="M372" i="3"/>
  <c r="M373"/>
  <c r="M374"/>
  <c r="M375"/>
  <c r="M376"/>
  <c r="M377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40"/>
  <c r="M41"/>
  <c r="M42"/>
  <c r="M43"/>
  <c r="M44"/>
  <c r="M45"/>
  <c r="AC369" i="1"/>
  <c r="AC370"/>
  <c r="AC371"/>
  <c r="AC372"/>
  <c r="AC373"/>
  <c r="AC374"/>
  <c r="AC375"/>
  <c r="AC376"/>
  <c r="AC377"/>
  <c r="AC378"/>
  <c r="AC379"/>
  <c r="AC368"/>
  <c r="N375"/>
  <c r="N369"/>
  <c r="N370"/>
  <c r="N371"/>
  <c r="N372"/>
  <c r="N373"/>
  <c r="N368"/>
  <c r="M369"/>
  <c r="M368"/>
  <c r="N376"/>
  <c r="M186" i="4"/>
  <c r="M187"/>
  <c r="M188"/>
  <c r="M189"/>
  <c r="M150"/>
  <c r="M151"/>
  <c r="M152"/>
  <c r="M153"/>
  <c r="M115"/>
  <c r="M116"/>
  <c r="M117"/>
  <c r="M118"/>
  <c r="M75"/>
  <c r="M76"/>
  <c r="M77"/>
  <c r="M78"/>
  <c r="M79"/>
  <c r="M80"/>
  <c r="M81"/>
  <c r="M82"/>
  <c r="M83"/>
  <c r="M40"/>
  <c r="M41"/>
  <c r="M42"/>
  <c r="M43"/>
  <c r="M44"/>
  <c r="M45"/>
  <c r="M46"/>
  <c r="M47"/>
  <c r="M48"/>
  <c r="M11"/>
  <c r="M12"/>
  <c r="M13"/>
  <c r="M5"/>
  <c r="M6"/>
  <c r="M7"/>
  <c r="M8"/>
  <c r="M9"/>
  <c r="M10"/>
  <c r="M335"/>
  <c r="M336"/>
  <c r="M337"/>
  <c r="M338"/>
  <c r="M339"/>
  <c r="M340"/>
  <c r="M342"/>
  <c r="M343"/>
  <c r="M344"/>
  <c r="M345"/>
  <c r="M346"/>
  <c r="M341"/>
  <c r="K79" i="9"/>
  <c r="K78"/>
  <c r="K77"/>
  <c r="J58"/>
  <c r="N399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398"/>
  <c r="N324"/>
  <c r="N288"/>
  <c r="N253"/>
  <c r="N214"/>
  <c r="N178"/>
  <c r="N143"/>
  <c r="N103"/>
  <c r="N68"/>
  <c r="N33"/>
  <c r="G68" i="1"/>
  <c r="M371"/>
  <c r="P371"/>
  <c r="P372"/>
  <c r="P370"/>
  <c r="AI6" i="6"/>
  <c r="AI7"/>
  <c r="AI8"/>
  <c r="AI9"/>
  <c r="AI5"/>
  <c r="H33" i="1"/>
  <c r="O358"/>
  <c r="O320"/>
  <c r="O285"/>
  <c r="O249"/>
  <c r="O176"/>
  <c r="O140"/>
  <c r="O102"/>
  <c r="O68"/>
  <c r="O211"/>
  <c r="O33"/>
  <c r="K23" i="9"/>
  <c r="K24"/>
  <c r="K22"/>
  <c r="J6"/>
  <c r="J7"/>
  <c r="J8"/>
  <c r="J9"/>
  <c r="J10"/>
  <c r="J11"/>
  <c r="J12"/>
  <c r="J13"/>
  <c r="J14"/>
  <c r="J15"/>
  <c r="J16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51" i="4"/>
  <c r="M450"/>
  <c r="M449"/>
  <c r="M447"/>
  <c r="M446"/>
  <c r="M445"/>
  <c r="M444"/>
  <c r="M443"/>
  <c r="M442"/>
  <c r="M441"/>
  <c r="M440"/>
  <c r="L440"/>
  <c r="M454" i="3"/>
  <c r="M453"/>
  <c r="M452"/>
  <c r="M451"/>
  <c r="M450"/>
  <c r="M449"/>
  <c r="M448"/>
  <c r="M447"/>
  <c r="M446"/>
  <c r="M445"/>
  <c r="M444"/>
  <c r="M443"/>
  <c r="L443"/>
  <c r="G143"/>
  <c r="M438" i="2"/>
  <c r="M439"/>
  <c r="M440"/>
  <c r="M441"/>
  <c r="M443"/>
  <c r="M444"/>
  <c r="M445"/>
  <c r="M446"/>
  <c r="M447"/>
  <c r="M448"/>
  <c r="M449"/>
  <c r="M450"/>
  <c r="L438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9" i="1"/>
  <c r="N380"/>
  <c r="N378"/>
  <c r="M378"/>
  <c r="N377"/>
  <c r="M377"/>
  <c r="M373"/>
  <c r="M372"/>
  <c r="M370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47" i="4"/>
  <c r="M348"/>
  <c r="M349"/>
  <c r="M350"/>
  <c r="M351"/>
  <c r="M352"/>
  <c r="M353"/>
  <c r="M354"/>
  <c r="M355"/>
  <c r="H399"/>
  <c r="I399"/>
  <c r="J399"/>
  <c r="K399"/>
  <c r="G399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1" i="3"/>
  <c r="M342"/>
  <c r="M343"/>
  <c r="M344"/>
  <c r="M345"/>
  <c r="M346"/>
  <c r="M347"/>
  <c r="M348"/>
  <c r="M349"/>
  <c r="M350"/>
  <c r="M351"/>
  <c r="M352"/>
  <c r="M353"/>
  <c r="M354"/>
  <c r="M355"/>
  <c r="M356"/>
  <c r="M336"/>
  <c r="M337"/>
  <c r="M338"/>
  <c r="M339"/>
  <c r="M340"/>
  <c r="M335"/>
  <c r="H400"/>
  <c r="I400"/>
  <c r="J400"/>
  <c r="K400"/>
  <c r="G400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398"/>
  <c r="I398"/>
  <c r="J398"/>
  <c r="K398"/>
  <c r="G398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35"/>
  <c r="M370"/>
  <c r="M371"/>
  <c r="M372"/>
  <c r="M373"/>
  <c r="M374"/>
  <c r="M375"/>
  <c r="M369"/>
  <c r="H33"/>
  <c r="I33"/>
  <c r="J33"/>
  <c r="K33"/>
  <c r="G33"/>
  <c r="M5"/>
  <c r="M6"/>
  <c r="M7"/>
  <c r="M8"/>
  <c r="M9"/>
  <c r="M10"/>
  <c r="L5"/>
  <c r="L6"/>
  <c r="L7"/>
  <c r="L8"/>
  <c r="L9"/>
  <c r="L10"/>
  <c r="M370" i="4"/>
  <c r="M399" s="1"/>
  <c r="L370"/>
  <c r="L399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L33" s="1"/>
  <c r="M371" i="3"/>
  <c r="L371"/>
  <c r="L400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69" i="2"/>
  <c r="L398" s="1"/>
  <c r="M295"/>
  <c r="L295"/>
  <c r="L324" s="1"/>
  <c r="M259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78" i="2" l="1"/>
  <c r="M214"/>
  <c r="M253"/>
  <c r="M103" i="4"/>
  <c r="M68"/>
  <c r="M33"/>
  <c r="M143"/>
  <c r="M178"/>
  <c r="M214"/>
  <c r="M288" i="2"/>
  <c r="M103"/>
  <c r="M358" i="1"/>
  <c r="J75" i="3"/>
  <c r="M33"/>
  <c r="M33" i="2"/>
  <c r="L33"/>
  <c r="N358" i="1"/>
  <c r="M324" i="4"/>
  <c r="M253"/>
  <c r="M400" i="3"/>
  <c r="M324"/>
  <c r="M214"/>
  <c r="M178"/>
  <c r="M143"/>
  <c r="M398" i="2"/>
  <c r="M324"/>
  <c r="M143"/>
  <c r="M68"/>
  <c r="N320" i="1"/>
  <c r="N285"/>
  <c r="N102"/>
  <c r="M33"/>
  <c r="N33"/>
  <c r="J76" i="3" l="1"/>
  <c r="M76" s="1"/>
  <c r="J77" l="1"/>
  <c r="M77" s="1"/>
  <c r="J78" l="1"/>
  <c r="M78" s="1"/>
  <c r="J79" l="1"/>
  <c r="J80" l="1"/>
  <c r="M80" s="1"/>
  <c r="M79"/>
  <c r="M103" s="1"/>
  <c r="J81"/>
  <c r="J82" s="1"/>
  <c r="J103" s="1"/>
</calcChain>
</file>

<file path=xl/sharedStrings.xml><?xml version="1.0" encoding="utf-8"?>
<sst xmlns="http://schemas.openxmlformats.org/spreadsheetml/2006/main" count="2654" uniqueCount="80">
  <si>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</si>
  <si>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</si>
  <si>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</si>
  <si>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</si>
  <si>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</si>
  <si>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</si>
  <si>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</si>
  <si>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</si>
  <si>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</si>
  <si>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</si>
  <si>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</si>
  <si>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</si>
  <si>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</si>
  <si>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</si>
  <si>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</si>
  <si>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</si>
  <si>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</si>
  <si>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</si>
  <si>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</si>
  <si>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</si>
  <si>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</si>
  <si>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</si>
  <si>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</si>
  <si>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</si>
  <si>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</si>
  <si>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</si>
  <si>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</si>
  <si>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</si>
  <si>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</si>
  <si>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</si>
  <si>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</si>
  <si>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</si>
  <si>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</si>
  <si>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</si>
  <si>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</si>
  <si>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</si>
  <si>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</si>
  <si>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</si>
  <si>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</si>
  <si>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</si>
  <si>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</si>
  <si>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</si>
  <si>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</si>
  <si>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</si>
  <si>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</si>
  <si>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</si>
  <si>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</si>
  <si>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</si>
  <si>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</si>
  <si>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</si>
  <si>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</si>
  <si>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</si>
  <si>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</si>
  <si>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</si>
  <si>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</si>
  <si>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</si>
  <si>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</si>
  <si>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</si>
  <si>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</si>
  <si>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</si>
  <si>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</si>
  <si>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</si>
  <si>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</si>
  <si>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</si>
  <si>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</si>
  <si>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</si>
  <si>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</si>
  <si>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</si>
  <si>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</si>
  <si>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</si>
  <si>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</si>
  <si>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</si>
  <si>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</si>
  <si>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</si>
  <si>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</si>
  <si>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</si>
  <si>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</si>
  <si>
    <t>В оттенках серого</t>
  </si>
  <si>
    <t>50?</t>
  </si>
  <si>
    <t>Тип изображения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</si>
</sst>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"/>
    <numFmt numFmtId="166" formatCode="0.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2" fontId="0" fillId="0" borderId="0" xfId="0" applyNumberFormat="1"/>
    <xf numFmtId="166" fontId="0" fillId="0" borderId="0" xfId="0" applyNumberForma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145274821522348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портрет!$C$404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портрет!$C$405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портрет!$C$406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портрет!$C$407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портрет!$D$407:$F$407</c:f>
              <c:numCache>
                <c:formatCode>General</c:formatCode>
                <c:ptCount val="3"/>
              </c:numCache>
            </c:numRef>
          </c:val>
        </c:ser>
        <c:axId val="92928640"/>
        <c:axId val="93144192"/>
      </c:barChart>
      <c:catAx>
        <c:axId val="9292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266121712198234"/>
              <c:y val="0.91952292951176839"/>
            </c:manualLayout>
          </c:layout>
        </c:title>
        <c:tickLblPos val="nextTo"/>
        <c:crossAx val="93144192"/>
        <c:crosses val="autoZero"/>
        <c:auto val="1"/>
        <c:lblAlgn val="ctr"/>
        <c:lblOffset val="100"/>
      </c:catAx>
      <c:valAx>
        <c:axId val="931441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292864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96"/>
          <c:y val="8.6460758061807932E-2"/>
          <c:w val="0.32027569218952839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697203033669884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деталей'!$C$407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деталей'!$D$407:$F$407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деталей'!$C$408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деталей'!$D$408:$F$408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деталей'!$C$409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деталей'!$D$409:$F$409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деталей'!$C$410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деталей'!$D$410:$F$410</c:f>
              <c:numCache>
                <c:formatCode>General</c:formatCode>
                <c:ptCount val="3"/>
              </c:numCache>
            </c:numRef>
          </c:val>
        </c:ser>
        <c:axId val="94925568"/>
        <c:axId val="94927488"/>
      </c:barChart>
      <c:catAx>
        <c:axId val="9492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88"/>
              <c:y val="0.92425647714281112"/>
            </c:manualLayout>
          </c:layout>
        </c:title>
        <c:tickLblPos val="nextTo"/>
        <c:crossAx val="94927488"/>
        <c:crosses val="autoZero"/>
        <c:auto val="1"/>
        <c:lblAlgn val="ctr"/>
        <c:lblOffset val="100"/>
      </c:catAx>
      <c:valAx>
        <c:axId val="949274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4925568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662"/>
          <c:y val="8.6460758061807932E-2"/>
          <c:w val="0.320275692189528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35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деталей'!$D$457:$G$457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деталей'!$D$458:$G$458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94845568"/>
        <c:axId val="94851840"/>
      </c:barChart>
      <c:catAx>
        <c:axId val="9484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73"/>
              <c:y val="0.89983141341320216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4851840"/>
        <c:crosses val="autoZero"/>
        <c:auto val="1"/>
        <c:lblAlgn val="ctr"/>
        <c:lblOffset val="100"/>
      </c:catAx>
      <c:valAx>
        <c:axId val="948518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484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5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8139537103316661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деталей'!$C$409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деталей'!$D$409:$F$409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деталей'!$C$410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деталей'!$D$410:$F$410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деталей'!$C$411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деталей'!$C$412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</c:numCache>
            </c:numRef>
          </c:val>
        </c:ser>
        <c:axId val="95054848"/>
        <c:axId val="95065216"/>
      </c:barChart>
      <c:catAx>
        <c:axId val="9505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8568046795197777"/>
              <c:y val="0.92569633341286883"/>
            </c:manualLayout>
          </c:layout>
        </c:title>
        <c:tickLblPos val="nextTo"/>
        <c:crossAx val="95065216"/>
        <c:crosses val="autoZero"/>
        <c:auto val="1"/>
        <c:lblAlgn val="ctr"/>
        <c:lblOffset val="100"/>
      </c:catAx>
      <c:valAx>
        <c:axId val="950652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5054848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707"/>
          <c:y val="8.6460758061807932E-2"/>
          <c:w val="0.32027569218952862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68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деталей'!$D$462:$G$462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деталей'!$D$463:$G$463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94966912"/>
        <c:axId val="94968832"/>
      </c:barChart>
      <c:catAx>
        <c:axId val="9496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89"/>
              <c:y val="0.89983141341320261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4968832"/>
        <c:crosses val="autoZero"/>
        <c:auto val="1"/>
        <c:lblAlgn val="ctr"/>
        <c:lblOffset val="100"/>
      </c:catAx>
      <c:valAx>
        <c:axId val="94968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496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62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7803852210781423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текст!$E$411:$G$411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текст!$E$412:$G$412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текст!$E$413:$G$413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текст!$D$414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текст!$E$414:$G$414</c:f>
              <c:numCache>
                <c:formatCode>General</c:formatCode>
                <c:ptCount val="3"/>
              </c:numCache>
            </c:numRef>
          </c:val>
        </c:ser>
        <c:axId val="95196672"/>
        <c:axId val="95198592"/>
      </c:barChart>
      <c:catAx>
        <c:axId val="9519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366336548877581"/>
              <c:y val="0.92901918029477082"/>
            </c:manualLayout>
          </c:layout>
        </c:title>
        <c:tickLblPos val="nextTo"/>
        <c:crossAx val="95198592"/>
        <c:crosses val="autoZero"/>
        <c:auto val="1"/>
        <c:lblAlgn val="ctr"/>
        <c:lblOffset val="100"/>
      </c:catAx>
      <c:valAx>
        <c:axId val="951985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519667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773"/>
          <c:y val="8.6460758061807932E-2"/>
          <c:w val="0.32027569218952873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5162384431675846"/>
          <c:h val="0.5397904038973545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текст!$D$457:$G$457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текст!$D$458:$G$458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109.95</c:v>
                </c:pt>
              </c:numCache>
            </c:numRef>
          </c:val>
        </c:ser>
        <c:axId val="95223168"/>
        <c:axId val="95110656"/>
      </c:barChart>
      <c:catAx>
        <c:axId val="9522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1"/>
              <c:y val="0.89983141341320283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5110656"/>
        <c:crosses val="autoZero"/>
        <c:auto val="1"/>
        <c:lblAlgn val="ctr"/>
        <c:lblOffset val="100"/>
      </c:catAx>
      <c:valAx>
        <c:axId val="951106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522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7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613"/>
          <c:h val="0.66445744865549583"/>
        </c:manualLayout>
      </c:layout>
      <c:barChart>
        <c:barDir val="col"/>
        <c:grouping val="clustered"/>
        <c:ser>
          <c:idx val="0"/>
          <c:order val="0"/>
          <c:tx>
            <c:strRef>
              <c:f>цвет!$C$30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цвет!$D$29:$F$29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цвет!$D$30:$F$30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axId val="95155712"/>
        <c:axId val="95157632"/>
      </c:barChart>
      <c:catAx>
        <c:axId val="9515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838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5157632"/>
        <c:crosses val="autoZero"/>
        <c:auto val="1"/>
        <c:lblAlgn val="ctr"/>
        <c:lblOffset val="100"/>
      </c:catAx>
      <c:valAx>
        <c:axId val="95157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515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87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635"/>
          <c:h val="0.66445744865549605"/>
        </c:manualLayout>
      </c:layout>
      <c:barChart>
        <c:barDir val="col"/>
        <c:grouping val="clustered"/>
        <c:ser>
          <c:idx val="0"/>
          <c:order val="0"/>
          <c:tx>
            <c:strRef>
              <c:f>цвет!$C$85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цвет!$D$84:$F$84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цвет!$D$85:$F$85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axId val="95591424"/>
        <c:axId val="95601792"/>
      </c:barChart>
      <c:catAx>
        <c:axId val="9559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854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5601792"/>
        <c:crosses val="autoZero"/>
        <c:auto val="1"/>
        <c:lblAlgn val="ctr"/>
        <c:lblOffset val="100"/>
      </c:catAx>
      <c:valAx>
        <c:axId val="956017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559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60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цвет!$D$111</c:f>
              <c:strCache>
                <c:ptCount val="1"/>
                <c:pt idx="0">
                  <c:v>В оттенках серого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цвет!$E$111:$G$111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45.08</c:v>
                </c:pt>
                <c:pt idx="2">
                  <c:v>35.72</c:v>
                </c:pt>
              </c:numCache>
            </c:numRef>
          </c:val>
        </c:ser>
        <c:ser>
          <c:idx val="2"/>
          <c:order val="1"/>
          <c:tx>
            <c:strRef>
              <c:f>цвет!$D$112</c:f>
              <c:strCache>
                <c:ptCount val="1"/>
                <c:pt idx="0">
                  <c:v>RGB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цвет!$E$112:$G$112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ser>
          <c:idx val="1"/>
          <c:order val="2"/>
          <c:tx>
            <c:strRef>
              <c:f>цвет!$D$113</c:f>
              <c:strCache>
                <c:ptCount val="1"/>
                <c:pt idx="0">
                  <c:v>YIQ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цвет!$E$113:$G$113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ser>
          <c:idx val="3"/>
          <c:order val="3"/>
          <c:tx>
            <c:strRef>
              <c:f>цвет!$D$114</c:f>
              <c:strCache>
                <c:ptCount val="1"/>
              </c:strCache>
            </c:strRef>
          </c:tx>
          <c:spPr>
            <a:noFill/>
          </c:spPr>
          <c:cat>
            <c:strRef>
              <c:f>цвет!$E$110:$G$110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цвет!$E$114:$G$114</c:f>
              <c:numCache>
                <c:formatCode>General</c:formatCode>
                <c:ptCount val="3"/>
              </c:numCache>
            </c:numRef>
          </c:val>
        </c:ser>
        <c:axId val="95964160"/>
        <c:axId val="95974528"/>
      </c:barChart>
      <c:catAx>
        <c:axId val="9596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95974528"/>
        <c:crosses val="autoZero"/>
        <c:auto val="1"/>
        <c:lblAlgn val="ctr"/>
        <c:lblOffset val="100"/>
      </c:catAx>
      <c:valAx>
        <c:axId val="959745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596416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818"/>
          <c:y val="8.6460758061807932E-2"/>
          <c:w val="0.32027569218952889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5652480"/>
        <c:axId val="95662464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5665536"/>
        <c:axId val="95664000"/>
      </c:lineChart>
      <c:catAx>
        <c:axId val="95652480"/>
        <c:scaling>
          <c:orientation val="minMax"/>
        </c:scaling>
        <c:axPos val="b"/>
        <c:numFmt formatCode="General" sourceLinked="1"/>
        <c:tickLblPos val="nextTo"/>
        <c:crossAx val="95662464"/>
        <c:crosses val="autoZero"/>
        <c:auto val="1"/>
        <c:lblAlgn val="ctr"/>
        <c:lblOffset val="100"/>
      </c:catAx>
      <c:valAx>
        <c:axId val="95662464"/>
        <c:scaling>
          <c:orientation val="minMax"/>
        </c:scaling>
        <c:axPos val="l"/>
        <c:minorGridlines/>
        <c:numFmt formatCode="General" sourceLinked="1"/>
        <c:tickLblPos val="nextTo"/>
        <c:crossAx val="95652480"/>
        <c:crosses val="autoZero"/>
        <c:crossBetween val="between"/>
      </c:valAx>
      <c:valAx>
        <c:axId val="95664000"/>
        <c:scaling>
          <c:orientation val="minMax"/>
        </c:scaling>
        <c:axPos val="r"/>
        <c:numFmt formatCode="General" sourceLinked="1"/>
        <c:tickLblPos val="nextTo"/>
        <c:crossAx val="95665536"/>
        <c:crosses val="max"/>
        <c:crossBetween val="between"/>
        <c:majorUnit val="10"/>
      </c:valAx>
      <c:catAx>
        <c:axId val="95665536"/>
        <c:scaling>
          <c:orientation val="minMax"/>
        </c:scaling>
        <c:delete val="1"/>
        <c:axPos val="t"/>
        <c:tickLblPos val="none"/>
        <c:crossAx val="95664000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93176960"/>
        <c:axId val="93178496"/>
      </c:barChart>
      <c:catAx>
        <c:axId val="93176960"/>
        <c:scaling>
          <c:orientation val="minMax"/>
        </c:scaling>
        <c:axPos val="b"/>
        <c:numFmt formatCode="General" sourceLinked="1"/>
        <c:tickLblPos val="nextTo"/>
        <c:crossAx val="93178496"/>
        <c:crosses val="autoZero"/>
        <c:auto val="1"/>
        <c:lblAlgn val="ctr"/>
        <c:lblOffset val="100"/>
      </c:catAx>
      <c:valAx>
        <c:axId val="93178496"/>
        <c:scaling>
          <c:orientation val="minMax"/>
        </c:scaling>
        <c:axPos val="l"/>
        <c:majorGridlines/>
        <c:numFmt formatCode="General" sourceLinked="1"/>
        <c:tickLblPos val="nextTo"/>
        <c:crossAx val="9317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6030720"/>
        <c:axId val="96032640"/>
      </c:barChart>
      <c:catAx>
        <c:axId val="9603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96032640"/>
        <c:crosses val="autoZero"/>
        <c:auto val="1"/>
        <c:lblAlgn val="ctr"/>
        <c:lblOffset val="100"/>
      </c:catAx>
      <c:valAx>
        <c:axId val="960326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96030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96061696"/>
        <c:axId val="96350208"/>
      </c:barChart>
      <c:catAx>
        <c:axId val="96061696"/>
        <c:scaling>
          <c:orientation val="minMax"/>
        </c:scaling>
        <c:axPos val="b"/>
        <c:tickLblPos val="nextTo"/>
        <c:crossAx val="96350208"/>
        <c:crosses val="autoZero"/>
        <c:auto val="1"/>
        <c:lblAlgn val="ctr"/>
        <c:lblOffset val="100"/>
      </c:catAx>
      <c:valAx>
        <c:axId val="96350208"/>
        <c:scaling>
          <c:orientation val="minMax"/>
        </c:scaling>
        <c:axPos val="l"/>
        <c:majorGridlines/>
        <c:numFmt formatCode="General" sourceLinked="1"/>
        <c:tickLblPos val="nextTo"/>
        <c:crossAx val="96061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96370688"/>
        <c:axId val="96372224"/>
      </c:barChart>
      <c:catAx>
        <c:axId val="96370688"/>
        <c:scaling>
          <c:orientation val="minMax"/>
        </c:scaling>
        <c:axPos val="b"/>
        <c:tickLblPos val="nextTo"/>
        <c:crossAx val="96372224"/>
        <c:crosses val="autoZero"/>
        <c:auto val="1"/>
        <c:lblAlgn val="ctr"/>
        <c:lblOffset val="100"/>
      </c:catAx>
      <c:valAx>
        <c:axId val="96372224"/>
        <c:scaling>
          <c:orientation val="minMax"/>
        </c:scaling>
        <c:axPos val="l"/>
        <c:majorGridlines/>
        <c:numFmt formatCode="General" sourceLinked="1"/>
        <c:tickLblPos val="nextTo"/>
        <c:crossAx val="96370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96383744"/>
        <c:axId val="96385280"/>
      </c:lineChart>
      <c:catAx>
        <c:axId val="96383744"/>
        <c:scaling>
          <c:orientation val="minMax"/>
        </c:scaling>
        <c:axPos val="b"/>
        <c:tickLblPos val="nextTo"/>
        <c:crossAx val="96385280"/>
        <c:crosses val="autoZero"/>
        <c:auto val="1"/>
        <c:lblAlgn val="ctr"/>
        <c:lblOffset val="100"/>
      </c:catAx>
      <c:valAx>
        <c:axId val="96385280"/>
        <c:scaling>
          <c:orientation val="minMax"/>
        </c:scaling>
        <c:axPos val="l"/>
        <c:majorGridlines/>
        <c:numFmt formatCode="General" sourceLinked="1"/>
        <c:tickLblPos val="nextTo"/>
        <c:crossAx val="96383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102113280"/>
        <c:axId val="102114816"/>
      </c:barChart>
      <c:catAx>
        <c:axId val="102113280"/>
        <c:scaling>
          <c:orientation val="minMax"/>
        </c:scaling>
        <c:axPos val="b"/>
        <c:tickLblPos val="nextTo"/>
        <c:crossAx val="102114816"/>
        <c:crosses val="autoZero"/>
        <c:auto val="1"/>
        <c:lblAlgn val="ctr"/>
        <c:lblOffset val="100"/>
      </c:catAx>
      <c:valAx>
        <c:axId val="102114816"/>
        <c:scaling>
          <c:orientation val="minMax"/>
        </c:scaling>
        <c:axPos val="l"/>
        <c:majorGridlines/>
        <c:numFmt formatCode="General" sourceLinked="1"/>
        <c:tickLblPos val="nextTo"/>
        <c:crossAx val="102113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13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портрет!$D$433:$G$433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93945856"/>
        <c:axId val="93947776"/>
      </c:barChart>
      <c:catAx>
        <c:axId val="9394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62"/>
              <c:y val="0.89983141341320194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3947776"/>
        <c:crosses val="autoZero"/>
        <c:auto val="1"/>
        <c:lblAlgn val="ctr"/>
        <c:lblOffset val="100"/>
      </c:catAx>
      <c:valAx>
        <c:axId val="939477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394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37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94200960"/>
        <c:axId val="94202496"/>
      </c:barChart>
      <c:catAx>
        <c:axId val="94200960"/>
        <c:scaling>
          <c:orientation val="minMax"/>
        </c:scaling>
        <c:axPos val="b"/>
        <c:tickLblPos val="nextTo"/>
        <c:crossAx val="94202496"/>
        <c:crosses val="autoZero"/>
        <c:auto val="1"/>
        <c:lblAlgn val="ctr"/>
        <c:lblOffset val="100"/>
      </c:catAx>
      <c:valAx>
        <c:axId val="942024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420096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94218880"/>
        <c:axId val="94228864"/>
      </c:barChart>
      <c:catAx>
        <c:axId val="94218880"/>
        <c:scaling>
          <c:orientation val="minMax"/>
        </c:scaling>
        <c:axPos val="b"/>
        <c:tickLblPos val="nextTo"/>
        <c:crossAx val="94228864"/>
        <c:crosses val="autoZero"/>
        <c:auto val="1"/>
        <c:lblAlgn val="ctr"/>
        <c:lblOffset val="100"/>
      </c:catAx>
      <c:valAx>
        <c:axId val="942288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421888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44"/>
          <c:y val="4.0336129645919733E-2"/>
          <c:w val="0.76312975301164365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94269824"/>
        <c:axId val="94271360"/>
      </c:barChart>
      <c:catAx>
        <c:axId val="94269824"/>
        <c:scaling>
          <c:orientation val="minMax"/>
        </c:scaling>
        <c:axPos val="b"/>
        <c:tickLblPos val="nextTo"/>
        <c:crossAx val="94271360"/>
        <c:crosses val="autoZero"/>
        <c:auto val="1"/>
        <c:lblAlgn val="ctr"/>
        <c:lblOffset val="100"/>
      </c:catAx>
      <c:valAx>
        <c:axId val="942713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426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82"/>
          <c:y val="0.87768771410385893"/>
          <c:w val="0.20898394912174484"/>
          <c:h val="6.5696324744148438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94324608"/>
        <c:axId val="94326784"/>
      </c:barChart>
      <c:catAx>
        <c:axId val="9432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Метод классификации</a:t>
                </a:r>
              </a:p>
            </c:rich>
          </c:tx>
          <c:layout/>
        </c:title>
        <c:tickLblPos val="nextTo"/>
        <c:crossAx val="94326784"/>
        <c:crosses val="autoZero"/>
        <c:auto val="1"/>
        <c:lblAlgn val="ctr"/>
        <c:lblOffset val="100"/>
      </c:catAx>
      <c:valAx>
        <c:axId val="943267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432460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94784128"/>
        <c:axId val="94790400"/>
      </c:barChart>
      <c:catAx>
        <c:axId val="9478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Метод классификации</a:t>
                </a:r>
              </a:p>
            </c:rich>
          </c:tx>
        </c:title>
        <c:tickLblPos val="nextTo"/>
        <c:crossAx val="94790400"/>
        <c:crosses val="autoZero"/>
        <c:auto val="1"/>
        <c:lblAlgn val="ctr"/>
        <c:lblOffset val="100"/>
      </c:catAx>
      <c:valAx>
        <c:axId val="94790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478412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94711808"/>
        <c:axId val="94713728"/>
      </c:barChart>
      <c:catAx>
        <c:axId val="9471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Метод классификации</a:t>
                </a:r>
              </a:p>
            </c:rich>
          </c:tx>
        </c:title>
        <c:tickLblPos val="nextTo"/>
        <c:crossAx val="94713728"/>
        <c:crosses val="autoZero"/>
        <c:auto val="1"/>
        <c:lblAlgn val="ctr"/>
        <c:lblOffset val="100"/>
      </c:catAx>
      <c:valAx>
        <c:axId val="947137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471180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408</xdr:row>
      <xdr:rowOff>76200</xdr:rowOff>
    </xdr:from>
    <xdr:to>
      <xdr:col>6</xdr:col>
      <xdr:colOff>438150</xdr:colOff>
      <xdr:row>424</xdr:row>
      <xdr:rowOff>133351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436</xdr:row>
      <xdr:rowOff>66674</xdr:rowOff>
    </xdr:from>
    <xdr:to>
      <xdr:col>8</xdr:col>
      <xdr:colOff>352425</xdr:colOff>
      <xdr:row>451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22</xdr:row>
      <xdr:rowOff>66675</xdr:rowOff>
    </xdr:from>
    <xdr:to>
      <xdr:col>5</xdr:col>
      <xdr:colOff>537038</xdr:colOff>
      <xdr:row>33</xdr:row>
      <xdr:rowOff>3638</xdr:rowOff>
    </xdr:to>
    <xdr:pic>
      <xdr:nvPicPr>
        <xdr:cNvPr id="102" name="Рисунок 101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lum bright="30000" contrast="10000"/>
        </a:blip>
        <a:stretch>
          <a:fillRect/>
        </a:stretch>
      </xdr:blipFill>
      <xdr:spPr>
        <a:xfrm>
          <a:off x="1552575" y="4257675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7</xdr:row>
      <xdr:rowOff>28575</xdr:rowOff>
    </xdr:from>
    <xdr:to>
      <xdr:col>18</xdr:col>
      <xdr:colOff>333375</xdr:colOff>
      <xdr:row>30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29425" y="1362075"/>
          <a:ext cx="44767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333375</xdr:colOff>
      <xdr:row>8</xdr:row>
      <xdr:rowOff>114300</xdr:rowOff>
    </xdr:from>
    <xdr:to>
      <xdr:col>5</xdr:col>
      <xdr:colOff>537038</xdr:colOff>
      <xdr:row>19</xdr:row>
      <xdr:rowOff>51263</xdr:rowOff>
    </xdr:to>
    <xdr:pic>
      <xdr:nvPicPr>
        <xdr:cNvPr id="4" name="Рисунок 3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lum bright="30000" contrast="10000"/>
        </a:blip>
        <a:stretch>
          <a:fillRect/>
        </a:stretch>
      </xdr:blipFill>
      <xdr:spPr>
        <a:xfrm>
          <a:off x="1552575" y="1638300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209551</xdr:colOff>
      <xdr:row>33</xdr:row>
      <xdr:rowOff>38100</xdr:rowOff>
    </xdr:from>
    <xdr:to>
      <xdr:col>15</xdr:col>
      <xdr:colOff>262205</xdr:colOff>
      <xdr:row>46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15151" y="6324600"/>
          <a:ext cx="2491054" cy="254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333376</xdr:colOff>
      <xdr:row>8</xdr:row>
      <xdr:rowOff>104776</xdr:rowOff>
    </xdr:from>
    <xdr:to>
      <xdr:col>5</xdr:col>
      <xdr:colOff>581025</xdr:colOff>
      <xdr:row>19</xdr:row>
      <xdr:rowOff>47626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52576" y="1628776"/>
          <a:ext cx="2076449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219075</xdr:colOff>
      <xdr:row>28</xdr:row>
      <xdr:rowOff>9525</xdr:rowOff>
    </xdr:from>
    <xdr:to>
      <xdr:col>10</xdr:col>
      <xdr:colOff>422738</xdr:colOff>
      <xdr:row>38</xdr:row>
      <xdr:rowOff>136988</xdr:rowOff>
    </xdr:to>
    <xdr:pic>
      <xdr:nvPicPr>
        <xdr:cNvPr id="8" name="Рисунок 7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486275" y="5343525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10</xdr:col>
      <xdr:colOff>204073</xdr:colOff>
      <xdr:row>21</xdr:row>
      <xdr:rowOff>123825</xdr:rowOff>
    </xdr:from>
    <xdr:to>
      <xdr:col>15</xdr:col>
      <xdr:colOff>447674</xdr:colOff>
      <xdr:row>39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00073" y="4124325"/>
          <a:ext cx="3291601" cy="331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247650</xdr:colOff>
      <xdr:row>39</xdr:row>
      <xdr:rowOff>95250</xdr:rowOff>
    </xdr:from>
    <xdr:to>
      <xdr:col>16</xdr:col>
      <xdr:colOff>66675</xdr:colOff>
      <xdr:row>62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734050" y="7524750"/>
          <a:ext cx="4086225" cy="430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285751</xdr:colOff>
      <xdr:row>22</xdr:row>
      <xdr:rowOff>38100</xdr:rowOff>
    </xdr:from>
    <xdr:to>
      <xdr:col>5</xdr:col>
      <xdr:colOff>572386</xdr:colOff>
      <xdr:row>33</xdr:row>
      <xdr:rowOff>28575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04951" y="4229100"/>
          <a:ext cx="2115435" cy="2085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600075</xdr:colOff>
      <xdr:row>17</xdr:row>
      <xdr:rowOff>152400</xdr:rowOff>
    </xdr:from>
    <xdr:to>
      <xdr:col>10</xdr:col>
      <xdr:colOff>428625</xdr:colOff>
      <xdr:row>20</xdr:row>
      <xdr:rowOff>57150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86475" y="3390900"/>
          <a:ext cx="4381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238125</xdr:colOff>
      <xdr:row>24</xdr:row>
      <xdr:rowOff>66675</xdr:rowOff>
    </xdr:from>
    <xdr:to>
      <xdr:col>8</xdr:col>
      <xdr:colOff>66675</xdr:colOff>
      <xdr:row>26</xdr:row>
      <xdr:rowOff>161925</xdr:rowOff>
    </xdr:to>
    <xdr:pic>
      <xdr:nvPicPr>
        <xdr:cNvPr id="1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05325" y="4638675"/>
          <a:ext cx="438150" cy="47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419100</xdr:colOff>
      <xdr:row>28</xdr:row>
      <xdr:rowOff>180973</xdr:rowOff>
    </xdr:from>
    <xdr:to>
      <xdr:col>8</xdr:col>
      <xdr:colOff>28576</xdr:colOff>
      <xdr:row>30</xdr:row>
      <xdr:rowOff>38101</xdr:rowOff>
    </xdr:to>
    <xdr:pic>
      <xdr:nvPicPr>
        <xdr:cNvPr id="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686300" y="5514973"/>
          <a:ext cx="219076" cy="2381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19050</xdr:colOff>
      <xdr:row>28</xdr:row>
      <xdr:rowOff>104773</xdr:rowOff>
    </xdr:from>
    <xdr:to>
      <xdr:col>7</xdr:col>
      <xdr:colOff>238126</xdr:colOff>
      <xdr:row>29</xdr:row>
      <xdr:rowOff>152401</xdr:rowOff>
    </xdr:to>
    <xdr:pic>
      <xdr:nvPicPr>
        <xdr:cNvPr id="1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86250" y="5438773"/>
          <a:ext cx="219076" cy="2381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161870</xdr:colOff>
      <xdr:row>23</xdr:row>
      <xdr:rowOff>133350</xdr:rowOff>
    </xdr:from>
    <xdr:to>
      <xdr:col>10</xdr:col>
      <xdr:colOff>19050</xdr:colOff>
      <xdr:row>26</xdr:row>
      <xdr:rowOff>76200</xdr:rowOff>
    </xdr:to>
    <xdr:pic>
      <xdr:nvPicPr>
        <xdr:cNvPr id="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7608" t="6500" r="7065" b="7000"/>
        <a:stretch>
          <a:fillRect/>
        </a:stretch>
      </xdr:blipFill>
      <xdr:spPr bwMode="auto">
        <a:xfrm>
          <a:off x="5648270" y="4514850"/>
          <a:ext cx="46678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22</xdr:row>
      <xdr:rowOff>66674</xdr:rowOff>
    </xdr:from>
    <xdr:to>
      <xdr:col>3</xdr:col>
      <xdr:colOff>123825</xdr:colOff>
      <xdr:row>23</xdr:row>
      <xdr:rowOff>95249</xdr:rowOff>
    </xdr:to>
    <xdr:pic>
      <xdr:nvPicPr>
        <xdr:cNvPr id="2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2576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325061</xdr:colOff>
      <xdr:row>27</xdr:row>
      <xdr:rowOff>133349</xdr:rowOff>
    </xdr:from>
    <xdr:to>
      <xdr:col>6</xdr:col>
      <xdr:colOff>523875</xdr:colOff>
      <xdr:row>28</xdr:row>
      <xdr:rowOff>161924</xdr:rowOff>
    </xdr:to>
    <xdr:pic>
      <xdr:nvPicPr>
        <xdr:cNvPr id="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982661" y="5276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23</xdr:row>
      <xdr:rowOff>76199</xdr:rowOff>
    </xdr:from>
    <xdr:to>
      <xdr:col>3</xdr:col>
      <xdr:colOff>123825</xdr:colOff>
      <xdr:row>24</xdr:row>
      <xdr:rowOff>104774</xdr:rowOff>
    </xdr:to>
    <xdr:pic>
      <xdr:nvPicPr>
        <xdr:cNvPr id="3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23</xdr:row>
      <xdr:rowOff>76199</xdr:rowOff>
    </xdr:from>
    <xdr:to>
      <xdr:col>3</xdr:col>
      <xdr:colOff>323850</xdr:colOff>
      <xdr:row>24</xdr:row>
      <xdr:rowOff>104774</xdr:rowOff>
    </xdr:to>
    <xdr:pic>
      <xdr:nvPicPr>
        <xdr:cNvPr id="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23</xdr:row>
      <xdr:rowOff>76199</xdr:rowOff>
    </xdr:from>
    <xdr:to>
      <xdr:col>5</xdr:col>
      <xdr:colOff>323850</xdr:colOff>
      <xdr:row>24</xdr:row>
      <xdr:rowOff>104774</xdr:rowOff>
    </xdr:to>
    <xdr:pic>
      <xdr:nvPicPr>
        <xdr:cNvPr id="3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334586</xdr:colOff>
      <xdr:row>23</xdr:row>
      <xdr:rowOff>76199</xdr:rowOff>
    </xdr:from>
    <xdr:to>
      <xdr:col>4</xdr:col>
      <xdr:colOff>533400</xdr:colOff>
      <xdr:row>24</xdr:row>
      <xdr:rowOff>104774</xdr:rowOff>
    </xdr:to>
    <xdr:pic>
      <xdr:nvPicPr>
        <xdr:cNvPr id="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7298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23</xdr:row>
      <xdr:rowOff>76199</xdr:rowOff>
    </xdr:from>
    <xdr:to>
      <xdr:col>4</xdr:col>
      <xdr:colOff>323850</xdr:colOff>
      <xdr:row>24</xdr:row>
      <xdr:rowOff>104774</xdr:rowOff>
    </xdr:to>
    <xdr:pic>
      <xdr:nvPicPr>
        <xdr:cNvPr id="3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24</xdr:row>
      <xdr:rowOff>85724</xdr:rowOff>
    </xdr:from>
    <xdr:to>
      <xdr:col>2</xdr:col>
      <xdr:colOff>533400</xdr:colOff>
      <xdr:row>25</xdr:row>
      <xdr:rowOff>114299</xdr:rowOff>
    </xdr:to>
    <xdr:pic>
      <xdr:nvPicPr>
        <xdr:cNvPr id="3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24</xdr:row>
      <xdr:rowOff>85724</xdr:rowOff>
    </xdr:from>
    <xdr:to>
      <xdr:col>3</xdr:col>
      <xdr:colOff>123825</xdr:colOff>
      <xdr:row>25</xdr:row>
      <xdr:rowOff>114299</xdr:rowOff>
    </xdr:to>
    <xdr:pic>
      <xdr:nvPicPr>
        <xdr:cNvPr id="3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23</xdr:row>
      <xdr:rowOff>76199</xdr:rowOff>
    </xdr:from>
    <xdr:to>
      <xdr:col>5</xdr:col>
      <xdr:colOff>123825</xdr:colOff>
      <xdr:row>24</xdr:row>
      <xdr:rowOff>104774</xdr:rowOff>
    </xdr:to>
    <xdr:pic>
      <xdr:nvPicPr>
        <xdr:cNvPr id="3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4576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24</xdr:row>
      <xdr:rowOff>85724</xdr:rowOff>
    </xdr:from>
    <xdr:to>
      <xdr:col>3</xdr:col>
      <xdr:colOff>523875</xdr:colOff>
      <xdr:row>25</xdr:row>
      <xdr:rowOff>114299</xdr:rowOff>
    </xdr:to>
    <xdr:pic>
      <xdr:nvPicPr>
        <xdr:cNvPr id="3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24</xdr:row>
      <xdr:rowOff>85724</xdr:rowOff>
    </xdr:from>
    <xdr:to>
      <xdr:col>4</xdr:col>
      <xdr:colOff>523875</xdr:colOff>
      <xdr:row>25</xdr:row>
      <xdr:rowOff>114299</xdr:rowOff>
    </xdr:to>
    <xdr:pic>
      <xdr:nvPicPr>
        <xdr:cNvPr id="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24</xdr:row>
      <xdr:rowOff>85724</xdr:rowOff>
    </xdr:from>
    <xdr:to>
      <xdr:col>4</xdr:col>
      <xdr:colOff>323850</xdr:colOff>
      <xdr:row>25</xdr:row>
      <xdr:rowOff>114299</xdr:rowOff>
    </xdr:to>
    <xdr:pic>
      <xdr:nvPicPr>
        <xdr:cNvPr id="4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27</xdr:row>
      <xdr:rowOff>123824</xdr:rowOff>
    </xdr:from>
    <xdr:to>
      <xdr:col>2</xdr:col>
      <xdr:colOff>533400</xdr:colOff>
      <xdr:row>28</xdr:row>
      <xdr:rowOff>152399</xdr:rowOff>
    </xdr:to>
    <xdr:pic>
      <xdr:nvPicPr>
        <xdr:cNvPr id="4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24</xdr:row>
      <xdr:rowOff>85724</xdr:rowOff>
    </xdr:from>
    <xdr:to>
      <xdr:col>4</xdr:col>
      <xdr:colOff>123825</xdr:colOff>
      <xdr:row>25</xdr:row>
      <xdr:rowOff>114299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24</xdr:row>
      <xdr:rowOff>85724</xdr:rowOff>
    </xdr:from>
    <xdr:to>
      <xdr:col>5</xdr:col>
      <xdr:colOff>523875</xdr:colOff>
      <xdr:row>25</xdr:row>
      <xdr:rowOff>114299</xdr:rowOff>
    </xdr:to>
    <xdr:pic>
      <xdr:nvPicPr>
        <xdr:cNvPr id="4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24</xdr:row>
      <xdr:rowOff>85724</xdr:rowOff>
    </xdr:from>
    <xdr:to>
      <xdr:col>5</xdr:col>
      <xdr:colOff>323850</xdr:colOff>
      <xdr:row>25</xdr:row>
      <xdr:rowOff>114299</xdr:rowOff>
    </xdr:to>
    <xdr:pic>
      <xdr:nvPicPr>
        <xdr:cNvPr id="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24</xdr:row>
      <xdr:rowOff>85724</xdr:rowOff>
    </xdr:from>
    <xdr:to>
      <xdr:col>5</xdr:col>
      <xdr:colOff>123825</xdr:colOff>
      <xdr:row>25</xdr:row>
      <xdr:rowOff>114299</xdr:rowOff>
    </xdr:to>
    <xdr:pic>
      <xdr:nvPicPr>
        <xdr:cNvPr id="4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6577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24</xdr:row>
      <xdr:rowOff>95250</xdr:rowOff>
    </xdr:from>
    <xdr:to>
      <xdr:col>4</xdr:col>
      <xdr:colOff>433061</xdr:colOff>
      <xdr:row>25</xdr:row>
      <xdr:rowOff>23756</xdr:rowOff>
    </xdr:to>
    <xdr:pic>
      <xdr:nvPicPr>
        <xdr:cNvPr id="4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667250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28</xdr:row>
      <xdr:rowOff>123824</xdr:rowOff>
    </xdr:from>
    <xdr:to>
      <xdr:col>2</xdr:col>
      <xdr:colOff>533400</xdr:colOff>
      <xdr:row>29</xdr:row>
      <xdr:rowOff>152399</xdr:rowOff>
    </xdr:to>
    <xdr:pic>
      <xdr:nvPicPr>
        <xdr:cNvPr id="4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429836</xdr:colOff>
      <xdr:row>30</xdr:row>
      <xdr:rowOff>142875</xdr:rowOff>
    </xdr:from>
    <xdr:to>
      <xdr:col>3</xdr:col>
      <xdr:colOff>537836</xdr:colOff>
      <xdr:row>31</xdr:row>
      <xdr:rowOff>71381</xdr:rowOff>
    </xdr:to>
    <xdr:pic>
      <xdr:nvPicPr>
        <xdr:cNvPr id="4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258636" y="585787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20261</xdr:colOff>
      <xdr:row>29</xdr:row>
      <xdr:rowOff>38100</xdr:rowOff>
    </xdr:from>
    <xdr:to>
      <xdr:col>4</xdr:col>
      <xdr:colOff>128261</xdr:colOff>
      <xdr:row>29</xdr:row>
      <xdr:rowOff>157106</xdr:rowOff>
    </xdr:to>
    <xdr:pic>
      <xdr:nvPicPr>
        <xdr:cNvPr id="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458661" y="5562600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1211</xdr:colOff>
      <xdr:row>32</xdr:row>
      <xdr:rowOff>9525</xdr:rowOff>
    </xdr:from>
    <xdr:to>
      <xdr:col>8</xdr:col>
      <xdr:colOff>109211</xdr:colOff>
      <xdr:row>32</xdr:row>
      <xdr:rowOff>128531</xdr:rowOff>
    </xdr:to>
    <xdr:pic>
      <xdr:nvPicPr>
        <xdr:cNvPr id="5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4878011" y="610552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29</xdr:row>
      <xdr:rowOff>133349</xdr:rowOff>
    </xdr:from>
    <xdr:to>
      <xdr:col>2</xdr:col>
      <xdr:colOff>533400</xdr:colOff>
      <xdr:row>30</xdr:row>
      <xdr:rowOff>161924</xdr:rowOff>
    </xdr:to>
    <xdr:pic>
      <xdr:nvPicPr>
        <xdr:cNvPr id="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30</xdr:row>
      <xdr:rowOff>142874</xdr:rowOff>
    </xdr:from>
    <xdr:to>
      <xdr:col>2</xdr:col>
      <xdr:colOff>533400</xdr:colOff>
      <xdr:row>31</xdr:row>
      <xdr:rowOff>171449</xdr:rowOff>
    </xdr:to>
    <xdr:pic>
      <xdr:nvPicPr>
        <xdr:cNvPr id="5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334586</xdr:colOff>
      <xdr:row>31</xdr:row>
      <xdr:rowOff>161924</xdr:rowOff>
    </xdr:from>
    <xdr:to>
      <xdr:col>2</xdr:col>
      <xdr:colOff>533400</xdr:colOff>
      <xdr:row>32</xdr:row>
      <xdr:rowOff>190499</xdr:rowOff>
    </xdr:to>
    <xdr:pic>
      <xdr:nvPicPr>
        <xdr:cNvPr id="5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55378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31</xdr:row>
      <xdr:rowOff>161924</xdr:rowOff>
    </xdr:from>
    <xdr:to>
      <xdr:col>5</xdr:col>
      <xdr:colOff>523875</xdr:colOff>
      <xdr:row>32</xdr:row>
      <xdr:rowOff>190499</xdr:rowOff>
    </xdr:to>
    <xdr:pic>
      <xdr:nvPicPr>
        <xdr:cNvPr id="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31</xdr:row>
      <xdr:rowOff>161924</xdr:rowOff>
    </xdr:from>
    <xdr:to>
      <xdr:col>3</xdr:col>
      <xdr:colOff>533400</xdr:colOff>
      <xdr:row>32</xdr:row>
      <xdr:rowOff>190499</xdr:rowOff>
    </xdr:to>
    <xdr:pic>
      <xdr:nvPicPr>
        <xdr:cNvPr id="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30</xdr:row>
      <xdr:rowOff>142874</xdr:rowOff>
    </xdr:from>
    <xdr:to>
      <xdr:col>3</xdr:col>
      <xdr:colOff>123825</xdr:colOff>
      <xdr:row>31</xdr:row>
      <xdr:rowOff>171449</xdr:rowOff>
    </xdr:to>
    <xdr:pic>
      <xdr:nvPicPr>
        <xdr:cNvPr id="5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30</xdr:row>
      <xdr:rowOff>142874</xdr:rowOff>
    </xdr:from>
    <xdr:to>
      <xdr:col>3</xdr:col>
      <xdr:colOff>323850</xdr:colOff>
      <xdr:row>31</xdr:row>
      <xdr:rowOff>171449</xdr:rowOff>
    </xdr:to>
    <xdr:pic>
      <xdr:nvPicPr>
        <xdr:cNvPr id="5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31</xdr:row>
      <xdr:rowOff>161924</xdr:rowOff>
    </xdr:from>
    <xdr:to>
      <xdr:col>3</xdr:col>
      <xdr:colOff>123825</xdr:colOff>
      <xdr:row>32</xdr:row>
      <xdr:rowOff>190499</xdr:rowOff>
    </xdr:to>
    <xdr:pic>
      <xdr:nvPicPr>
        <xdr:cNvPr id="5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31</xdr:row>
      <xdr:rowOff>161924</xdr:rowOff>
    </xdr:from>
    <xdr:to>
      <xdr:col>3</xdr:col>
      <xdr:colOff>323850</xdr:colOff>
      <xdr:row>32</xdr:row>
      <xdr:rowOff>190499</xdr:rowOff>
    </xdr:to>
    <xdr:pic>
      <xdr:nvPicPr>
        <xdr:cNvPr id="5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60674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30</xdr:row>
      <xdr:rowOff>142874</xdr:rowOff>
    </xdr:from>
    <xdr:to>
      <xdr:col>3</xdr:col>
      <xdr:colOff>533400</xdr:colOff>
      <xdr:row>31</xdr:row>
      <xdr:rowOff>171449</xdr:rowOff>
    </xdr:to>
    <xdr:pic>
      <xdr:nvPicPr>
        <xdr:cNvPr id="6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8578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134561</xdr:colOff>
      <xdr:row>30</xdr:row>
      <xdr:rowOff>152399</xdr:rowOff>
    </xdr:from>
    <xdr:to>
      <xdr:col>5</xdr:col>
      <xdr:colOff>333375</xdr:colOff>
      <xdr:row>31</xdr:row>
      <xdr:rowOff>180974</xdr:rowOff>
    </xdr:to>
    <xdr:pic>
      <xdr:nvPicPr>
        <xdr:cNvPr id="6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82561" y="58673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30</xdr:row>
      <xdr:rowOff>152399</xdr:rowOff>
    </xdr:from>
    <xdr:to>
      <xdr:col>5</xdr:col>
      <xdr:colOff>523875</xdr:colOff>
      <xdr:row>31</xdr:row>
      <xdr:rowOff>180974</xdr:rowOff>
    </xdr:to>
    <xdr:pic>
      <xdr:nvPicPr>
        <xdr:cNvPr id="6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8673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27</xdr:row>
      <xdr:rowOff>123824</xdr:rowOff>
    </xdr:from>
    <xdr:to>
      <xdr:col>5</xdr:col>
      <xdr:colOff>523875</xdr:colOff>
      <xdr:row>28</xdr:row>
      <xdr:rowOff>152399</xdr:rowOff>
    </xdr:to>
    <xdr:pic>
      <xdr:nvPicPr>
        <xdr:cNvPr id="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26</xdr:row>
      <xdr:rowOff>114299</xdr:rowOff>
    </xdr:from>
    <xdr:to>
      <xdr:col>5</xdr:col>
      <xdr:colOff>523875</xdr:colOff>
      <xdr:row>27</xdr:row>
      <xdr:rowOff>142874</xdr:rowOff>
    </xdr:to>
    <xdr:pic>
      <xdr:nvPicPr>
        <xdr:cNvPr id="6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28</xdr:row>
      <xdr:rowOff>133349</xdr:rowOff>
    </xdr:from>
    <xdr:to>
      <xdr:col>5</xdr:col>
      <xdr:colOff>523875</xdr:colOff>
      <xdr:row>29</xdr:row>
      <xdr:rowOff>161924</xdr:rowOff>
    </xdr:to>
    <xdr:pic>
      <xdr:nvPicPr>
        <xdr:cNvPr id="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4673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26</xdr:row>
      <xdr:rowOff>114299</xdr:rowOff>
    </xdr:from>
    <xdr:to>
      <xdr:col>3</xdr:col>
      <xdr:colOff>123825</xdr:colOff>
      <xdr:row>27</xdr:row>
      <xdr:rowOff>142874</xdr:rowOff>
    </xdr:to>
    <xdr:pic>
      <xdr:nvPicPr>
        <xdr:cNvPr id="6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325061</xdr:colOff>
      <xdr:row>29</xdr:row>
      <xdr:rowOff>142874</xdr:rowOff>
    </xdr:from>
    <xdr:to>
      <xdr:col>5</xdr:col>
      <xdr:colOff>523875</xdr:colOff>
      <xdr:row>30</xdr:row>
      <xdr:rowOff>171449</xdr:rowOff>
    </xdr:to>
    <xdr:pic>
      <xdr:nvPicPr>
        <xdr:cNvPr id="6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373061" y="56673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115511</xdr:colOff>
      <xdr:row>29</xdr:row>
      <xdr:rowOff>133349</xdr:rowOff>
    </xdr:from>
    <xdr:to>
      <xdr:col>3</xdr:col>
      <xdr:colOff>314325</xdr:colOff>
      <xdr:row>30</xdr:row>
      <xdr:rowOff>161924</xdr:rowOff>
    </xdr:to>
    <xdr:pic>
      <xdr:nvPicPr>
        <xdr:cNvPr id="6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443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28</xdr:row>
      <xdr:rowOff>123824</xdr:rowOff>
    </xdr:from>
    <xdr:to>
      <xdr:col>3</xdr:col>
      <xdr:colOff>533400</xdr:colOff>
      <xdr:row>29</xdr:row>
      <xdr:rowOff>152399</xdr:rowOff>
    </xdr:to>
    <xdr:pic>
      <xdr:nvPicPr>
        <xdr:cNvPr id="6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25</xdr:row>
      <xdr:rowOff>104774</xdr:rowOff>
    </xdr:from>
    <xdr:to>
      <xdr:col>3</xdr:col>
      <xdr:colOff>323850</xdr:colOff>
      <xdr:row>26</xdr:row>
      <xdr:rowOff>133349</xdr:rowOff>
    </xdr:to>
    <xdr:pic>
      <xdr:nvPicPr>
        <xdr:cNvPr id="7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48672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134561</xdr:colOff>
      <xdr:row>34</xdr:row>
      <xdr:rowOff>161924</xdr:rowOff>
    </xdr:from>
    <xdr:to>
      <xdr:col>7</xdr:col>
      <xdr:colOff>333375</xdr:colOff>
      <xdr:row>35</xdr:row>
      <xdr:rowOff>190499</xdr:rowOff>
    </xdr:to>
    <xdr:pic>
      <xdr:nvPicPr>
        <xdr:cNvPr id="7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4401761" y="66389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27</xdr:row>
      <xdr:rowOff>123824</xdr:rowOff>
    </xdr:from>
    <xdr:to>
      <xdr:col>3</xdr:col>
      <xdr:colOff>123825</xdr:colOff>
      <xdr:row>28</xdr:row>
      <xdr:rowOff>152399</xdr:rowOff>
    </xdr:to>
    <xdr:pic>
      <xdr:nvPicPr>
        <xdr:cNvPr id="7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28</xdr:row>
      <xdr:rowOff>123824</xdr:rowOff>
    </xdr:from>
    <xdr:to>
      <xdr:col>3</xdr:col>
      <xdr:colOff>123825</xdr:colOff>
      <xdr:row>29</xdr:row>
      <xdr:rowOff>152399</xdr:rowOff>
    </xdr:to>
    <xdr:pic>
      <xdr:nvPicPr>
        <xdr:cNvPr id="7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534611</xdr:colOff>
      <xdr:row>29</xdr:row>
      <xdr:rowOff>133349</xdr:rowOff>
    </xdr:from>
    <xdr:to>
      <xdr:col>3</xdr:col>
      <xdr:colOff>123825</xdr:colOff>
      <xdr:row>30</xdr:row>
      <xdr:rowOff>161924</xdr:rowOff>
    </xdr:to>
    <xdr:pic>
      <xdr:nvPicPr>
        <xdr:cNvPr id="7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7538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334586</xdr:colOff>
      <xdr:row>29</xdr:row>
      <xdr:rowOff>133349</xdr:rowOff>
    </xdr:from>
    <xdr:to>
      <xdr:col>3</xdr:col>
      <xdr:colOff>533400</xdr:colOff>
      <xdr:row>30</xdr:row>
      <xdr:rowOff>161924</xdr:rowOff>
    </xdr:to>
    <xdr:pic>
      <xdr:nvPicPr>
        <xdr:cNvPr id="7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6338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29</xdr:row>
      <xdr:rowOff>133349</xdr:rowOff>
    </xdr:from>
    <xdr:to>
      <xdr:col>4</xdr:col>
      <xdr:colOff>123825</xdr:colOff>
      <xdr:row>30</xdr:row>
      <xdr:rowOff>161924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29</xdr:row>
      <xdr:rowOff>133349</xdr:rowOff>
    </xdr:from>
    <xdr:to>
      <xdr:col>4</xdr:col>
      <xdr:colOff>323850</xdr:colOff>
      <xdr:row>30</xdr:row>
      <xdr:rowOff>161924</xdr:rowOff>
    </xdr:to>
    <xdr:pic>
      <xdr:nvPicPr>
        <xdr:cNvPr id="7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6578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134561</xdr:colOff>
      <xdr:row>29</xdr:row>
      <xdr:rowOff>142874</xdr:rowOff>
    </xdr:from>
    <xdr:to>
      <xdr:col>5</xdr:col>
      <xdr:colOff>333375</xdr:colOff>
      <xdr:row>30</xdr:row>
      <xdr:rowOff>171449</xdr:rowOff>
    </xdr:to>
    <xdr:pic>
      <xdr:nvPicPr>
        <xdr:cNvPr id="7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82561" y="56673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28</xdr:row>
      <xdr:rowOff>123824</xdr:rowOff>
    </xdr:from>
    <xdr:to>
      <xdr:col>4</xdr:col>
      <xdr:colOff>323850</xdr:colOff>
      <xdr:row>29</xdr:row>
      <xdr:rowOff>152399</xdr:rowOff>
    </xdr:to>
    <xdr:pic>
      <xdr:nvPicPr>
        <xdr:cNvPr id="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27</xdr:row>
      <xdr:rowOff>123824</xdr:rowOff>
    </xdr:from>
    <xdr:to>
      <xdr:col>4</xdr:col>
      <xdr:colOff>323850</xdr:colOff>
      <xdr:row>28</xdr:row>
      <xdr:rowOff>152399</xdr:rowOff>
    </xdr:to>
    <xdr:pic>
      <xdr:nvPicPr>
        <xdr:cNvPr id="8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27</xdr:row>
      <xdr:rowOff>123824</xdr:rowOff>
    </xdr:from>
    <xdr:to>
      <xdr:col>4</xdr:col>
      <xdr:colOff>523875</xdr:colOff>
      <xdr:row>28</xdr:row>
      <xdr:rowOff>152399</xdr:rowOff>
    </xdr:to>
    <xdr:pic>
      <xdr:nvPicPr>
        <xdr:cNvPr id="8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27</xdr:row>
      <xdr:rowOff>123824</xdr:rowOff>
    </xdr:from>
    <xdr:to>
      <xdr:col>5</xdr:col>
      <xdr:colOff>123825</xdr:colOff>
      <xdr:row>28</xdr:row>
      <xdr:rowOff>152399</xdr:rowOff>
    </xdr:to>
    <xdr:pic>
      <xdr:nvPicPr>
        <xdr:cNvPr id="8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26</xdr:row>
      <xdr:rowOff>114299</xdr:rowOff>
    </xdr:from>
    <xdr:to>
      <xdr:col>5</xdr:col>
      <xdr:colOff>123825</xdr:colOff>
      <xdr:row>27</xdr:row>
      <xdr:rowOff>142874</xdr:rowOff>
    </xdr:to>
    <xdr:pic>
      <xdr:nvPicPr>
        <xdr:cNvPr id="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125036</xdr:colOff>
      <xdr:row>26</xdr:row>
      <xdr:rowOff>114299</xdr:rowOff>
    </xdr:from>
    <xdr:to>
      <xdr:col>5</xdr:col>
      <xdr:colOff>323850</xdr:colOff>
      <xdr:row>27</xdr:row>
      <xdr:rowOff>142874</xdr:rowOff>
    </xdr:to>
    <xdr:pic>
      <xdr:nvPicPr>
        <xdr:cNvPr id="8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1730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534611</xdr:colOff>
      <xdr:row>25</xdr:row>
      <xdr:rowOff>95249</xdr:rowOff>
    </xdr:from>
    <xdr:to>
      <xdr:col>5</xdr:col>
      <xdr:colOff>123825</xdr:colOff>
      <xdr:row>26</xdr:row>
      <xdr:rowOff>123824</xdr:rowOff>
    </xdr:to>
    <xdr:pic>
      <xdr:nvPicPr>
        <xdr:cNvPr id="8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973011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28</xdr:row>
      <xdr:rowOff>123824</xdr:rowOff>
    </xdr:from>
    <xdr:to>
      <xdr:col>4</xdr:col>
      <xdr:colOff>123825</xdr:colOff>
      <xdr:row>29</xdr:row>
      <xdr:rowOff>152399</xdr:rowOff>
    </xdr:to>
    <xdr:pic>
      <xdr:nvPicPr>
        <xdr:cNvPr id="8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28</xdr:row>
      <xdr:rowOff>123824</xdr:rowOff>
    </xdr:from>
    <xdr:to>
      <xdr:col>3</xdr:col>
      <xdr:colOff>323850</xdr:colOff>
      <xdr:row>29</xdr:row>
      <xdr:rowOff>152399</xdr:rowOff>
    </xdr:to>
    <xdr:pic>
      <xdr:nvPicPr>
        <xdr:cNvPr id="8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4578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20261</xdr:colOff>
      <xdr:row>27</xdr:row>
      <xdr:rowOff>28575</xdr:rowOff>
    </xdr:from>
    <xdr:to>
      <xdr:col>5</xdr:col>
      <xdr:colOff>128261</xdr:colOff>
      <xdr:row>27</xdr:row>
      <xdr:rowOff>147581</xdr:rowOff>
    </xdr:to>
    <xdr:pic>
      <xdr:nvPicPr>
        <xdr:cNvPr id="8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3068261" y="5172075"/>
          <a:ext cx="108000" cy="1190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25</xdr:row>
      <xdr:rowOff>104774</xdr:rowOff>
    </xdr:from>
    <xdr:to>
      <xdr:col>3</xdr:col>
      <xdr:colOff>523875</xdr:colOff>
      <xdr:row>26</xdr:row>
      <xdr:rowOff>133349</xdr:rowOff>
    </xdr:to>
    <xdr:pic>
      <xdr:nvPicPr>
        <xdr:cNvPr id="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486727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25</xdr:row>
      <xdr:rowOff>95249</xdr:rowOff>
    </xdr:from>
    <xdr:to>
      <xdr:col>4</xdr:col>
      <xdr:colOff>323850</xdr:colOff>
      <xdr:row>26</xdr:row>
      <xdr:rowOff>123824</xdr:rowOff>
    </xdr:to>
    <xdr:pic>
      <xdr:nvPicPr>
        <xdr:cNvPr id="9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25</xdr:row>
      <xdr:rowOff>95249</xdr:rowOff>
    </xdr:from>
    <xdr:to>
      <xdr:col>4</xdr:col>
      <xdr:colOff>523875</xdr:colOff>
      <xdr:row>26</xdr:row>
      <xdr:rowOff>123824</xdr:rowOff>
    </xdr:to>
    <xdr:pic>
      <xdr:nvPicPr>
        <xdr:cNvPr id="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485774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325061</xdr:colOff>
      <xdr:row>26</xdr:row>
      <xdr:rowOff>114299</xdr:rowOff>
    </xdr:from>
    <xdr:to>
      <xdr:col>4</xdr:col>
      <xdr:colOff>523875</xdr:colOff>
      <xdr:row>27</xdr:row>
      <xdr:rowOff>142874</xdr:rowOff>
    </xdr:to>
    <xdr:pic>
      <xdr:nvPicPr>
        <xdr:cNvPr id="9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7634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27</xdr:row>
      <xdr:rowOff>123824</xdr:rowOff>
    </xdr:from>
    <xdr:to>
      <xdr:col>3</xdr:col>
      <xdr:colOff>323850</xdr:colOff>
      <xdr:row>28</xdr:row>
      <xdr:rowOff>152399</xdr:rowOff>
    </xdr:to>
    <xdr:pic>
      <xdr:nvPicPr>
        <xdr:cNvPr id="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27</xdr:row>
      <xdr:rowOff>123824</xdr:rowOff>
    </xdr:from>
    <xdr:to>
      <xdr:col>3</xdr:col>
      <xdr:colOff>523875</xdr:colOff>
      <xdr:row>28</xdr:row>
      <xdr:rowOff>152399</xdr:rowOff>
    </xdr:to>
    <xdr:pic>
      <xdr:nvPicPr>
        <xdr:cNvPr id="9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27</xdr:row>
      <xdr:rowOff>123824</xdr:rowOff>
    </xdr:from>
    <xdr:to>
      <xdr:col>4</xdr:col>
      <xdr:colOff>123825</xdr:colOff>
      <xdr:row>28</xdr:row>
      <xdr:rowOff>152399</xdr:rowOff>
    </xdr:to>
    <xdr:pic>
      <xdr:nvPicPr>
        <xdr:cNvPr id="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267324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125036</xdr:colOff>
      <xdr:row>26</xdr:row>
      <xdr:rowOff>114299</xdr:rowOff>
    </xdr:from>
    <xdr:to>
      <xdr:col>4</xdr:col>
      <xdr:colOff>323850</xdr:colOff>
      <xdr:row>27</xdr:row>
      <xdr:rowOff>142874</xdr:rowOff>
    </xdr:to>
    <xdr:pic>
      <xdr:nvPicPr>
        <xdr:cNvPr id="9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5634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125036</xdr:colOff>
      <xdr:row>26</xdr:row>
      <xdr:rowOff>114299</xdr:rowOff>
    </xdr:from>
    <xdr:to>
      <xdr:col>3</xdr:col>
      <xdr:colOff>323850</xdr:colOff>
      <xdr:row>27</xdr:row>
      <xdr:rowOff>142874</xdr:rowOff>
    </xdr:to>
    <xdr:pic>
      <xdr:nvPicPr>
        <xdr:cNvPr id="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1953836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325061</xdr:colOff>
      <xdr:row>26</xdr:row>
      <xdr:rowOff>114299</xdr:rowOff>
    </xdr:from>
    <xdr:to>
      <xdr:col>3</xdr:col>
      <xdr:colOff>523875</xdr:colOff>
      <xdr:row>27</xdr:row>
      <xdr:rowOff>142874</xdr:rowOff>
    </xdr:to>
    <xdr:pic>
      <xdr:nvPicPr>
        <xdr:cNvPr id="9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15386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534611</xdr:colOff>
      <xdr:row>26</xdr:row>
      <xdr:rowOff>114299</xdr:rowOff>
    </xdr:from>
    <xdr:to>
      <xdr:col>4</xdr:col>
      <xdr:colOff>123825</xdr:colOff>
      <xdr:row>27</xdr:row>
      <xdr:rowOff>142874</xdr:rowOff>
    </xdr:to>
    <xdr:pic>
      <xdr:nvPicPr>
        <xdr:cNvPr id="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7608" t="6500" r="7065" b="7000"/>
        <a:stretch>
          <a:fillRect/>
        </a:stretch>
      </xdr:blipFill>
      <xdr:spPr bwMode="auto">
        <a:xfrm>
          <a:off x="2363411" y="5067299"/>
          <a:ext cx="198814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10</xdr:col>
      <xdr:colOff>552450</xdr:colOff>
      <xdr:row>54</xdr:row>
      <xdr:rowOff>133350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19200" y="7810500"/>
          <a:ext cx="5429250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12</xdr:col>
      <xdr:colOff>238125</xdr:colOff>
      <xdr:row>71</xdr:row>
      <xdr:rowOff>133350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438400" y="11049000"/>
          <a:ext cx="5114925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13</xdr:col>
      <xdr:colOff>514350</xdr:colOff>
      <xdr:row>99</xdr:row>
      <xdr:rowOff>57150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438400" y="14859000"/>
          <a:ext cx="6000750" cy="405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95250</xdr:colOff>
      <xdr:row>8</xdr:row>
      <xdr:rowOff>19050</xdr:rowOff>
    </xdr:from>
    <xdr:to>
      <xdr:col>11</xdr:col>
      <xdr:colOff>298913</xdr:colOff>
      <xdr:row>18</xdr:row>
      <xdr:rowOff>146513</xdr:rowOff>
    </xdr:to>
    <xdr:pic>
      <xdr:nvPicPr>
        <xdr:cNvPr id="100" name="Рисунок 99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72050" y="1543050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13</xdr:row>
      <xdr:rowOff>85725</xdr:rowOff>
    </xdr:from>
    <xdr:to>
      <xdr:col>13</xdr:col>
      <xdr:colOff>508463</xdr:colOff>
      <xdr:row>24</xdr:row>
      <xdr:rowOff>22688</xdr:rowOff>
    </xdr:to>
    <xdr:pic>
      <xdr:nvPicPr>
        <xdr:cNvPr id="101" name="Рисунок 100" descr="8bpp312_lena - копия.bmp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400800" y="2562225"/>
          <a:ext cx="2032463" cy="20324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95250</xdr:rowOff>
    </xdr:from>
    <xdr:to>
      <xdr:col>10</xdr:col>
      <xdr:colOff>485775</xdr:colOff>
      <xdr:row>71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19200" y="10763250"/>
          <a:ext cx="5362575" cy="2809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11</xdr:col>
      <xdr:colOff>333375</xdr:colOff>
      <xdr:row>122</xdr:row>
      <xdr:rowOff>57150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828800" y="19621500"/>
          <a:ext cx="5210175" cy="3676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11</xdr:col>
      <xdr:colOff>219075</xdr:colOff>
      <xdr:row>144</xdr:row>
      <xdr:rowOff>9525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828800" y="23812500"/>
          <a:ext cx="5095875" cy="3629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11</xdr:col>
      <xdr:colOff>247650</xdr:colOff>
      <xdr:row>166</xdr:row>
      <xdr:rowOff>133350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828800" y="28194000"/>
          <a:ext cx="5124450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171</xdr:row>
      <xdr:rowOff>0</xdr:rowOff>
    </xdr:from>
    <xdr:to>
      <xdr:col>11</xdr:col>
      <xdr:colOff>314325</xdr:colOff>
      <xdr:row>190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828800" y="32575500"/>
          <a:ext cx="5191125" cy="3619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15</xdr:col>
      <xdr:colOff>276225</xdr:colOff>
      <xdr:row>204</xdr:row>
      <xdr:rowOff>38100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828800" y="36957000"/>
          <a:ext cx="7591425" cy="1943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206</xdr:row>
      <xdr:rowOff>0</xdr:rowOff>
    </xdr:from>
    <xdr:to>
      <xdr:col>15</xdr:col>
      <xdr:colOff>476250</xdr:colOff>
      <xdr:row>216</xdr:row>
      <xdr:rowOff>76200</xdr:rowOff>
    </xdr:to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828800" y="39243000"/>
          <a:ext cx="7791450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218</xdr:row>
      <xdr:rowOff>0</xdr:rowOff>
    </xdr:from>
    <xdr:to>
      <xdr:col>15</xdr:col>
      <xdr:colOff>390525</xdr:colOff>
      <xdr:row>227</xdr:row>
      <xdr:rowOff>180975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828800" y="41529000"/>
          <a:ext cx="7705725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15</xdr:col>
      <xdr:colOff>571500</xdr:colOff>
      <xdr:row>241</xdr:row>
      <xdr:rowOff>66675</xdr:rowOff>
    </xdr:to>
    <xdr:pic>
      <xdr:nvPicPr>
        <xdr:cNvPr id="1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828800" y="44005500"/>
          <a:ext cx="7886700" cy="197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80</xdr:row>
      <xdr:rowOff>0</xdr:rowOff>
    </xdr:from>
    <xdr:to>
      <xdr:col>25</xdr:col>
      <xdr:colOff>152400</xdr:colOff>
      <xdr:row>102</xdr:row>
      <xdr:rowOff>133350</xdr:rowOff>
    </xdr:to>
    <xdr:pic>
      <xdr:nvPicPr>
        <xdr:cNvPr id="1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9144000" y="15240000"/>
          <a:ext cx="6248400" cy="432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410</xdr:row>
      <xdr:rowOff>161926</xdr:rowOff>
    </xdr:from>
    <xdr:to>
      <xdr:col>11</xdr:col>
      <xdr:colOff>0</xdr:colOff>
      <xdr:row>427</xdr:row>
      <xdr:rowOff>28576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461</xdr:row>
      <xdr:rowOff>0</xdr:rowOff>
    </xdr:from>
    <xdr:to>
      <xdr:col>12</xdr:col>
      <xdr:colOff>457200</xdr:colOff>
      <xdr:row>476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412</xdr:row>
      <xdr:rowOff>152401</xdr:rowOff>
    </xdr:from>
    <xdr:to>
      <xdr:col>10</xdr:col>
      <xdr:colOff>533400</xdr:colOff>
      <xdr:row>429</xdr:row>
      <xdr:rowOff>57151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467</xdr:row>
      <xdr:rowOff>0</xdr:rowOff>
    </xdr:from>
    <xdr:to>
      <xdr:col>12</xdr:col>
      <xdr:colOff>152400</xdr:colOff>
      <xdr:row>482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952499</xdr:colOff>
      <xdr:row>415</xdr:row>
      <xdr:rowOff>0</xdr:rowOff>
    </xdr:from>
    <xdr:to>
      <xdr:col>14</xdr:col>
      <xdr:colOff>542924</xdr:colOff>
      <xdr:row>431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13</xdr:col>
      <xdr:colOff>600075</xdr:colOff>
      <xdr:row>475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12</xdr:col>
      <xdr:colOff>209550</xdr:colOff>
      <xdr:row>44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88</xdr:row>
      <xdr:rowOff>0</xdr:rowOff>
    </xdr:from>
    <xdr:to>
      <xdr:col>11</xdr:col>
      <xdr:colOff>209550</xdr:colOff>
      <xdr:row>100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11</xdr:col>
      <xdr:colOff>581025</xdr:colOff>
      <xdr:row>133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5"/>
  <sheetViews>
    <sheetView topLeftCell="A409" workbookViewId="0">
      <selection activeCell="I442" sqref="I442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2" width="9.140625" customWidth="1"/>
    <col min="13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6" width="9.140625" hidden="1" customWidth="1"/>
    <col min="27" max="27" width="9.140625" customWidth="1"/>
    <col min="28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35.21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0.96987585439300095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41.01</v>
      </c>
      <c r="I330">
        <v>2.1800000000000002</v>
      </c>
      <c r="J330">
        <v>11.3</v>
      </c>
      <c r="K330">
        <v>75.099999999999994</v>
      </c>
      <c r="L330">
        <v>15.9</v>
      </c>
      <c r="M330">
        <f t="shared" ref="M330:M335" si="34">J330/L330</f>
        <v>0.71069182389937113</v>
      </c>
      <c r="N330">
        <f t="shared" ref="N330:N335" si="35">K330/L330</f>
        <v>4.7232704402515715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33.21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32.85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0.98310055435032095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32.909999999999997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0.98310055435032095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33.869999999999997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30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30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30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30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30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30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34.988571428571426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16.014285714285712</v>
      </c>
      <c r="M358">
        <f>AVERAGE(M329:M357)</f>
        <v>0.69850099113912001</v>
      </c>
      <c r="N358">
        <f t="shared" si="38"/>
        <v>4.6930513533231544</v>
      </c>
      <c r="O358">
        <f t="shared" si="38"/>
        <v>0.97822670901337749</v>
      </c>
    </row>
    <row r="362" spans="3:30" s="2" customFormat="1"/>
    <row r="367" spans="3:30" ht="60">
      <c r="D367" s="1" t="s">
        <v>2</v>
      </c>
      <c r="E367" s="1" t="s">
        <v>20</v>
      </c>
      <c r="F367" s="1" t="s">
        <v>1</v>
      </c>
      <c r="G367" s="1" t="s">
        <v>4</v>
      </c>
      <c r="H367" s="1" t="s">
        <v>54</v>
      </c>
      <c r="I367" s="1" t="s">
        <v>5</v>
      </c>
      <c r="J367" s="1" t="s">
        <v>11</v>
      </c>
      <c r="K367" s="1" t="s">
        <v>10</v>
      </c>
      <c r="L367" s="1" t="s">
        <v>8</v>
      </c>
      <c r="M367" s="1" t="s">
        <v>13</v>
      </c>
      <c r="N367" s="1" t="s">
        <v>12</v>
      </c>
      <c r="O367" s="1" t="s">
        <v>55</v>
      </c>
      <c r="P367">
        <v>0.97996000000000005</v>
      </c>
      <c r="S367" s="1" t="s">
        <v>2</v>
      </c>
      <c r="T367" s="1" t="s">
        <v>9</v>
      </c>
      <c r="U367" s="1" t="s">
        <v>3</v>
      </c>
      <c r="V367" s="1" t="s">
        <v>1</v>
      </c>
      <c r="W367" s="1" t="s">
        <v>4</v>
      </c>
      <c r="X367" s="1" t="s">
        <v>5</v>
      </c>
      <c r="Y367" s="1" t="s">
        <v>11</v>
      </c>
      <c r="Z367" s="1" t="s">
        <v>10</v>
      </c>
      <c r="AA367" s="1" t="s">
        <v>8</v>
      </c>
      <c r="AB367" s="1" t="s">
        <v>13</v>
      </c>
      <c r="AC367" s="1" t="s">
        <v>12</v>
      </c>
      <c r="AD367" s="1" t="s">
        <v>55</v>
      </c>
    </row>
    <row r="368" spans="3:30">
      <c r="C368">
        <v>1</v>
      </c>
      <c r="D368" t="s">
        <v>60</v>
      </c>
      <c r="E368">
        <v>4</v>
      </c>
      <c r="F368">
        <v>10</v>
      </c>
      <c r="G368">
        <v>120.67</v>
      </c>
      <c r="I368">
        <v>1.71</v>
      </c>
      <c r="K368">
        <v>75.099999999999994</v>
      </c>
      <c r="L368">
        <v>17.100000000000001</v>
      </c>
      <c r="M368" t="e">
        <f>J368/H368</f>
        <v>#DIV/0!</v>
      </c>
      <c r="N368" s="20">
        <f>K368/L368</f>
        <v>4.3918128654970756</v>
      </c>
      <c r="O368" s="21">
        <v>0.99007000000000001</v>
      </c>
      <c r="S368" t="s">
        <v>21</v>
      </c>
      <c r="T368">
        <v>4</v>
      </c>
      <c r="V368">
        <v>10</v>
      </c>
      <c r="W368">
        <v>144.35</v>
      </c>
      <c r="X368">
        <v>1.65</v>
      </c>
      <c r="Z368">
        <v>75.099999999999994</v>
      </c>
      <c r="AA368">
        <v>17.100000000000001</v>
      </c>
      <c r="AC368" s="20">
        <f>Z368/AA368</f>
        <v>4.3918128654970756</v>
      </c>
      <c r="AD368" s="21">
        <v>0.98977089981571797</v>
      </c>
    </row>
    <row r="369" spans="2:30">
      <c r="E369">
        <v>4</v>
      </c>
      <c r="F369">
        <v>50</v>
      </c>
      <c r="G369">
        <v>51.99</v>
      </c>
      <c r="I369">
        <v>1.65</v>
      </c>
      <c r="K369">
        <v>75.099999999999994</v>
      </c>
      <c r="L369">
        <v>17.100000000000001</v>
      </c>
      <c r="M369">
        <f>J369/L369</f>
        <v>0</v>
      </c>
      <c r="N369" s="20">
        <f t="shared" ref="N369:N373" si="39">K369/L369</f>
        <v>4.3918128654970756</v>
      </c>
      <c r="O369" s="21">
        <v>0.98716000000000004</v>
      </c>
      <c r="T369">
        <v>4</v>
      </c>
      <c r="V369">
        <v>50</v>
      </c>
      <c r="W369">
        <v>84.28</v>
      </c>
      <c r="X369">
        <v>1.71</v>
      </c>
      <c r="Z369">
        <v>75.099999999999994</v>
      </c>
      <c r="AA369">
        <v>17.100000000000001</v>
      </c>
      <c r="AC369" s="20">
        <f t="shared" ref="AC369:AC379" si="40">Z369/AA369</f>
        <v>4.3918128654970756</v>
      </c>
      <c r="AD369" s="21">
        <v>0.98602654374123999</v>
      </c>
    </row>
    <row r="370" spans="2:30">
      <c r="E370">
        <v>4</v>
      </c>
      <c r="F370">
        <v>100</v>
      </c>
      <c r="G370">
        <v>25.88</v>
      </c>
      <c r="I370">
        <v>1.72</v>
      </c>
      <c r="K370">
        <v>75.099999999999994</v>
      </c>
      <c r="L370">
        <v>17.2</v>
      </c>
      <c r="M370">
        <f t="shared" ref="M370:M378" si="41">J370/L370</f>
        <v>0</v>
      </c>
      <c r="N370" s="20">
        <f t="shared" si="39"/>
        <v>4.3662790697674421</v>
      </c>
      <c r="O370" s="21">
        <v>0.98333999999999999</v>
      </c>
      <c r="P370">
        <f>O370-P367</f>
        <v>3.3799999999999386E-3</v>
      </c>
      <c r="T370">
        <v>4</v>
      </c>
      <c r="V370">
        <v>100</v>
      </c>
      <c r="W370">
        <v>57.08</v>
      </c>
      <c r="X370">
        <v>1.73</v>
      </c>
      <c r="Z370">
        <v>75.099999999999994</v>
      </c>
      <c r="AA370">
        <v>17</v>
      </c>
      <c r="AC370" s="20">
        <f t="shared" si="40"/>
        <v>4.4176470588235288</v>
      </c>
      <c r="AD370" s="21">
        <v>0.98179714252304295</v>
      </c>
    </row>
    <row r="371" spans="2:30">
      <c r="E371">
        <v>4</v>
      </c>
      <c r="F371" s="16">
        <v>150</v>
      </c>
      <c r="G371">
        <v>15.54</v>
      </c>
      <c r="I371">
        <v>1.72</v>
      </c>
      <c r="K371">
        <v>75.099999999999994</v>
      </c>
      <c r="L371">
        <v>17.2</v>
      </c>
      <c r="M371">
        <f t="shared" si="41"/>
        <v>0</v>
      </c>
      <c r="N371" s="20">
        <f t="shared" si="39"/>
        <v>4.3662790697674421</v>
      </c>
      <c r="O371" s="21">
        <v>0.97987000000000002</v>
      </c>
      <c r="P371" s="15">
        <f>P367-O371</f>
        <v>9.0000000000034497E-5</v>
      </c>
      <c r="T371">
        <v>4</v>
      </c>
      <c r="V371">
        <v>200</v>
      </c>
      <c r="W371">
        <v>39.64</v>
      </c>
      <c r="X371">
        <v>1.62</v>
      </c>
      <c r="Z371">
        <v>75.099999999999994</v>
      </c>
      <c r="AA371">
        <v>17</v>
      </c>
      <c r="AC371" s="20">
        <f t="shared" si="40"/>
        <v>4.4176470588235288</v>
      </c>
      <c r="AD371" s="21">
        <v>0.97537460764899198</v>
      </c>
    </row>
    <row r="372" spans="2:30">
      <c r="E372">
        <v>4</v>
      </c>
      <c r="F372" s="17">
        <v>200</v>
      </c>
      <c r="G372">
        <v>7.83</v>
      </c>
      <c r="I372">
        <v>1.67</v>
      </c>
      <c r="K372">
        <v>75.099999999999994</v>
      </c>
      <c r="L372">
        <v>17.2</v>
      </c>
      <c r="M372">
        <f t="shared" si="41"/>
        <v>0</v>
      </c>
      <c r="N372" s="20">
        <f t="shared" si="39"/>
        <v>4.3662790697674421</v>
      </c>
      <c r="O372" s="21">
        <v>0.97777000000000003</v>
      </c>
      <c r="P372">
        <f>P367-O372</f>
        <v>2.1900000000000253E-3</v>
      </c>
      <c r="T372">
        <v>4</v>
      </c>
      <c r="V372" s="16">
        <v>300</v>
      </c>
      <c r="W372">
        <v>34.65</v>
      </c>
      <c r="X372">
        <v>1.67</v>
      </c>
      <c r="Z372">
        <v>75.099999999999994</v>
      </c>
      <c r="AA372">
        <v>17</v>
      </c>
      <c r="AC372" s="20">
        <f t="shared" si="40"/>
        <v>4.4176470588235288</v>
      </c>
      <c r="AD372" s="21">
        <v>0.97187585439300095</v>
      </c>
    </row>
    <row r="373" spans="2:30">
      <c r="E373">
        <v>4</v>
      </c>
      <c r="F373">
        <v>300</v>
      </c>
      <c r="G373">
        <v>2.4900000000000002</v>
      </c>
      <c r="I373">
        <v>1.68</v>
      </c>
      <c r="K373">
        <v>75.099999999999994</v>
      </c>
      <c r="L373">
        <v>17.2</v>
      </c>
      <c r="M373">
        <f t="shared" si="41"/>
        <v>0</v>
      </c>
      <c r="N373" s="20">
        <f t="shared" si="39"/>
        <v>4.3662790697674421</v>
      </c>
      <c r="O373" s="21">
        <v>0.97299000000000002</v>
      </c>
      <c r="Q373" s="13"/>
      <c r="T373">
        <v>4</v>
      </c>
      <c r="V373">
        <v>400</v>
      </c>
      <c r="W373">
        <v>33.46</v>
      </c>
      <c r="X373">
        <v>1.73</v>
      </c>
      <c r="Z373">
        <v>75.099999999999994</v>
      </c>
      <c r="AA373">
        <v>17</v>
      </c>
      <c r="AC373" s="20">
        <f t="shared" si="40"/>
        <v>4.4176470588235288</v>
      </c>
      <c r="AD373" s="21">
        <v>0.96626157152576198</v>
      </c>
    </row>
    <row r="374" spans="2:30">
      <c r="B374" s="14" t="s">
        <v>58</v>
      </c>
      <c r="D374" s="16" t="s">
        <v>61</v>
      </c>
      <c r="N374" s="20"/>
      <c r="O374" s="21"/>
      <c r="T374">
        <v>8</v>
      </c>
      <c r="V374">
        <v>5</v>
      </c>
      <c r="W374">
        <v>53.62</v>
      </c>
      <c r="X374">
        <v>1.72</v>
      </c>
      <c r="Z374">
        <v>75.099999999999994</v>
      </c>
      <c r="AA374">
        <v>4.29</v>
      </c>
      <c r="AC374" s="20">
        <f t="shared" si="40"/>
        <v>17.505827505827504</v>
      </c>
      <c r="AD374" s="21">
        <v>0.95639001286863901</v>
      </c>
    </row>
    <row r="375" spans="2:30">
      <c r="B375" s="14"/>
      <c r="E375">
        <v>8</v>
      </c>
      <c r="F375">
        <v>2</v>
      </c>
      <c r="G375">
        <v>38.33</v>
      </c>
      <c r="I375">
        <v>1.73</v>
      </c>
      <c r="K375">
        <v>75.099999999999994</v>
      </c>
      <c r="L375">
        <v>4.29</v>
      </c>
      <c r="N375" s="20">
        <f>K375/L375</f>
        <v>17.505827505827504</v>
      </c>
      <c r="O375" s="21">
        <v>0.95664000000000005</v>
      </c>
      <c r="T375">
        <v>8</v>
      </c>
      <c r="V375">
        <v>10</v>
      </c>
      <c r="W375">
        <v>47.25</v>
      </c>
      <c r="X375">
        <v>1.83</v>
      </c>
      <c r="Z375">
        <v>75.099999999999994</v>
      </c>
      <c r="AA375">
        <v>4.29</v>
      </c>
      <c r="AC375" s="20">
        <f t="shared" si="40"/>
        <v>17.505827505827504</v>
      </c>
      <c r="AD375" s="21">
        <v>0.95604426823803301</v>
      </c>
    </row>
    <row r="376" spans="2:30">
      <c r="B376" s="14"/>
      <c r="E376">
        <v>8</v>
      </c>
      <c r="F376">
        <v>5</v>
      </c>
      <c r="G376">
        <v>46.66</v>
      </c>
      <c r="I376">
        <v>1.73</v>
      </c>
      <c r="K376">
        <v>75.099999999999994</v>
      </c>
      <c r="L376">
        <v>4.28</v>
      </c>
      <c r="N376" s="20">
        <f t="shared" ref="N376:N380" si="42">K376/L376</f>
        <v>17.546728971962615</v>
      </c>
      <c r="O376" s="21">
        <v>0.95637000000000005</v>
      </c>
      <c r="T376">
        <v>8</v>
      </c>
      <c r="V376">
        <v>50</v>
      </c>
      <c r="W376">
        <v>38.36</v>
      </c>
      <c r="X376">
        <v>1.68</v>
      </c>
      <c r="Z376">
        <v>75.099999999999994</v>
      </c>
      <c r="AA376">
        <v>4.29</v>
      </c>
      <c r="AC376" s="20">
        <f t="shared" si="40"/>
        <v>17.505827505827504</v>
      </c>
      <c r="AD376" s="21">
        <v>0.95283437505964996</v>
      </c>
    </row>
    <row r="377" spans="2:30">
      <c r="B377">
        <v>0.97996000000000005</v>
      </c>
      <c r="E377">
        <v>8</v>
      </c>
      <c r="F377">
        <v>10</v>
      </c>
      <c r="G377">
        <v>39.76</v>
      </c>
      <c r="I377">
        <v>1.66</v>
      </c>
      <c r="J377">
        <v>10</v>
      </c>
      <c r="K377">
        <v>75.099999999999994</v>
      </c>
      <c r="L377">
        <v>4.28</v>
      </c>
      <c r="M377">
        <f t="shared" si="41"/>
        <v>2.3364485981308412</v>
      </c>
      <c r="N377" s="20">
        <f t="shared" si="42"/>
        <v>17.546728971962615</v>
      </c>
      <c r="O377" s="21">
        <v>0.95601999999999998</v>
      </c>
      <c r="T377">
        <v>8</v>
      </c>
      <c r="V377">
        <v>100</v>
      </c>
      <c r="W377">
        <v>25.27</v>
      </c>
      <c r="X377">
        <v>1.71</v>
      </c>
      <c r="Z377">
        <v>75.099999999999994</v>
      </c>
      <c r="AA377">
        <v>4.29</v>
      </c>
      <c r="AC377" s="20">
        <f t="shared" si="40"/>
        <v>17.505827505827504</v>
      </c>
      <c r="AD377" s="21">
        <v>0.95026303452094896</v>
      </c>
    </row>
    <row r="378" spans="2:30">
      <c r="E378">
        <v>8</v>
      </c>
      <c r="F378">
        <v>50</v>
      </c>
      <c r="G378">
        <v>28.13</v>
      </c>
      <c r="I378">
        <v>1.72</v>
      </c>
      <c r="J378">
        <v>12.4</v>
      </c>
      <c r="K378">
        <v>75.099999999999994</v>
      </c>
      <c r="L378">
        <v>4.28</v>
      </c>
      <c r="M378">
        <f t="shared" si="41"/>
        <v>2.8971962616822431</v>
      </c>
      <c r="N378" s="20">
        <f t="shared" si="42"/>
        <v>17.546728971962615</v>
      </c>
      <c r="O378" s="21">
        <v>0.95428000000000002</v>
      </c>
      <c r="T378">
        <v>8</v>
      </c>
      <c r="V378">
        <v>150</v>
      </c>
      <c r="W378">
        <v>19.73</v>
      </c>
      <c r="X378">
        <v>1.65</v>
      </c>
      <c r="Z378">
        <v>75.099999999999994</v>
      </c>
      <c r="AA378">
        <v>4.28</v>
      </c>
      <c r="AC378" s="20">
        <f t="shared" si="40"/>
        <v>17.546728971962615</v>
      </c>
      <c r="AD378" s="21">
        <v>0.94729980866298502</v>
      </c>
    </row>
    <row r="379" spans="2:30">
      <c r="E379">
        <v>8</v>
      </c>
      <c r="F379">
        <v>100</v>
      </c>
      <c r="G379">
        <v>14.96</v>
      </c>
      <c r="I379">
        <v>1.72</v>
      </c>
      <c r="J379">
        <v>7.52</v>
      </c>
      <c r="K379">
        <v>75.099999999999994</v>
      </c>
      <c r="L379">
        <v>4.28</v>
      </c>
      <c r="N379" s="20">
        <f t="shared" si="42"/>
        <v>17.546728971962615</v>
      </c>
      <c r="O379" s="21">
        <v>0.95172000000000001</v>
      </c>
      <c r="T379">
        <v>8</v>
      </c>
      <c r="V379">
        <v>200</v>
      </c>
      <c r="W379">
        <v>18.079999999999998</v>
      </c>
      <c r="X379">
        <v>1.68</v>
      </c>
      <c r="Z379">
        <v>75.099999999999994</v>
      </c>
      <c r="AA379">
        <v>4.29</v>
      </c>
      <c r="AC379" s="20">
        <f t="shared" si="40"/>
        <v>17.505827505827504</v>
      </c>
      <c r="AD379" s="21">
        <v>0.94535281893078105</v>
      </c>
    </row>
    <row r="380" spans="2:30">
      <c r="E380">
        <v>8</v>
      </c>
      <c r="F380">
        <v>150</v>
      </c>
      <c r="G380">
        <v>13.32</v>
      </c>
      <c r="I380">
        <v>1.64</v>
      </c>
      <c r="J380">
        <v>11.7</v>
      </c>
      <c r="K380">
        <v>75.099999999999994</v>
      </c>
      <c r="L380">
        <v>4.28</v>
      </c>
      <c r="N380" s="20">
        <f t="shared" si="42"/>
        <v>17.546728971962615</v>
      </c>
      <c r="O380" s="21">
        <v>0.94911999999999996</v>
      </c>
    </row>
    <row r="382" spans="2:30">
      <c r="E382">
        <v>16</v>
      </c>
      <c r="F382">
        <v>10</v>
      </c>
      <c r="J382">
        <v>18.600000000000001</v>
      </c>
      <c r="O382">
        <v>0.88971999999999996</v>
      </c>
    </row>
    <row r="383" spans="2:30">
      <c r="E383">
        <v>16</v>
      </c>
      <c r="F383">
        <v>50</v>
      </c>
      <c r="J383">
        <v>20.399999999999999</v>
      </c>
      <c r="O383">
        <v>0.88931000000000004</v>
      </c>
    </row>
    <row r="384" spans="2:30">
      <c r="E384">
        <v>16</v>
      </c>
      <c r="F384">
        <v>100</v>
      </c>
      <c r="J384">
        <v>15.1</v>
      </c>
      <c r="O384">
        <v>0.88832</v>
      </c>
    </row>
    <row r="385" spans="5:15">
      <c r="E385">
        <v>16</v>
      </c>
      <c r="F385">
        <v>200</v>
      </c>
      <c r="J385">
        <v>14</v>
      </c>
      <c r="O385">
        <v>0.88583999999999996</v>
      </c>
    </row>
    <row r="386" spans="5:15">
      <c r="E386">
        <v>16</v>
      </c>
      <c r="F386">
        <v>300</v>
      </c>
      <c r="J386">
        <v>13</v>
      </c>
      <c r="O386">
        <v>0.88363999999999998</v>
      </c>
    </row>
    <row r="387" spans="5:15">
      <c r="E387">
        <v>16</v>
      </c>
      <c r="F387">
        <v>400</v>
      </c>
      <c r="J387">
        <v>11.8</v>
      </c>
      <c r="O387">
        <v>0.87877000000000005</v>
      </c>
    </row>
    <row r="388" spans="5:15">
      <c r="E388">
        <v>16</v>
      </c>
      <c r="F388">
        <v>500</v>
      </c>
      <c r="J388">
        <v>13.7</v>
      </c>
      <c r="O388">
        <v>0.87121000000000004</v>
      </c>
    </row>
    <row r="389" spans="5:15">
      <c r="J389">
        <v>10.4</v>
      </c>
    </row>
    <row r="390" spans="5:15">
      <c r="J390">
        <v>9.4600000000000009</v>
      </c>
    </row>
    <row r="391" spans="5:15">
      <c r="J391">
        <v>13.1</v>
      </c>
    </row>
    <row r="392" spans="5:15">
      <c r="J392">
        <v>9.23</v>
      </c>
    </row>
    <row r="393" spans="5:15">
      <c r="J393">
        <v>14.9</v>
      </c>
    </row>
    <row r="394" spans="5:15">
      <c r="J394">
        <v>10.6</v>
      </c>
    </row>
    <row r="397" spans="5:15" s="2" customFormat="1"/>
    <row r="403" spans="3:6">
      <c r="C403" s="4"/>
      <c r="D403" s="4" t="s">
        <v>26</v>
      </c>
      <c r="E403" s="4" t="s">
        <v>72</v>
      </c>
      <c r="F403" s="4" t="s">
        <v>73</v>
      </c>
    </row>
    <row r="404" spans="3:6" ht="15.75">
      <c r="C404" s="3" t="s">
        <v>66</v>
      </c>
      <c r="D404" s="3">
        <v>9.2100000000000009</v>
      </c>
      <c r="E404" s="3">
        <v>4.0599999999999996</v>
      </c>
      <c r="F404" s="3">
        <v>2.95</v>
      </c>
    </row>
    <row r="405" spans="3:6" ht="15.75">
      <c r="C405" s="3" t="s">
        <v>67</v>
      </c>
      <c r="D405" s="3">
        <v>45.08</v>
      </c>
      <c r="E405" s="3">
        <v>16.84</v>
      </c>
      <c r="F405" s="3">
        <v>15.86</v>
      </c>
    </row>
    <row r="406" spans="3:6" ht="15.75">
      <c r="C406" s="3" t="s">
        <v>68</v>
      </c>
      <c r="D406" s="3">
        <v>35.72</v>
      </c>
      <c r="E406" s="3">
        <v>15.75</v>
      </c>
      <c r="F406" s="3">
        <v>13.43</v>
      </c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09" spans="3:6" ht="15.75">
      <c r="C409" s="3"/>
      <c r="D409" s="11"/>
      <c r="E409" s="11"/>
      <c r="F409" s="11"/>
    </row>
    <row r="429" spans="2:2" s="2" customFormat="1"/>
    <row r="432" spans="2:2">
      <c r="B432" t="s">
        <v>43</v>
      </c>
    </row>
    <row r="433" spans="3:8" ht="15.75">
      <c r="D433" s="3" t="s">
        <v>69</v>
      </c>
      <c r="E433" s="3" t="s">
        <v>67</v>
      </c>
      <c r="F433" s="3" t="s">
        <v>70</v>
      </c>
      <c r="G433" s="3" t="s">
        <v>44</v>
      </c>
    </row>
    <row r="434" spans="3:8" ht="15.75">
      <c r="C434" s="3" t="s">
        <v>71</v>
      </c>
      <c r="D434" s="3">
        <v>2.95</v>
      </c>
      <c r="E434" s="3">
        <v>45.08</v>
      </c>
      <c r="F434" s="3">
        <v>15.86</v>
      </c>
      <c r="G434" s="3">
        <v>35.86</v>
      </c>
      <c r="H434" s="3"/>
    </row>
    <row r="435" spans="3:8" ht="15.75">
      <c r="C435" s="3" t="s">
        <v>55</v>
      </c>
      <c r="D435" s="11">
        <v>0.97729100000000002</v>
      </c>
      <c r="E435" s="11">
        <v>0.97934299999999996</v>
      </c>
      <c r="F435" s="11">
        <v>0.98049399999999998</v>
      </c>
      <c r="G435" s="3">
        <v>0.97767999999999999</v>
      </c>
      <c r="H435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G79" workbookViewId="0">
      <selection activeCell="P81" sqref="P81"/>
    </sheetView>
  </sheetViews>
  <sheetFormatPr defaultRowHeight="1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topLeftCell="AD1" workbookViewId="0">
      <selection activeCell="AM35" sqref="AM35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59"/>
  <sheetViews>
    <sheetView topLeftCell="A446" workbookViewId="0">
      <selection activeCell="K460" sqref="K460"/>
    </sheetView>
  </sheetViews>
  <sheetFormatPr defaultRowHeight="15"/>
  <cols>
    <col min="4" max="4" width="23.7109375" customWidth="1"/>
    <col min="9" max="10" width="9.140625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H335">
        <v>1.92</v>
      </c>
      <c r="J335">
        <v>75.099999999999994</v>
      </c>
      <c r="K335">
        <v>17.100000000000001</v>
      </c>
      <c r="M335" s="20">
        <f>J335/K335</f>
        <v>4.3918128654970756</v>
      </c>
      <c r="N335" s="21">
        <v>0.98538999999999999</v>
      </c>
    </row>
    <row r="336" spans="3:14">
      <c r="E336">
        <v>4</v>
      </c>
      <c r="F336">
        <v>50</v>
      </c>
      <c r="G336">
        <v>103.41</v>
      </c>
      <c r="H336">
        <v>1.85</v>
      </c>
      <c r="J336">
        <v>75.099999999999994</v>
      </c>
      <c r="K336">
        <v>17.100000000000001</v>
      </c>
      <c r="M336" s="20">
        <f t="shared" ref="M336:M354" si="19">J336/K336</f>
        <v>4.3918128654970756</v>
      </c>
      <c r="N336" s="21">
        <v>0.98543999999999998</v>
      </c>
    </row>
    <row r="337" spans="5:14">
      <c r="E337">
        <v>4</v>
      </c>
      <c r="F337">
        <v>100</v>
      </c>
      <c r="G337">
        <v>60.38</v>
      </c>
      <c r="H337">
        <v>1.76</v>
      </c>
      <c r="J337">
        <v>75.099999999999994</v>
      </c>
      <c r="K337">
        <v>17.100000000000001</v>
      </c>
      <c r="M337" s="20">
        <f t="shared" si="19"/>
        <v>4.3918128654970756</v>
      </c>
      <c r="N337" s="21">
        <v>0.98511000000000004</v>
      </c>
    </row>
    <row r="338" spans="5:14">
      <c r="E338">
        <v>4</v>
      </c>
      <c r="F338">
        <v>200</v>
      </c>
      <c r="G338">
        <v>22.04</v>
      </c>
      <c r="H338">
        <v>1.68</v>
      </c>
      <c r="J338">
        <v>75.099999999999994</v>
      </c>
      <c r="K338">
        <v>17.100000000000001</v>
      </c>
      <c r="M338" s="20">
        <f t="shared" si="19"/>
        <v>4.3918128654970756</v>
      </c>
      <c r="N338" s="21">
        <v>0.98411000000000004</v>
      </c>
    </row>
    <row r="339" spans="5:14">
      <c r="E339">
        <v>4</v>
      </c>
      <c r="F339" s="16">
        <v>300</v>
      </c>
      <c r="G339">
        <v>9.64</v>
      </c>
      <c r="H339">
        <v>1.71</v>
      </c>
      <c r="J339">
        <v>75.099999999999994</v>
      </c>
      <c r="K339">
        <v>17.100000000000001</v>
      </c>
      <c r="M339" s="20">
        <f t="shared" si="19"/>
        <v>4.3918128654970756</v>
      </c>
      <c r="N339" s="21">
        <v>0.98338999999999999</v>
      </c>
    </row>
    <row r="340" spans="5:14">
      <c r="E340">
        <v>4</v>
      </c>
      <c r="F340">
        <v>400</v>
      </c>
      <c r="G340">
        <v>3.26</v>
      </c>
      <c r="H340">
        <v>1.68</v>
      </c>
      <c r="J340">
        <v>75.099999999999994</v>
      </c>
      <c r="K340">
        <v>17.100000000000001</v>
      </c>
      <c r="M340" s="20">
        <f t="shared" si="19"/>
        <v>4.3918128654970756</v>
      </c>
      <c r="N340" s="21">
        <v>0.98241000000000001</v>
      </c>
    </row>
    <row r="341" spans="5:14">
      <c r="J341">
        <v>75.099999999999994</v>
      </c>
      <c r="M341" s="20" t="e">
        <f t="shared" si="19"/>
        <v>#DIV/0!</v>
      </c>
      <c r="N341" s="21"/>
    </row>
    <row r="342" spans="5:14">
      <c r="E342">
        <v>8</v>
      </c>
      <c r="F342">
        <v>5</v>
      </c>
      <c r="G342">
        <v>22.21</v>
      </c>
      <c r="H342">
        <v>1.69</v>
      </c>
      <c r="J342">
        <v>75.099999999999994</v>
      </c>
      <c r="K342">
        <v>4.29</v>
      </c>
      <c r="M342" s="20">
        <f t="shared" si="19"/>
        <v>17.505827505827504</v>
      </c>
      <c r="N342" s="21">
        <v>0.97862401299172797</v>
      </c>
    </row>
    <row r="343" spans="5:14">
      <c r="E343">
        <v>8</v>
      </c>
      <c r="F343">
        <v>10</v>
      </c>
      <c r="G343">
        <v>18.63</v>
      </c>
      <c r="H343">
        <v>1.78</v>
      </c>
      <c r="J343">
        <v>75.099999999999994</v>
      </c>
      <c r="K343">
        <v>4.28</v>
      </c>
      <c r="M343" s="20">
        <f t="shared" si="19"/>
        <v>17.546728971962615</v>
      </c>
      <c r="N343" s="21">
        <v>0.97829799653377103</v>
      </c>
    </row>
    <row r="344" spans="5:14">
      <c r="E344">
        <v>8</v>
      </c>
      <c r="F344">
        <v>50</v>
      </c>
      <c r="G344">
        <v>14.48</v>
      </c>
      <c r="H344">
        <v>1.65</v>
      </c>
      <c r="J344">
        <v>75.099999999999994</v>
      </c>
      <c r="K344">
        <v>4.2699999999999996</v>
      </c>
      <c r="M344" s="20">
        <f t="shared" si="19"/>
        <v>17.587822014051522</v>
      </c>
      <c r="N344" s="21">
        <v>0.97710243309220302</v>
      </c>
    </row>
    <row r="345" spans="5:14">
      <c r="E345">
        <v>8</v>
      </c>
      <c r="F345">
        <v>100</v>
      </c>
      <c r="G345">
        <v>12.36</v>
      </c>
      <c r="H345">
        <v>1.99</v>
      </c>
      <c r="J345">
        <v>75.099999999999994</v>
      </c>
      <c r="K345">
        <v>4.28</v>
      </c>
      <c r="M345" s="20">
        <f t="shared" si="19"/>
        <v>17.546728971962615</v>
      </c>
      <c r="N345" s="21">
        <v>0.97497656785461095</v>
      </c>
    </row>
    <row r="346" spans="5:14">
      <c r="E346">
        <v>8</v>
      </c>
      <c r="F346">
        <v>150</v>
      </c>
      <c r="G346">
        <v>12.15</v>
      </c>
      <c r="H346">
        <v>1.83</v>
      </c>
      <c r="J346">
        <v>75.099999999999994</v>
      </c>
      <c r="K346">
        <v>4.29</v>
      </c>
      <c r="M346" s="20">
        <f t="shared" si="19"/>
        <v>17.505827505827504</v>
      </c>
      <c r="N346" s="21">
        <v>0.974620885037083</v>
      </c>
    </row>
    <row r="347" spans="5:14">
      <c r="E347">
        <v>8</v>
      </c>
      <c r="F347">
        <v>200</v>
      </c>
      <c r="G347">
        <v>10.84</v>
      </c>
      <c r="H347">
        <v>1.72</v>
      </c>
      <c r="J347">
        <v>75.099999999999994</v>
      </c>
      <c r="K347">
        <v>4.29</v>
      </c>
      <c r="M347" s="20">
        <f t="shared" si="19"/>
        <v>17.505827505827504</v>
      </c>
      <c r="N347" s="21">
        <v>0.97452901887099197</v>
      </c>
    </row>
    <row r="348" spans="5:14">
      <c r="J348">
        <v>75.099999999999994</v>
      </c>
      <c r="M348" t="e">
        <f t="shared" si="19"/>
        <v>#DIV/0!</v>
      </c>
    </row>
    <row r="349" spans="5:14">
      <c r="E349">
        <v>16</v>
      </c>
      <c r="J349">
        <v>75.099999999999994</v>
      </c>
      <c r="M349" t="e">
        <f t="shared" si="19"/>
        <v>#DIV/0!</v>
      </c>
      <c r="N349">
        <v>0.97302999999999995</v>
      </c>
    </row>
    <row r="350" spans="5:14">
      <c r="E350">
        <v>16</v>
      </c>
      <c r="J350">
        <v>75.099999999999994</v>
      </c>
      <c r="M350" t="e">
        <f t="shared" si="19"/>
        <v>#DIV/0!</v>
      </c>
    </row>
    <row r="351" spans="5:14">
      <c r="E351">
        <v>16</v>
      </c>
      <c r="J351">
        <v>75.099999999999994</v>
      </c>
      <c r="M351" t="e">
        <f t="shared" si="19"/>
        <v>#DIV/0!</v>
      </c>
    </row>
    <row r="352" spans="5:14">
      <c r="E352">
        <v>16</v>
      </c>
      <c r="J352">
        <v>75.099999999999994</v>
      </c>
      <c r="M352" t="e">
        <f t="shared" si="19"/>
        <v>#DIV/0!</v>
      </c>
    </row>
    <row r="353" spans="2:14">
      <c r="E353">
        <v>16</v>
      </c>
      <c r="J353">
        <v>75.099999999999994</v>
      </c>
      <c r="M353" t="e">
        <f t="shared" si="19"/>
        <v>#DIV/0!</v>
      </c>
    </row>
    <row r="354" spans="2:14">
      <c r="E354">
        <v>16</v>
      </c>
      <c r="J354">
        <v>75.099999999999994</v>
      </c>
      <c r="M354" t="e">
        <f t="shared" si="19"/>
        <v>#DIV/0!</v>
      </c>
    </row>
    <row r="362" spans="2:14" s="2" customFormat="1"/>
    <row r="367" spans="2:14">
      <c r="B367" t="s">
        <v>62</v>
      </c>
    </row>
    <row r="368" spans="2:14" ht="60">
      <c r="D368" s="1" t="s">
        <v>2</v>
      </c>
      <c r="E368" s="1" t="s">
        <v>20</v>
      </c>
      <c r="F368" s="1" t="s">
        <v>1</v>
      </c>
      <c r="G368" s="1" t="s">
        <v>4</v>
      </c>
      <c r="H368" s="1" t="s">
        <v>5</v>
      </c>
      <c r="I368" s="1" t="s">
        <v>11</v>
      </c>
      <c r="J368" s="1" t="s">
        <v>10</v>
      </c>
      <c r="K368" s="1" t="s">
        <v>8</v>
      </c>
      <c r="L368" s="1" t="s">
        <v>13</v>
      </c>
      <c r="M368" s="1" t="s">
        <v>12</v>
      </c>
      <c r="N368" s="1" t="s">
        <v>55</v>
      </c>
    </row>
    <row r="369" spans="3:14">
      <c r="C369">
        <v>1</v>
      </c>
      <c r="D369" t="s">
        <v>19</v>
      </c>
      <c r="E369">
        <v>4</v>
      </c>
      <c r="F369">
        <v>300</v>
      </c>
      <c r="G369">
        <v>42.65</v>
      </c>
      <c r="H369">
        <v>2.15</v>
      </c>
      <c r="J369">
        <v>75.099999999999994</v>
      </c>
      <c r="K369">
        <v>15.9</v>
      </c>
      <c r="L369">
        <f>I369/K369</f>
        <v>0</v>
      </c>
      <c r="M369">
        <f>J369/K369</f>
        <v>4.7232704402515715</v>
      </c>
      <c r="N369">
        <v>0.97901659917184303</v>
      </c>
    </row>
    <row r="370" spans="3:14" ht="15" hidden="1" customHeight="1">
      <c r="C370">
        <v>2</v>
      </c>
      <c r="E370">
        <v>4</v>
      </c>
      <c r="F370">
        <v>300</v>
      </c>
      <c r="G370">
        <v>44.44</v>
      </c>
      <c r="H370">
        <v>2.4300000000000002</v>
      </c>
      <c r="J370">
        <v>75.099999999999994</v>
      </c>
      <c r="K370">
        <v>15.6</v>
      </c>
      <c r="M370">
        <f t="shared" ref="M370:M375" si="20">J370/K370</f>
        <v>4.8141025641025639</v>
      </c>
      <c r="N370">
        <v>0.99851928003936796</v>
      </c>
    </row>
    <row r="371" spans="3:14" ht="15" hidden="1" customHeight="1">
      <c r="C371">
        <v>3</v>
      </c>
      <c r="E371">
        <v>4</v>
      </c>
      <c r="F371">
        <v>300</v>
      </c>
      <c r="G371">
        <v>42.75</v>
      </c>
      <c r="H371">
        <v>2.12</v>
      </c>
      <c r="J371">
        <v>75.099999999999994</v>
      </c>
      <c r="K371">
        <v>15.7</v>
      </c>
      <c r="M371">
        <f t="shared" si="20"/>
        <v>4.7834394904458595</v>
      </c>
      <c r="N371">
        <v>0.99169393654483495</v>
      </c>
    </row>
    <row r="372" spans="3:14" ht="15" hidden="1" customHeight="1">
      <c r="C372">
        <v>4</v>
      </c>
      <c r="E372">
        <v>4</v>
      </c>
      <c r="F372">
        <v>300</v>
      </c>
      <c r="G372">
        <v>46.92</v>
      </c>
      <c r="H372">
        <v>2.65</v>
      </c>
      <c r="J372">
        <v>75.099999999999994</v>
      </c>
      <c r="K372">
        <v>15.7</v>
      </c>
      <c r="M372">
        <f t="shared" si="20"/>
        <v>4.7834394904458595</v>
      </c>
      <c r="N372">
        <v>0.98827015989376699</v>
      </c>
    </row>
    <row r="373" spans="3:14" ht="15" hidden="1" customHeight="1">
      <c r="C373">
        <v>5</v>
      </c>
      <c r="E373">
        <v>4</v>
      </c>
      <c r="F373">
        <v>300</v>
      </c>
      <c r="G373">
        <v>32.49</v>
      </c>
      <c r="H373">
        <v>2.25</v>
      </c>
      <c r="J373">
        <v>75.099999999999994</v>
      </c>
      <c r="K373">
        <v>15.6</v>
      </c>
      <c r="M373">
        <f t="shared" si="20"/>
        <v>4.8141025641025639</v>
      </c>
      <c r="N373">
        <v>0.99891815365189196</v>
      </c>
    </row>
    <row r="374" spans="3:14" ht="15" hidden="1" customHeight="1">
      <c r="C374">
        <v>6</v>
      </c>
      <c r="E374">
        <v>4</v>
      </c>
      <c r="F374">
        <v>300</v>
      </c>
      <c r="G374">
        <v>35.04</v>
      </c>
      <c r="H374">
        <v>2.25</v>
      </c>
      <c r="J374">
        <v>75.099999999999994</v>
      </c>
      <c r="K374">
        <v>18.3</v>
      </c>
      <c r="M374">
        <f t="shared" si="20"/>
        <v>4.1038251366120218</v>
      </c>
      <c r="N374">
        <v>0.997952990245219</v>
      </c>
    </row>
    <row r="375" spans="3:14" ht="15" hidden="1" customHeight="1">
      <c r="C375">
        <v>7</v>
      </c>
      <c r="E375">
        <v>4</v>
      </c>
      <c r="F375">
        <v>300</v>
      </c>
      <c r="G375">
        <v>35.61</v>
      </c>
      <c r="H375">
        <v>2.17</v>
      </c>
      <c r="J375">
        <v>75.099999999999994</v>
      </c>
      <c r="K375">
        <v>15.6</v>
      </c>
      <c r="M375">
        <f t="shared" si="20"/>
        <v>4.8141025641025639</v>
      </c>
      <c r="N375">
        <v>0.98282161291388104</v>
      </c>
    </row>
    <row r="376" spans="3:14" ht="15" hidden="1" customHeight="1">
      <c r="C376">
        <v>8</v>
      </c>
      <c r="E376">
        <v>4</v>
      </c>
      <c r="F376">
        <v>300</v>
      </c>
      <c r="J376">
        <v>75.099999999999994</v>
      </c>
    </row>
    <row r="377" spans="3:14" ht="15" hidden="1" customHeight="1">
      <c r="C377">
        <v>9</v>
      </c>
      <c r="E377">
        <v>4</v>
      </c>
      <c r="F377">
        <v>300</v>
      </c>
      <c r="J377">
        <v>75.099999999999994</v>
      </c>
    </row>
    <row r="378" spans="3:14" ht="15" hidden="1" customHeight="1">
      <c r="C378">
        <v>10</v>
      </c>
      <c r="E378">
        <v>4</v>
      </c>
      <c r="F378">
        <v>300</v>
      </c>
      <c r="J378">
        <v>75.099999999999994</v>
      </c>
    </row>
    <row r="379" spans="3:14" ht="15" hidden="1" customHeight="1">
      <c r="C379">
        <v>11</v>
      </c>
      <c r="E379">
        <v>4</v>
      </c>
      <c r="F379">
        <v>300</v>
      </c>
    </row>
    <row r="380" spans="3:14" ht="15" hidden="1" customHeight="1">
      <c r="C380">
        <v>12</v>
      </c>
      <c r="E380">
        <v>4</v>
      </c>
      <c r="F380">
        <v>300</v>
      </c>
    </row>
    <row r="381" spans="3:14" ht="15" hidden="1" customHeight="1">
      <c r="C381">
        <v>13</v>
      </c>
      <c r="E381">
        <v>4</v>
      </c>
      <c r="F381">
        <v>300</v>
      </c>
    </row>
    <row r="382" spans="3:14" ht="15" hidden="1" customHeight="1">
      <c r="C382">
        <v>14</v>
      </c>
      <c r="E382">
        <v>4</v>
      </c>
      <c r="F382">
        <v>300</v>
      </c>
    </row>
    <row r="383" spans="3:14" ht="15" hidden="1" customHeight="1">
      <c r="C383">
        <v>15</v>
      </c>
      <c r="E383">
        <v>4</v>
      </c>
      <c r="F383">
        <v>300</v>
      </c>
    </row>
    <row r="384" spans="3:14" ht="15" hidden="1" customHeight="1">
      <c r="C384">
        <v>16</v>
      </c>
      <c r="E384">
        <v>4</v>
      </c>
      <c r="F384">
        <v>300</v>
      </c>
    </row>
    <row r="385" spans="3:14" ht="15" hidden="1" customHeight="1">
      <c r="C385">
        <v>17</v>
      </c>
      <c r="E385">
        <v>4</v>
      </c>
      <c r="F385">
        <v>300</v>
      </c>
    </row>
    <row r="386" spans="3:14" ht="15" hidden="1" customHeight="1">
      <c r="C386">
        <v>18</v>
      </c>
      <c r="E386">
        <v>4</v>
      </c>
      <c r="F386">
        <v>300</v>
      </c>
    </row>
    <row r="387" spans="3:14" ht="15" hidden="1" customHeight="1">
      <c r="C387">
        <v>19</v>
      </c>
      <c r="E387">
        <v>4</v>
      </c>
      <c r="F387">
        <v>300</v>
      </c>
    </row>
    <row r="388" spans="3:14" ht="15" hidden="1" customHeight="1">
      <c r="C388">
        <v>20</v>
      </c>
      <c r="E388">
        <v>4</v>
      </c>
      <c r="F388">
        <v>300</v>
      </c>
    </row>
    <row r="389" spans="3:14" ht="15" hidden="1" customHeight="1">
      <c r="C389">
        <v>21</v>
      </c>
      <c r="E389">
        <v>4</v>
      </c>
      <c r="F389">
        <v>300</v>
      </c>
    </row>
    <row r="390" spans="3:14" ht="15" hidden="1" customHeight="1">
      <c r="C390">
        <v>22</v>
      </c>
      <c r="E390">
        <v>4</v>
      </c>
      <c r="F390">
        <v>300</v>
      </c>
    </row>
    <row r="391" spans="3:14" ht="15" hidden="1" customHeight="1">
      <c r="C391">
        <v>23</v>
      </c>
      <c r="E391">
        <v>4</v>
      </c>
      <c r="F391">
        <v>300</v>
      </c>
    </row>
    <row r="392" spans="3:14" ht="15" hidden="1" customHeight="1">
      <c r="C392">
        <v>24</v>
      </c>
      <c r="E392">
        <v>4</v>
      </c>
      <c r="F392">
        <v>300</v>
      </c>
    </row>
    <row r="393" spans="3:14" ht="15" hidden="1" customHeight="1">
      <c r="C393">
        <v>25</v>
      </c>
      <c r="E393">
        <v>4</v>
      </c>
      <c r="F393">
        <v>300</v>
      </c>
    </row>
    <row r="394" spans="3:14" ht="15" hidden="1" customHeight="1">
      <c r="C394">
        <v>26</v>
      </c>
      <c r="E394">
        <v>4</v>
      </c>
      <c r="F394">
        <v>300</v>
      </c>
    </row>
    <row r="395" spans="3:14" ht="15" hidden="1" customHeight="1">
      <c r="C395">
        <v>27</v>
      </c>
      <c r="E395">
        <v>4</v>
      </c>
      <c r="F395">
        <v>300</v>
      </c>
    </row>
    <row r="396" spans="3:14" ht="15" hidden="1" customHeight="1">
      <c r="C396">
        <v>28</v>
      </c>
      <c r="E396">
        <v>4</v>
      </c>
      <c r="F396">
        <v>300</v>
      </c>
    </row>
    <row r="397" spans="3:14" ht="15" hidden="1" customHeight="1">
      <c r="C397">
        <v>29</v>
      </c>
      <c r="E397">
        <v>4</v>
      </c>
      <c r="F397">
        <v>300</v>
      </c>
    </row>
    <row r="398" spans="3:14">
      <c r="C398" t="s">
        <v>14</v>
      </c>
      <c r="G398">
        <f>AVERAGE(G369:G397)</f>
        <v>39.98571428571428</v>
      </c>
      <c r="H398">
        <f t="shared" ref="H398:N398" si="21">AVERAGE(H369:H397)</f>
        <v>2.2885714285714287</v>
      </c>
      <c r="I398" t="e">
        <f t="shared" si="21"/>
        <v>#DIV/0!</v>
      </c>
      <c r="J398">
        <f t="shared" si="21"/>
        <v>75.100000000000009</v>
      </c>
      <c r="K398">
        <f t="shared" si="21"/>
        <v>16.057142857142857</v>
      </c>
      <c r="L398">
        <f t="shared" si="21"/>
        <v>0</v>
      </c>
      <c r="M398">
        <f t="shared" si="21"/>
        <v>4.6908974642947143</v>
      </c>
      <c r="N398">
        <f t="shared" si="21"/>
        <v>0.99102753320868653</v>
      </c>
    </row>
    <row r="403" spans="3:13" s="2" customFormat="1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6" spans="3:13">
      <c r="C406" s="4"/>
      <c r="D406" s="4" t="s">
        <v>26</v>
      </c>
      <c r="E406" s="4" t="s">
        <v>72</v>
      </c>
      <c r="F406" s="4" t="s">
        <v>73</v>
      </c>
    </row>
    <row r="407" spans="3:13" ht="15.75">
      <c r="C407" s="3" t="s">
        <v>66</v>
      </c>
      <c r="D407" s="11">
        <v>2.12</v>
      </c>
      <c r="E407" s="3">
        <v>1.04</v>
      </c>
      <c r="F407" s="3">
        <v>0.94</v>
      </c>
    </row>
    <row r="408" spans="3:13" ht="15.75">
      <c r="C408" s="3" t="s">
        <v>67</v>
      </c>
      <c r="D408" s="3">
        <v>27.5</v>
      </c>
      <c r="E408" s="3">
        <v>8.84</v>
      </c>
      <c r="F408" s="3">
        <v>8.9</v>
      </c>
    </row>
    <row r="409" spans="3:13" ht="15.75">
      <c r="C409" s="3" t="s">
        <v>68</v>
      </c>
      <c r="D409" s="3">
        <v>46.89</v>
      </c>
      <c r="E409" s="3">
        <v>14.34</v>
      </c>
      <c r="F409" s="3">
        <v>30.45</v>
      </c>
    </row>
    <row r="433" spans="3:14" s="2" customFormat="1"/>
    <row r="437" spans="3:14" ht="60">
      <c r="D437" s="1" t="s">
        <v>2</v>
      </c>
      <c r="E437" s="1" t="s">
        <v>20</v>
      </c>
      <c r="F437" s="1" t="s">
        <v>1</v>
      </c>
      <c r="G437" s="1" t="s">
        <v>4</v>
      </c>
      <c r="H437" s="1" t="s">
        <v>5</v>
      </c>
      <c r="I437" s="1" t="s">
        <v>11</v>
      </c>
      <c r="J437" s="1" t="s">
        <v>10</v>
      </c>
      <c r="K437" s="1" t="s">
        <v>8</v>
      </c>
      <c r="L437" s="1" t="s">
        <v>13</v>
      </c>
      <c r="M437" s="1" t="s">
        <v>12</v>
      </c>
      <c r="N437" s="1" t="s">
        <v>55</v>
      </c>
    </row>
    <row r="438" spans="3:14">
      <c r="C438">
        <v>1</v>
      </c>
      <c r="D438" t="s">
        <v>19</v>
      </c>
      <c r="E438">
        <v>4</v>
      </c>
      <c r="F438">
        <v>5</v>
      </c>
      <c r="G438">
        <v>105.51</v>
      </c>
      <c r="H438">
        <v>1.71</v>
      </c>
      <c r="J438">
        <v>75.099999999999994</v>
      </c>
      <c r="K438">
        <v>17.100000000000001</v>
      </c>
      <c r="L438">
        <f>I438/K438</f>
        <v>0</v>
      </c>
      <c r="M438" s="20">
        <f>J438/K438</f>
        <v>4.3918128654970756</v>
      </c>
      <c r="N438" s="21">
        <v>0.98492135275992099</v>
      </c>
    </row>
    <row r="439" spans="3:14">
      <c r="E439">
        <v>4</v>
      </c>
      <c r="F439">
        <v>10</v>
      </c>
      <c r="G439">
        <v>89.95</v>
      </c>
      <c r="H439">
        <v>1.64</v>
      </c>
      <c r="J439">
        <v>75.099999999999994</v>
      </c>
      <c r="K439">
        <v>17.100000000000001</v>
      </c>
      <c r="M439" s="20">
        <f t="shared" ref="M439:M450" si="22">J439/K439</f>
        <v>4.3918128654970756</v>
      </c>
      <c r="N439" s="21">
        <v>0.98538983065854702</v>
      </c>
    </row>
    <row r="440" spans="3:14">
      <c r="E440">
        <v>4</v>
      </c>
      <c r="F440">
        <v>50</v>
      </c>
      <c r="G440">
        <v>55.15</v>
      </c>
      <c r="H440">
        <v>1.72</v>
      </c>
      <c r="J440">
        <v>75.099999999999994</v>
      </c>
      <c r="K440">
        <v>17.100000000000001</v>
      </c>
      <c r="M440" s="20">
        <f t="shared" si="22"/>
        <v>4.3918128654970756</v>
      </c>
      <c r="N440" s="21">
        <v>0.98544049654124799</v>
      </c>
    </row>
    <row r="441" spans="3:14">
      <c r="E441">
        <v>4</v>
      </c>
      <c r="F441">
        <v>100</v>
      </c>
      <c r="G441">
        <v>44.65</v>
      </c>
      <c r="H441">
        <v>1.65</v>
      </c>
      <c r="J441">
        <v>75.099999999999994</v>
      </c>
      <c r="K441">
        <v>17.100000000000001</v>
      </c>
      <c r="M441" s="20">
        <f t="shared" si="22"/>
        <v>4.3918128654970756</v>
      </c>
      <c r="N441" s="21">
        <v>0.98511477487641697</v>
      </c>
    </row>
    <row r="442" spans="3:14">
      <c r="E442">
        <v>4</v>
      </c>
      <c r="F442">
        <v>200</v>
      </c>
      <c r="G442">
        <v>20.72</v>
      </c>
      <c r="H442">
        <v>1.67</v>
      </c>
      <c r="J442">
        <v>75.099999999999994</v>
      </c>
      <c r="K442">
        <v>17.100000000000001</v>
      </c>
      <c r="M442" s="20">
        <f>J442/K442</f>
        <v>4.3918128654970756</v>
      </c>
      <c r="N442" s="21">
        <v>0.98411617793956296</v>
      </c>
    </row>
    <row r="443" spans="3:14">
      <c r="E443">
        <v>4</v>
      </c>
      <c r="F443" s="16">
        <v>300</v>
      </c>
      <c r="G443">
        <v>9.17</v>
      </c>
      <c r="H443">
        <v>1.68</v>
      </c>
      <c r="J443">
        <v>75.099999999999994</v>
      </c>
      <c r="K443">
        <v>17.100000000000001</v>
      </c>
      <c r="M443" s="20">
        <f t="shared" si="22"/>
        <v>4.3918128654970756</v>
      </c>
      <c r="N443" s="21">
        <v>0.98339707124478604</v>
      </c>
    </row>
    <row r="444" spans="3:14">
      <c r="C444" s="1"/>
      <c r="D444" s="1"/>
      <c r="G444" s="1"/>
      <c r="H444" s="1"/>
      <c r="I444" s="1"/>
      <c r="J444">
        <v>75.099999999999994</v>
      </c>
      <c r="K444" s="1"/>
      <c r="L444" s="1"/>
      <c r="M444" s="20" t="e">
        <f t="shared" si="22"/>
        <v>#DIV/0!</v>
      </c>
      <c r="N444" s="21"/>
    </row>
    <row r="445" spans="3:14">
      <c r="E445">
        <v>8</v>
      </c>
      <c r="F445">
        <v>5</v>
      </c>
      <c r="G445">
        <v>22.94</v>
      </c>
      <c r="H445">
        <v>1.83</v>
      </c>
      <c r="J445">
        <v>75.099999999999994</v>
      </c>
      <c r="K445">
        <v>4.29</v>
      </c>
      <c r="M445" s="20">
        <f t="shared" si="22"/>
        <v>17.505827505827504</v>
      </c>
      <c r="N445" s="21">
        <v>0.97862401299172797</v>
      </c>
    </row>
    <row r="446" spans="3:14">
      <c r="E446">
        <v>8</v>
      </c>
      <c r="F446">
        <v>10</v>
      </c>
      <c r="G446">
        <v>19.59</v>
      </c>
      <c r="H446">
        <v>1.79</v>
      </c>
      <c r="J446">
        <v>75.099999999999994</v>
      </c>
      <c r="K446">
        <v>4.28</v>
      </c>
      <c r="M446" s="20">
        <f t="shared" si="22"/>
        <v>17.546728971962615</v>
      </c>
      <c r="N446" s="21">
        <v>0.97829799653377103</v>
      </c>
    </row>
    <row r="447" spans="3:14">
      <c r="E447">
        <v>8</v>
      </c>
      <c r="F447">
        <v>50</v>
      </c>
      <c r="G447">
        <v>15.19</v>
      </c>
      <c r="H447">
        <v>1.67</v>
      </c>
      <c r="J447">
        <v>75.099999999999994</v>
      </c>
      <c r="K447">
        <v>4.2699999999999996</v>
      </c>
      <c r="M447" s="20">
        <f t="shared" si="22"/>
        <v>17.587822014051522</v>
      </c>
      <c r="N447" s="21">
        <v>0.97710243309220302</v>
      </c>
    </row>
    <row r="448" spans="3:14">
      <c r="E448">
        <v>8</v>
      </c>
      <c r="F448">
        <v>100</v>
      </c>
      <c r="G448">
        <v>13.62</v>
      </c>
      <c r="H448">
        <v>1.83</v>
      </c>
      <c r="J448">
        <v>75.099999999999994</v>
      </c>
      <c r="K448">
        <v>4.28</v>
      </c>
      <c r="M448" s="20">
        <f t="shared" si="22"/>
        <v>17.546728971962615</v>
      </c>
      <c r="N448" s="21">
        <v>0.97497656785461095</v>
      </c>
    </row>
    <row r="449" spans="3:14">
      <c r="E449">
        <v>8</v>
      </c>
      <c r="F449">
        <v>200</v>
      </c>
      <c r="G449">
        <v>11.01</v>
      </c>
      <c r="H449">
        <v>1.76</v>
      </c>
      <c r="J449">
        <v>75.099999999999994</v>
      </c>
      <c r="K449">
        <v>4.29</v>
      </c>
      <c r="M449" s="20">
        <f t="shared" si="22"/>
        <v>17.505827505827504</v>
      </c>
      <c r="N449" s="21">
        <v>0.97452901887099197</v>
      </c>
    </row>
    <row r="450" spans="3:14">
      <c r="E450">
        <v>8</v>
      </c>
      <c r="F450">
        <v>300</v>
      </c>
      <c r="G450">
        <v>8.33</v>
      </c>
      <c r="H450">
        <v>1.75</v>
      </c>
      <c r="J450">
        <v>75.099999999999994</v>
      </c>
      <c r="K450">
        <v>4.28</v>
      </c>
      <c r="M450" s="20">
        <f t="shared" si="22"/>
        <v>17.546728971962615</v>
      </c>
      <c r="N450" s="21">
        <v>0.97422926271107002</v>
      </c>
    </row>
    <row r="453" spans="3:14" s="2" customFormat="1"/>
    <row r="457" spans="3:14" ht="15.75">
      <c r="D457" s="3" t="s">
        <v>69</v>
      </c>
      <c r="E457" s="3" t="s">
        <v>67</v>
      </c>
      <c r="F457" s="3" t="s">
        <v>75</v>
      </c>
      <c r="G457" s="3" t="s">
        <v>44</v>
      </c>
    </row>
    <row r="458" spans="3:14" ht="15.75">
      <c r="C458" s="3" t="s">
        <v>71</v>
      </c>
      <c r="D458" s="3">
        <v>0.94</v>
      </c>
      <c r="E458" s="3">
        <v>27.5</v>
      </c>
      <c r="F458" s="3">
        <v>8.84</v>
      </c>
      <c r="G458" s="3">
        <v>35.03</v>
      </c>
    </row>
    <row r="459" spans="3:14" ht="15.75">
      <c r="C459" s="3" t="s">
        <v>55</v>
      </c>
      <c r="D459" s="11"/>
      <c r="E459" s="11"/>
      <c r="F459" s="11"/>
      <c r="G459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64"/>
  <sheetViews>
    <sheetView topLeftCell="C472" workbookViewId="0">
      <selection activeCell="M402" sqref="M402"/>
    </sheetView>
  </sheetViews>
  <sheetFormatPr defaultRowHeight="15"/>
  <cols>
    <col min="3" max="3" width="21" customWidth="1"/>
    <col min="4" max="4" width="16.42578125" customWidth="1"/>
    <col min="9" max="10" width="9.140625" hidden="1" customWidth="1"/>
    <col min="12" max="12" width="9.140625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169.66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G40">
        <v>92.04</v>
      </c>
      <c r="H40">
        <v>2.29</v>
      </c>
      <c r="J40">
        <v>75.099999999999994</v>
      </c>
      <c r="K40">
        <v>17.2</v>
      </c>
      <c r="M40">
        <f t="shared" ref="M40:M45" si="2">J40/K40</f>
        <v>4.3662790697674421</v>
      </c>
      <c r="N40">
        <v>0.97744156004671701</v>
      </c>
    </row>
    <row r="41" spans="3:14" hidden="1">
      <c r="C41">
        <v>3</v>
      </c>
      <c r="E41" t="s">
        <v>15</v>
      </c>
      <c r="F41">
        <v>50</v>
      </c>
      <c r="G41">
        <v>58.22</v>
      </c>
      <c r="H41">
        <v>2.4900000000000002</v>
      </c>
      <c r="J41">
        <v>75.099999999999994</v>
      </c>
      <c r="K41">
        <v>17.2</v>
      </c>
      <c r="M41">
        <f t="shared" si="2"/>
        <v>4.3662790697674421</v>
      </c>
      <c r="N41">
        <v>0.94714508694403998</v>
      </c>
    </row>
    <row r="42" spans="3:14" hidden="1">
      <c r="C42">
        <v>4</v>
      </c>
      <c r="E42" t="s">
        <v>15</v>
      </c>
      <c r="F42">
        <v>50</v>
      </c>
      <c r="G42">
        <v>33.01</v>
      </c>
      <c r="H42">
        <v>1.84</v>
      </c>
      <c r="J42">
        <v>75.099999999999994</v>
      </c>
      <c r="K42">
        <v>17</v>
      </c>
      <c r="M42">
        <f t="shared" si="2"/>
        <v>4.4176470588235288</v>
      </c>
      <c r="N42">
        <v>0.980229856961228</v>
      </c>
    </row>
    <row r="43" spans="3:14" hidden="1">
      <c r="C43">
        <v>5</v>
      </c>
      <c r="E43" t="s">
        <v>15</v>
      </c>
      <c r="F43">
        <v>50</v>
      </c>
      <c r="G43">
        <v>65.290000000000006</v>
      </c>
      <c r="H43">
        <v>2.68</v>
      </c>
      <c r="J43">
        <v>75.099999999999994</v>
      </c>
      <c r="K43">
        <v>17.100000000000001</v>
      </c>
      <c r="M43">
        <f t="shared" si="2"/>
        <v>4.3918128654970756</v>
      </c>
      <c r="N43">
        <v>0.92399697435599604</v>
      </c>
    </row>
    <row r="44" spans="3:14" hidden="1">
      <c r="C44">
        <v>6</v>
      </c>
      <c r="E44" t="s">
        <v>15</v>
      </c>
      <c r="F44">
        <v>50</v>
      </c>
      <c r="G44">
        <v>89.02</v>
      </c>
      <c r="H44">
        <v>2.73</v>
      </c>
      <c r="J44">
        <v>75.099999999999994</v>
      </c>
      <c r="K44">
        <v>17.100000000000001</v>
      </c>
      <c r="M44">
        <f t="shared" si="2"/>
        <v>4.3918128654970756</v>
      </c>
      <c r="N44">
        <v>0.95188074519476096</v>
      </c>
    </row>
    <row r="45" spans="3:14" hidden="1">
      <c r="C45">
        <v>7</v>
      </c>
      <c r="E45" t="s">
        <v>15</v>
      </c>
      <c r="F45">
        <v>50</v>
      </c>
      <c r="G45">
        <v>30.93</v>
      </c>
      <c r="H45">
        <v>2.92</v>
      </c>
      <c r="J45">
        <v>75.099999999999994</v>
      </c>
      <c r="K45">
        <v>17</v>
      </c>
      <c r="M45">
        <f t="shared" si="2"/>
        <v>4.4176470588235288</v>
      </c>
      <c r="N45">
        <v>0.97130742691468996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76.881428571428572</v>
      </c>
      <c r="H68">
        <f t="shared" ref="H68:N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17.099999999999998</v>
      </c>
      <c r="L68">
        <f t="shared" si="3"/>
        <v>0</v>
      </c>
      <c r="M68">
        <f t="shared" si="3"/>
        <v>4.3918986933818811</v>
      </c>
      <c r="N68">
        <f t="shared" si="3"/>
        <v>0.95734031042333345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54.97</v>
      </c>
      <c r="H74">
        <v>1.75</v>
      </c>
      <c r="J74">
        <f t="shared" ref="J74:J82" si="4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0.96876969409210201</v>
      </c>
    </row>
    <row r="75" spans="3:14" hidden="1">
      <c r="C75">
        <v>2</v>
      </c>
      <c r="E75" t="s">
        <v>16</v>
      </c>
      <c r="F75">
        <v>50</v>
      </c>
      <c r="G75">
        <v>56.02</v>
      </c>
      <c r="H75">
        <v>2.42</v>
      </c>
      <c r="J75">
        <f t="shared" si="4"/>
        <v>75.099999999999994</v>
      </c>
      <c r="K75">
        <v>17.2</v>
      </c>
      <c r="M75">
        <f t="shared" ref="M75:M80" si="5">J75/K75</f>
        <v>4.3662790697674421</v>
      </c>
      <c r="N75">
        <v>0.97502230345235597</v>
      </c>
    </row>
    <row r="76" spans="3:14" hidden="1">
      <c r="C76">
        <v>3</v>
      </c>
      <c r="E76" t="s">
        <v>16</v>
      </c>
      <c r="F76">
        <v>50</v>
      </c>
      <c r="G76">
        <v>61.12</v>
      </c>
      <c r="H76">
        <v>2.31</v>
      </c>
      <c r="J76">
        <f t="shared" si="4"/>
        <v>75.099999999999994</v>
      </c>
      <c r="K76">
        <v>17.2</v>
      </c>
      <c r="M76">
        <f t="shared" si="5"/>
        <v>4.3662790697674421</v>
      </c>
      <c r="N76">
        <v>0.96964304093752096</v>
      </c>
    </row>
    <row r="77" spans="3:14" hidden="1">
      <c r="C77">
        <v>4</v>
      </c>
      <c r="E77" t="s">
        <v>16</v>
      </c>
      <c r="F77">
        <v>50</v>
      </c>
      <c r="G77">
        <v>37.479999999999997</v>
      </c>
      <c r="H77">
        <v>1.86</v>
      </c>
      <c r="J77">
        <f t="shared" si="4"/>
        <v>75.099999999999994</v>
      </c>
      <c r="K77">
        <v>16.899999999999999</v>
      </c>
      <c r="M77">
        <f t="shared" si="5"/>
        <v>4.443786982248521</v>
      </c>
      <c r="N77">
        <v>0.97885519095827001</v>
      </c>
    </row>
    <row r="78" spans="3:14" hidden="1">
      <c r="C78">
        <v>5</v>
      </c>
      <c r="E78" t="s">
        <v>16</v>
      </c>
      <c r="F78">
        <v>50</v>
      </c>
      <c r="G78">
        <v>50.67</v>
      </c>
      <c r="H78">
        <v>2.15</v>
      </c>
      <c r="J78">
        <f t="shared" si="4"/>
        <v>75.099999999999994</v>
      </c>
      <c r="K78">
        <v>17.100000000000001</v>
      </c>
      <c r="M78">
        <f t="shared" si="5"/>
        <v>4.3918128654970756</v>
      </c>
      <c r="N78">
        <v>0.96263842930974797</v>
      </c>
    </row>
    <row r="79" spans="3:14" hidden="1">
      <c r="C79">
        <v>6</v>
      </c>
      <c r="E79" t="s">
        <v>16</v>
      </c>
      <c r="F79">
        <v>50</v>
      </c>
      <c r="G79">
        <v>49.05</v>
      </c>
      <c r="H79">
        <v>1.98</v>
      </c>
      <c r="J79">
        <f t="shared" si="4"/>
        <v>75.100000000000009</v>
      </c>
      <c r="K79">
        <v>17.2</v>
      </c>
      <c r="M79">
        <f t="shared" si="5"/>
        <v>4.366279069767443</v>
      </c>
      <c r="N79">
        <v>0.94862479558538204</v>
      </c>
    </row>
    <row r="80" spans="3:14" hidden="1">
      <c r="C80">
        <v>7</v>
      </c>
      <c r="E80" t="s">
        <v>16</v>
      </c>
      <c r="F80">
        <v>50</v>
      </c>
      <c r="G80">
        <v>23.07</v>
      </c>
      <c r="H80">
        <v>2.59</v>
      </c>
      <c r="J80">
        <f t="shared" si="4"/>
        <v>75.100000000000009</v>
      </c>
      <c r="K80">
        <v>17.100000000000001</v>
      </c>
      <c r="M80">
        <f t="shared" si="5"/>
        <v>4.3918128654970765</v>
      </c>
      <c r="N80">
        <v>0.97254029723385904</v>
      </c>
    </row>
    <row r="81" spans="3:10" hidden="1">
      <c r="C81">
        <v>8</v>
      </c>
      <c r="E81" t="s">
        <v>16</v>
      </c>
      <c r="F81">
        <v>50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47.482857142857142</v>
      </c>
      <c r="H103">
        <f t="shared" ref="H103:N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17.114285714285717</v>
      </c>
      <c r="L103">
        <f t="shared" si="6"/>
        <v>0</v>
      </c>
      <c r="M103">
        <f t="shared" si="6"/>
        <v>4.3882946840060111</v>
      </c>
      <c r="N103">
        <f t="shared" si="6"/>
        <v>0.96801339308131973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156.26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0.96507250344741202</v>
      </c>
    </row>
    <row r="115" spans="2:14" hidden="1">
      <c r="C115">
        <v>2</v>
      </c>
      <c r="E115" t="s">
        <v>6</v>
      </c>
      <c r="F115">
        <v>5</v>
      </c>
      <c r="G115">
        <v>191.23</v>
      </c>
      <c r="H115">
        <v>2.09</v>
      </c>
      <c r="J115">
        <v>75.099999999999994</v>
      </c>
      <c r="K115">
        <v>15.4</v>
      </c>
      <c r="M115">
        <f t="shared" ref="M115:M120" si="7">J115/K115</f>
        <v>4.8766233766233764</v>
      </c>
      <c r="N115">
        <v>0.97161787046294101</v>
      </c>
    </row>
    <row r="116" spans="2:14" hidden="1">
      <c r="C116">
        <v>3</v>
      </c>
      <c r="E116" t="s">
        <v>6</v>
      </c>
      <c r="F116">
        <v>5</v>
      </c>
      <c r="G116">
        <v>149.35</v>
      </c>
      <c r="H116">
        <v>1.7</v>
      </c>
      <c r="J116">
        <v>75.099999999999994</v>
      </c>
      <c r="K116">
        <v>17</v>
      </c>
      <c r="M116">
        <f t="shared" si="7"/>
        <v>4.4176470588235288</v>
      </c>
      <c r="N116">
        <v>0.97581636537432004</v>
      </c>
    </row>
    <row r="117" spans="2:14" hidden="1">
      <c r="C117">
        <v>4</v>
      </c>
      <c r="E117" t="s">
        <v>6</v>
      </c>
      <c r="F117">
        <v>5</v>
      </c>
      <c r="G117">
        <v>129.86000000000001</v>
      </c>
      <c r="H117">
        <v>1.68</v>
      </c>
      <c r="J117">
        <v>75.099999999999994</v>
      </c>
      <c r="K117">
        <v>14.7</v>
      </c>
      <c r="M117">
        <f t="shared" si="7"/>
        <v>5.1088435374149661</v>
      </c>
      <c r="N117">
        <v>0.96559269366009104</v>
      </c>
    </row>
    <row r="118" spans="2:14" hidden="1">
      <c r="C118">
        <v>5</v>
      </c>
      <c r="E118" t="s">
        <v>6</v>
      </c>
      <c r="F118">
        <v>5</v>
      </c>
      <c r="G118">
        <v>137.74</v>
      </c>
      <c r="H118">
        <v>1.67</v>
      </c>
      <c r="J118">
        <v>75.099999999999994</v>
      </c>
      <c r="K118">
        <v>16.2</v>
      </c>
      <c r="M118">
        <f t="shared" si="7"/>
        <v>4.6358024691358022</v>
      </c>
      <c r="N118">
        <v>0.96230527530962795</v>
      </c>
    </row>
    <row r="119" spans="2:14" hidden="1">
      <c r="C119">
        <v>6</v>
      </c>
      <c r="E119" t="s">
        <v>6</v>
      </c>
      <c r="F119">
        <v>5</v>
      </c>
      <c r="G119">
        <v>168.91</v>
      </c>
      <c r="H119">
        <v>1.7</v>
      </c>
      <c r="J119">
        <v>75.099999999999994</v>
      </c>
      <c r="K119">
        <v>16.8</v>
      </c>
      <c r="M119">
        <f t="shared" si="7"/>
        <v>4.4702380952380949</v>
      </c>
      <c r="N119">
        <v>0.95324760474465697</v>
      </c>
    </row>
    <row r="120" spans="2:14" hidden="1">
      <c r="C120">
        <v>7</v>
      </c>
      <c r="E120" t="s">
        <v>6</v>
      </c>
      <c r="F120">
        <v>5</v>
      </c>
      <c r="G120">
        <v>82.49</v>
      </c>
      <c r="H120">
        <v>1.67</v>
      </c>
      <c r="J120">
        <v>75.099999999999994</v>
      </c>
      <c r="K120">
        <v>14</v>
      </c>
      <c r="M120">
        <f t="shared" si="7"/>
        <v>5.3642857142857139</v>
      </c>
      <c r="N120">
        <v>0.94957791471799602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145.12</v>
      </c>
      <c r="H143">
        <f t="shared" ref="H143:N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15.799999999999999</v>
      </c>
      <c r="L143">
        <f t="shared" si="8"/>
        <v>0</v>
      </c>
      <c r="M143">
        <f t="shared" si="8"/>
        <v>4.7749936290052331</v>
      </c>
      <c r="N143">
        <f t="shared" si="8"/>
        <v>0.96331860395957791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46.47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0.93872210312470095</v>
      </c>
    </row>
    <row r="150" spans="3:14" hidden="1">
      <c r="C150">
        <v>2</v>
      </c>
      <c r="E150" t="s">
        <v>15</v>
      </c>
      <c r="F150">
        <v>5</v>
      </c>
      <c r="G150">
        <v>44.24</v>
      </c>
      <c r="H150">
        <v>1.75</v>
      </c>
      <c r="J150">
        <v>75.099999999999994</v>
      </c>
      <c r="K150">
        <v>15.6</v>
      </c>
      <c r="M150">
        <f t="shared" ref="M150:M155" si="9">J150/K150</f>
        <v>4.8141025641025639</v>
      </c>
      <c r="N150">
        <v>0.97389463172444501</v>
      </c>
    </row>
    <row r="151" spans="3:14" hidden="1">
      <c r="C151">
        <v>3</v>
      </c>
      <c r="E151" t="s">
        <v>15</v>
      </c>
      <c r="F151">
        <v>5</v>
      </c>
      <c r="G151">
        <v>46.38</v>
      </c>
      <c r="H151">
        <v>1.79</v>
      </c>
      <c r="J151">
        <v>75.099999999999994</v>
      </c>
      <c r="K151">
        <v>17</v>
      </c>
      <c r="M151">
        <f t="shared" si="9"/>
        <v>4.4176470588235288</v>
      </c>
      <c r="N151">
        <v>0.95470179884891704</v>
      </c>
    </row>
    <row r="152" spans="3:14" hidden="1">
      <c r="C152">
        <v>4</v>
      </c>
      <c r="E152" t="s">
        <v>15</v>
      </c>
      <c r="F152">
        <v>5</v>
      </c>
      <c r="G152">
        <v>35.29</v>
      </c>
      <c r="H152">
        <v>1.86</v>
      </c>
      <c r="J152">
        <v>75.099999999999994</v>
      </c>
      <c r="K152">
        <v>14.9</v>
      </c>
      <c r="M152">
        <f t="shared" si="9"/>
        <v>5.0402684563758386</v>
      </c>
      <c r="N152">
        <v>0.97873383387200397</v>
      </c>
    </row>
    <row r="153" spans="3:14" hidden="1">
      <c r="C153">
        <v>5</v>
      </c>
      <c r="E153" t="s">
        <v>15</v>
      </c>
      <c r="F153">
        <v>5</v>
      </c>
      <c r="G153">
        <v>56.11</v>
      </c>
      <c r="H153">
        <v>1.79</v>
      </c>
      <c r="J153">
        <v>75.099999999999994</v>
      </c>
      <c r="K153">
        <v>16.2</v>
      </c>
      <c r="M153">
        <f t="shared" si="9"/>
        <v>4.6358024691358022</v>
      </c>
      <c r="N153">
        <v>0.91871070663349297</v>
      </c>
    </row>
    <row r="154" spans="3:14" hidden="1">
      <c r="C154">
        <v>6</v>
      </c>
      <c r="E154" t="s">
        <v>15</v>
      </c>
      <c r="F154">
        <v>5</v>
      </c>
      <c r="G154">
        <v>69.84</v>
      </c>
      <c r="H154">
        <v>1.72</v>
      </c>
      <c r="J154">
        <v>75.099999999999994</v>
      </c>
      <c r="K154">
        <v>16.899999999999999</v>
      </c>
      <c r="M154">
        <f t="shared" si="9"/>
        <v>4.443786982248521</v>
      </c>
      <c r="N154">
        <v>0.94846232949755604</v>
      </c>
    </row>
    <row r="155" spans="3:14" hidden="1">
      <c r="C155">
        <v>7</v>
      </c>
      <c r="E155" t="s">
        <v>15</v>
      </c>
      <c r="F155">
        <v>5</v>
      </c>
      <c r="G155">
        <v>33.26</v>
      </c>
      <c r="H155">
        <v>1.81</v>
      </c>
      <c r="J155">
        <v>75.099999999999994</v>
      </c>
      <c r="K155">
        <v>14.1</v>
      </c>
      <c r="M155">
        <f t="shared" si="9"/>
        <v>5.3262411347517729</v>
      </c>
      <c r="N155">
        <v>0.95580588437451897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47.370000000000005</v>
      </c>
      <c r="H178">
        <f t="shared" ref="H178:N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15.885714285714284</v>
      </c>
      <c r="L178">
        <f t="shared" si="10"/>
        <v>0</v>
      </c>
      <c r="M178">
        <f t="shared" si="10"/>
        <v>4.7470519738504535</v>
      </c>
      <c r="N178">
        <f t="shared" si="10"/>
        <v>0.95271875543937623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45.09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0.96513021391132703</v>
      </c>
    </row>
    <row r="186" spans="3:14" hidden="1">
      <c r="C186">
        <v>2</v>
      </c>
      <c r="E186" t="s">
        <v>16</v>
      </c>
      <c r="F186">
        <v>5</v>
      </c>
      <c r="G186">
        <v>41.07</v>
      </c>
      <c r="H186">
        <v>2.62</v>
      </c>
      <c r="J186">
        <v>75.099999999999994</v>
      </c>
      <c r="K186">
        <v>15.6</v>
      </c>
      <c r="M186">
        <f t="shared" ref="M186:M191" si="11">J186/K186</f>
        <v>4.8141025641025639</v>
      </c>
      <c r="N186">
        <v>0.97216310182684695</v>
      </c>
    </row>
    <row r="187" spans="3:14" hidden="1">
      <c r="C187">
        <v>3</v>
      </c>
      <c r="E187" t="s">
        <v>16</v>
      </c>
      <c r="F187">
        <v>5</v>
      </c>
      <c r="G187">
        <v>46.88</v>
      </c>
      <c r="H187">
        <v>2.46</v>
      </c>
      <c r="J187">
        <v>75.099999999999994</v>
      </c>
      <c r="K187">
        <v>17</v>
      </c>
      <c r="M187">
        <f t="shared" si="11"/>
        <v>4.4176470588235288</v>
      </c>
      <c r="N187">
        <v>0.96733499244512899</v>
      </c>
    </row>
    <row r="188" spans="3:14" hidden="1">
      <c r="C188">
        <v>4</v>
      </c>
      <c r="E188" t="s">
        <v>16</v>
      </c>
      <c r="F188">
        <v>5</v>
      </c>
      <c r="G188">
        <v>32.74</v>
      </c>
      <c r="H188">
        <v>2.2200000000000002</v>
      </c>
      <c r="J188">
        <v>75.099999999999994</v>
      </c>
      <c r="K188">
        <v>14.8</v>
      </c>
      <c r="M188">
        <f t="shared" si="11"/>
        <v>5.0743243243243237</v>
      </c>
      <c r="N188">
        <v>0.96766239016201705</v>
      </c>
    </row>
    <row r="189" spans="3:14" hidden="1">
      <c r="C189">
        <v>5</v>
      </c>
      <c r="E189" t="s">
        <v>16</v>
      </c>
      <c r="F189">
        <v>5</v>
      </c>
      <c r="G189">
        <v>43.35</v>
      </c>
      <c r="H189">
        <v>2.17</v>
      </c>
      <c r="J189">
        <v>75.099999999999994</v>
      </c>
      <c r="K189">
        <v>16.3</v>
      </c>
      <c r="M189">
        <f t="shared" si="11"/>
        <v>4.6073619631901837</v>
      </c>
      <c r="N189">
        <v>0.95814437961336396</v>
      </c>
    </row>
    <row r="190" spans="3:14" hidden="1">
      <c r="C190">
        <v>6</v>
      </c>
      <c r="E190" t="s">
        <v>16</v>
      </c>
      <c r="F190">
        <v>5</v>
      </c>
      <c r="G190">
        <v>52.29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  <c r="N190">
        <v>0.94723046062119798</v>
      </c>
    </row>
    <row r="191" spans="3:14" hidden="1">
      <c r="C191">
        <v>7</v>
      </c>
      <c r="E191" t="s">
        <v>16</v>
      </c>
      <c r="F191">
        <v>5</v>
      </c>
      <c r="G191">
        <v>23.94</v>
      </c>
      <c r="H191">
        <v>1.79</v>
      </c>
      <c r="J191">
        <v>75.099999999999994</v>
      </c>
      <c r="K191">
        <v>14.4</v>
      </c>
      <c r="M191">
        <f t="shared" si="11"/>
        <v>5.2152777777777777</v>
      </c>
      <c r="N191">
        <v>0.96550179022705096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40.765714285714289</v>
      </c>
      <c r="H214">
        <f t="shared" ref="H214:N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15.985714285714286</v>
      </c>
      <c r="L214">
        <f t="shared" si="12"/>
        <v>0</v>
      </c>
      <c r="M214">
        <f t="shared" si="12"/>
        <v>4.7170127347897122</v>
      </c>
      <c r="N214">
        <f t="shared" si="12"/>
        <v>0.9633096184009905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127.59</v>
      </c>
      <c r="H224">
        <v>1.74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0.97811622949570298</v>
      </c>
    </row>
    <row r="225" spans="3:14" hidden="1">
      <c r="C225">
        <v>2</v>
      </c>
      <c r="E225" t="s">
        <v>6</v>
      </c>
      <c r="F225" t="s">
        <v>6</v>
      </c>
      <c r="G225">
        <v>123.22</v>
      </c>
      <c r="H225">
        <v>2.29</v>
      </c>
      <c r="J225">
        <v>75.099999999999994</v>
      </c>
      <c r="K225">
        <v>17.100000000000001</v>
      </c>
      <c r="M225">
        <f t="shared" ref="M225:M230" si="13">J225/K225</f>
        <v>4.3918128654970756</v>
      </c>
      <c r="N225">
        <v>0.98235903940783298</v>
      </c>
    </row>
    <row r="226" spans="3:14" hidden="1">
      <c r="C226">
        <v>3</v>
      </c>
      <c r="E226" t="s">
        <v>6</v>
      </c>
      <c r="F226" t="s">
        <v>6</v>
      </c>
      <c r="G226">
        <v>124.81</v>
      </c>
      <c r="H226">
        <v>1.78</v>
      </c>
      <c r="J226">
        <v>75.099999999999994</v>
      </c>
      <c r="K226">
        <v>17.2</v>
      </c>
      <c r="M226">
        <f t="shared" si="13"/>
        <v>4.3662790697674421</v>
      </c>
      <c r="N226">
        <v>0.98039208718307003</v>
      </c>
    </row>
    <row r="227" spans="3:14" hidden="1">
      <c r="C227">
        <v>4</v>
      </c>
      <c r="E227" t="s">
        <v>6</v>
      </c>
      <c r="F227" t="s">
        <v>6</v>
      </c>
      <c r="G227">
        <v>123.92</v>
      </c>
      <c r="H227">
        <v>2.2599999999999998</v>
      </c>
      <c r="J227">
        <v>75.099999999999994</v>
      </c>
      <c r="K227">
        <v>17.2</v>
      </c>
      <c r="M227">
        <f t="shared" si="13"/>
        <v>4.3662790697674421</v>
      </c>
      <c r="N227">
        <v>0.98419738087100495</v>
      </c>
    </row>
    <row r="228" spans="3:14" hidden="1">
      <c r="C228">
        <v>5</v>
      </c>
      <c r="E228" t="s">
        <v>6</v>
      </c>
      <c r="F228" t="s">
        <v>6</v>
      </c>
      <c r="G228">
        <v>127.99</v>
      </c>
      <c r="H228">
        <v>1.69</v>
      </c>
      <c r="J228">
        <v>75.099999999999994</v>
      </c>
      <c r="K228">
        <v>17.100000000000001</v>
      </c>
      <c r="M228">
        <f t="shared" si="13"/>
        <v>4.3918128654970756</v>
      </c>
      <c r="N228">
        <v>0.97244660162630503</v>
      </c>
    </row>
    <row r="229" spans="3:14" hidden="1">
      <c r="C229">
        <v>6</v>
      </c>
      <c r="E229" t="s">
        <v>6</v>
      </c>
      <c r="F229" t="s">
        <v>6</v>
      </c>
      <c r="G229">
        <v>127.97</v>
      </c>
      <c r="H229">
        <v>2.39</v>
      </c>
      <c r="J229">
        <v>75.099999999999994</v>
      </c>
      <c r="K229">
        <v>17.100000000000001</v>
      </c>
      <c r="M229">
        <f t="shared" si="13"/>
        <v>4.3918128654970756</v>
      </c>
      <c r="N229">
        <v>0.96293267204910904</v>
      </c>
    </row>
    <row r="230" spans="3:14" hidden="1">
      <c r="C230">
        <v>7</v>
      </c>
      <c r="E230" t="s">
        <v>6</v>
      </c>
      <c r="F230" t="s">
        <v>6</v>
      </c>
      <c r="G230">
        <v>128.21</v>
      </c>
      <c r="H230">
        <v>1.96</v>
      </c>
      <c r="J230">
        <v>75.099999999999994</v>
      </c>
      <c r="K230">
        <v>17</v>
      </c>
      <c r="M230">
        <f t="shared" si="13"/>
        <v>4.4176470588235288</v>
      </c>
      <c r="N230">
        <v>0.98027243147062304</v>
      </c>
    </row>
    <row r="231" spans="3:14" hidden="1">
      <c r="C231">
        <v>8</v>
      </c>
      <c r="E231" t="s">
        <v>6</v>
      </c>
      <c r="F231" t="s">
        <v>6</v>
      </c>
    </row>
    <row r="232" spans="3:14" hidden="1">
      <c r="C232">
        <v>9</v>
      </c>
      <c r="E232" t="s">
        <v>6</v>
      </c>
      <c r="F232" t="s">
        <v>6</v>
      </c>
    </row>
    <row r="233" spans="3:14" hidden="1">
      <c r="C233">
        <v>10</v>
      </c>
      <c r="E233" t="s">
        <v>6</v>
      </c>
      <c r="F233" t="s">
        <v>6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126.24428571428572</v>
      </c>
      <c r="H253">
        <f t="shared" ref="H253:N253" si="14">AVERAGE(H224:H252)</f>
        <v>2.0157142857142856</v>
      </c>
      <c r="I253" t="e">
        <f t="shared" si="14"/>
        <v>#DIV/0!</v>
      </c>
      <c r="J253">
        <f t="shared" si="14"/>
        <v>75.100000000000009</v>
      </c>
      <c r="K253">
        <f t="shared" si="14"/>
        <v>17.099999999999998</v>
      </c>
      <c r="L253">
        <f t="shared" si="14"/>
        <v>0</v>
      </c>
      <c r="M253">
        <f t="shared" si="14"/>
        <v>4.3918986933818811</v>
      </c>
      <c r="N253">
        <f t="shared" si="14"/>
        <v>0.97724520601480691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55.64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0.94746737834717798</v>
      </c>
    </row>
    <row r="260" spans="3:14" hidden="1">
      <c r="C260">
        <v>2</v>
      </c>
      <c r="E260" t="s">
        <v>15</v>
      </c>
      <c r="F260" t="s">
        <v>6</v>
      </c>
      <c r="G260">
        <v>50.21</v>
      </c>
      <c r="H260">
        <v>1.87</v>
      </c>
      <c r="J260">
        <v>75.099999999999994</v>
      </c>
      <c r="K260">
        <v>17.2</v>
      </c>
      <c r="M260">
        <f t="shared" ref="M260:M265" si="15">J260/K260</f>
        <v>4.3662790697674421</v>
      </c>
      <c r="N260">
        <v>0.978770543466428</v>
      </c>
    </row>
    <row r="261" spans="3:14" hidden="1">
      <c r="C261">
        <v>3</v>
      </c>
      <c r="E261" t="s">
        <v>15</v>
      </c>
      <c r="F261" t="s">
        <v>6</v>
      </c>
      <c r="G261">
        <v>49.51</v>
      </c>
      <c r="H261">
        <v>2.37</v>
      </c>
      <c r="J261">
        <v>75.099999999999994</v>
      </c>
      <c r="K261">
        <v>17.2</v>
      </c>
      <c r="M261">
        <f t="shared" si="15"/>
        <v>4.3662790697674421</v>
      </c>
      <c r="N261">
        <v>0.95764854272988198</v>
      </c>
    </row>
    <row r="262" spans="3:14" hidden="1">
      <c r="C262">
        <v>4</v>
      </c>
      <c r="E262" t="s">
        <v>15</v>
      </c>
      <c r="F262" t="s">
        <v>6</v>
      </c>
      <c r="G262">
        <v>38.71</v>
      </c>
      <c r="H262">
        <v>1.93</v>
      </c>
      <c r="J262">
        <v>75.099999999999994</v>
      </c>
      <c r="K262">
        <v>17.2</v>
      </c>
      <c r="M262">
        <f t="shared" si="15"/>
        <v>4.3662790697674421</v>
      </c>
      <c r="N262">
        <v>0.98117231133618699</v>
      </c>
    </row>
    <row r="263" spans="3:14" hidden="1">
      <c r="C263">
        <v>5</v>
      </c>
      <c r="E263" t="s">
        <v>15</v>
      </c>
      <c r="F263" t="s">
        <v>6</v>
      </c>
      <c r="G263">
        <v>55.79</v>
      </c>
      <c r="H263">
        <v>2.63</v>
      </c>
      <c r="J263">
        <v>75.099999999999994</v>
      </c>
      <c r="K263">
        <v>17.100000000000001</v>
      </c>
      <c r="M263">
        <f t="shared" si="15"/>
        <v>4.3918128654970756</v>
      </c>
      <c r="N263">
        <v>0.923541755836916</v>
      </c>
    </row>
    <row r="264" spans="3:14" hidden="1">
      <c r="C264">
        <v>6</v>
      </c>
      <c r="E264" t="s">
        <v>15</v>
      </c>
      <c r="F264" t="s">
        <v>6</v>
      </c>
      <c r="G264">
        <v>59.69</v>
      </c>
      <c r="H264">
        <v>1.84</v>
      </c>
      <c r="J264">
        <v>75.099999999999994</v>
      </c>
      <c r="K264">
        <v>17.100000000000001</v>
      </c>
      <c r="M264">
        <f t="shared" si="15"/>
        <v>4.3918128654970756</v>
      </c>
      <c r="N264">
        <v>0.95345865926880802</v>
      </c>
    </row>
    <row r="265" spans="3:14" hidden="1">
      <c r="C265">
        <v>7</v>
      </c>
      <c r="E265" t="s">
        <v>15</v>
      </c>
      <c r="F265" t="s">
        <v>6</v>
      </c>
      <c r="G265">
        <v>60.54</v>
      </c>
      <c r="H265">
        <v>2.06</v>
      </c>
      <c r="J265">
        <v>75.099999999999994</v>
      </c>
      <c r="K265">
        <v>16.899999999999999</v>
      </c>
      <c r="M265">
        <f t="shared" si="15"/>
        <v>4.443786982248521</v>
      </c>
      <c r="N265">
        <v>0.97713597990915801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52.87</v>
      </c>
      <c r="H288">
        <f t="shared" ref="H288:N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17.114285714285717</v>
      </c>
      <c r="L288">
        <f t="shared" si="16"/>
        <v>0</v>
      </c>
      <c r="M288">
        <f t="shared" si="16"/>
        <v>4.3882946840060111</v>
      </c>
      <c r="N288">
        <f t="shared" si="16"/>
        <v>0.95988502441350809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32.76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0.97233582297021304</v>
      </c>
    </row>
    <row r="296" spans="3:14" hidden="1">
      <c r="C296">
        <v>2</v>
      </c>
      <c r="E296" t="s">
        <v>16</v>
      </c>
      <c r="F296" t="s">
        <v>6</v>
      </c>
      <c r="G296">
        <v>29.96</v>
      </c>
      <c r="H296">
        <v>2.14</v>
      </c>
      <c r="J296">
        <v>75.099999999999994</v>
      </c>
      <c r="K296">
        <v>17.100000000000001</v>
      </c>
      <c r="M296">
        <f t="shared" ref="M296:M301" si="17">J296/K296</f>
        <v>4.3918128654970756</v>
      </c>
      <c r="N296">
        <v>0.97609504908511002</v>
      </c>
    </row>
    <row r="297" spans="3:14" hidden="1">
      <c r="C297">
        <v>3</v>
      </c>
      <c r="E297" t="s">
        <v>16</v>
      </c>
      <c r="F297" t="s">
        <v>6</v>
      </c>
      <c r="G297">
        <v>28.75</v>
      </c>
      <c r="H297">
        <v>2.36</v>
      </c>
      <c r="J297">
        <v>75.099999999999994</v>
      </c>
      <c r="K297">
        <v>17.2</v>
      </c>
      <c r="M297">
        <f t="shared" si="17"/>
        <v>4.3662790697674421</v>
      </c>
      <c r="N297">
        <v>0.97140597292701902</v>
      </c>
    </row>
    <row r="298" spans="3:14" hidden="1">
      <c r="C298">
        <v>4</v>
      </c>
      <c r="E298" t="s">
        <v>16</v>
      </c>
      <c r="F298" t="s">
        <v>6</v>
      </c>
      <c r="G298">
        <v>25.63</v>
      </c>
      <c r="H298">
        <v>2.59</v>
      </c>
      <c r="J298">
        <v>75.099999999999994</v>
      </c>
      <c r="K298">
        <v>17.100000000000001</v>
      </c>
      <c r="M298">
        <f t="shared" si="17"/>
        <v>4.3918128654970756</v>
      </c>
      <c r="N298">
        <v>0.98105185957367702</v>
      </c>
    </row>
    <row r="299" spans="3:14" hidden="1">
      <c r="C299">
        <v>5</v>
      </c>
      <c r="E299" t="s">
        <v>16</v>
      </c>
      <c r="F299" t="s">
        <v>6</v>
      </c>
      <c r="G299">
        <v>32.85</v>
      </c>
      <c r="H299">
        <v>1.87</v>
      </c>
      <c r="J299">
        <v>75.099999999999994</v>
      </c>
      <c r="K299">
        <v>17.100000000000001</v>
      </c>
      <c r="M299">
        <f t="shared" si="17"/>
        <v>4.3918128654970756</v>
      </c>
      <c r="N299">
        <v>0.96462978914922004</v>
      </c>
    </row>
    <row r="300" spans="3:14" hidden="1">
      <c r="C300">
        <v>6</v>
      </c>
      <c r="E300" t="s">
        <v>16</v>
      </c>
      <c r="F300" t="s">
        <v>6</v>
      </c>
      <c r="G300">
        <v>31.47</v>
      </c>
      <c r="H300">
        <v>2.71</v>
      </c>
      <c r="J300">
        <v>75.099999999999994</v>
      </c>
      <c r="K300">
        <v>17.2</v>
      </c>
      <c r="M300">
        <f t="shared" si="17"/>
        <v>4.3662790697674421</v>
      </c>
      <c r="N300">
        <v>0.94987132252002704</v>
      </c>
    </row>
    <row r="301" spans="3:14" hidden="1">
      <c r="C301">
        <v>7</v>
      </c>
      <c r="E301" t="s">
        <v>16</v>
      </c>
      <c r="F301" t="s">
        <v>6</v>
      </c>
      <c r="G301">
        <v>42.91</v>
      </c>
      <c r="H301">
        <v>2.95</v>
      </c>
      <c r="J301">
        <v>75.099999999999994</v>
      </c>
      <c r="K301">
        <v>17</v>
      </c>
      <c r="M301">
        <f t="shared" si="17"/>
        <v>4.4176470588235288</v>
      </c>
      <c r="N301">
        <v>0.968506642369385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32.047142857142852</v>
      </c>
      <c r="H324">
        <f t="shared" ref="H324:N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17.114285714285714</v>
      </c>
      <c r="L324">
        <f t="shared" si="18"/>
        <v>0</v>
      </c>
      <c r="M324">
        <f t="shared" si="18"/>
        <v>4.3882080943352451</v>
      </c>
      <c r="N324">
        <f t="shared" si="18"/>
        <v>0.9691280655135216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F335">
        <v>5</v>
      </c>
      <c r="G335">
        <v>174.75</v>
      </c>
      <c r="H335">
        <v>1.76</v>
      </c>
      <c r="J335">
        <v>75.099999999999994</v>
      </c>
      <c r="K335">
        <v>17</v>
      </c>
      <c r="M335" s="20">
        <f>J335/K335</f>
        <v>4.4176470588235288</v>
      </c>
      <c r="N335" s="21">
        <v>0.97797824036783199</v>
      </c>
    </row>
    <row r="336" spans="1:26">
      <c r="D336">
        <v>4</v>
      </c>
      <c r="E336" t="s">
        <v>6</v>
      </c>
      <c r="F336">
        <v>10</v>
      </c>
      <c r="G336">
        <v>168.56</v>
      </c>
      <c r="H336">
        <v>1.68</v>
      </c>
      <c r="J336">
        <v>75.099999999999994</v>
      </c>
      <c r="K336">
        <v>17</v>
      </c>
      <c r="M336" s="20">
        <f t="shared" ref="M336:M356" si="19">J336/K336</f>
        <v>4.4176470588235288</v>
      </c>
      <c r="N336" s="21">
        <v>0.97787615853923204</v>
      </c>
    </row>
    <row r="337" spans="4:14">
      <c r="D337">
        <v>4</v>
      </c>
      <c r="E337" t="s">
        <v>6</v>
      </c>
      <c r="F337" s="16">
        <v>50</v>
      </c>
      <c r="G337">
        <v>100.11</v>
      </c>
      <c r="H337">
        <v>1.78</v>
      </c>
      <c r="J337">
        <v>75.099999999999994</v>
      </c>
      <c r="K337">
        <v>17</v>
      </c>
      <c r="M337" s="20">
        <f t="shared" si="19"/>
        <v>4.4176470588235288</v>
      </c>
      <c r="N337" s="21">
        <v>0.97425934508971102</v>
      </c>
    </row>
    <row r="338" spans="4:14">
      <c r="D338">
        <v>4</v>
      </c>
      <c r="E338" t="s">
        <v>6</v>
      </c>
      <c r="F338">
        <v>100</v>
      </c>
      <c r="G338">
        <v>50.57</v>
      </c>
      <c r="H338">
        <v>1.68</v>
      </c>
      <c r="J338">
        <v>75.099999999999994</v>
      </c>
      <c r="K338">
        <v>17</v>
      </c>
      <c r="M338" s="20">
        <f t="shared" si="19"/>
        <v>4.4176470588235288</v>
      </c>
      <c r="N338" s="21">
        <v>0.96815471433436495</v>
      </c>
    </row>
    <row r="339" spans="4:14">
      <c r="D339">
        <v>4</v>
      </c>
      <c r="E339" t="s">
        <v>6</v>
      </c>
      <c r="F339">
        <v>150</v>
      </c>
      <c r="G339">
        <v>27.94</v>
      </c>
      <c r="H339">
        <v>1.68</v>
      </c>
      <c r="J339">
        <v>75.099999999999994</v>
      </c>
      <c r="K339">
        <v>17</v>
      </c>
      <c r="M339" s="20">
        <f t="shared" si="19"/>
        <v>4.4176470588235288</v>
      </c>
      <c r="N339" s="21">
        <v>0.96244239055112701</v>
      </c>
    </row>
    <row r="340" spans="4:14">
      <c r="D340">
        <v>4</v>
      </c>
      <c r="E340" t="s">
        <v>6</v>
      </c>
      <c r="F340">
        <v>200</v>
      </c>
      <c r="G340">
        <v>15.93</v>
      </c>
      <c r="H340">
        <v>1.86</v>
      </c>
      <c r="J340">
        <v>75.099999999999994</v>
      </c>
      <c r="K340">
        <v>17</v>
      </c>
      <c r="M340" s="20">
        <f t="shared" si="19"/>
        <v>4.4176470588235288</v>
      </c>
      <c r="N340" s="21">
        <v>0.95476389745021495</v>
      </c>
    </row>
    <row r="341" spans="4:14">
      <c r="E341" t="s">
        <v>6</v>
      </c>
      <c r="H341">
        <v>1.81</v>
      </c>
      <c r="J341">
        <v>75.099999999999994</v>
      </c>
      <c r="M341" s="20" t="e">
        <f t="shared" si="19"/>
        <v>#DIV/0!</v>
      </c>
      <c r="N341" s="21"/>
    </row>
    <row r="342" spans="4:14">
      <c r="D342">
        <v>8</v>
      </c>
      <c r="E342" t="s">
        <v>6</v>
      </c>
      <c r="F342">
        <v>5</v>
      </c>
      <c r="G342">
        <v>30.48</v>
      </c>
      <c r="H342">
        <v>2.0699999999999998</v>
      </c>
      <c r="J342">
        <v>75.099999999999994</v>
      </c>
      <c r="K342">
        <v>4.28</v>
      </c>
      <c r="M342" s="20">
        <f t="shared" si="19"/>
        <v>17.546728971962615</v>
      </c>
      <c r="N342" s="21">
        <v>0.87865071640733805</v>
      </c>
    </row>
    <row r="343" spans="4:14">
      <c r="D343">
        <v>8</v>
      </c>
      <c r="E343" t="s">
        <v>6</v>
      </c>
      <c r="F343">
        <v>10</v>
      </c>
      <c r="G343">
        <v>29.95</v>
      </c>
      <c r="H343">
        <v>1.92</v>
      </c>
      <c r="J343">
        <v>75.099999999999994</v>
      </c>
      <c r="K343">
        <v>4.29</v>
      </c>
      <c r="M343" s="20">
        <f t="shared" si="19"/>
        <v>17.505827505827504</v>
      </c>
      <c r="N343" s="21">
        <v>0.87793271201496803</v>
      </c>
    </row>
    <row r="344" spans="4:14">
      <c r="D344">
        <v>8</v>
      </c>
      <c r="E344" t="s">
        <v>6</v>
      </c>
      <c r="F344">
        <v>50</v>
      </c>
      <c r="G344">
        <v>28.92</v>
      </c>
      <c r="H344">
        <v>2.2599999999999998</v>
      </c>
      <c r="J344">
        <v>75.099999999999994</v>
      </c>
      <c r="K344">
        <v>4.28</v>
      </c>
      <c r="M344" s="20">
        <f t="shared" si="19"/>
        <v>17.546728971962615</v>
      </c>
      <c r="N344" s="21">
        <v>0.87570962610500402</v>
      </c>
    </row>
    <row r="345" spans="4:14">
      <c r="D345">
        <v>8</v>
      </c>
      <c r="E345" t="s">
        <v>6</v>
      </c>
      <c r="F345">
        <v>100</v>
      </c>
      <c r="G345">
        <v>26.54</v>
      </c>
      <c r="H345">
        <v>1.79</v>
      </c>
      <c r="J345">
        <v>75.099999999999994</v>
      </c>
      <c r="K345">
        <v>4.29</v>
      </c>
      <c r="M345" s="20">
        <f t="shared" si="19"/>
        <v>17.505827505827504</v>
      </c>
      <c r="N345" s="21">
        <v>0.87468526132477897</v>
      </c>
    </row>
    <row r="346" spans="4:14">
      <c r="D346">
        <v>8</v>
      </c>
      <c r="E346" t="s">
        <v>6</v>
      </c>
      <c r="F346">
        <v>150</v>
      </c>
      <c r="G346">
        <v>23.19</v>
      </c>
      <c r="H346">
        <v>1.75</v>
      </c>
      <c r="J346">
        <v>75.099999999999994</v>
      </c>
      <c r="K346">
        <v>4.3</v>
      </c>
      <c r="M346" s="20">
        <f t="shared" si="19"/>
        <v>17.465116279069768</v>
      </c>
      <c r="N346" s="21">
        <v>0.86980245420195001</v>
      </c>
    </row>
    <row r="347" spans="4:14">
      <c r="D347">
        <v>8</v>
      </c>
      <c r="E347" t="s">
        <v>6</v>
      </c>
      <c r="F347">
        <v>200</v>
      </c>
      <c r="G347">
        <v>21.11</v>
      </c>
      <c r="H347">
        <v>1.79</v>
      </c>
      <c r="J347">
        <v>75.099999999999994</v>
      </c>
      <c r="K347">
        <v>4.29</v>
      </c>
      <c r="M347" s="20">
        <f t="shared" si="19"/>
        <v>17.505827505827504</v>
      </c>
      <c r="N347" s="21">
        <v>0.86637623442054201</v>
      </c>
    </row>
    <row r="348" spans="4:14">
      <c r="E348" t="s">
        <v>6</v>
      </c>
      <c r="H348">
        <v>1.7</v>
      </c>
      <c r="J348">
        <v>75.099999999999994</v>
      </c>
      <c r="M348" t="e">
        <f t="shared" si="19"/>
        <v>#DIV/0!</v>
      </c>
    </row>
    <row r="349" spans="4:14">
      <c r="D349">
        <v>16</v>
      </c>
      <c r="E349" t="s">
        <v>6</v>
      </c>
      <c r="H349">
        <v>1.98</v>
      </c>
      <c r="J349">
        <v>75.099999999999994</v>
      </c>
      <c r="M349" t="e">
        <f t="shared" si="19"/>
        <v>#DIV/0!</v>
      </c>
    </row>
    <row r="350" spans="4:14">
      <c r="D350">
        <v>16</v>
      </c>
      <c r="E350" t="s">
        <v>6</v>
      </c>
      <c r="H350">
        <v>1.92</v>
      </c>
      <c r="J350">
        <v>75.099999999999994</v>
      </c>
      <c r="M350" t="e">
        <f t="shared" si="19"/>
        <v>#DIV/0!</v>
      </c>
    </row>
    <row r="351" spans="4:14">
      <c r="D351">
        <v>16</v>
      </c>
      <c r="E351" t="s">
        <v>6</v>
      </c>
      <c r="H351">
        <v>2.2599999999999998</v>
      </c>
      <c r="J351">
        <v>75.099999999999994</v>
      </c>
      <c r="M351" t="e">
        <f t="shared" si="19"/>
        <v>#DIV/0!</v>
      </c>
    </row>
    <row r="352" spans="4:14">
      <c r="D352">
        <v>16</v>
      </c>
      <c r="E352" t="s">
        <v>6</v>
      </c>
      <c r="H352">
        <v>1.98</v>
      </c>
      <c r="J352">
        <v>75.099999999999994</v>
      </c>
      <c r="M352" t="e">
        <f t="shared" si="19"/>
        <v>#DIV/0!</v>
      </c>
    </row>
    <row r="353" spans="1:26">
      <c r="D353">
        <v>16</v>
      </c>
      <c r="E353" t="s">
        <v>6</v>
      </c>
      <c r="H353">
        <v>2.2200000000000002</v>
      </c>
      <c r="J353">
        <v>75.099999999999994</v>
      </c>
      <c r="M353" t="e">
        <f t="shared" si="19"/>
        <v>#DIV/0!</v>
      </c>
    </row>
    <row r="354" spans="1:26">
      <c r="D354">
        <v>16</v>
      </c>
      <c r="E354" t="s">
        <v>6</v>
      </c>
      <c r="H354">
        <v>2.2599999999999998</v>
      </c>
      <c r="J354">
        <v>75.099999999999994</v>
      </c>
      <c r="M354" t="e">
        <f t="shared" si="19"/>
        <v>#DIV/0!</v>
      </c>
    </row>
    <row r="355" spans="1:26">
      <c r="D355">
        <v>16</v>
      </c>
      <c r="E355" t="s">
        <v>6</v>
      </c>
      <c r="H355">
        <v>2.09</v>
      </c>
      <c r="J355">
        <v>75.099999999999994</v>
      </c>
      <c r="M355" t="e">
        <f t="shared" si="19"/>
        <v>#DIV/0!</v>
      </c>
    </row>
    <row r="356" spans="1:26">
      <c r="D356">
        <v>16</v>
      </c>
      <c r="E356" t="s">
        <v>6</v>
      </c>
      <c r="H356">
        <v>1.87</v>
      </c>
      <c r="J356">
        <v>75.099999999999994</v>
      </c>
      <c r="M356" t="e">
        <f t="shared" si="19"/>
        <v>#DIV/0!</v>
      </c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70" spans="3:14" ht="60">
      <c r="D370" s="1" t="s">
        <v>2</v>
      </c>
      <c r="E370" s="1" t="s">
        <v>20</v>
      </c>
      <c r="F370" s="1" t="s">
        <v>1</v>
      </c>
      <c r="G370" s="1" t="s">
        <v>4</v>
      </c>
      <c r="H370" s="1" t="s">
        <v>5</v>
      </c>
      <c r="I370" s="1" t="s">
        <v>11</v>
      </c>
      <c r="J370" s="1" t="s">
        <v>10</v>
      </c>
      <c r="K370" s="1" t="s">
        <v>8</v>
      </c>
      <c r="L370" s="1" t="s">
        <v>13</v>
      </c>
      <c r="M370" s="1" t="s">
        <v>12</v>
      </c>
      <c r="N370" t="s">
        <v>55</v>
      </c>
    </row>
    <row r="371" spans="3:14">
      <c r="C371">
        <v>1</v>
      </c>
      <c r="D371" t="s">
        <v>19</v>
      </c>
      <c r="E371">
        <v>4</v>
      </c>
      <c r="F371">
        <v>100</v>
      </c>
      <c r="G371">
        <v>85.21</v>
      </c>
      <c r="H371">
        <v>1.98</v>
      </c>
      <c r="J371">
        <v>75.099999999999994</v>
      </c>
      <c r="K371">
        <v>17.2</v>
      </c>
      <c r="L371">
        <f>I371/K371</f>
        <v>0</v>
      </c>
      <c r="M371">
        <f>J371/K371</f>
        <v>4.3662790697674421</v>
      </c>
      <c r="N371">
        <v>0.96470519349844996</v>
      </c>
    </row>
    <row r="372" spans="3:14" hidden="1">
      <c r="C372">
        <v>2</v>
      </c>
      <c r="E372">
        <v>4</v>
      </c>
      <c r="F372">
        <v>100</v>
      </c>
      <c r="G372">
        <v>113.29</v>
      </c>
      <c r="H372">
        <v>2.4300000000000002</v>
      </c>
      <c r="J372">
        <v>75.099999999999994</v>
      </c>
      <c r="K372">
        <v>17.100000000000001</v>
      </c>
      <c r="M372">
        <f t="shared" ref="M372:M377" si="20">J372/K372</f>
        <v>4.3918128654970756</v>
      </c>
      <c r="N372">
        <v>0.97313018899716097</v>
      </c>
    </row>
    <row r="373" spans="3:14" hidden="1">
      <c r="C373">
        <v>3</v>
      </c>
      <c r="E373">
        <v>4</v>
      </c>
      <c r="F373">
        <v>100</v>
      </c>
      <c r="G373">
        <v>121.48</v>
      </c>
      <c r="H373">
        <v>2.29</v>
      </c>
      <c r="J373">
        <v>75.099999999999994</v>
      </c>
      <c r="K373">
        <v>17.100000000000001</v>
      </c>
      <c r="M373">
        <f t="shared" si="20"/>
        <v>4.3918128654970756</v>
      </c>
      <c r="N373">
        <v>0.97444327402652098</v>
      </c>
    </row>
    <row r="374" spans="3:14" hidden="1">
      <c r="C374">
        <v>4</v>
      </c>
      <c r="E374">
        <v>4</v>
      </c>
      <c r="F374">
        <v>100</v>
      </c>
      <c r="G374">
        <v>117.23</v>
      </c>
      <c r="H374">
        <v>1.85</v>
      </c>
      <c r="J374">
        <v>75.099999999999994</v>
      </c>
      <c r="K374">
        <v>17</v>
      </c>
      <c r="M374">
        <f t="shared" si="20"/>
        <v>4.4176470588235288</v>
      </c>
      <c r="N374">
        <v>0.97656950083174798</v>
      </c>
    </row>
    <row r="375" spans="3:14" hidden="1">
      <c r="C375">
        <v>5</v>
      </c>
      <c r="E375">
        <v>4</v>
      </c>
      <c r="F375">
        <v>100</v>
      </c>
      <c r="G375">
        <v>112.05</v>
      </c>
      <c r="H375">
        <v>1.78</v>
      </c>
      <c r="J375">
        <v>75.099999999999994</v>
      </c>
      <c r="K375">
        <v>16.899999999999999</v>
      </c>
      <c r="M375">
        <f t="shared" si="20"/>
        <v>4.443786982248521</v>
      </c>
      <c r="N375">
        <v>0.95903946442912402</v>
      </c>
    </row>
    <row r="376" spans="3:14" hidden="1">
      <c r="C376">
        <v>6</v>
      </c>
      <c r="E376">
        <v>4</v>
      </c>
      <c r="F376">
        <v>100</v>
      </c>
      <c r="G376">
        <v>144.59</v>
      </c>
      <c r="H376">
        <v>2.19</v>
      </c>
      <c r="J376">
        <v>75.099999999999994</v>
      </c>
      <c r="K376">
        <v>17.100000000000001</v>
      </c>
      <c r="M376">
        <f t="shared" si="20"/>
        <v>4.3918128654970756</v>
      </c>
      <c r="N376">
        <v>0.95047704195886895</v>
      </c>
    </row>
    <row r="377" spans="3:14" hidden="1">
      <c r="C377">
        <v>7</v>
      </c>
      <c r="E377">
        <v>4</v>
      </c>
      <c r="F377">
        <v>100</v>
      </c>
      <c r="G377">
        <v>68.25</v>
      </c>
      <c r="H377">
        <v>1.68</v>
      </c>
      <c r="J377">
        <v>75.099999999999994</v>
      </c>
      <c r="K377">
        <v>16.5</v>
      </c>
      <c r="M377">
        <f t="shared" si="20"/>
        <v>4.5515151515151508</v>
      </c>
      <c r="N377">
        <v>0.96748470897055305</v>
      </c>
    </row>
    <row r="378" spans="3:14" hidden="1">
      <c r="C378">
        <v>8</v>
      </c>
      <c r="E378">
        <v>4</v>
      </c>
      <c r="F378">
        <v>100</v>
      </c>
    </row>
    <row r="379" spans="3:14" hidden="1">
      <c r="C379">
        <v>9</v>
      </c>
      <c r="E379">
        <v>4</v>
      </c>
      <c r="F379">
        <v>100</v>
      </c>
    </row>
    <row r="380" spans="3:14" hidden="1">
      <c r="C380">
        <v>10</v>
      </c>
      <c r="E380">
        <v>4</v>
      </c>
      <c r="F380">
        <v>100</v>
      </c>
    </row>
    <row r="381" spans="3:14" hidden="1">
      <c r="C381">
        <v>11</v>
      </c>
      <c r="E381">
        <v>4</v>
      </c>
      <c r="F381">
        <v>100</v>
      </c>
    </row>
    <row r="382" spans="3:14" hidden="1">
      <c r="C382">
        <v>12</v>
      </c>
      <c r="E382">
        <v>4</v>
      </c>
      <c r="F382">
        <v>100</v>
      </c>
    </row>
    <row r="383" spans="3:14" hidden="1">
      <c r="C383">
        <v>13</v>
      </c>
      <c r="E383">
        <v>4</v>
      </c>
      <c r="F383">
        <v>100</v>
      </c>
    </row>
    <row r="384" spans="3:14" hidden="1">
      <c r="C384">
        <v>14</v>
      </c>
      <c r="E384">
        <v>4</v>
      </c>
      <c r="F384">
        <v>100</v>
      </c>
    </row>
    <row r="385" spans="3:14" hidden="1">
      <c r="C385">
        <v>15</v>
      </c>
      <c r="E385">
        <v>4</v>
      </c>
      <c r="F385">
        <v>100</v>
      </c>
    </row>
    <row r="386" spans="3:14" hidden="1">
      <c r="C386">
        <v>16</v>
      </c>
      <c r="E386">
        <v>4</v>
      </c>
      <c r="F386">
        <v>100</v>
      </c>
    </row>
    <row r="387" spans="3:14" hidden="1">
      <c r="C387">
        <v>17</v>
      </c>
      <c r="E387">
        <v>4</v>
      </c>
      <c r="F387">
        <v>100</v>
      </c>
    </row>
    <row r="388" spans="3:14" hidden="1">
      <c r="C388">
        <v>18</v>
      </c>
      <c r="E388">
        <v>4</v>
      </c>
      <c r="F388">
        <v>100</v>
      </c>
    </row>
    <row r="389" spans="3:14" hidden="1">
      <c r="C389">
        <v>19</v>
      </c>
      <c r="E389">
        <v>4</v>
      </c>
      <c r="F389">
        <v>100</v>
      </c>
    </row>
    <row r="390" spans="3:14" hidden="1">
      <c r="C390">
        <v>20</v>
      </c>
      <c r="E390">
        <v>4</v>
      </c>
      <c r="F390">
        <v>100</v>
      </c>
    </row>
    <row r="391" spans="3:14" hidden="1">
      <c r="C391">
        <v>21</v>
      </c>
      <c r="E391">
        <v>4</v>
      </c>
      <c r="F391">
        <v>100</v>
      </c>
    </row>
    <row r="392" spans="3:14" hidden="1">
      <c r="C392">
        <v>22</v>
      </c>
      <c r="E392">
        <v>4</v>
      </c>
      <c r="F392">
        <v>100</v>
      </c>
    </row>
    <row r="393" spans="3:14" hidden="1">
      <c r="C393">
        <v>23</v>
      </c>
      <c r="E393">
        <v>4</v>
      </c>
      <c r="F393">
        <v>100</v>
      </c>
    </row>
    <row r="394" spans="3:14" hidden="1">
      <c r="C394">
        <v>24</v>
      </c>
      <c r="E394">
        <v>4</v>
      </c>
      <c r="F394">
        <v>100</v>
      </c>
    </row>
    <row r="395" spans="3:14" hidden="1">
      <c r="C395">
        <v>25</v>
      </c>
      <c r="E395">
        <v>4</v>
      </c>
      <c r="F395">
        <v>100</v>
      </c>
    </row>
    <row r="396" spans="3:14" hidden="1">
      <c r="C396">
        <v>26</v>
      </c>
      <c r="E396">
        <v>4</v>
      </c>
      <c r="F396">
        <v>100</v>
      </c>
    </row>
    <row r="397" spans="3:14" hidden="1">
      <c r="C397">
        <v>27</v>
      </c>
      <c r="E397">
        <v>4</v>
      </c>
      <c r="F397">
        <v>100</v>
      </c>
    </row>
    <row r="398" spans="3:14" hidden="1">
      <c r="C398">
        <v>28</v>
      </c>
      <c r="E398">
        <v>4</v>
      </c>
      <c r="F398">
        <v>100</v>
      </c>
    </row>
    <row r="399" spans="3:14" hidden="1">
      <c r="C399">
        <v>29</v>
      </c>
      <c r="E399">
        <v>4</v>
      </c>
      <c r="F399">
        <v>100</v>
      </c>
    </row>
    <row r="400" spans="3:14">
      <c r="C400" t="s">
        <v>14</v>
      </c>
      <c r="G400">
        <f>AVERAGE(G371:G399)</f>
        <v>108.87142857142858</v>
      </c>
      <c r="H400">
        <f t="shared" ref="H400:N400" si="21">AVERAGE(H371:H399)</f>
        <v>2.0285714285714285</v>
      </c>
      <c r="I400" t="e">
        <f t="shared" si="21"/>
        <v>#DIV/0!</v>
      </c>
      <c r="J400">
        <f t="shared" si="21"/>
        <v>75.100000000000009</v>
      </c>
      <c r="K400">
        <f t="shared" si="21"/>
        <v>16.985714285714288</v>
      </c>
      <c r="L400">
        <f t="shared" si="21"/>
        <v>0</v>
      </c>
      <c r="M400">
        <f t="shared" si="21"/>
        <v>4.4220952655494106</v>
      </c>
      <c r="N400">
        <f t="shared" si="21"/>
        <v>0.96654991038748939</v>
      </c>
    </row>
    <row r="404" spans="3:6" s="2" customFormat="1"/>
    <row r="408" spans="3:6">
      <c r="C408" s="4"/>
      <c r="D408" s="4" t="s">
        <v>26</v>
      </c>
      <c r="E408" s="4" t="s">
        <v>72</v>
      </c>
      <c r="F408" s="4" t="s">
        <v>73</v>
      </c>
    </row>
    <row r="409" spans="3:6" ht="15.75">
      <c r="C409" s="3" t="s">
        <v>66</v>
      </c>
      <c r="D409" s="11">
        <v>131.24</v>
      </c>
      <c r="E409" s="3">
        <v>69.36</v>
      </c>
      <c r="F409" s="3">
        <v>56.09</v>
      </c>
    </row>
    <row r="410" spans="3:6" ht="15.75">
      <c r="C410" s="3" t="s">
        <v>67</v>
      </c>
      <c r="D410" s="3">
        <v>109.67</v>
      </c>
      <c r="E410" s="3">
        <v>43.27</v>
      </c>
      <c r="F410" s="3">
        <v>37.42</v>
      </c>
    </row>
    <row r="411" spans="3:6" ht="15.75">
      <c r="C411" s="3" t="s">
        <v>68</v>
      </c>
      <c r="D411" s="3">
        <v>225.11</v>
      </c>
      <c r="E411" s="3">
        <v>57.06</v>
      </c>
      <c r="F411" s="3">
        <v>31.31</v>
      </c>
    </row>
    <row r="437" spans="3:14" s="2" customFormat="1"/>
    <row r="442" spans="3:14" ht="60">
      <c r="D442" s="1" t="s">
        <v>2</v>
      </c>
      <c r="E442" s="1" t="s">
        <v>20</v>
      </c>
      <c r="F442" s="1" t="s">
        <v>1</v>
      </c>
      <c r="G442" s="1" t="s">
        <v>4</v>
      </c>
      <c r="H442" s="1" t="s">
        <v>5</v>
      </c>
      <c r="I442" s="1" t="s">
        <v>11</v>
      </c>
      <c r="J442" s="1" t="s">
        <v>10</v>
      </c>
      <c r="K442" s="1" t="s">
        <v>8</v>
      </c>
      <c r="L442" s="1" t="s">
        <v>13</v>
      </c>
      <c r="M442" s="1" t="s">
        <v>12</v>
      </c>
      <c r="N442" s="1" t="s">
        <v>55</v>
      </c>
    </row>
    <row r="443" spans="3:14">
      <c r="C443">
        <v>1</v>
      </c>
      <c r="D443" t="s">
        <v>19</v>
      </c>
      <c r="E443">
        <v>4</v>
      </c>
      <c r="F443">
        <v>5</v>
      </c>
      <c r="G443">
        <v>215.33</v>
      </c>
      <c r="H443">
        <v>1.68</v>
      </c>
      <c r="J443">
        <v>75.099999999999994</v>
      </c>
      <c r="K443">
        <v>17.100000000000001</v>
      </c>
      <c r="L443">
        <f>I443/K443</f>
        <v>0</v>
      </c>
      <c r="M443" s="20">
        <f>J443/K443</f>
        <v>4.3918128654970756</v>
      </c>
      <c r="N443" s="21">
        <v>0.97733071511652103</v>
      </c>
    </row>
    <row r="444" spans="3:14">
      <c r="E444">
        <v>4</v>
      </c>
      <c r="F444">
        <v>10</v>
      </c>
      <c r="G444">
        <v>203.59</v>
      </c>
      <c r="H444">
        <v>1.75</v>
      </c>
      <c r="J444">
        <v>75.099999999999994</v>
      </c>
      <c r="K444">
        <v>17.100000000000001</v>
      </c>
      <c r="M444" s="20">
        <f t="shared" ref="M444:M454" si="22">J444/K444</f>
        <v>4.3918128654970756</v>
      </c>
      <c r="N444" s="21">
        <v>0.97717945301197195</v>
      </c>
    </row>
    <row r="445" spans="3:14">
      <c r="C445" t="s">
        <v>78</v>
      </c>
      <c r="E445">
        <v>4</v>
      </c>
      <c r="F445">
        <v>50</v>
      </c>
      <c r="G445">
        <v>129.69</v>
      </c>
      <c r="H445">
        <v>1.67</v>
      </c>
      <c r="J445">
        <v>75.099999999999994</v>
      </c>
      <c r="K445">
        <v>17.100000000000001</v>
      </c>
      <c r="M445" s="20">
        <f t="shared" si="22"/>
        <v>4.3918128654970756</v>
      </c>
      <c r="N445" s="21">
        <v>0.97253339764742397</v>
      </c>
    </row>
    <row r="446" spans="3:14">
      <c r="E446">
        <v>4</v>
      </c>
      <c r="F446" s="16">
        <v>100</v>
      </c>
      <c r="G446">
        <v>83.83</v>
      </c>
      <c r="H446">
        <v>1.65</v>
      </c>
      <c r="J446">
        <v>75.099999999999994</v>
      </c>
      <c r="K446">
        <v>17.2</v>
      </c>
      <c r="M446" s="20">
        <f t="shared" si="22"/>
        <v>4.3662790697674421</v>
      </c>
      <c r="N446" s="21">
        <v>0.96470653808929896</v>
      </c>
    </row>
    <row r="447" spans="3:14">
      <c r="E447">
        <v>4</v>
      </c>
      <c r="F447">
        <v>150</v>
      </c>
      <c r="G447">
        <v>59.98</v>
      </c>
      <c r="H447">
        <v>1.64</v>
      </c>
      <c r="J447">
        <v>75.099999999999994</v>
      </c>
      <c r="K447">
        <v>17.3</v>
      </c>
      <c r="M447" s="20">
        <f t="shared" si="22"/>
        <v>4.3410404624277454</v>
      </c>
      <c r="N447" s="21">
        <v>0.95677104612113195</v>
      </c>
    </row>
    <row r="448" spans="3:14">
      <c r="E448">
        <v>4</v>
      </c>
      <c r="F448">
        <v>200</v>
      </c>
      <c r="G448">
        <v>48.05</v>
      </c>
      <c r="H448">
        <v>1.67</v>
      </c>
      <c r="J448">
        <v>75.099999999999994</v>
      </c>
      <c r="K448">
        <v>17.399999999999999</v>
      </c>
      <c r="M448" s="20">
        <f t="shared" si="22"/>
        <v>4.3160919540229887</v>
      </c>
      <c r="N448" s="21">
        <v>0.94848510588546897</v>
      </c>
    </row>
    <row r="449" spans="3:14">
      <c r="E449">
        <v>8</v>
      </c>
      <c r="F449">
        <v>5</v>
      </c>
      <c r="G449">
        <v>38.17</v>
      </c>
      <c r="H449">
        <v>1.73</v>
      </c>
      <c r="J449">
        <v>75.099999999999994</v>
      </c>
      <c r="K449">
        <v>4.28</v>
      </c>
      <c r="M449" s="20">
        <f t="shared" si="22"/>
        <v>17.546728971962615</v>
      </c>
      <c r="N449" s="21">
        <v>0.87864255304925298</v>
      </c>
    </row>
    <row r="450" spans="3:14">
      <c r="E450">
        <v>8</v>
      </c>
      <c r="F450">
        <v>10</v>
      </c>
      <c r="G450">
        <v>37.78</v>
      </c>
      <c r="H450">
        <v>1.75</v>
      </c>
      <c r="J450">
        <v>75.099999999999994</v>
      </c>
      <c r="K450">
        <v>4.28</v>
      </c>
      <c r="M450" s="20">
        <f t="shared" si="22"/>
        <v>17.546728971962615</v>
      </c>
      <c r="N450" s="21">
        <v>0.87835317294897697</v>
      </c>
    </row>
    <row r="451" spans="3:14">
      <c r="E451">
        <v>8</v>
      </c>
      <c r="F451">
        <v>50</v>
      </c>
      <c r="G451">
        <v>36.67</v>
      </c>
      <c r="H451">
        <v>1.76</v>
      </c>
      <c r="J451">
        <v>75.099999999999994</v>
      </c>
      <c r="K451">
        <v>4.28</v>
      </c>
      <c r="M451" s="20">
        <f t="shared" si="22"/>
        <v>17.546728971962615</v>
      </c>
      <c r="N451" s="21">
        <v>0.87645298255691795</v>
      </c>
    </row>
    <row r="452" spans="3:14">
      <c r="E452">
        <v>8</v>
      </c>
      <c r="F452">
        <v>100</v>
      </c>
      <c r="G452">
        <v>33.79</v>
      </c>
      <c r="H452">
        <v>1.64</v>
      </c>
      <c r="J452">
        <v>75.099999999999994</v>
      </c>
      <c r="K452">
        <v>4.28</v>
      </c>
      <c r="M452" s="20">
        <f t="shared" si="22"/>
        <v>17.546728971962615</v>
      </c>
      <c r="N452" s="21">
        <v>0.87564054039014705</v>
      </c>
    </row>
    <row r="453" spans="3:14">
      <c r="E453">
        <v>8</v>
      </c>
      <c r="F453">
        <v>150</v>
      </c>
      <c r="G453">
        <v>30.69</v>
      </c>
      <c r="H453">
        <v>1.68</v>
      </c>
      <c r="J453">
        <v>75.099999999999994</v>
      </c>
      <c r="K453">
        <v>4.28</v>
      </c>
      <c r="M453" s="20">
        <f t="shared" si="22"/>
        <v>17.546728971962615</v>
      </c>
      <c r="N453" s="21">
        <v>0.87038979761489899</v>
      </c>
    </row>
    <row r="454" spans="3:14">
      <c r="E454">
        <v>8</v>
      </c>
      <c r="F454">
        <v>200</v>
      </c>
      <c r="G454">
        <v>29.11</v>
      </c>
      <c r="H454">
        <v>1.61</v>
      </c>
      <c r="J454">
        <v>75.099999999999994</v>
      </c>
      <c r="K454">
        <v>4.26</v>
      </c>
      <c r="M454" s="20">
        <f t="shared" si="22"/>
        <v>17.629107981220656</v>
      </c>
      <c r="N454" s="21">
        <v>0.867679216187073</v>
      </c>
    </row>
    <row r="458" spans="3:14" s="2" customFormat="1"/>
    <row r="462" spans="3:14" ht="15.75">
      <c r="D462" s="3" t="s">
        <v>67</v>
      </c>
      <c r="E462" s="3" t="s">
        <v>70</v>
      </c>
      <c r="F462" s="3" t="s">
        <v>76</v>
      </c>
      <c r="G462" s="3" t="s">
        <v>44</v>
      </c>
    </row>
    <row r="463" spans="3:14" ht="15.75">
      <c r="C463" s="3" t="s">
        <v>71</v>
      </c>
      <c r="D463" s="3">
        <v>109.67</v>
      </c>
      <c r="E463" s="3">
        <v>37.42</v>
      </c>
      <c r="F463" s="3">
        <v>31.31</v>
      </c>
      <c r="G463" s="11">
        <v>103.77</v>
      </c>
      <c r="H463" s="11"/>
      <c r="I463" s="3"/>
    </row>
    <row r="464" spans="3:14" ht="15.75">
      <c r="C464" s="3" t="s">
        <v>55</v>
      </c>
      <c r="D464" s="11"/>
      <c r="E464" s="11"/>
      <c r="F464" s="11"/>
      <c r="G464" s="3"/>
      <c r="H464" s="11"/>
      <c r="I464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459"/>
  <sheetViews>
    <sheetView topLeftCell="B462" workbookViewId="0">
      <selection activeCell="M479" sqref="M479"/>
    </sheetView>
  </sheetViews>
  <sheetFormatPr defaultRowHeight="15"/>
  <cols>
    <col min="3" max="3" width="14.28515625" customWidth="1"/>
    <col min="4" max="4" width="12.42578125" customWidth="1"/>
    <col min="9" max="10" width="9.140625" hidden="1" customWidth="1"/>
    <col min="12" max="12" width="9.140625" hidden="1" customWidth="1"/>
    <col min="13" max="13" width="12.140625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148.97999999999999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0.930647333842749</v>
      </c>
    </row>
    <row r="5" spans="1:14" hidden="1">
      <c r="C5">
        <v>2</v>
      </c>
      <c r="E5" t="s">
        <v>6</v>
      </c>
      <c r="F5">
        <v>50</v>
      </c>
      <c r="G5">
        <v>154.01</v>
      </c>
      <c r="H5">
        <v>2.17</v>
      </c>
      <c r="J5">
        <v>75.099999999999994</v>
      </c>
      <c r="K5">
        <v>17</v>
      </c>
      <c r="M5">
        <f t="shared" ref="M5:M13" si="0">J5/K5</f>
        <v>4.4176470588235288</v>
      </c>
      <c r="N5">
        <v>0.91842975147151495</v>
      </c>
    </row>
    <row r="6" spans="1:14" hidden="1">
      <c r="C6">
        <v>3</v>
      </c>
      <c r="E6" t="s">
        <v>6</v>
      </c>
      <c r="F6">
        <v>50</v>
      </c>
      <c r="G6">
        <v>113.85</v>
      </c>
      <c r="H6">
        <v>1.81</v>
      </c>
      <c r="J6">
        <v>75.099999999999994</v>
      </c>
      <c r="K6">
        <v>17.2</v>
      </c>
      <c r="M6">
        <f t="shared" si="0"/>
        <v>4.3662790697674421</v>
      </c>
      <c r="N6">
        <v>0.82854819420474202</v>
      </c>
    </row>
    <row r="7" spans="1:14" hidden="1">
      <c r="C7">
        <v>4</v>
      </c>
      <c r="E7" t="s">
        <v>6</v>
      </c>
      <c r="F7">
        <v>50</v>
      </c>
      <c r="G7">
        <v>129.96</v>
      </c>
      <c r="H7">
        <v>1.75</v>
      </c>
      <c r="J7">
        <v>75.099999999999994</v>
      </c>
      <c r="K7">
        <v>17.2</v>
      </c>
      <c r="M7">
        <f t="shared" si="0"/>
        <v>4.3662790697674421</v>
      </c>
      <c r="N7">
        <v>0.91503245108273801</v>
      </c>
    </row>
    <row r="8" spans="1:14" hidden="1">
      <c r="C8">
        <v>5</v>
      </c>
      <c r="E8" t="s">
        <v>6</v>
      </c>
      <c r="F8">
        <v>50</v>
      </c>
      <c r="G8">
        <v>134.44999999999999</v>
      </c>
      <c r="H8">
        <v>2.23</v>
      </c>
      <c r="J8">
        <v>75.099999999999994</v>
      </c>
      <c r="K8">
        <v>16.8</v>
      </c>
      <c r="M8">
        <f t="shared" si="0"/>
        <v>4.4702380952380949</v>
      </c>
      <c r="N8">
        <v>0.941079361919544</v>
      </c>
    </row>
    <row r="9" spans="1:14" hidden="1">
      <c r="C9">
        <v>6</v>
      </c>
      <c r="E9" t="s">
        <v>6</v>
      </c>
      <c r="F9">
        <v>50</v>
      </c>
      <c r="G9">
        <v>129.37</v>
      </c>
      <c r="H9">
        <v>2.15</v>
      </c>
      <c r="J9">
        <v>75.099999999999994</v>
      </c>
      <c r="K9">
        <v>17.2</v>
      </c>
      <c r="M9">
        <f t="shared" si="0"/>
        <v>4.3662790697674421</v>
      </c>
      <c r="N9">
        <v>0.92602038387580499</v>
      </c>
    </row>
    <row r="10" spans="1:14" hidden="1">
      <c r="C10">
        <v>7</v>
      </c>
      <c r="E10" t="s">
        <v>6</v>
      </c>
      <c r="F10">
        <v>50</v>
      </c>
      <c r="G10">
        <v>123.75</v>
      </c>
      <c r="H10">
        <v>2.25</v>
      </c>
      <c r="J10">
        <v>75.099999999999994</v>
      </c>
      <c r="K10">
        <v>16.7</v>
      </c>
      <c r="M10">
        <f t="shared" si="0"/>
        <v>4.4970059880239521</v>
      </c>
      <c r="N10">
        <v>0.91804830834018802</v>
      </c>
    </row>
    <row r="11" spans="1:14" hidden="1">
      <c r="C11">
        <v>8</v>
      </c>
      <c r="E11" t="s">
        <v>6</v>
      </c>
      <c r="F11">
        <v>50</v>
      </c>
      <c r="G11">
        <v>113.23</v>
      </c>
      <c r="H11">
        <v>1.65</v>
      </c>
      <c r="J11">
        <v>75.099999999999994</v>
      </c>
      <c r="K11">
        <v>17</v>
      </c>
      <c r="M11">
        <f t="shared" si="0"/>
        <v>4.4176470588235288</v>
      </c>
      <c r="N11">
        <v>0.90856143685169899</v>
      </c>
    </row>
    <row r="12" spans="1:14" hidden="1">
      <c r="C12">
        <v>9</v>
      </c>
      <c r="E12" t="s">
        <v>6</v>
      </c>
      <c r="F12">
        <v>50</v>
      </c>
      <c r="G12">
        <v>142.53</v>
      </c>
      <c r="H12">
        <v>2.14</v>
      </c>
      <c r="J12">
        <v>75.099999999999994</v>
      </c>
      <c r="K12">
        <v>17.2</v>
      </c>
      <c r="M12">
        <f t="shared" si="0"/>
        <v>4.3662790697674421</v>
      </c>
      <c r="N12">
        <v>0.90115500139367499</v>
      </c>
    </row>
    <row r="13" spans="1:14" hidden="1">
      <c r="C13">
        <v>10</v>
      </c>
      <c r="E13" t="s">
        <v>6</v>
      </c>
      <c r="F13">
        <v>50</v>
      </c>
      <c r="G13">
        <v>98.67</v>
      </c>
      <c r="H13">
        <v>1.67</v>
      </c>
      <c r="J13">
        <v>75.099999999999994</v>
      </c>
      <c r="K13">
        <v>16.399999999999999</v>
      </c>
      <c r="M13">
        <f t="shared" si="0"/>
        <v>4.5792682926829267</v>
      </c>
      <c r="N13">
        <v>0.94337019515706499</v>
      </c>
    </row>
    <row r="14" spans="1:14" hidden="1">
      <c r="C14">
        <v>11</v>
      </c>
      <c r="E14" t="s">
        <v>6</v>
      </c>
      <c r="F14">
        <v>50</v>
      </c>
      <c r="J14">
        <v>75.099999999999994</v>
      </c>
    </row>
    <row r="15" spans="1:14" hidden="1">
      <c r="C15">
        <v>12</v>
      </c>
      <c r="E15" t="s">
        <v>6</v>
      </c>
      <c r="F15">
        <v>50</v>
      </c>
      <c r="J15">
        <v>75.099999999999994</v>
      </c>
    </row>
    <row r="16" spans="1:14" hidden="1">
      <c r="C16">
        <v>13</v>
      </c>
      <c r="E16" t="s">
        <v>6</v>
      </c>
      <c r="F16">
        <v>50</v>
      </c>
      <c r="J16">
        <v>75.099999999999994</v>
      </c>
    </row>
    <row r="17" spans="3:10" hidden="1">
      <c r="C17">
        <v>14</v>
      </c>
      <c r="E17" t="s">
        <v>6</v>
      </c>
      <c r="F17">
        <v>50</v>
      </c>
      <c r="J17">
        <v>75.099999999999994</v>
      </c>
    </row>
    <row r="18" spans="3:10" hidden="1">
      <c r="C18">
        <v>15</v>
      </c>
      <c r="E18" t="s">
        <v>6</v>
      </c>
      <c r="F18">
        <v>50</v>
      </c>
      <c r="J18">
        <v>75.099999999999994</v>
      </c>
    </row>
    <row r="19" spans="3:10" hidden="1">
      <c r="C19">
        <v>16</v>
      </c>
      <c r="E19" t="s">
        <v>6</v>
      </c>
      <c r="F19">
        <v>50</v>
      </c>
      <c r="J19">
        <v>75.099999999999994</v>
      </c>
    </row>
    <row r="20" spans="3:10" hidden="1">
      <c r="C20">
        <v>17</v>
      </c>
      <c r="E20" t="s">
        <v>6</v>
      </c>
      <c r="F20">
        <v>50</v>
      </c>
      <c r="J20">
        <v>75.099999999999994</v>
      </c>
    </row>
    <row r="21" spans="3:10" hidden="1">
      <c r="C21">
        <v>18</v>
      </c>
      <c r="E21" t="s">
        <v>6</v>
      </c>
      <c r="F21">
        <v>50</v>
      </c>
      <c r="J21">
        <v>75.099999999999994</v>
      </c>
    </row>
    <row r="22" spans="3:10" hidden="1">
      <c r="C22">
        <v>19</v>
      </c>
      <c r="E22" t="s">
        <v>6</v>
      </c>
      <c r="F22">
        <v>50</v>
      </c>
      <c r="J22">
        <v>75.099999999999994</v>
      </c>
    </row>
    <row r="23" spans="3:10" hidden="1">
      <c r="C23">
        <v>20</v>
      </c>
      <c r="E23" t="s">
        <v>6</v>
      </c>
      <c r="F23">
        <v>50</v>
      </c>
      <c r="J23">
        <v>75.099999999999994</v>
      </c>
    </row>
    <row r="24" spans="3:10" hidden="1">
      <c r="C24">
        <v>21</v>
      </c>
      <c r="E24" t="s">
        <v>6</v>
      </c>
      <c r="F24">
        <v>50</v>
      </c>
      <c r="J24">
        <v>75.099999999999994</v>
      </c>
    </row>
    <row r="25" spans="3:10" hidden="1">
      <c r="C25">
        <v>22</v>
      </c>
      <c r="E25" t="s">
        <v>6</v>
      </c>
      <c r="F25">
        <v>50</v>
      </c>
      <c r="J25">
        <v>75.099999999999994</v>
      </c>
    </row>
    <row r="26" spans="3:10" hidden="1">
      <c r="C26">
        <v>23</v>
      </c>
      <c r="E26" t="s">
        <v>6</v>
      </c>
      <c r="F26">
        <v>50</v>
      </c>
      <c r="J26">
        <v>75.099999999999994</v>
      </c>
    </row>
    <row r="27" spans="3:10" hidden="1">
      <c r="C27">
        <v>24</v>
      </c>
      <c r="E27" t="s">
        <v>6</v>
      </c>
      <c r="F27">
        <v>50</v>
      </c>
      <c r="J27">
        <v>75.099999999999994</v>
      </c>
    </row>
    <row r="28" spans="3:10" hidden="1">
      <c r="C28">
        <v>25</v>
      </c>
      <c r="E28" t="s">
        <v>6</v>
      </c>
      <c r="F28">
        <v>50</v>
      </c>
      <c r="J28">
        <v>75.099999999999994</v>
      </c>
    </row>
    <row r="29" spans="3:10" hidden="1">
      <c r="C29">
        <v>26</v>
      </c>
      <c r="E29" t="s">
        <v>6</v>
      </c>
      <c r="F29">
        <v>50</v>
      </c>
      <c r="J29">
        <v>75.099999999999994</v>
      </c>
    </row>
    <row r="30" spans="3:10" hidden="1">
      <c r="C30">
        <v>27</v>
      </c>
      <c r="E30" t="s">
        <v>6</v>
      </c>
      <c r="F30">
        <v>50</v>
      </c>
      <c r="J30">
        <v>75.099999999999994</v>
      </c>
    </row>
    <row r="31" spans="3:10" hidden="1">
      <c r="C31">
        <v>28</v>
      </c>
      <c r="E31" t="s">
        <v>6</v>
      </c>
      <c r="F31">
        <v>50</v>
      </c>
      <c r="J31">
        <v>75.099999999999994</v>
      </c>
    </row>
    <row r="32" spans="3:10" hidden="1">
      <c r="C32">
        <v>29</v>
      </c>
      <c r="E32" t="s">
        <v>6</v>
      </c>
      <c r="F32">
        <v>50</v>
      </c>
      <c r="J32">
        <v>75.099999999999994</v>
      </c>
    </row>
    <row r="33" spans="3:14">
      <c r="C33" t="s">
        <v>14</v>
      </c>
      <c r="G33">
        <f>AVERAGE(G4:G32)</f>
        <v>128.88</v>
      </c>
      <c r="H33">
        <f t="shared" ref="H33:N33" si="1">AVERAGE(H4:H32)</f>
        <v>1.9750000000000001</v>
      </c>
      <c r="I33" t="e">
        <f t="shared" si="1"/>
        <v>#DIV/0!</v>
      </c>
      <c r="J33">
        <f t="shared" si="1"/>
        <v>75.099999999999952</v>
      </c>
      <c r="K33">
        <f t="shared" si="1"/>
        <v>16.93</v>
      </c>
      <c r="L33">
        <f t="shared" si="1"/>
        <v>0</v>
      </c>
      <c r="M33">
        <f t="shared" si="1"/>
        <v>4.4371019158203966</v>
      </c>
      <c r="N33">
        <f t="shared" si="1"/>
        <v>0.91308924181397211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64.48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0.85460569139951004</v>
      </c>
    </row>
    <row r="40" spans="3:14" hidden="1">
      <c r="C40">
        <v>2</v>
      </c>
      <c r="E40" t="s">
        <v>15</v>
      </c>
      <c r="F40">
        <v>50</v>
      </c>
      <c r="G40">
        <v>76.849999999999994</v>
      </c>
      <c r="H40">
        <v>2.2200000000000002</v>
      </c>
      <c r="J40">
        <v>75.099999999999994</v>
      </c>
      <c r="K40">
        <v>17.100000000000001</v>
      </c>
      <c r="M40">
        <f t="shared" ref="M40:M48" si="2">J40/K40</f>
        <v>4.3918128654970756</v>
      </c>
      <c r="N40">
        <v>0.85337938345820696</v>
      </c>
    </row>
    <row r="41" spans="3:14" hidden="1">
      <c r="C41">
        <v>3</v>
      </c>
      <c r="E41" t="s">
        <v>15</v>
      </c>
      <c r="F41">
        <v>50</v>
      </c>
      <c r="G41">
        <v>51.57</v>
      </c>
      <c r="H41">
        <v>2.73</v>
      </c>
      <c r="J41">
        <v>75.099999999999994</v>
      </c>
      <c r="K41">
        <v>17.2</v>
      </c>
      <c r="M41">
        <f t="shared" si="2"/>
        <v>4.3662790697674421</v>
      </c>
      <c r="N41">
        <v>0.83133695853890199</v>
      </c>
    </row>
    <row r="42" spans="3:14" hidden="1">
      <c r="C42">
        <v>4</v>
      </c>
      <c r="E42" t="s">
        <v>15</v>
      </c>
      <c r="F42">
        <v>50</v>
      </c>
      <c r="G42">
        <v>78.040000000000006</v>
      </c>
      <c r="H42">
        <v>2.64</v>
      </c>
      <c r="J42">
        <v>75.099999999999994</v>
      </c>
      <c r="K42">
        <v>17.2</v>
      </c>
      <c r="M42">
        <f t="shared" si="2"/>
        <v>4.3662790697674421</v>
      </c>
      <c r="N42">
        <v>0.84093082946506903</v>
      </c>
    </row>
    <row r="43" spans="3:14" hidden="1">
      <c r="C43">
        <v>5</v>
      </c>
      <c r="E43" t="s">
        <v>15</v>
      </c>
      <c r="F43">
        <v>50</v>
      </c>
      <c r="G43">
        <v>70.84</v>
      </c>
      <c r="H43">
        <v>2.68</v>
      </c>
      <c r="J43">
        <v>75.099999999999994</v>
      </c>
      <c r="K43">
        <v>16.7</v>
      </c>
      <c r="M43" t="e">
        <f>J43/#REF!</f>
        <v>#REF!</v>
      </c>
      <c r="N43">
        <v>0.806883969354385</v>
      </c>
    </row>
    <row r="44" spans="3:14" hidden="1">
      <c r="C44">
        <v>6</v>
      </c>
      <c r="E44" t="s">
        <v>15</v>
      </c>
      <c r="F44">
        <v>50</v>
      </c>
      <c r="G44">
        <v>62.34</v>
      </c>
      <c r="H44">
        <v>2.25</v>
      </c>
      <c r="J44">
        <v>75.099999999999994</v>
      </c>
      <c r="K44">
        <v>17.2</v>
      </c>
      <c r="M44">
        <f t="shared" si="2"/>
        <v>4.3662790697674421</v>
      </c>
      <c r="N44">
        <v>0.82379130206833195</v>
      </c>
    </row>
    <row r="45" spans="3:14" hidden="1">
      <c r="C45">
        <v>7</v>
      </c>
      <c r="E45" t="s">
        <v>15</v>
      </c>
      <c r="F45">
        <v>50</v>
      </c>
      <c r="G45">
        <v>62.34</v>
      </c>
      <c r="H45">
        <v>2.1800000000000002</v>
      </c>
      <c r="J45">
        <v>75.099999999999994</v>
      </c>
      <c r="K45">
        <v>16.600000000000001</v>
      </c>
      <c r="M45">
        <f t="shared" si="2"/>
        <v>4.5240963855421681</v>
      </c>
      <c r="N45">
        <v>0.80109308332538798</v>
      </c>
    </row>
    <row r="46" spans="3:14" hidden="1">
      <c r="C46">
        <v>8</v>
      </c>
      <c r="E46" t="s">
        <v>15</v>
      </c>
      <c r="F46">
        <v>50</v>
      </c>
      <c r="G46">
        <v>51.89</v>
      </c>
      <c r="H46">
        <v>1.71</v>
      </c>
      <c r="J46">
        <v>75.099999999999994</v>
      </c>
      <c r="K46">
        <v>17</v>
      </c>
      <c r="M46">
        <f t="shared" si="2"/>
        <v>4.4176470588235288</v>
      </c>
      <c r="N46">
        <v>0.80963998105316604</v>
      </c>
    </row>
    <row r="47" spans="3:14" hidden="1">
      <c r="C47">
        <v>9</v>
      </c>
      <c r="E47" t="s">
        <v>15</v>
      </c>
      <c r="F47">
        <v>50</v>
      </c>
      <c r="G47">
        <v>71.08</v>
      </c>
      <c r="H47">
        <v>1.72</v>
      </c>
      <c r="J47">
        <v>75.099999999999994</v>
      </c>
      <c r="K47">
        <v>17.100000000000001</v>
      </c>
      <c r="M47">
        <f t="shared" si="2"/>
        <v>4.3918128654970756</v>
      </c>
      <c r="N47">
        <v>0.78275618322121399</v>
      </c>
    </row>
    <row r="48" spans="3:14" hidden="1">
      <c r="C48">
        <v>10</v>
      </c>
      <c r="E48" t="s">
        <v>15</v>
      </c>
      <c r="F48">
        <v>50</v>
      </c>
      <c r="G48">
        <v>43.79</v>
      </c>
      <c r="H48">
        <v>2.1800000000000002</v>
      </c>
      <c r="J48">
        <v>75.099999999999994</v>
      </c>
      <c r="K48">
        <v>16.3</v>
      </c>
      <c r="M48">
        <f t="shared" si="2"/>
        <v>4.6073619631901837</v>
      </c>
      <c r="N48">
        <v>0.74300326537258599</v>
      </c>
    </row>
    <row r="49" spans="3:10" hidden="1">
      <c r="C49">
        <v>11</v>
      </c>
      <c r="E49" t="s">
        <v>15</v>
      </c>
      <c r="F49">
        <v>50</v>
      </c>
      <c r="J49">
        <v>75.099999999999994</v>
      </c>
    </row>
    <row r="50" spans="3:10" hidden="1">
      <c r="C50">
        <v>12</v>
      </c>
      <c r="E50" t="s">
        <v>15</v>
      </c>
      <c r="F50">
        <v>50</v>
      </c>
      <c r="J50">
        <v>75.099999999999994</v>
      </c>
    </row>
    <row r="51" spans="3:10" hidden="1">
      <c r="C51">
        <v>13</v>
      </c>
      <c r="E51" t="s">
        <v>15</v>
      </c>
      <c r="F51">
        <v>50</v>
      </c>
      <c r="J51">
        <v>75.099999999999994</v>
      </c>
    </row>
    <row r="52" spans="3:10" hidden="1">
      <c r="C52">
        <v>14</v>
      </c>
      <c r="E52" t="s">
        <v>15</v>
      </c>
      <c r="F52">
        <v>50</v>
      </c>
      <c r="J52">
        <v>75.099999999999994</v>
      </c>
    </row>
    <row r="53" spans="3:10" hidden="1">
      <c r="C53">
        <v>15</v>
      </c>
      <c r="E53" t="s">
        <v>15</v>
      </c>
      <c r="F53">
        <v>50</v>
      </c>
      <c r="J53">
        <v>75.099999999999994</v>
      </c>
    </row>
    <row r="54" spans="3:10" hidden="1">
      <c r="C54">
        <v>16</v>
      </c>
      <c r="E54" t="s">
        <v>15</v>
      </c>
      <c r="F54">
        <v>50</v>
      </c>
      <c r="J54">
        <v>75.099999999999994</v>
      </c>
    </row>
    <row r="55" spans="3:10" hidden="1">
      <c r="C55">
        <v>17</v>
      </c>
      <c r="E55" t="s">
        <v>15</v>
      </c>
      <c r="F55">
        <v>50</v>
      </c>
      <c r="J55">
        <v>75.099999999999994</v>
      </c>
    </row>
    <row r="56" spans="3:10" hidden="1">
      <c r="C56">
        <v>18</v>
      </c>
      <c r="E56" t="s">
        <v>15</v>
      </c>
      <c r="F56">
        <v>50</v>
      </c>
      <c r="J56">
        <v>75.099999999999994</v>
      </c>
    </row>
    <row r="57" spans="3:10" hidden="1">
      <c r="C57">
        <v>19</v>
      </c>
      <c r="E57" t="s">
        <v>15</v>
      </c>
      <c r="F57">
        <v>50</v>
      </c>
      <c r="J57">
        <v>75.099999999999994</v>
      </c>
    </row>
    <row r="58" spans="3:10" hidden="1">
      <c r="C58">
        <v>20</v>
      </c>
      <c r="E58" t="s">
        <v>15</v>
      </c>
      <c r="F58">
        <v>50</v>
      </c>
      <c r="J58">
        <v>75.099999999999994</v>
      </c>
    </row>
    <row r="59" spans="3:10" hidden="1">
      <c r="C59">
        <v>21</v>
      </c>
      <c r="E59" t="s">
        <v>15</v>
      </c>
      <c r="F59">
        <v>50</v>
      </c>
      <c r="J59">
        <v>75.099999999999994</v>
      </c>
    </row>
    <row r="60" spans="3:10" hidden="1">
      <c r="C60">
        <v>22</v>
      </c>
      <c r="E60" t="s">
        <v>15</v>
      </c>
      <c r="F60">
        <v>50</v>
      </c>
      <c r="J60">
        <v>75.099999999999994</v>
      </c>
    </row>
    <row r="61" spans="3:10" hidden="1">
      <c r="C61">
        <v>23</v>
      </c>
      <c r="E61" t="s">
        <v>15</v>
      </c>
      <c r="F61">
        <v>50</v>
      </c>
      <c r="J61">
        <v>75.099999999999994</v>
      </c>
    </row>
    <row r="62" spans="3:10" hidden="1">
      <c r="C62">
        <v>24</v>
      </c>
      <c r="E62" t="s">
        <v>15</v>
      </c>
      <c r="F62">
        <v>50</v>
      </c>
      <c r="J62">
        <v>75.099999999999994</v>
      </c>
    </row>
    <row r="63" spans="3:10" hidden="1">
      <c r="C63">
        <v>25</v>
      </c>
      <c r="E63" t="s">
        <v>15</v>
      </c>
      <c r="F63">
        <v>50</v>
      </c>
      <c r="J63">
        <v>75.099999999999994</v>
      </c>
    </row>
    <row r="64" spans="3:10" hidden="1">
      <c r="C64">
        <v>26</v>
      </c>
      <c r="E64" t="s">
        <v>15</v>
      </c>
      <c r="F64">
        <v>50</v>
      </c>
      <c r="J64">
        <v>75.099999999999994</v>
      </c>
    </row>
    <row r="65" spans="3:14" hidden="1">
      <c r="C65">
        <v>27</v>
      </c>
      <c r="E65" t="s">
        <v>15</v>
      </c>
      <c r="F65">
        <v>50</v>
      </c>
      <c r="J65">
        <v>75.099999999999994</v>
      </c>
    </row>
    <row r="66" spans="3:14" hidden="1">
      <c r="C66">
        <v>28</v>
      </c>
      <c r="E66" t="s">
        <v>15</v>
      </c>
      <c r="F66">
        <v>50</v>
      </c>
      <c r="J66">
        <v>75.099999999999994</v>
      </c>
    </row>
    <row r="67" spans="3:14" hidden="1">
      <c r="C67">
        <v>29</v>
      </c>
      <c r="E67" t="s">
        <v>15</v>
      </c>
      <c r="F67">
        <v>50</v>
      </c>
      <c r="J67">
        <v>75.099999999999994</v>
      </c>
    </row>
    <row r="68" spans="3:14">
      <c r="C68" t="s">
        <v>14</v>
      </c>
      <c r="G68">
        <f>AVERAGE(G39:G67)</f>
        <v>63.322000000000003</v>
      </c>
      <c r="H68">
        <f t="shared" ref="H68:N68" si="3">AVERAGE(H39:H67)</f>
        <v>2.2709999999999999</v>
      </c>
      <c r="I68" t="e">
        <f t="shared" si="3"/>
        <v>#DIV/0!</v>
      </c>
      <c r="J68">
        <f t="shared" si="3"/>
        <v>75.099999999999952</v>
      </c>
      <c r="K68">
        <f t="shared" si="3"/>
        <v>16.89</v>
      </c>
      <c r="L68">
        <f t="shared" si="3"/>
        <v>0</v>
      </c>
      <c r="M68" t="e">
        <f t="shared" si="3"/>
        <v>#REF!</v>
      </c>
      <c r="N68">
        <f t="shared" si="3"/>
        <v>0.8147420647256759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70.489999999999995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0.91847325769486698</v>
      </c>
    </row>
    <row r="75" spans="3:14" hidden="1">
      <c r="C75">
        <v>2</v>
      </c>
      <c r="E75" t="s">
        <v>16</v>
      </c>
      <c r="F75">
        <v>50</v>
      </c>
      <c r="G75">
        <v>133.32</v>
      </c>
      <c r="H75">
        <v>2.19</v>
      </c>
      <c r="J75">
        <v>75.099999999999994</v>
      </c>
      <c r="K75">
        <v>17.100000000000001</v>
      </c>
      <c r="M75">
        <f t="shared" ref="M75:M83" si="4">J75/K75</f>
        <v>4.3918128654970756</v>
      </c>
      <c r="N75">
        <v>0.909532146212504</v>
      </c>
    </row>
    <row r="76" spans="3:14" hidden="1">
      <c r="C76">
        <v>3</v>
      </c>
      <c r="E76" t="s">
        <v>16</v>
      </c>
      <c r="F76">
        <v>50</v>
      </c>
      <c r="G76">
        <v>121.85</v>
      </c>
      <c r="H76">
        <v>2.69</v>
      </c>
      <c r="J76">
        <v>75.099999999999994</v>
      </c>
      <c r="K76">
        <v>17.2</v>
      </c>
      <c r="M76">
        <f t="shared" si="4"/>
        <v>4.3662790697674421</v>
      </c>
      <c r="N76">
        <v>0.91223437592198697</v>
      </c>
    </row>
    <row r="77" spans="3:14" hidden="1">
      <c r="C77">
        <v>4</v>
      </c>
      <c r="E77" t="s">
        <v>16</v>
      </c>
      <c r="F77">
        <v>50</v>
      </c>
      <c r="G77">
        <v>46.16</v>
      </c>
      <c r="H77">
        <v>2.5299999999999998</v>
      </c>
      <c r="J77">
        <v>75.099999999999994</v>
      </c>
      <c r="K77">
        <v>17.2</v>
      </c>
      <c r="M77">
        <f t="shared" si="4"/>
        <v>4.3662790697674421</v>
      </c>
      <c r="N77">
        <v>0.90877808232337398</v>
      </c>
    </row>
    <row r="78" spans="3:14" hidden="1">
      <c r="C78">
        <v>5</v>
      </c>
      <c r="E78" t="s">
        <v>16</v>
      </c>
      <c r="F78">
        <v>50</v>
      </c>
      <c r="G78">
        <v>51.19</v>
      </c>
      <c r="H78">
        <v>2.1800000000000002</v>
      </c>
      <c r="J78">
        <v>75.099999999999994</v>
      </c>
      <c r="K78">
        <v>16.7</v>
      </c>
      <c r="M78">
        <f t="shared" si="4"/>
        <v>4.4970059880239521</v>
      </c>
      <c r="N78">
        <v>0.92684345565074799</v>
      </c>
    </row>
    <row r="79" spans="3:14" hidden="1">
      <c r="C79">
        <v>6</v>
      </c>
      <c r="E79" t="s">
        <v>16</v>
      </c>
      <c r="F79">
        <v>50</v>
      </c>
      <c r="G79">
        <v>56.28</v>
      </c>
      <c r="H79">
        <v>2.4900000000000002</v>
      </c>
      <c r="J79">
        <v>75.099999999999994</v>
      </c>
      <c r="K79">
        <v>17.2</v>
      </c>
      <c r="M79">
        <f t="shared" si="4"/>
        <v>4.3662790697674421</v>
      </c>
      <c r="N79">
        <v>0.91361325442410801</v>
      </c>
    </row>
    <row r="80" spans="3:14" hidden="1">
      <c r="C80">
        <v>7</v>
      </c>
      <c r="E80" t="s">
        <v>16</v>
      </c>
      <c r="F80">
        <v>50</v>
      </c>
      <c r="G80">
        <v>101.72</v>
      </c>
      <c r="H80">
        <v>1.82</v>
      </c>
      <c r="J80">
        <v>75.099999999999994</v>
      </c>
      <c r="K80">
        <v>16.7</v>
      </c>
      <c r="M80">
        <f t="shared" si="4"/>
        <v>4.4970059880239521</v>
      </c>
      <c r="N80">
        <v>0.89323176724641495</v>
      </c>
    </row>
    <row r="81" spans="3:14" hidden="1">
      <c r="C81">
        <v>8</v>
      </c>
      <c r="E81" t="s">
        <v>16</v>
      </c>
      <c r="F81">
        <v>50</v>
      </c>
      <c r="G81">
        <v>55.84</v>
      </c>
      <c r="H81">
        <v>1.73</v>
      </c>
      <c r="J81">
        <v>75.099999999999994</v>
      </c>
      <c r="K81">
        <v>17</v>
      </c>
      <c r="M81">
        <f t="shared" si="4"/>
        <v>4.4176470588235288</v>
      </c>
      <c r="N81">
        <v>0.92489135523842303</v>
      </c>
    </row>
    <row r="82" spans="3:14" hidden="1">
      <c r="C82">
        <v>9</v>
      </c>
      <c r="E82" t="s">
        <v>16</v>
      </c>
      <c r="F82">
        <v>50</v>
      </c>
      <c r="G82">
        <v>61.03</v>
      </c>
      <c r="H82">
        <v>1.73</v>
      </c>
      <c r="J82">
        <v>75.099999999999994</v>
      </c>
      <c r="K82">
        <v>16.7</v>
      </c>
      <c r="M82">
        <f t="shared" si="4"/>
        <v>4.4970059880239521</v>
      </c>
      <c r="N82">
        <v>0.89983820334521603</v>
      </c>
    </row>
    <row r="83" spans="3:14" hidden="1">
      <c r="C83">
        <v>10</v>
      </c>
      <c r="E83" t="s">
        <v>16</v>
      </c>
      <c r="F83">
        <v>50</v>
      </c>
      <c r="G83">
        <v>42.48</v>
      </c>
      <c r="H83">
        <v>2.2799999999999998</v>
      </c>
      <c r="J83">
        <v>75.099999999999994</v>
      </c>
      <c r="K83">
        <v>16.5</v>
      </c>
      <c r="M83">
        <f t="shared" si="4"/>
        <v>4.5515151515151508</v>
      </c>
      <c r="N83">
        <v>0.91553133811114695</v>
      </c>
    </row>
    <row r="84" spans="3:14" hidden="1">
      <c r="C84">
        <v>11</v>
      </c>
      <c r="E84" t="s">
        <v>16</v>
      </c>
      <c r="F84">
        <v>50</v>
      </c>
      <c r="J84">
        <v>75.099999999999994</v>
      </c>
    </row>
    <row r="85" spans="3:14" hidden="1">
      <c r="C85">
        <v>12</v>
      </c>
      <c r="E85" t="s">
        <v>16</v>
      </c>
      <c r="F85">
        <v>50</v>
      </c>
      <c r="J85">
        <v>75.099999999999994</v>
      </c>
    </row>
    <row r="86" spans="3:14" hidden="1">
      <c r="C86">
        <v>13</v>
      </c>
      <c r="E86" t="s">
        <v>16</v>
      </c>
      <c r="F86">
        <v>50</v>
      </c>
      <c r="J86">
        <v>75.099999999999994</v>
      </c>
    </row>
    <row r="87" spans="3:14" hidden="1">
      <c r="C87">
        <v>14</v>
      </c>
      <c r="E87" t="s">
        <v>16</v>
      </c>
      <c r="F87">
        <v>50</v>
      </c>
      <c r="J87">
        <v>75.099999999999994</v>
      </c>
    </row>
    <row r="88" spans="3:14" hidden="1">
      <c r="C88">
        <v>15</v>
      </c>
      <c r="E88" t="s">
        <v>16</v>
      </c>
      <c r="F88">
        <v>50</v>
      </c>
      <c r="J88">
        <v>75.099999999999994</v>
      </c>
    </row>
    <row r="89" spans="3:14" hidden="1">
      <c r="C89">
        <v>16</v>
      </c>
      <c r="E89" t="s">
        <v>16</v>
      </c>
      <c r="F89">
        <v>50</v>
      </c>
      <c r="J89">
        <v>75.099999999999994</v>
      </c>
    </row>
    <row r="90" spans="3:14" hidden="1">
      <c r="C90">
        <v>17</v>
      </c>
      <c r="E90" t="s">
        <v>16</v>
      </c>
      <c r="F90">
        <v>50</v>
      </c>
      <c r="J90">
        <v>75.099999999999994</v>
      </c>
    </row>
    <row r="91" spans="3:14" hidden="1">
      <c r="C91">
        <v>18</v>
      </c>
      <c r="E91" t="s">
        <v>16</v>
      </c>
      <c r="F91">
        <v>50</v>
      </c>
      <c r="J91">
        <v>75.099999999999994</v>
      </c>
    </row>
    <row r="92" spans="3:14" hidden="1">
      <c r="C92">
        <v>19</v>
      </c>
      <c r="E92" t="s">
        <v>16</v>
      </c>
      <c r="F92">
        <v>50</v>
      </c>
      <c r="J92">
        <v>75.099999999999994</v>
      </c>
    </row>
    <row r="93" spans="3:14" hidden="1">
      <c r="C93">
        <v>20</v>
      </c>
      <c r="E93" t="s">
        <v>16</v>
      </c>
      <c r="F93">
        <v>50</v>
      </c>
      <c r="J93">
        <v>75.099999999999994</v>
      </c>
    </row>
    <row r="94" spans="3:14" hidden="1">
      <c r="C94">
        <v>21</v>
      </c>
      <c r="E94" t="s">
        <v>16</v>
      </c>
      <c r="F94">
        <v>50</v>
      </c>
      <c r="J94">
        <v>75.099999999999994</v>
      </c>
    </row>
    <row r="95" spans="3:14" hidden="1">
      <c r="C95">
        <v>22</v>
      </c>
      <c r="E95" t="s">
        <v>16</v>
      </c>
      <c r="F95">
        <v>50</v>
      </c>
      <c r="J95">
        <v>75.099999999999994</v>
      </c>
    </row>
    <row r="96" spans="3:14" hidden="1">
      <c r="C96">
        <v>23</v>
      </c>
      <c r="E96" t="s">
        <v>16</v>
      </c>
      <c r="F96">
        <v>50</v>
      </c>
      <c r="J96">
        <v>75.099999999999994</v>
      </c>
    </row>
    <row r="97" spans="1:26" hidden="1">
      <c r="C97">
        <v>24</v>
      </c>
      <c r="E97" t="s">
        <v>16</v>
      </c>
      <c r="F97">
        <v>50</v>
      </c>
      <c r="J97">
        <v>75.099999999999994</v>
      </c>
    </row>
    <row r="98" spans="1:26" hidden="1">
      <c r="C98">
        <v>25</v>
      </c>
      <c r="E98" t="s">
        <v>16</v>
      </c>
      <c r="F98">
        <v>50</v>
      </c>
      <c r="J98">
        <v>75.099999999999994</v>
      </c>
    </row>
    <row r="99" spans="1:26" hidden="1">
      <c r="C99">
        <v>26</v>
      </c>
      <c r="E99" t="s">
        <v>16</v>
      </c>
      <c r="F99">
        <v>50</v>
      </c>
      <c r="J99">
        <v>75.099999999999994</v>
      </c>
    </row>
    <row r="100" spans="1:26" hidden="1">
      <c r="C100">
        <v>27</v>
      </c>
      <c r="E100" t="s">
        <v>16</v>
      </c>
      <c r="F100">
        <v>50</v>
      </c>
      <c r="J100">
        <v>75.099999999999994</v>
      </c>
    </row>
    <row r="101" spans="1:26" hidden="1">
      <c r="C101">
        <v>28</v>
      </c>
      <c r="E101" t="s">
        <v>16</v>
      </c>
      <c r="F101">
        <v>50</v>
      </c>
      <c r="J101">
        <v>75.099999999999994</v>
      </c>
    </row>
    <row r="102" spans="1:26" hidden="1">
      <c r="C102">
        <v>29</v>
      </c>
      <c r="E102" t="s">
        <v>16</v>
      </c>
      <c r="F102">
        <v>50</v>
      </c>
      <c r="J102">
        <v>75.099999999999994</v>
      </c>
    </row>
    <row r="103" spans="1:26">
      <c r="C103" t="s">
        <v>14</v>
      </c>
      <c r="G103">
        <f>AVERAGE(G74:G102)</f>
        <v>74.036000000000001</v>
      </c>
      <c r="H103">
        <f t="shared" ref="H103:N103" si="5">AVERAGE(H74:H102)</f>
        <v>2.2199999999999998</v>
      </c>
      <c r="I103" t="e">
        <f t="shared" si="5"/>
        <v>#DIV/0!</v>
      </c>
      <c r="J103">
        <f t="shared" si="5"/>
        <v>75.099999999999952</v>
      </c>
      <c r="K103">
        <f t="shared" si="5"/>
        <v>16.880000000000003</v>
      </c>
      <c r="L103">
        <f t="shared" si="5"/>
        <v>0</v>
      </c>
      <c r="M103">
        <f t="shared" si="5"/>
        <v>4.4502345400725094</v>
      </c>
      <c r="N103">
        <f t="shared" si="5"/>
        <v>0.91229672361687908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169.47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0.91655604527503498</v>
      </c>
    </row>
    <row r="115" spans="3:14" hidden="1">
      <c r="C115">
        <v>2</v>
      </c>
      <c r="E115" t="s">
        <v>6</v>
      </c>
      <c r="F115">
        <v>5</v>
      </c>
      <c r="G115">
        <v>173.27</v>
      </c>
      <c r="H115">
        <v>1.67</v>
      </c>
      <c r="J115">
        <v>75.099999999999994</v>
      </c>
      <c r="K115">
        <v>15.8</v>
      </c>
      <c r="M115">
        <f t="shared" ref="M115:M118" si="6">J115/K115</f>
        <v>4.7531645569620249</v>
      </c>
      <c r="N115">
        <v>0.913747071357489</v>
      </c>
    </row>
    <row r="116" spans="3:14" hidden="1">
      <c r="C116">
        <v>3</v>
      </c>
      <c r="E116" t="s">
        <v>6</v>
      </c>
      <c r="F116">
        <v>5</v>
      </c>
      <c r="G116">
        <v>185.17</v>
      </c>
      <c r="H116">
        <v>1.73</v>
      </c>
      <c r="J116">
        <v>75.099999999999994</v>
      </c>
      <c r="K116">
        <v>16.8</v>
      </c>
      <c r="M116">
        <f t="shared" si="6"/>
        <v>4.4702380952380949</v>
      </c>
      <c r="N116">
        <v>0.90206275300415595</v>
      </c>
    </row>
    <row r="117" spans="3:14" hidden="1">
      <c r="C117">
        <v>4</v>
      </c>
      <c r="E117" t="s">
        <v>6</v>
      </c>
      <c r="F117">
        <v>5</v>
      </c>
      <c r="G117">
        <v>173.03</v>
      </c>
      <c r="H117">
        <v>1.75</v>
      </c>
      <c r="J117">
        <v>75.099999999999994</v>
      </c>
      <c r="K117">
        <v>16.600000000000001</v>
      </c>
      <c r="M117">
        <f t="shared" si="6"/>
        <v>4.5240963855421681</v>
      </c>
      <c r="N117">
        <v>0.90903388639271498</v>
      </c>
    </row>
    <row r="118" spans="3:14" hidden="1">
      <c r="C118">
        <v>5</v>
      </c>
      <c r="E118" t="s">
        <v>6</v>
      </c>
      <c r="F118">
        <v>5</v>
      </c>
      <c r="G118">
        <v>157.86000000000001</v>
      </c>
      <c r="H118">
        <v>1.74</v>
      </c>
      <c r="J118">
        <v>75.099999999999994</v>
      </c>
      <c r="K118">
        <v>15.8</v>
      </c>
      <c r="M118">
        <f t="shared" si="6"/>
        <v>4.7531645569620249</v>
      </c>
      <c r="N118">
        <v>0.934373839752488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  <c r="H121">
        <v>1.95</v>
      </c>
      <c r="J121">
        <v>75.099999999999994</v>
      </c>
    </row>
    <row r="122" spans="3:14" hidden="1">
      <c r="C122">
        <v>9</v>
      </c>
      <c r="E122" t="s">
        <v>6</v>
      </c>
      <c r="F122">
        <v>5</v>
      </c>
      <c r="H122">
        <v>2.2400000000000002</v>
      </c>
      <c r="J122">
        <v>75.099999999999994</v>
      </c>
    </row>
    <row r="123" spans="3:14" hidden="1">
      <c r="C123">
        <v>10</v>
      </c>
      <c r="E123" t="s">
        <v>6</v>
      </c>
      <c r="F123">
        <v>5</v>
      </c>
      <c r="H123">
        <v>2.0299999999999998</v>
      </c>
      <c r="J123">
        <v>75.099999999999994</v>
      </c>
    </row>
    <row r="124" spans="3:14" hidden="1">
      <c r="C124">
        <v>11</v>
      </c>
      <c r="E124" t="s">
        <v>6</v>
      </c>
      <c r="F124">
        <v>5</v>
      </c>
      <c r="J124">
        <v>75.099999999999994</v>
      </c>
    </row>
    <row r="125" spans="3:14" hidden="1">
      <c r="C125">
        <v>12</v>
      </c>
      <c r="E125" t="s">
        <v>6</v>
      </c>
      <c r="F125">
        <v>5</v>
      </c>
      <c r="J125">
        <v>75.099999999999994</v>
      </c>
    </row>
    <row r="126" spans="3:14" hidden="1">
      <c r="C126">
        <v>13</v>
      </c>
      <c r="E126" t="s">
        <v>6</v>
      </c>
      <c r="F126">
        <v>5</v>
      </c>
      <c r="J126">
        <v>75.099999999999994</v>
      </c>
    </row>
    <row r="127" spans="3:14" hidden="1">
      <c r="C127">
        <v>14</v>
      </c>
      <c r="E127" t="s">
        <v>6</v>
      </c>
      <c r="F127">
        <v>5</v>
      </c>
      <c r="J127">
        <v>75.099999999999994</v>
      </c>
    </row>
    <row r="128" spans="3:14" hidden="1">
      <c r="C128">
        <v>15</v>
      </c>
      <c r="E128" t="s">
        <v>6</v>
      </c>
      <c r="F128">
        <v>5</v>
      </c>
      <c r="J128">
        <v>75.099999999999994</v>
      </c>
    </row>
    <row r="129" spans="3:14" hidden="1">
      <c r="C129">
        <v>16</v>
      </c>
      <c r="E129" t="s">
        <v>6</v>
      </c>
      <c r="F129">
        <v>5</v>
      </c>
      <c r="J129">
        <v>75.099999999999994</v>
      </c>
    </row>
    <row r="130" spans="3:14" hidden="1">
      <c r="C130">
        <v>17</v>
      </c>
      <c r="E130" t="s">
        <v>6</v>
      </c>
      <c r="F130">
        <v>5</v>
      </c>
      <c r="J130">
        <v>75.099999999999994</v>
      </c>
    </row>
    <row r="131" spans="3:14" hidden="1">
      <c r="C131">
        <v>18</v>
      </c>
      <c r="E131" t="s">
        <v>6</v>
      </c>
      <c r="F131">
        <v>5</v>
      </c>
      <c r="J131">
        <v>75.099999999999994</v>
      </c>
    </row>
    <row r="132" spans="3:14" hidden="1">
      <c r="C132">
        <v>19</v>
      </c>
      <c r="E132" t="s">
        <v>6</v>
      </c>
      <c r="F132">
        <v>5</v>
      </c>
      <c r="J132">
        <v>75.099999999999994</v>
      </c>
    </row>
    <row r="133" spans="3:14" hidden="1">
      <c r="C133">
        <v>20</v>
      </c>
      <c r="E133" t="s">
        <v>6</v>
      </c>
      <c r="F133">
        <v>5</v>
      </c>
      <c r="J133">
        <v>75.099999999999994</v>
      </c>
    </row>
    <row r="134" spans="3:14" hidden="1">
      <c r="C134">
        <v>21</v>
      </c>
      <c r="E134" t="s">
        <v>6</v>
      </c>
      <c r="F134">
        <v>5</v>
      </c>
      <c r="J134">
        <v>75.099999999999994</v>
      </c>
    </row>
    <row r="135" spans="3:14" hidden="1">
      <c r="C135">
        <v>22</v>
      </c>
      <c r="E135" t="s">
        <v>6</v>
      </c>
      <c r="F135">
        <v>5</v>
      </c>
      <c r="J135">
        <v>75.099999999999994</v>
      </c>
    </row>
    <row r="136" spans="3:14" hidden="1">
      <c r="C136">
        <v>23</v>
      </c>
      <c r="E136" t="s">
        <v>6</v>
      </c>
      <c r="F136">
        <v>5</v>
      </c>
      <c r="J136">
        <v>75.099999999999994</v>
      </c>
    </row>
    <row r="137" spans="3:14" hidden="1">
      <c r="C137">
        <v>24</v>
      </c>
      <c r="E137" t="s">
        <v>6</v>
      </c>
      <c r="F137">
        <v>5</v>
      </c>
      <c r="J137">
        <v>75.099999999999994</v>
      </c>
    </row>
    <row r="138" spans="3:14" hidden="1">
      <c r="C138">
        <v>25</v>
      </c>
      <c r="E138" t="s">
        <v>6</v>
      </c>
      <c r="F138">
        <v>5</v>
      </c>
      <c r="J138">
        <v>75.099999999999994</v>
      </c>
    </row>
    <row r="139" spans="3:14" hidden="1">
      <c r="C139">
        <v>26</v>
      </c>
      <c r="E139" t="s">
        <v>6</v>
      </c>
      <c r="F139">
        <v>5</v>
      </c>
      <c r="J139">
        <v>75.099999999999994</v>
      </c>
    </row>
    <row r="140" spans="3:14" hidden="1">
      <c r="C140">
        <v>27</v>
      </c>
      <c r="E140" t="s">
        <v>6</v>
      </c>
      <c r="F140">
        <v>5</v>
      </c>
      <c r="J140">
        <v>75.099999999999994</v>
      </c>
    </row>
    <row r="141" spans="3:14" hidden="1">
      <c r="C141">
        <v>28</v>
      </c>
      <c r="E141" t="s">
        <v>6</v>
      </c>
      <c r="F141">
        <v>5</v>
      </c>
      <c r="J141">
        <v>75.099999999999994</v>
      </c>
    </row>
    <row r="142" spans="3:14" hidden="1">
      <c r="C142">
        <v>29</v>
      </c>
      <c r="E142" t="s">
        <v>6</v>
      </c>
      <c r="F142">
        <v>5</v>
      </c>
      <c r="J142">
        <v>75.099999999999994</v>
      </c>
    </row>
    <row r="143" spans="3:14">
      <c r="C143" t="s">
        <v>14</v>
      </c>
      <c r="G143">
        <f>AVERAGE(G114:G142)</f>
        <v>171.76</v>
      </c>
      <c r="H143">
        <f t="shared" ref="H143:N143" si="7">AVERAGE(H114:H142)</f>
        <v>1.8280000000000001</v>
      </c>
      <c r="I143" t="e">
        <f t="shared" si="7"/>
        <v>#DIV/0!</v>
      </c>
      <c r="J143">
        <f t="shared" si="7"/>
        <v>75.099999999999952</v>
      </c>
      <c r="K143">
        <f t="shared" si="7"/>
        <v>15.8</v>
      </c>
      <c r="L143">
        <f t="shared" si="7"/>
        <v>0</v>
      </c>
      <c r="M143">
        <f t="shared" si="7"/>
        <v>4.7729898617980053</v>
      </c>
      <c r="N143">
        <f t="shared" si="7"/>
        <v>0.91515471915637647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78.34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0.84727600464963904</v>
      </c>
    </row>
    <row r="150" spans="3:14" hidden="1">
      <c r="C150">
        <v>2</v>
      </c>
      <c r="E150" t="s">
        <v>15</v>
      </c>
      <c r="F150">
        <v>5</v>
      </c>
      <c r="G150">
        <v>66.41</v>
      </c>
      <c r="H150">
        <v>2.13</v>
      </c>
      <c r="J150">
        <v>75.099999999999994</v>
      </c>
      <c r="K150">
        <v>15.8</v>
      </c>
      <c r="M150">
        <f t="shared" ref="M150:M153" si="8">J150/K150</f>
        <v>4.7531645569620249</v>
      </c>
      <c r="N150">
        <v>0.85271596446919395</v>
      </c>
    </row>
    <row r="151" spans="3:14" hidden="1">
      <c r="C151">
        <v>3</v>
      </c>
      <c r="E151" t="s">
        <v>15</v>
      </c>
      <c r="F151">
        <v>5</v>
      </c>
      <c r="G151">
        <v>62.28</v>
      </c>
      <c r="H151">
        <v>1.72</v>
      </c>
      <c r="J151">
        <v>75.099999999999994</v>
      </c>
      <c r="K151">
        <v>16.899999999999999</v>
      </c>
      <c r="M151">
        <f t="shared" si="8"/>
        <v>4.443786982248521</v>
      </c>
      <c r="N151">
        <v>0.82900052022328896</v>
      </c>
    </row>
    <row r="152" spans="3:14" hidden="1">
      <c r="C152">
        <v>4</v>
      </c>
      <c r="E152" t="s">
        <v>15</v>
      </c>
      <c r="F152">
        <v>5</v>
      </c>
      <c r="G152">
        <v>72.510000000000005</v>
      </c>
      <c r="H152">
        <v>1.73</v>
      </c>
      <c r="J152">
        <v>75.099999999999994</v>
      </c>
      <c r="K152">
        <v>16.600000000000001</v>
      </c>
      <c r="M152">
        <f t="shared" si="8"/>
        <v>4.5240963855421681</v>
      </c>
      <c r="N152">
        <v>0.73736128041116999</v>
      </c>
    </row>
    <row r="153" spans="3:14" hidden="1">
      <c r="C153">
        <v>5</v>
      </c>
      <c r="E153" t="s">
        <v>15</v>
      </c>
      <c r="F153">
        <v>5</v>
      </c>
      <c r="G153">
        <v>64.37</v>
      </c>
      <c r="H153">
        <v>1.65</v>
      </c>
      <c r="J153">
        <v>75.099999999999994</v>
      </c>
      <c r="K153">
        <v>15.8</v>
      </c>
      <c r="M153">
        <f t="shared" si="8"/>
        <v>4.7531645569620249</v>
      </c>
      <c r="N153">
        <v>0.51544477059893901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  <c r="H156">
        <v>1.95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H157">
        <v>2.21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H158">
        <v>2.13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  <c r="J159">
        <v>75.099999999999994</v>
      </c>
    </row>
    <row r="160" spans="3:14" hidden="1">
      <c r="C160">
        <v>12</v>
      </c>
      <c r="E160" t="s">
        <v>15</v>
      </c>
      <c r="F160">
        <v>5</v>
      </c>
      <c r="J160">
        <v>75.099999999999994</v>
      </c>
    </row>
    <row r="161" spans="3:10" hidden="1">
      <c r="C161">
        <v>13</v>
      </c>
      <c r="E161" t="s">
        <v>15</v>
      </c>
      <c r="F161">
        <v>5</v>
      </c>
      <c r="J161">
        <v>75.099999999999994</v>
      </c>
    </row>
    <row r="162" spans="3:10" hidden="1">
      <c r="C162">
        <v>14</v>
      </c>
      <c r="E162" t="s">
        <v>15</v>
      </c>
      <c r="F162">
        <v>5</v>
      </c>
      <c r="J162">
        <v>75.099999999999994</v>
      </c>
    </row>
    <row r="163" spans="3:10" hidden="1">
      <c r="C163">
        <v>15</v>
      </c>
      <c r="E163" t="s">
        <v>15</v>
      </c>
      <c r="F163">
        <v>5</v>
      </c>
      <c r="J163">
        <v>75.099999999999994</v>
      </c>
    </row>
    <row r="164" spans="3:10" hidden="1">
      <c r="C164">
        <v>16</v>
      </c>
      <c r="E164" t="s">
        <v>15</v>
      </c>
      <c r="F164">
        <v>5</v>
      </c>
      <c r="J164">
        <v>75.099999999999994</v>
      </c>
    </row>
    <row r="165" spans="3:10" hidden="1">
      <c r="C165">
        <v>17</v>
      </c>
      <c r="E165" t="s">
        <v>15</v>
      </c>
      <c r="F165">
        <v>5</v>
      </c>
      <c r="J165">
        <v>75.099999999999994</v>
      </c>
    </row>
    <row r="166" spans="3:10" hidden="1">
      <c r="C166">
        <v>18</v>
      </c>
      <c r="E166" t="s">
        <v>15</v>
      </c>
      <c r="F166">
        <v>5</v>
      </c>
      <c r="J166">
        <v>75.099999999999994</v>
      </c>
    </row>
    <row r="167" spans="3:10" hidden="1">
      <c r="C167">
        <v>19</v>
      </c>
      <c r="E167" t="s">
        <v>15</v>
      </c>
      <c r="F167">
        <v>5</v>
      </c>
      <c r="J167">
        <v>75.099999999999994</v>
      </c>
    </row>
    <row r="168" spans="3:10" hidden="1">
      <c r="C168">
        <v>20</v>
      </c>
      <c r="E168" t="s">
        <v>15</v>
      </c>
      <c r="F168">
        <v>5</v>
      </c>
      <c r="J168">
        <v>75.099999999999994</v>
      </c>
    </row>
    <row r="169" spans="3:10" hidden="1">
      <c r="C169">
        <v>21</v>
      </c>
      <c r="E169" t="s">
        <v>15</v>
      </c>
      <c r="F169">
        <v>5</v>
      </c>
      <c r="J169">
        <v>75.099999999999994</v>
      </c>
    </row>
    <row r="170" spans="3:10" hidden="1">
      <c r="C170">
        <v>22</v>
      </c>
      <c r="E170" t="s">
        <v>15</v>
      </c>
      <c r="F170">
        <v>5</v>
      </c>
      <c r="J170">
        <v>75.099999999999994</v>
      </c>
    </row>
    <row r="171" spans="3:10" hidden="1">
      <c r="C171">
        <v>23</v>
      </c>
      <c r="E171" t="s">
        <v>15</v>
      </c>
      <c r="F171">
        <v>5</v>
      </c>
      <c r="J171">
        <v>75.099999999999994</v>
      </c>
    </row>
    <row r="172" spans="3:10" hidden="1">
      <c r="C172">
        <v>24</v>
      </c>
      <c r="E172" t="s">
        <v>15</v>
      </c>
      <c r="F172">
        <v>5</v>
      </c>
      <c r="J172">
        <v>75.099999999999994</v>
      </c>
    </row>
    <row r="173" spans="3:10" hidden="1">
      <c r="C173">
        <v>25</v>
      </c>
      <c r="E173" t="s">
        <v>15</v>
      </c>
      <c r="F173">
        <v>5</v>
      </c>
      <c r="J173">
        <v>75.099999999999994</v>
      </c>
    </row>
    <row r="174" spans="3:10" hidden="1">
      <c r="C174">
        <v>26</v>
      </c>
      <c r="E174" t="s">
        <v>15</v>
      </c>
      <c r="F174">
        <v>5</v>
      </c>
      <c r="J174">
        <v>75.099999999999994</v>
      </c>
    </row>
    <row r="175" spans="3:10" hidden="1">
      <c r="C175">
        <v>27</v>
      </c>
      <c r="E175" t="s">
        <v>15</v>
      </c>
      <c r="F175">
        <v>5</v>
      </c>
      <c r="J175">
        <v>75.099999999999994</v>
      </c>
    </row>
    <row r="176" spans="3:10" hidden="1">
      <c r="C176">
        <v>28</v>
      </c>
      <c r="E176" t="s">
        <v>15</v>
      </c>
      <c r="F176">
        <v>5</v>
      </c>
      <c r="J176">
        <v>75.099999999999994</v>
      </c>
    </row>
    <row r="177" spans="3:14" hidden="1">
      <c r="C177">
        <v>29</v>
      </c>
      <c r="E177" t="s">
        <v>15</v>
      </c>
      <c r="F177">
        <v>5</v>
      </c>
      <c r="J177">
        <v>75.099999999999994</v>
      </c>
    </row>
    <row r="178" spans="3:14">
      <c r="C178" t="s">
        <v>14</v>
      </c>
      <c r="G178">
        <f>AVERAGE(G149:G177)</f>
        <v>68.782000000000011</v>
      </c>
      <c r="H178">
        <f t="shared" ref="H178:N178" si="9">AVERAGE(H149:H177)</f>
        <v>1.89</v>
      </c>
      <c r="I178" t="e">
        <f t="shared" si="9"/>
        <v>#DIV/0!</v>
      </c>
      <c r="J178">
        <f t="shared" si="9"/>
        <v>75.099999999999952</v>
      </c>
      <c r="K178">
        <f t="shared" si="9"/>
        <v>15.820000000000002</v>
      </c>
      <c r="L178">
        <f t="shared" si="9"/>
        <v>0</v>
      </c>
      <c r="M178">
        <f t="shared" si="9"/>
        <v>4.7676996392000905</v>
      </c>
      <c r="N178">
        <f t="shared" si="9"/>
        <v>0.75635970807044617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68.81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0.91886860441837903</v>
      </c>
    </row>
    <row r="186" spans="3:14" hidden="1">
      <c r="C186">
        <v>2</v>
      </c>
      <c r="E186" t="s">
        <v>16</v>
      </c>
      <c r="F186">
        <v>5</v>
      </c>
      <c r="G186">
        <v>76.28</v>
      </c>
      <c r="H186">
        <v>2.2599999999999998</v>
      </c>
      <c r="J186">
        <v>75.099999999999994</v>
      </c>
      <c r="K186">
        <v>15.9</v>
      </c>
      <c r="M186">
        <f t="shared" ref="M186:M189" si="10">J186/K186</f>
        <v>4.7232704402515715</v>
      </c>
      <c r="N186">
        <v>0.906461723974471</v>
      </c>
    </row>
    <row r="187" spans="3:14" hidden="1">
      <c r="C187">
        <v>3</v>
      </c>
      <c r="E187" t="s">
        <v>16</v>
      </c>
      <c r="F187">
        <v>5</v>
      </c>
      <c r="G187">
        <v>91.11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  <c r="N187">
        <v>0.91289031465789205</v>
      </c>
    </row>
    <row r="188" spans="3:14" hidden="1">
      <c r="C188">
        <v>4</v>
      </c>
      <c r="E188" t="s">
        <v>16</v>
      </c>
      <c r="F188">
        <v>5</v>
      </c>
      <c r="G188">
        <v>54.04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  <c r="N188">
        <v>0.90840436982957495</v>
      </c>
    </row>
    <row r="189" spans="3:14" hidden="1">
      <c r="C189">
        <v>5</v>
      </c>
      <c r="E189" t="s">
        <v>16</v>
      </c>
      <c r="F189">
        <v>5</v>
      </c>
      <c r="G189">
        <v>58.92</v>
      </c>
      <c r="H189">
        <v>1.79</v>
      </c>
      <c r="J189">
        <v>75.099999999999994</v>
      </c>
      <c r="K189">
        <v>15.9</v>
      </c>
      <c r="M189">
        <f t="shared" si="10"/>
        <v>4.7232704402515715</v>
      </c>
      <c r="N189">
        <v>0.92452391742773699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  <c r="H192">
        <v>2.21</v>
      </c>
    </row>
    <row r="193" spans="3:8" hidden="1">
      <c r="C193">
        <v>9</v>
      </c>
      <c r="E193" t="s">
        <v>16</v>
      </c>
      <c r="F193">
        <v>5</v>
      </c>
      <c r="H193">
        <v>1.95</v>
      </c>
    </row>
    <row r="194" spans="3:8" hidden="1">
      <c r="C194">
        <v>10</v>
      </c>
      <c r="E194" t="s">
        <v>16</v>
      </c>
      <c r="F194">
        <v>5</v>
      </c>
    </row>
    <row r="195" spans="3:8" hidden="1">
      <c r="C195">
        <v>11</v>
      </c>
      <c r="E195" t="s">
        <v>16</v>
      </c>
      <c r="F195">
        <v>5</v>
      </c>
    </row>
    <row r="196" spans="3:8" hidden="1">
      <c r="C196">
        <v>12</v>
      </c>
      <c r="E196" t="s">
        <v>16</v>
      </c>
      <c r="F196">
        <v>5</v>
      </c>
    </row>
    <row r="197" spans="3:8" hidden="1">
      <c r="C197">
        <v>13</v>
      </c>
      <c r="E197" t="s">
        <v>16</v>
      </c>
      <c r="F197">
        <v>5</v>
      </c>
    </row>
    <row r="198" spans="3:8" hidden="1">
      <c r="C198">
        <v>14</v>
      </c>
      <c r="E198" t="s">
        <v>16</v>
      </c>
      <c r="F198">
        <v>5</v>
      </c>
    </row>
    <row r="199" spans="3:8" hidden="1">
      <c r="C199">
        <v>15</v>
      </c>
      <c r="E199" t="s">
        <v>16</v>
      </c>
      <c r="F199">
        <v>5</v>
      </c>
    </row>
    <row r="200" spans="3:8" hidden="1">
      <c r="C200">
        <v>16</v>
      </c>
      <c r="E200" t="s">
        <v>16</v>
      </c>
      <c r="F200">
        <v>5</v>
      </c>
    </row>
    <row r="201" spans="3:8" hidden="1">
      <c r="C201">
        <v>17</v>
      </c>
      <c r="E201" t="s">
        <v>16</v>
      </c>
      <c r="F201">
        <v>5</v>
      </c>
    </row>
    <row r="202" spans="3:8" hidden="1">
      <c r="C202">
        <v>18</v>
      </c>
      <c r="E202" t="s">
        <v>16</v>
      </c>
      <c r="F202">
        <v>5</v>
      </c>
    </row>
    <row r="203" spans="3:8" hidden="1">
      <c r="C203">
        <v>19</v>
      </c>
      <c r="E203" t="s">
        <v>16</v>
      </c>
      <c r="F203">
        <v>5</v>
      </c>
    </row>
    <row r="204" spans="3:8" hidden="1">
      <c r="C204">
        <v>20</v>
      </c>
      <c r="E204" t="s">
        <v>16</v>
      </c>
      <c r="F204">
        <v>5</v>
      </c>
    </row>
    <row r="205" spans="3:8" hidden="1">
      <c r="C205">
        <v>21</v>
      </c>
      <c r="E205" t="s">
        <v>16</v>
      </c>
      <c r="F205">
        <v>5</v>
      </c>
    </row>
    <row r="206" spans="3:8" hidden="1">
      <c r="C206">
        <v>22</v>
      </c>
      <c r="E206" t="s">
        <v>16</v>
      </c>
      <c r="F206">
        <v>5</v>
      </c>
    </row>
    <row r="207" spans="3:8" hidden="1">
      <c r="C207">
        <v>23</v>
      </c>
      <c r="E207" t="s">
        <v>16</v>
      </c>
      <c r="F207">
        <v>5</v>
      </c>
    </row>
    <row r="208" spans="3:8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69.832000000000008</v>
      </c>
      <c r="H214">
        <f t="shared" ref="H214:N214" si="11">AVERAGE(H185:H213)</f>
        <v>1.9433333333333331</v>
      </c>
      <c r="I214" t="e">
        <f t="shared" si="11"/>
        <v>#DIV/0!</v>
      </c>
      <c r="J214">
        <f t="shared" si="11"/>
        <v>75.100000000000009</v>
      </c>
      <c r="K214">
        <f t="shared" si="11"/>
        <v>16.12</v>
      </c>
      <c r="L214">
        <f t="shared" si="11"/>
        <v>0</v>
      </c>
      <c r="M214">
        <f t="shared" si="11"/>
        <v>4.6788753595631611</v>
      </c>
      <c r="N214">
        <f t="shared" si="11"/>
        <v>0.91422978606161076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12">AVERAGE(H224:H252)</f>
        <v>2.1</v>
      </c>
      <c r="I253" t="e">
        <f t="shared" si="12"/>
        <v>#DIV/0!</v>
      </c>
      <c r="J253">
        <f t="shared" si="12"/>
        <v>75.100000000000009</v>
      </c>
      <c r="K253">
        <f t="shared" si="12"/>
        <v>16.899999999999999</v>
      </c>
      <c r="L253">
        <f t="shared" si="12"/>
        <v>0</v>
      </c>
      <c r="M253">
        <f t="shared" si="12"/>
        <v>4.443786982248521</v>
      </c>
      <c r="N253">
        <f t="shared" si="12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13">AVERAGE(H259:H287)</f>
        <v>2.3414285714285716</v>
      </c>
      <c r="I288" t="e">
        <f t="shared" si="13"/>
        <v>#DIV/0!</v>
      </c>
      <c r="J288">
        <f t="shared" si="13"/>
        <v>75.100000000000009</v>
      </c>
      <c r="K288">
        <f t="shared" si="13"/>
        <v>16.8</v>
      </c>
      <c r="L288">
        <f t="shared" si="13"/>
        <v>0</v>
      </c>
      <c r="M288">
        <f t="shared" si="13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14">AVERAGE(H295:H323)</f>
        <v>2.1214285714285714</v>
      </c>
      <c r="I324" t="e">
        <f t="shared" si="14"/>
        <v>#DIV/0!</v>
      </c>
      <c r="J324">
        <f t="shared" si="14"/>
        <v>75.100000000000009</v>
      </c>
      <c r="K324">
        <f t="shared" si="14"/>
        <v>16.8</v>
      </c>
      <c r="L324">
        <f t="shared" si="14"/>
        <v>0</v>
      </c>
      <c r="M324">
        <f t="shared" si="14"/>
        <v>4.4702380952380949</v>
      </c>
      <c r="N324">
        <f t="shared" si="14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2</v>
      </c>
      <c r="E335" t="s">
        <v>6</v>
      </c>
      <c r="F335">
        <v>50</v>
      </c>
      <c r="G335">
        <v>29.69</v>
      </c>
      <c r="H335">
        <v>1.73</v>
      </c>
      <c r="J335">
        <v>75.099999999999994</v>
      </c>
      <c r="K335">
        <v>64.3</v>
      </c>
      <c r="M335">
        <f>J335/K335</f>
        <v>1.1679626749611196</v>
      </c>
      <c r="N335">
        <v>0.99707937160557003</v>
      </c>
    </row>
    <row r="336" spans="1:26">
      <c r="D336">
        <v>2</v>
      </c>
      <c r="E336" t="s">
        <v>6</v>
      </c>
      <c r="F336">
        <v>100</v>
      </c>
      <c r="G336">
        <v>8.99</v>
      </c>
      <c r="H336">
        <v>1.72</v>
      </c>
      <c r="J336">
        <v>75.099999999999994</v>
      </c>
      <c r="K336">
        <v>64.099999999999994</v>
      </c>
      <c r="M336">
        <f t="shared" ref="M336:M340" si="15">J336/K336</f>
        <v>1.1716068642745709</v>
      </c>
      <c r="N336">
        <v>0.99525215552075497</v>
      </c>
    </row>
    <row r="337" spans="4:14">
      <c r="D337">
        <v>2</v>
      </c>
      <c r="E337" t="s">
        <v>6</v>
      </c>
      <c r="F337">
        <v>200</v>
      </c>
      <c r="H337">
        <v>2.36</v>
      </c>
      <c r="J337">
        <v>75.099999999999994</v>
      </c>
      <c r="K337">
        <v>63.8</v>
      </c>
      <c r="M337">
        <f t="shared" si="15"/>
        <v>1.177115987460815</v>
      </c>
      <c r="N337">
        <v>0.991192717339894</v>
      </c>
    </row>
    <row r="338" spans="4:14">
      <c r="D338">
        <v>2</v>
      </c>
      <c r="E338" t="s">
        <v>6</v>
      </c>
      <c r="F338">
        <v>300</v>
      </c>
      <c r="H338">
        <v>1.83</v>
      </c>
      <c r="J338">
        <v>75.099999999999994</v>
      </c>
      <c r="K338">
        <v>63.6</v>
      </c>
      <c r="M338">
        <f t="shared" si="15"/>
        <v>1.1808176100628929</v>
      </c>
    </row>
    <row r="339" spans="4:14">
      <c r="D339">
        <v>2</v>
      </c>
      <c r="E339" t="s">
        <v>6</v>
      </c>
      <c r="F339">
        <v>400</v>
      </c>
      <c r="H339">
        <v>2.0299999999999998</v>
      </c>
      <c r="J339">
        <v>75.099999999999994</v>
      </c>
      <c r="K339">
        <v>63.5</v>
      </c>
      <c r="M339">
        <f t="shared" si="15"/>
        <v>1.1826771653543307</v>
      </c>
    </row>
    <row r="340" spans="4:14">
      <c r="D340">
        <v>2</v>
      </c>
      <c r="E340" t="s">
        <v>6</v>
      </c>
      <c r="F340">
        <v>500</v>
      </c>
      <c r="H340">
        <v>1.98</v>
      </c>
      <c r="J340">
        <v>75.099999999999994</v>
      </c>
      <c r="K340">
        <v>63.3</v>
      </c>
      <c r="M340">
        <f t="shared" si="15"/>
        <v>1.1864139020537126</v>
      </c>
      <c r="N340">
        <v>0.97902261852012695</v>
      </c>
    </row>
    <row r="341" spans="4:14">
      <c r="D341">
        <v>4</v>
      </c>
      <c r="E341" t="s">
        <v>6</v>
      </c>
      <c r="F341">
        <v>2</v>
      </c>
      <c r="G341">
        <v>162.99</v>
      </c>
      <c r="H341">
        <v>1.89</v>
      </c>
      <c r="J341">
        <v>75.099999999999994</v>
      </c>
      <c r="K341">
        <v>16.8</v>
      </c>
      <c r="M341" s="20">
        <f>J341/K341</f>
        <v>4.4702380952380949</v>
      </c>
      <c r="N341" s="21">
        <v>0.92910885296456303</v>
      </c>
    </row>
    <row r="342" spans="4:14">
      <c r="D342">
        <v>4</v>
      </c>
      <c r="E342" t="s">
        <v>6</v>
      </c>
      <c r="F342">
        <v>5</v>
      </c>
      <c r="G342">
        <v>145.16999999999999</v>
      </c>
      <c r="H342">
        <v>1.83</v>
      </c>
      <c r="J342">
        <v>75.099999999999994</v>
      </c>
      <c r="K342">
        <v>16.8</v>
      </c>
      <c r="M342" s="20">
        <f t="shared" ref="M342:M346" si="16">J342/K342</f>
        <v>4.4702380952380949</v>
      </c>
      <c r="N342" s="21">
        <v>0.92997331451940002</v>
      </c>
    </row>
    <row r="343" spans="4:14">
      <c r="D343">
        <v>4</v>
      </c>
      <c r="E343" t="s">
        <v>6</v>
      </c>
      <c r="F343">
        <v>10</v>
      </c>
      <c r="G343">
        <v>134.53</v>
      </c>
      <c r="H343">
        <v>1.79</v>
      </c>
      <c r="J343">
        <v>75.099999999999994</v>
      </c>
      <c r="K343">
        <v>16.7</v>
      </c>
      <c r="M343" s="20">
        <f t="shared" si="16"/>
        <v>4.4970059880239521</v>
      </c>
      <c r="N343" s="21">
        <v>0.92641394923670295</v>
      </c>
    </row>
    <row r="344" spans="4:14">
      <c r="D344">
        <v>4</v>
      </c>
      <c r="E344" t="s">
        <v>6</v>
      </c>
      <c r="F344" s="16">
        <v>50</v>
      </c>
      <c r="G344">
        <v>148.96</v>
      </c>
      <c r="H344">
        <v>1.65</v>
      </c>
      <c r="J344">
        <v>75.099999999999994</v>
      </c>
      <c r="K344">
        <v>16.600000000000001</v>
      </c>
      <c r="M344" s="20">
        <f t="shared" si="16"/>
        <v>4.5240963855421681</v>
      </c>
      <c r="N344" s="21">
        <v>0.92896134941094499</v>
      </c>
    </row>
    <row r="345" spans="4:14">
      <c r="D345">
        <v>4</v>
      </c>
      <c r="E345" t="s">
        <v>6</v>
      </c>
      <c r="F345">
        <v>100</v>
      </c>
      <c r="G345">
        <v>108.84</v>
      </c>
      <c r="H345">
        <v>1.72</v>
      </c>
      <c r="J345">
        <v>75.099999999999994</v>
      </c>
      <c r="K345">
        <v>16.600000000000001</v>
      </c>
      <c r="M345" s="20">
        <f t="shared" si="16"/>
        <v>4.5240963855421681</v>
      </c>
      <c r="N345" s="21">
        <v>0.92651077773111101</v>
      </c>
    </row>
    <row r="346" spans="4:14">
      <c r="D346">
        <v>4</v>
      </c>
      <c r="E346" t="s">
        <v>6</v>
      </c>
      <c r="F346">
        <v>150</v>
      </c>
      <c r="G346">
        <v>98.67</v>
      </c>
      <c r="H346">
        <v>1.76</v>
      </c>
      <c r="J346">
        <v>75.099999999999994</v>
      </c>
      <c r="K346">
        <v>16.5</v>
      </c>
      <c r="M346" s="20">
        <f t="shared" si="16"/>
        <v>4.5515151515151508</v>
      </c>
      <c r="N346" s="21">
        <v>0.92444671707927295</v>
      </c>
    </row>
    <row r="347" spans="4:14">
      <c r="D347">
        <v>8</v>
      </c>
      <c r="E347" t="s">
        <v>6</v>
      </c>
      <c r="F347">
        <v>2</v>
      </c>
      <c r="G347">
        <v>37.380000000000003</v>
      </c>
      <c r="H347">
        <v>1.76</v>
      </c>
      <c r="J347">
        <v>75.099999999999994</v>
      </c>
      <c r="K347">
        <v>4.24</v>
      </c>
      <c r="M347" s="20">
        <f t="shared" ref="M347:M355" si="17">J347/K347</f>
        <v>17.712264150943394</v>
      </c>
      <c r="N347" s="21">
        <v>0.63868802439732897</v>
      </c>
    </row>
    <row r="348" spans="4:14">
      <c r="D348">
        <v>8</v>
      </c>
      <c r="E348" t="s">
        <v>6</v>
      </c>
      <c r="F348">
        <v>5</v>
      </c>
      <c r="G348">
        <v>36.78</v>
      </c>
      <c r="H348">
        <v>1.79</v>
      </c>
      <c r="J348">
        <v>75.099999999999994</v>
      </c>
      <c r="K348">
        <v>4.25</v>
      </c>
      <c r="M348" s="20">
        <f t="shared" si="17"/>
        <v>17.670588235294115</v>
      </c>
      <c r="N348" s="21">
        <v>0.63829134971480395</v>
      </c>
    </row>
    <row r="349" spans="4:14">
      <c r="D349">
        <v>8</v>
      </c>
      <c r="E349" t="s">
        <v>6</v>
      </c>
      <c r="F349">
        <v>10</v>
      </c>
      <c r="G349">
        <v>25.71</v>
      </c>
      <c r="H349">
        <v>1.73</v>
      </c>
      <c r="J349">
        <v>75.099999999999994</v>
      </c>
      <c r="K349">
        <v>4.24</v>
      </c>
      <c r="M349" s="20">
        <f t="shared" si="17"/>
        <v>17.712264150943394</v>
      </c>
      <c r="N349" s="21">
        <v>0.63796697783511302</v>
      </c>
    </row>
    <row r="350" spans="4:14">
      <c r="D350">
        <v>8</v>
      </c>
      <c r="E350" t="s">
        <v>6</v>
      </c>
      <c r="F350">
        <v>50</v>
      </c>
      <c r="G350">
        <v>25.24</v>
      </c>
      <c r="H350">
        <v>1.67</v>
      </c>
      <c r="J350">
        <v>75.099999999999994</v>
      </c>
      <c r="K350">
        <v>4.24</v>
      </c>
      <c r="M350" s="20">
        <f t="shared" si="17"/>
        <v>17.712264150943394</v>
      </c>
      <c r="N350" s="21">
        <v>0.63429352482775703</v>
      </c>
    </row>
    <row r="351" spans="4:14">
      <c r="D351">
        <v>8</v>
      </c>
      <c r="E351" t="s">
        <v>6</v>
      </c>
      <c r="F351">
        <v>100</v>
      </c>
      <c r="G351">
        <v>25.15</v>
      </c>
      <c r="H351">
        <v>1.78</v>
      </c>
      <c r="J351">
        <v>75.099999999999994</v>
      </c>
      <c r="K351">
        <v>4.24</v>
      </c>
      <c r="M351" s="20">
        <f t="shared" si="17"/>
        <v>17.712264150943394</v>
      </c>
      <c r="N351" s="21">
        <v>0.63997549553861</v>
      </c>
    </row>
    <row r="352" spans="4:14">
      <c r="D352">
        <v>8</v>
      </c>
      <c r="E352" t="s">
        <v>6</v>
      </c>
      <c r="F352">
        <v>150</v>
      </c>
      <c r="G352">
        <v>25.08</v>
      </c>
      <c r="H352">
        <v>1.76</v>
      </c>
      <c r="J352">
        <v>75.099999999999994</v>
      </c>
      <c r="K352">
        <v>4.24</v>
      </c>
      <c r="M352" s="20">
        <f t="shared" si="17"/>
        <v>17.712264150943394</v>
      </c>
      <c r="N352" s="21">
        <v>0.64264090048871503</v>
      </c>
    </row>
    <row r="353" spans="1:26">
      <c r="D353">
        <v>16</v>
      </c>
      <c r="E353" t="s">
        <v>6</v>
      </c>
      <c r="H353">
        <v>1.7</v>
      </c>
      <c r="J353">
        <v>75.099999999999994</v>
      </c>
      <c r="M353" t="e">
        <f t="shared" si="17"/>
        <v>#DIV/0!</v>
      </c>
    </row>
    <row r="354" spans="1:26">
      <c r="D354">
        <v>16</v>
      </c>
      <c r="E354" t="s">
        <v>6</v>
      </c>
      <c r="H354">
        <v>1.76</v>
      </c>
      <c r="J354">
        <v>75.099999999999994</v>
      </c>
      <c r="M354" t="e">
        <f t="shared" si="17"/>
        <v>#DIV/0!</v>
      </c>
    </row>
    <row r="355" spans="1:26">
      <c r="D355">
        <v>16</v>
      </c>
      <c r="E355" t="s">
        <v>6</v>
      </c>
      <c r="H355">
        <v>1.65</v>
      </c>
      <c r="J355">
        <v>75.099999999999994</v>
      </c>
      <c r="M355" t="e">
        <f t="shared" si="17"/>
        <v>#DIV/0!</v>
      </c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9" spans="3:14" ht="60">
      <c r="D369" s="1" t="s">
        <v>2</v>
      </c>
      <c r="E369" s="1" t="s">
        <v>20</v>
      </c>
      <c r="F369" s="1" t="s">
        <v>1</v>
      </c>
      <c r="G369" s="1" t="s">
        <v>4</v>
      </c>
      <c r="H369" s="1" t="s">
        <v>5</v>
      </c>
      <c r="I369" s="1" t="s">
        <v>11</v>
      </c>
      <c r="J369" s="1" t="s">
        <v>10</v>
      </c>
      <c r="K369" s="1" t="s">
        <v>8</v>
      </c>
      <c r="L369" s="1" t="s">
        <v>13</v>
      </c>
      <c r="M369" s="1" t="s">
        <v>12</v>
      </c>
      <c r="N369" t="s">
        <v>55</v>
      </c>
    </row>
    <row r="370" spans="3:14">
      <c r="C370">
        <v>1</v>
      </c>
      <c r="D370" t="s">
        <v>19</v>
      </c>
      <c r="E370">
        <v>4</v>
      </c>
      <c r="F370">
        <v>200</v>
      </c>
      <c r="G370">
        <v>109.95</v>
      </c>
      <c r="H370">
        <v>2.2999999999999998</v>
      </c>
      <c r="J370">
        <v>75.099999999999994</v>
      </c>
      <c r="K370">
        <v>16.7</v>
      </c>
      <c r="L370">
        <f>I370/K370</f>
        <v>0</v>
      </c>
      <c r="M370">
        <f>J370/K370</f>
        <v>4.4970059880239521</v>
      </c>
      <c r="N370">
        <v>0.92321466437187005</v>
      </c>
    </row>
    <row r="371" spans="3:14" hidden="1">
      <c r="C371">
        <v>2</v>
      </c>
      <c r="E371">
        <v>4</v>
      </c>
      <c r="F371">
        <v>200</v>
      </c>
      <c r="H371">
        <v>2.12</v>
      </c>
      <c r="J371">
        <v>75.099999999999994</v>
      </c>
    </row>
    <row r="372" spans="3:14" hidden="1">
      <c r="C372">
        <v>3</v>
      </c>
      <c r="E372">
        <v>4</v>
      </c>
      <c r="F372">
        <v>200</v>
      </c>
      <c r="H372">
        <v>2.4300000000000002</v>
      </c>
      <c r="J372">
        <v>75.099999999999994</v>
      </c>
    </row>
    <row r="373" spans="3:14" hidden="1">
      <c r="C373">
        <v>4</v>
      </c>
      <c r="E373">
        <v>4</v>
      </c>
      <c r="F373">
        <v>200</v>
      </c>
      <c r="H373">
        <v>2.59</v>
      </c>
      <c r="J373">
        <v>75.099999999999994</v>
      </c>
    </row>
    <row r="374" spans="3:14" hidden="1">
      <c r="C374">
        <v>5</v>
      </c>
      <c r="E374">
        <v>4</v>
      </c>
      <c r="F374">
        <v>200</v>
      </c>
      <c r="H374">
        <v>1.7</v>
      </c>
      <c r="J374">
        <v>75.099999999999994</v>
      </c>
    </row>
    <row r="375" spans="3:14" hidden="1">
      <c r="C375">
        <v>6</v>
      </c>
      <c r="E375">
        <v>4</v>
      </c>
      <c r="F375">
        <v>200</v>
      </c>
      <c r="H375">
        <v>2.31</v>
      </c>
      <c r="J375">
        <v>75.099999999999994</v>
      </c>
    </row>
    <row r="376" spans="3:14" hidden="1">
      <c r="C376">
        <v>7</v>
      </c>
      <c r="E376">
        <v>4</v>
      </c>
      <c r="F376">
        <v>200</v>
      </c>
      <c r="H376">
        <v>2.2599999999999998</v>
      </c>
      <c r="J376">
        <v>75.099999999999994</v>
      </c>
    </row>
    <row r="377" spans="3:14" hidden="1">
      <c r="C377">
        <v>8</v>
      </c>
      <c r="E377">
        <v>4</v>
      </c>
      <c r="F377">
        <v>200</v>
      </c>
    </row>
    <row r="378" spans="3:14" hidden="1">
      <c r="C378">
        <v>9</v>
      </c>
      <c r="E378">
        <v>4</v>
      </c>
      <c r="F378">
        <v>200</v>
      </c>
    </row>
    <row r="379" spans="3:14" hidden="1">
      <c r="C379">
        <v>10</v>
      </c>
      <c r="E379">
        <v>4</v>
      </c>
      <c r="F379">
        <v>200</v>
      </c>
    </row>
    <row r="380" spans="3:14" hidden="1">
      <c r="C380">
        <v>11</v>
      </c>
      <c r="E380">
        <v>4</v>
      </c>
      <c r="F380">
        <v>200</v>
      </c>
    </row>
    <row r="381" spans="3:14" hidden="1">
      <c r="C381">
        <v>12</v>
      </c>
      <c r="E381">
        <v>4</v>
      </c>
      <c r="F381">
        <v>200</v>
      </c>
    </row>
    <row r="382" spans="3:14" hidden="1">
      <c r="C382">
        <v>13</v>
      </c>
      <c r="E382">
        <v>4</v>
      </c>
      <c r="F382">
        <v>200</v>
      </c>
    </row>
    <row r="383" spans="3:14" hidden="1">
      <c r="C383">
        <v>14</v>
      </c>
      <c r="E383">
        <v>4</v>
      </c>
      <c r="F383">
        <v>200</v>
      </c>
    </row>
    <row r="384" spans="3:14" hidden="1">
      <c r="C384">
        <v>15</v>
      </c>
      <c r="E384">
        <v>4</v>
      </c>
      <c r="F384">
        <v>200</v>
      </c>
    </row>
    <row r="385" spans="3:14" hidden="1">
      <c r="C385">
        <v>16</v>
      </c>
      <c r="E385">
        <v>4</v>
      </c>
      <c r="F385">
        <v>200</v>
      </c>
    </row>
    <row r="386" spans="3:14" hidden="1">
      <c r="C386">
        <v>17</v>
      </c>
      <c r="E386">
        <v>4</v>
      </c>
      <c r="F386">
        <v>200</v>
      </c>
    </row>
    <row r="387" spans="3:14" hidden="1">
      <c r="C387">
        <v>18</v>
      </c>
      <c r="E387">
        <v>4</v>
      </c>
      <c r="F387">
        <v>200</v>
      </c>
    </row>
    <row r="388" spans="3:14" hidden="1">
      <c r="C388">
        <v>19</v>
      </c>
      <c r="E388">
        <v>4</v>
      </c>
      <c r="F388">
        <v>200</v>
      </c>
    </row>
    <row r="389" spans="3:14" hidden="1">
      <c r="C389">
        <v>20</v>
      </c>
      <c r="E389">
        <v>4</v>
      </c>
      <c r="F389">
        <v>200</v>
      </c>
    </row>
    <row r="390" spans="3:14" hidden="1">
      <c r="C390">
        <v>21</v>
      </c>
      <c r="E390">
        <v>4</v>
      </c>
      <c r="F390">
        <v>200</v>
      </c>
    </row>
    <row r="391" spans="3:14" hidden="1">
      <c r="C391">
        <v>22</v>
      </c>
      <c r="E391">
        <v>4</v>
      </c>
      <c r="F391">
        <v>200</v>
      </c>
    </row>
    <row r="392" spans="3:14" hidden="1">
      <c r="C392">
        <v>23</v>
      </c>
      <c r="E392">
        <v>4</v>
      </c>
      <c r="F392">
        <v>200</v>
      </c>
    </row>
    <row r="393" spans="3:14" hidden="1">
      <c r="C393">
        <v>24</v>
      </c>
      <c r="E393">
        <v>4</v>
      </c>
      <c r="F393">
        <v>200</v>
      </c>
    </row>
    <row r="394" spans="3:14" hidden="1">
      <c r="C394">
        <v>25</v>
      </c>
      <c r="E394">
        <v>4</v>
      </c>
      <c r="F394">
        <v>200</v>
      </c>
    </row>
    <row r="395" spans="3:14" hidden="1">
      <c r="C395">
        <v>26</v>
      </c>
      <c r="E395">
        <v>4</v>
      </c>
      <c r="F395">
        <v>200</v>
      </c>
    </row>
    <row r="396" spans="3:14" hidden="1">
      <c r="C396">
        <v>27</v>
      </c>
      <c r="E396">
        <v>4</v>
      </c>
      <c r="F396">
        <v>200</v>
      </c>
    </row>
    <row r="397" spans="3:14" hidden="1">
      <c r="C397">
        <v>28</v>
      </c>
      <c r="E397">
        <v>4</v>
      </c>
      <c r="F397">
        <v>200</v>
      </c>
    </row>
    <row r="398" spans="3:14" hidden="1">
      <c r="C398">
        <v>29</v>
      </c>
      <c r="E398">
        <v>4</v>
      </c>
      <c r="F398">
        <v>200</v>
      </c>
    </row>
    <row r="399" spans="3:14">
      <c r="C399" t="s">
        <v>14</v>
      </c>
      <c r="G399">
        <f>AVERAGE(G370:G398)</f>
        <v>109.95</v>
      </c>
      <c r="H399">
        <f t="shared" ref="H399:N399" si="18">AVERAGE(H370:H398)</f>
        <v>2.2442857142857142</v>
      </c>
      <c r="I399" t="e">
        <f t="shared" si="18"/>
        <v>#DIV/0!</v>
      </c>
      <c r="J399">
        <f t="shared" si="18"/>
        <v>75.100000000000009</v>
      </c>
      <c r="K399">
        <f t="shared" si="18"/>
        <v>16.7</v>
      </c>
      <c r="L399">
        <f t="shared" si="18"/>
        <v>0</v>
      </c>
      <c r="M399">
        <f t="shared" si="18"/>
        <v>4.4970059880239521</v>
      </c>
      <c r="N399">
        <f t="shared" si="18"/>
        <v>0.92321466437187005</v>
      </c>
    </row>
    <row r="405" spans="4:7" s="2" customFormat="1"/>
    <row r="410" spans="4:7">
      <c r="D410" s="4"/>
      <c r="E410" s="4" t="s">
        <v>26</v>
      </c>
      <c r="F410" s="4" t="s">
        <v>72</v>
      </c>
      <c r="G410" s="4" t="s">
        <v>73</v>
      </c>
    </row>
    <row r="411" spans="4:7" ht="15.75">
      <c r="D411" s="3" t="s">
        <v>66</v>
      </c>
      <c r="E411" s="11">
        <v>148.96</v>
      </c>
      <c r="F411" s="3">
        <v>64.17</v>
      </c>
      <c r="G411" s="3">
        <v>43.26</v>
      </c>
    </row>
    <row r="412" spans="4:7" ht="15.75">
      <c r="D412" s="3" t="s">
        <v>67</v>
      </c>
      <c r="E412" s="3">
        <v>120.94</v>
      </c>
      <c r="F412" s="3">
        <v>71.209999999999994</v>
      </c>
      <c r="G412" s="3">
        <v>52.24</v>
      </c>
    </row>
    <row r="413" spans="4:7" ht="15.75">
      <c r="D413" s="3" t="s">
        <v>68</v>
      </c>
      <c r="E413" s="3">
        <v>136.16999999999999</v>
      </c>
      <c r="F413" s="3">
        <v>96.77</v>
      </c>
      <c r="G413" s="3">
        <v>37.19</v>
      </c>
    </row>
    <row r="435" spans="4:14" s="2" customFormat="1"/>
    <row r="439" spans="4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t="s">
        <v>55</v>
      </c>
    </row>
    <row r="440" spans="4:14">
      <c r="D440" t="s">
        <v>19</v>
      </c>
      <c r="E440">
        <v>4</v>
      </c>
      <c r="F440">
        <v>10</v>
      </c>
      <c r="G440">
        <v>203.82</v>
      </c>
      <c r="H440">
        <v>2.17</v>
      </c>
      <c r="J440">
        <v>75.099999999999994</v>
      </c>
      <c r="K440">
        <v>16.8</v>
      </c>
      <c r="L440">
        <f>I440/K440</f>
        <v>0</v>
      </c>
      <c r="M440" s="20">
        <f>J440/K440</f>
        <v>4.4702380952380949</v>
      </c>
      <c r="N440" s="21">
        <v>0.93168759465046103</v>
      </c>
    </row>
    <row r="441" spans="4:14">
      <c r="E441">
        <v>4</v>
      </c>
      <c r="F441">
        <v>50</v>
      </c>
      <c r="G441">
        <v>193.87</v>
      </c>
      <c r="H441">
        <v>1.68</v>
      </c>
      <c r="J441">
        <v>75.099999999999994</v>
      </c>
      <c r="K441">
        <v>16.7</v>
      </c>
      <c r="M441" s="20">
        <f t="shared" ref="M441:M451" si="19">J441/K441</f>
        <v>4.4970059880239521</v>
      </c>
      <c r="N441" s="21">
        <v>0.930647333842749</v>
      </c>
    </row>
    <row r="442" spans="4:14">
      <c r="E442">
        <v>4</v>
      </c>
      <c r="F442">
        <v>100</v>
      </c>
      <c r="G442">
        <v>130.03</v>
      </c>
      <c r="H442">
        <v>1.82</v>
      </c>
      <c r="J442">
        <v>75.099999999999994</v>
      </c>
      <c r="K442">
        <v>16.7</v>
      </c>
      <c r="M442" s="20">
        <f t="shared" si="19"/>
        <v>4.4970059880239521</v>
      </c>
      <c r="N442" s="21">
        <v>0.92651077773111101</v>
      </c>
    </row>
    <row r="443" spans="4:14">
      <c r="E443">
        <v>4</v>
      </c>
      <c r="F443" s="16">
        <v>200</v>
      </c>
      <c r="G443">
        <v>109.95</v>
      </c>
      <c r="H443">
        <v>1.68</v>
      </c>
      <c r="J443">
        <v>75.099999999999994</v>
      </c>
      <c r="K443">
        <v>16.7</v>
      </c>
      <c r="M443" s="20">
        <f t="shared" si="19"/>
        <v>4.4970059880239521</v>
      </c>
      <c r="N443" s="21">
        <v>0.92321466437187005</v>
      </c>
    </row>
    <row r="444" spans="4:14">
      <c r="E444">
        <v>4</v>
      </c>
      <c r="F444">
        <v>300</v>
      </c>
      <c r="G444">
        <v>100.26</v>
      </c>
      <c r="H444">
        <v>1.73</v>
      </c>
      <c r="J444">
        <v>75.099999999999994</v>
      </c>
      <c r="K444">
        <v>16.7</v>
      </c>
      <c r="M444" s="20">
        <f t="shared" si="19"/>
        <v>4.4970059880239521</v>
      </c>
      <c r="N444" s="21">
        <v>0.91790240963897995</v>
      </c>
    </row>
    <row r="445" spans="4:14">
      <c r="E445">
        <v>4</v>
      </c>
      <c r="F445">
        <v>400</v>
      </c>
      <c r="G445">
        <v>90.85</v>
      </c>
      <c r="H445">
        <v>1.64</v>
      </c>
      <c r="J445">
        <v>75.099999999999994</v>
      </c>
      <c r="K445">
        <v>16.600000000000001</v>
      </c>
      <c r="M445" s="20">
        <f t="shared" si="19"/>
        <v>4.5240963855421681</v>
      </c>
      <c r="N445" s="21">
        <v>0.91443845529109902</v>
      </c>
    </row>
    <row r="446" spans="4:14">
      <c r="E446">
        <v>8</v>
      </c>
      <c r="F446">
        <v>5</v>
      </c>
      <c r="G446">
        <v>49.29</v>
      </c>
      <c r="H446">
        <v>1.97</v>
      </c>
      <c r="J446">
        <v>75.099999999999994</v>
      </c>
      <c r="K446">
        <v>4.26</v>
      </c>
      <c r="M446" s="20">
        <f t="shared" si="19"/>
        <v>17.629107981220656</v>
      </c>
      <c r="N446" s="21">
        <v>0.63810595719201502</v>
      </c>
    </row>
    <row r="447" spans="4:14">
      <c r="E447">
        <v>8</v>
      </c>
      <c r="F447">
        <v>10</v>
      </c>
      <c r="G447">
        <v>50.34</v>
      </c>
      <c r="H447">
        <v>1.71</v>
      </c>
      <c r="J447">
        <v>75.099999999999994</v>
      </c>
      <c r="K447">
        <v>4.26</v>
      </c>
      <c r="M447" s="20">
        <f t="shared" si="19"/>
        <v>17.629107981220656</v>
      </c>
      <c r="N447" s="21">
        <v>0.63720317443644003</v>
      </c>
    </row>
    <row r="448" spans="4:14">
      <c r="E448">
        <v>8</v>
      </c>
      <c r="F448">
        <v>50</v>
      </c>
      <c r="G448">
        <v>48.71</v>
      </c>
      <c r="H448">
        <v>2.2200000000000002</v>
      </c>
      <c r="J448">
        <v>75.099999999999994</v>
      </c>
      <c r="K448">
        <v>4.25</v>
      </c>
      <c r="M448" s="20">
        <f>J448/K448</f>
        <v>17.670588235294115</v>
      </c>
      <c r="N448" s="21">
        <v>0.63244060337959096</v>
      </c>
    </row>
    <row r="449" spans="3:14">
      <c r="E449">
        <v>8</v>
      </c>
      <c r="F449">
        <v>100</v>
      </c>
      <c r="G449">
        <v>41.89</v>
      </c>
      <c r="H449">
        <v>1.68</v>
      </c>
      <c r="J449">
        <v>75.099999999999994</v>
      </c>
      <c r="K449">
        <v>4.25</v>
      </c>
      <c r="M449" s="20">
        <f t="shared" si="19"/>
        <v>17.670588235294115</v>
      </c>
      <c r="N449" s="21">
        <v>0.63573988137889004</v>
      </c>
    </row>
    <row r="450" spans="3:14">
      <c r="E450">
        <v>8</v>
      </c>
      <c r="F450">
        <v>150</v>
      </c>
      <c r="G450">
        <v>35.090000000000003</v>
      </c>
      <c r="H450">
        <v>1.64</v>
      </c>
      <c r="J450">
        <v>75.099999999999994</v>
      </c>
      <c r="K450">
        <v>4.24</v>
      </c>
      <c r="M450" s="20">
        <f t="shared" si="19"/>
        <v>17.712264150943394</v>
      </c>
      <c r="N450" s="21">
        <v>0.63430096840905104</v>
      </c>
    </row>
    <row r="451" spans="3:14">
      <c r="E451">
        <v>8</v>
      </c>
      <c r="F451">
        <v>200</v>
      </c>
      <c r="G451">
        <v>30.82</v>
      </c>
      <c r="H451">
        <v>1.65</v>
      </c>
      <c r="J451">
        <v>75.099999999999994</v>
      </c>
      <c r="K451">
        <v>4.25</v>
      </c>
      <c r="M451" s="20">
        <f t="shared" si="19"/>
        <v>17.670588235294115</v>
      </c>
      <c r="N451" s="21">
        <v>0.632447617130248</v>
      </c>
    </row>
    <row r="453" spans="3:14" s="2" customFormat="1"/>
    <row r="457" spans="3:14" ht="15.75">
      <c r="D457" s="3" t="s">
        <v>67</v>
      </c>
      <c r="E457" s="3" t="s">
        <v>70</v>
      </c>
      <c r="F457" s="3" t="s">
        <v>76</v>
      </c>
      <c r="G457" s="3" t="s">
        <v>44</v>
      </c>
    </row>
    <row r="458" spans="3:14" ht="15.75">
      <c r="C458" s="3" t="s">
        <v>71</v>
      </c>
      <c r="D458" s="3">
        <v>120.94</v>
      </c>
      <c r="E458" s="3">
        <v>52.24</v>
      </c>
      <c r="F458" s="3">
        <v>37.19</v>
      </c>
      <c r="G458" s="11">
        <v>109.95</v>
      </c>
    </row>
    <row r="459" spans="3:14" ht="15.75">
      <c r="C459" s="3" t="s">
        <v>55</v>
      </c>
      <c r="D459" s="11"/>
      <c r="E459" s="11"/>
      <c r="F459" s="11"/>
      <c r="G459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151"/>
  <sheetViews>
    <sheetView topLeftCell="A49" workbookViewId="0">
      <selection activeCell="L56" sqref="L56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E5">
        <v>10</v>
      </c>
      <c r="F5">
        <v>211.45</v>
      </c>
      <c r="G5">
        <v>6.69</v>
      </c>
      <c r="H5">
        <v>75.099999999999994</v>
      </c>
      <c r="I5">
        <v>51.4</v>
      </c>
      <c r="J5" s="20">
        <f>H5/I5</f>
        <v>1.461089494163424</v>
      </c>
      <c r="K5" s="21">
        <v>0.99526790876598203</v>
      </c>
    </row>
    <row r="6" spans="1:11">
      <c r="D6">
        <v>4</v>
      </c>
      <c r="E6">
        <v>50</v>
      </c>
      <c r="F6">
        <v>163.12</v>
      </c>
      <c r="G6">
        <v>8.31</v>
      </c>
      <c r="H6">
        <v>75.099999999999994</v>
      </c>
      <c r="I6">
        <v>51.3</v>
      </c>
      <c r="J6" s="20">
        <f t="shared" ref="J6:J16" si="0">H6/I6</f>
        <v>1.4639376218323585</v>
      </c>
      <c r="K6" s="21">
        <v>0.99269407540098198</v>
      </c>
    </row>
    <row r="7" spans="1:11">
      <c r="D7">
        <v>4</v>
      </c>
      <c r="E7">
        <v>100</v>
      </c>
      <c r="F7">
        <v>60.78</v>
      </c>
      <c r="G7">
        <v>8.2799999999999994</v>
      </c>
      <c r="H7">
        <v>75.099999999999994</v>
      </c>
      <c r="I7">
        <v>51.2</v>
      </c>
      <c r="J7" s="20">
        <f t="shared" si="0"/>
        <v>1.4667968749999998</v>
      </c>
      <c r="K7" s="21">
        <v>0.98937948440353196</v>
      </c>
    </row>
    <row r="8" spans="1:11">
      <c r="D8">
        <v>4</v>
      </c>
      <c r="E8">
        <v>200</v>
      </c>
      <c r="F8">
        <v>31.31</v>
      </c>
      <c r="G8">
        <v>8.18</v>
      </c>
      <c r="H8">
        <v>75.099999999999994</v>
      </c>
      <c r="I8">
        <v>51.1</v>
      </c>
      <c r="J8" s="20">
        <f t="shared" si="0"/>
        <v>1.4696673189823872</v>
      </c>
      <c r="K8" s="21">
        <v>0.98491038318778501</v>
      </c>
    </row>
    <row r="9" spans="1:11">
      <c r="A9" t="s">
        <v>53</v>
      </c>
      <c r="D9">
        <v>4</v>
      </c>
      <c r="E9" s="16">
        <v>300</v>
      </c>
      <c r="F9">
        <v>18.989999999999998</v>
      </c>
      <c r="G9">
        <v>7.59</v>
      </c>
      <c r="H9">
        <v>75.099999999999994</v>
      </c>
      <c r="I9">
        <v>51</v>
      </c>
      <c r="J9" s="20">
        <f t="shared" si="0"/>
        <v>1.472549019607843</v>
      </c>
      <c r="K9" s="21">
        <v>0.98179541591753705</v>
      </c>
    </row>
    <row r="10" spans="1:11">
      <c r="D10">
        <v>4</v>
      </c>
      <c r="E10">
        <v>400</v>
      </c>
      <c r="F10">
        <v>6.29</v>
      </c>
      <c r="G10">
        <v>8.0299999999999994</v>
      </c>
      <c r="H10">
        <v>75.099999999999994</v>
      </c>
      <c r="I10">
        <v>51</v>
      </c>
      <c r="J10" s="20">
        <f t="shared" si="0"/>
        <v>1.472549019607843</v>
      </c>
      <c r="K10" s="21">
        <v>0.98012159758663397</v>
      </c>
    </row>
    <row r="11" spans="1:11">
      <c r="D11">
        <v>8</v>
      </c>
      <c r="E11">
        <v>10</v>
      </c>
      <c r="F11">
        <v>68.86</v>
      </c>
      <c r="G11">
        <v>10.34</v>
      </c>
      <c r="H11">
        <v>75.099999999999994</v>
      </c>
      <c r="I11">
        <v>12.8</v>
      </c>
      <c r="J11" s="20">
        <f t="shared" si="0"/>
        <v>5.8671874999999991</v>
      </c>
      <c r="K11" s="21">
        <v>0.97152420552133201</v>
      </c>
    </row>
    <row r="12" spans="1:11">
      <c r="D12">
        <v>8</v>
      </c>
      <c r="E12">
        <v>50</v>
      </c>
      <c r="F12">
        <v>61.09</v>
      </c>
      <c r="G12">
        <v>7.64</v>
      </c>
      <c r="H12">
        <v>75.099999999999994</v>
      </c>
      <c r="I12">
        <v>12.8</v>
      </c>
      <c r="J12" s="20">
        <f t="shared" si="0"/>
        <v>5.8671874999999991</v>
      </c>
      <c r="K12" s="21">
        <v>0.97080037378250095</v>
      </c>
    </row>
    <row r="13" spans="1:11">
      <c r="D13">
        <v>8</v>
      </c>
      <c r="E13">
        <v>100</v>
      </c>
      <c r="F13">
        <v>49.33</v>
      </c>
      <c r="G13">
        <v>6.77</v>
      </c>
      <c r="H13">
        <v>75.099999999999994</v>
      </c>
      <c r="I13">
        <v>12.9</v>
      </c>
      <c r="J13" s="20">
        <f t="shared" si="0"/>
        <v>5.8217054263565888</v>
      </c>
      <c r="K13" s="21">
        <v>0.96901680123008305</v>
      </c>
    </row>
    <row r="14" spans="1:11">
      <c r="D14">
        <v>8</v>
      </c>
      <c r="E14">
        <v>200</v>
      </c>
      <c r="F14">
        <v>21.93</v>
      </c>
      <c r="G14">
        <v>6.88</v>
      </c>
      <c r="H14">
        <v>75.099999999999994</v>
      </c>
      <c r="I14">
        <v>12.9</v>
      </c>
      <c r="J14" s="20">
        <f t="shared" si="0"/>
        <v>5.8217054263565888</v>
      </c>
      <c r="K14" s="21">
        <v>0.96374954139246005</v>
      </c>
    </row>
    <row r="15" spans="1:11">
      <c r="D15">
        <v>8</v>
      </c>
      <c r="E15">
        <v>300</v>
      </c>
      <c r="F15">
        <v>13.85</v>
      </c>
      <c r="G15">
        <v>6.58</v>
      </c>
      <c r="H15">
        <v>75.099999999999994</v>
      </c>
      <c r="I15">
        <v>12.9</v>
      </c>
      <c r="J15" s="20">
        <f t="shared" si="0"/>
        <v>5.8217054263565888</v>
      </c>
      <c r="K15" s="21">
        <v>0.95851647810937601</v>
      </c>
    </row>
    <row r="16" spans="1:11">
      <c r="D16">
        <v>8</v>
      </c>
      <c r="E16">
        <v>400</v>
      </c>
      <c r="F16">
        <v>9.75</v>
      </c>
      <c r="G16">
        <v>6.52</v>
      </c>
      <c r="H16">
        <v>75.099999999999994</v>
      </c>
      <c r="I16">
        <v>12.8</v>
      </c>
      <c r="J16" s="20">
        <f t="shared" si="0"/>
        <v>5.8671874999999991</v>
      </c>
      <c r="K16" s="21">
        <v>0.953986974836323</v>
      </c>
    </row>
    <row r="19" spans="1:12" s="2" customFormat="1"/>
    <row r="21" spans="1:12" ht="60">
      <c r="A21" s="16" t="s">
        <v>64</v>
      </c>
      <c r="C21" s="1" t="s">
        <v>2</v>
      </c>
      <c r="D21" s="1" t="s">
        <v>9</v>
      </c>
      <c r="E21" s="1" t="s">
        <v>3</v>
      </c>
      <c r="F21" s="1" t="s">
        <v>1</v>
      </c>
      <c r="G21" s="1" t="s">
        <v>4</v>
      </c>
      <c r="H21" s="1" t="s">
        <v>5</v>
      </c>
      <c r="I21" s="1" t="s">
        <v>10</v>
      </c>
      <c r="J21" s="1" t="s">
        <v>8</v>
      </c>
      <c r="K21" s="1" t="s">
        <v>12</v>
      </c>
      <c r="L21" s="1" t="s">
        <v>55</v>
      </c>
    </row>
    <row r="22" spans="1:12">
      <c r="C22" t="s">
        <v>23</v>
      </c>
      <c r="D22">
        <v>4</v>
      </c>
      <c r="E22" t="s">
        <v>6</v>
      </c>
      <c r="F22">
        <v>300</v>
      </c>
      <c r="G22">
        <v>18.989999999999998</v>
      </c>
      <c r="H22">
        <v>7.78</v>
      </c>
      <c r="I22">
        <v>75.099999999999994</v>
      </c>
      <c r="J22">
        <v>51.4</v>
      </c>
      <c r="K22">
        <f>I22/J22</f>
        <v>1.461089494163424</v>
      </c>
      <c r="L22">
        <v>0.979791280798881</v>
      </c>
    </row>
    <row r="23" spans="1:12">
      <c r="C23" t="s">
        <v>24</v>
      </c>
      <c r="D23">
        <v>16</v>
      </c>
      <c r="E23" t="s">
        <v>6</v>
      </c>
      <c r="F23">
        <v>10</v>
      </c>
      <c r="G23">
        <v>154.74</v>
      </c>
      <c r="H23">
        <v>8.51</v>
      </c>
      <c r="I23">
        <v>75.099999999999994</v>
      </c>
      <c r="J23">
        <v>32.9</v>
      </c>
      <c r="K23">
        <f t="shared" ref="K23:K24" si="1">I23/J23</f>
        <v>2.282674772036474</v>
      </c>
      <c r="L23">
        <v>0.97253947754844305</v>
      </c>
    </row>
    <row r="24" spans="1:12">
      <c r="C24" t="s">
        <v>25</v>
      </c>
      <c r="D24">
        <v>8</v>
      </c>
      <c r="E24" t="s">
        <v>6</v>
      </c>
      <c r="F24" t="s">
        <v>6</v>
      </c>
      <c r="G24">
        <v>55.91</v>
      </c>
      <c r="H24">
        <v>6.61</v>
      </c>
      <c r="I24">
        <v>75.099999999999994</v>
      </c>
      <c r="J24">
        <v>12.8</v>
      </c>
      <c r="K24">
        <f t="shared" si="1"/>
        <v>5.8671874999999991</v>
      </c>
      <c r="L24">
        <v>0.97211813184307105</v>
      </c>
    </row>
    <row r="29" spans="1:12" ht="15.75">
      <c r="D29" s="3" t="s">
        <v>66</v>
      </c>
      <c r="E29" s="3" t="s">
        <v>67</v>
      </c>
      <c r="F29" s="3" t="s">
        <v>68</v>
      </c>
    </row>
    <row r="30" spans="1:12" ht="15.75">
      <c r="C30" s="3" t="s">
        <v>71</v>
      </c>
      <c r="D30">
        <v>18.989999999999998</v>
      </c>
      <c r="E30">
        <v>154.74</v>
      </c>
      <c r="F30">
        <v>55.91</v>
      </c>
    </row>
    <row r="51" spans="2:11" s="2" customFormat="1"/>
    <row r="54" spans="2:11">
      <c r="B54" s="16" t="s">
        <v>65</v>
      </c>
    </row>
    <row r="57" spans="2:11" ht="60">
      <c r="C57" s="1" t="s">
        <v>2</v>
      </c>
      <c r="D57" s="1" t="s">
        <v>9</v>
      </c>
      <c r="E57" s="1" t="s">
        <v>1</v>
      </c>
      <c r="F57" s="1" t="s">
        <v>4</v>
      </c>
      <c r="G57" s="1" t="s">
        <v>5</v>
      </c>
      <c r="H57" s="1" t="s">
        <v>52</v>
      </c>
      <c r="I57" s="1" t="s">
        <v>8</v>
      </c>
      <c r="J57" s="1" t="s">
        <v>12</v>
      </c>
      <c r="K57" s="1" t="s">
        <v>55</v>
      </c>
    </row>
    <row r="58" spans="2:11">
      <c r="C58" t="s">
        <v>0</v>
      </c>
      <c r="D58">
        <v>4</v>
      </c>
      <c r="E58">
        <v>10</v>
      </c>
      <c r="F58">
        <v>498.23</v>
      </c>
      <c r="G58">
        <v>11.73</v>
      </c>
      <c r="H58">
        <v>75.099999999999994</v>
      </c>
      <c r="I58">
        <v>51.4</v>
      </c>
      <c r="J58" s="20">
        <f>H58/I58</f>
        <v>1.461089494163424</v>
      </c>
      <c r="K58" s="21">
        <v>0.88937008022410502</v>
      </c>
    </row>
    <row r="59" spans="2:11">
      <c r="D59">
        <v>4</v>
      </c>
      <c r="E59">
        <v>50</v>
      </c>
      <c r="F59">
        <v>178.73</v>
      </c>
      <c r="G59">
        <v>11.09</v>
      </c>
      <c r="H59">
        <v>75.099999999999994</v>
      </c>
      <c r="I59">
        <v>51.4</v>
      </c>
      <c r="J59" s="20">
        <f t="shared" ref="J59:J69" si="2">H59/I59</f>
        <v>1.461089494163424</v>
      </c>
      <c r="K59" s="21">
        <v>0.90849453253184498</v>
      </c>
    </row>
    <row r="60" spans="2:11">
      <c r="D60">
        <v>4</v>
      </c>
      <c r="E60">
        <v>100</v>
      </c>
      <c r="F60">
        <v>108.17</v>
      </c>
      <c r="G60">
        <v>10.98</v>
      </c>
      <c r="H60">
        <v>75.099999999999994</v>
      </c>
      <c r="I60">
        <v>51.4</v>
      </c>
      <c r="J60" s="20">
        <f t="shared" si="2"/>
        <v>1.461089494163424</v>
      </c>
      <c r="K60" s="21">
        <v>0.91432969774053996</v>
      </c>
    </row>
    <row r="61" spans="2:11">
      <c r="C61">
        <v>82.96</v>
      </c>
      <c r="D61">
        <v>4</v>
      </c>
      <c r="E61" s="16">
        <v>200</v>
      </c>
      <c r="F61">
        <v>96.38</v>
      </c>
      <c r="G61">
        <v>12.76</v>
      </c>
      <c r="H61">
        <v>75.099999999999994</v>
      </c>
      <c r="I61">
        <v>51.4</v>
      </c>
      <c r="J61" s="20">
        <f t="shared" si="2"/>
        <v>1.461089494163424</v>
      </c>
      <c r="K61" s="21">
        <v>0.91277493569325696</v>
      </c>
    </row>
    <row r="62" spans="2:11">
      <c r="D62">
        <v>4</v>
      </c>
      <c r="E62">
        <v>300</v>
      </c>
      <c r="F62">
        <v>32.51</v>
      </c>
      <c r="G62">
        <v>12.65</v>
      </c>
      <c r="H62">
        <v>75.099999999999994</v>
      </c>
      <c r="I62">
        <v>51.4</v>
      </c>
      <c r="J62" s="20">
        <f t="shared" si="2"/>
        <v>1.461089494163424</v>
      </c>
      <c r="K62" s="21">
        <v>0.91013775961547905</v>
      </c>
    </row>
    <row r="63" spans="2:11">
      <c r="D63">
        <v>4</v>
      </c>
      <c r="E63">
        <v>400</v>
      </c>
      <c r="F63">
        <v>16.559999999999999</v>
      </c>
      <c r="G63">
        <v>10.97</v>
      </c>
      <c r="H63">
        <v>75.099999999999994</v>
      </c>
      <c r="I63">
        <v>51.4</v>
      </c>
      <c r="J63" s="20">
        <f t="shared" si="2"/>
        <v>1.461089494163424</v>
      </c>
      <c r="K63" s="21">
        <v>0.90782722828187201</v>
      </c>
    </row>
    <row r="64" spans="2:11">
      <c r="D64">
        <v>8</v>
      </c>
      <c r="E64">
        <v>10</v>
      </c>
      <c r="F64">
        <v>209.59</v>
      </c>
      <c r="G64">
        <v>13.02</v>
      </c>
      <c r="H64">
        <v>75.099999999999994</v>
      </c>
      <c r="I64">
        <v>12.8</v>
      </c>
      <c r="J64" s="20">
        <f t="shared" si="2"/>
        <v>5.8671874999999991</v>
      </c>
      <c r="K64" s="21">
        <v>0.87887796110133998</v>
      </c>
    </row>
    <row r="65" spans="2:12">
      <c r="D65">
        <v>8</v>
      </c>
      <c r="E65">
        <v>50</v>
      </c>
      <c r="F65">
        <v>108.41</v>
      </c>
      <c r="G65">
        <v>10.87</v>
      </c>
      <c r="H65">
        <v>75.099999999999994</v>
      </c>
      <c r="I65">
        <v>12.8</v>
      </c>
      <c r="J65" s="20">
        <f t="shared" si="2"/>
        <v>5.8671874999999991</v>
      </c>
      <c r="K65" s="21">
        <v>0.853458648194935</v>
      </c>
    </row>
    <row r="66" spans="2:12">
      <c r="D66">
        <v>8</v>
      </c>
      <c r="E66">
        <v>100</v>
      </c>
      <c r="F66">
        <v>67.89</v>
      </c>
      <c r="G66">
        <v>10.61</v>
      </c>
      <c r="H66">
        <v>75.099999999999994</v>
      </c>
      <c r="I66">
        <v>12.8</v>
      </c>
      <c r="J66" s="20">
        <f t="shared" si="2"/>
        <v>5.8671874999999991</v>
      </c>
      <c r="K66" s="21">
        <v>0.82560559055679505</v>
      </c>
    </row>
    <row r="67" spans="2:12">
      <c r="D67">
        <v>8</v>
      </c>
      <c r="E67">
        <v>200</v>
      </c>
      <c r="F67">
        <v>52.29</v>
      </c>
      <c r="G67">
        <v>10.64</v>
      </c>
      <c r="H67">
        <v>75.099999999999994</v>
      </c>
      <c r="I67">
        <v>12.8</v>
      </c>
      <c r="J67" s="20">
        <f t="shared" si="2"/>
        <v>5.8671874999999991</v>
      </c>
      <c r="K67" s="21">
        <v>0.82600902907205398</v>
      </c>
    </row>
    <row r="68" spans="2:12">
      <c r="D68">
        <v>8</v>
      </c>
      <c r="E68">
        <v>300</v>
      </c>
      <c r="F68">
        <v>40.369999999999997</v>
      </c>
      <c r="G68">
        <v>10.55</v>
      </c>
      <c r="H68">
        <v>75.099999999999994</v>
      </c>
      <c r="I68">
        <v>12.8</v>
      </c>
      <c r="J68" s="20">
        <f t="shared" si="2"/>
        <v>5.8671874999999991</v>
      </c>
      <c r="K68" s="21">
        <v>0.81815972502617396</v>
      </c>
    </row>
    <row r="69" spans="2:12">
      <c r="D69">
        <v>8</v>
      </c>
      <c r="E69">
        <v>400</v>
      </c>
      <c r="F69">
        <v>33.07</v>
      </c>
      <c r="G69">
        <v>10.53</v>
      </c>
      <c r="H69">
        <v>75.099999999999994</v>
      </c>
      <c r="I69">
        <v>12.8</v>
      </c>
      <c r="J69" s="20">
        <f t="shared" si="2"/>
        <v>5.8671874999999991</v>
      </c>
      <c r="K69" s="21">
        <v>0.80871904121140803</v>
      </c>
    </row>
    <row r="72" spans="2:12" s="2" customFormat="1"/>
    <row r="75" spans="2:12">
      <c r="B75" s="16" t="s">
        <v>65</v>
      </c>
    </row>
    <row r="76" spans="2:12" ht="60">
      <c r="C76" s="1" t="s">
        <v>2</v>
      </c>
      <c r="D76" s="1" t="s">
        <v>9</v>
      </c>
      <c r="E76" s="1" t="s">
        <v>3</v>
      </c>
      <c r="F76" s="1" t="s">
        <v>1</v>
      </c>
      <c r="G76" s="1" t="s">
        <v>4</v>
      </c>
      <c r="H76" s="1" t="s">
        <v>5</v>
      </c>
      <c r="I76" s="1" t="s">
        <v>10</v>
      </c>
      <c r="J76" s="1" t="s">
        <v>8</v>
      </c>
      <c r="K76" s="1" t="s">
        <v>12</v>
      </c>
      <c r="L76" s="1" t="s">
        <v>55</v>
      </c>
    </row>
    <row r="77" spans="2:12">
      <c r="C77" t="s">
        <v>23</v>
      </c>
      <c r="D77">
        <v>4</v>
      </c>
      <c r="E77" t="s">
        <v>6</v>
      </c>
      <c r="F77">
        <v>200</v>
      </c>
      <c r="G77">
        <v>96.38</v>
      </c>
      <c r="H77">
        <v>12.76</v>
      </c>
      <c r="I77">
        <v>75.099999999999994</v>
      </c>
      <c r="J77">
        <v>51.4</v>
      </c>
      <c r="K77">
        <f>I77/J77</f>
        <v>1.461089494163424</v>
      </c>
      <c r="L77">
        <v>0.912760184093385</v>
      </c>
    </row>
    <row r="78" spans="2:12">
      <c r="C78" t="s">
        <v>24</v>
      </c>
      <c r="D78">
        <v>16</v>
      </c>
      <c r="E78" t="s">
        <v>6</v>
      </c>
      <c r="F78">
        <v>10</v>
      </c>
      <c r="G78">
        <v>220.31</v>
      </c>
      <c r="H78">
        <v>10.42</v>
      </c>
      <c r="I78">
        <v>75.099999999999994</v>
      </c>
      <c r="J78">
        <v>16.3</v>
      </c>
      <c r="K78">
        <f t="shared" ref="K78:K79" si="3">I78/J78</f>
        <v>4.6073619631901837</v>
      </c>
      <c r="L78">
        <v>0.90312679770938797</v>
      </c>
    </row>
    <row r="79" spans="2:12">
      <c r="C79" t="s">
        <v>25</v>
      </c>
      <c r="D79">
        <v>8</v>
      </c>
      <c r="E79" t="s">
        <v>6</v>
      </c>
      <c r="F79" t="s">
        <v>6</v>
      </c>
      <c r="G79">
        <v>200.37</v>
      </c>
      <c r="I79">
        <v>75.099999999999994</v>
      </c>
      <c r="J79">
        <v>12.8</v>
      </c>
      <c r="K79">
        <f t="shared" si="3"/>
        <v>5.8671874999999991</v>
      </c>
      <c r="L79">
        <v>0.91323910816278098</v>
      </c>
    </row>
    <row r="84" spans="3:6" ht="15.75">
      <c r="D84" s="3" t="s">
        <v>66</v>
      </c>
      <c r="E84" s="3" t="s">
        <v>67</v>
      </c>
      <c r="F84" s="3" t="s">
        <v>68</v>
      </c>
    </row>
    <row r="85" spans="3:6" ht="15.75">
      <c r="C85" s="3" t="s">
        <v>71</v>
      </c>
      <c r="D85">
        <v>96.38</v>
      </c>
      <c r="E85">
        <v>220.31</v>
      </c>
      <c r="F85">
        <v>200.37</v>
      </c>
    </row>
    <row r="106" spans="4:7" s="2" customFormat="1"/>
    <row r="110" spans="4:7" ht="15.75">
      <c r="D110" s="4"/>
      <c r="E110" s="3" t="s">
        <v>66</v>
      </c>
      <c r="F110" s="3" t="s">
        <v>67</v>
      </c>
      <c r="G110" s="3" t="s">
        <v>68</v>
      </c>
    </row>
    <row r="111" spans="4:7" ht="15.75">
      <c r="D111" s="3" t="s">
        <v>77</v>
      </c>
      <c r="E111" s="3">
        <v>9.2100000000000009</v>
      </c>
      <c r="F111" s="3">
        <v>45.08</v>
      </c>
      <c r="G111" s="3">
        <v>35.72</v>
      </c>
    </row>
    <row r="112" spans="4:7" ht="15.75">
      <c r="D112" s="3" t="s">
        <v>64</v>
      </c>
      <c r="E112">
        <v>18.989999999999998</v>
      </c>
      <c r="F112">
        <v>154.74</v>
      </c>
      <c r="G112">
        <v>55.91</v>
      </c>
    </row>
    <row r="113" spans="4:7" ht="15.75">
      <c r="D113" s="3" t="s">
        <v>65</v>
      </c>
      <c r="E113">
        <v>96.38</v>
      </c>
      <c r="F113">
        <v>220.31</v>
      </c>
      <c r="G113">
        <v>200.37</v>
      </c>
    </row>
    <row r="137" spans="3:10" s="2" customFormat="1"/>
    <row r="142" spans="3:10" ht="60">
      <c r="C142" s="1" t="s">
        <v>79</v>
      </c>
      <c r="D142" s="1" t="s">
        <v>9</v>
      </c>
      <c r="E142" s="1" t="s">
        <v>4</v>
      </c>
      <c r="F142" s="1" t="s">
        <v>5</v>
      </c>
      <c r="G142" s="1" t="s">
        <v>10</v>
      </c>
      <c r="H142" s="1" t="s">
        <v>8</v>
      </c>
      <c r="I142" s="1" t="s">
        <v>12</v>
      </c>
      <c r="J142" s="1" t="s">
        <v>55</v>
      </c>
    </row>
    <row r="143" spans="3:10">
      <c r="C143" t="s">
        <v>77</v>
      </c>
      <c r="D143">
        <v>4</v>
      </c>
      <c r="E143">
        <v>136.96</v>
      </c>
      <c r="F143">
        <v>1.68</v>
      </c>
      <c r="G143">
        <v>75.099999999999994</v>
      </c>
      <c r="H143">
        <v>17.100000000000001</v>
      </c>
      <c r="I143" s="20">
        <f>G143/H143</f>
        <v>4.3918128654970756</v>
      </c>
      <c r="J143" s="21">
        <v>0.99583323057418205</v>
      </c>
    </row>
    <row r="144" spans="3:10">
      <c r="D144">
        <v>8</v>
      </c>
      <c r="E144">
        <v>31.26</v>
      </c>
      <c r="F144">
        <v>1.75</v>
      </c>
      <c r="G144">
        <v>75.099999999999994</v>
      </c>
      <c r="H144">
        <v>4.28</v>
      </c>
      <c r="I144" s="20">
        <f t="shared" ref="I144:I151" si="4">G144/H144</f>
        <v>17.546728971962615</v>
      </c>
      <c r="J144" s="21">
        <v>0.97213888521849501</v>
      </c>
    </row>
    <row r="145" spans="3:10">
      <c r="D145">
        <v>16</v>
      </c>
      <c r="E145">
        <v>6.81</v>
      </c>
      <c r="F145">
        <v>1.62</v>
      </c>
      <c r="G145">
        <v>75.099999999999994</v>
      </c>
      <c r="H145">
        <v>1.07</v>
      </c>
      <c r="I145" s="20">
        <f t="shared" si="4"/>
        <v>70.186915887850461</v>
      </c>
      <c r="J145" s="21">
        <v>0.90304123805610803</v>
      </c>
    </row>
    <row r="146" spans="3:10">
      <c r="C146" t="s">
        <v>64</v>
      </c>
      <c r="D146">
        <v>4</v>
      </c>
      <c r="E146">
        <v>337.02</v>
      </c>
      <c r="F146">
        <v>5.28</v>
      </c>
      <c r="G146">
        <v>75.099999999999994</v>
      </c>
      <c r="H146">
        <v>51.4</v>
      </c>
      <c r="I146" s="20">
        <f t="shared" si="4"/>
        <v>1.461089494163424</v>
      </c>
      <c r="J146" s="21">
        <v>0.99565549834526501</v>
      </c>
    </row>
    <row r="147" spans="3:10">
      <c r="D147">
        <v>8</v>
      </c>
      <c r="E147">
        <v>51.53</v>
      </c>
      <c r="F147">
        <v>7.75</v>
      </c>
      <c r="G147">
        <v>75.099999999999994</v>
      </c>
      <c r="H147">
        <v>12.8</v>
      </c>
      <c r="I147" s="20">
        <f t="shared" si="4"/>
        <v>5.8671874999999991</v>
      </c>
      <c r="J147" s="21">
        <v>0.97158527965215902</v>
      </c>
    </row>
    <row r="148" spans="3:10">
      <c r="D148">
        <v>16</v>
      </c>
      <c r="E148">
        <v>10.58</v>
      </c>
      <c r="F148">
        <v>6.52</v>
      </c>
      <c r="G148">
        <v>75.099999999999994</v>
      </c>
      <c r="H148">
        <v>3.2</v>
      </c>
      <c r="I148" s="20">
        <f t="shared" si="4"/>
        <v>23.468749999999996</v>
      </c>
      <c r="J148" s="21">
        <v>0.90485396421215403</v>
      </c>
    </row>
    <row r="149" spans="3:10">
      <c r="C149" t="s">
        <v>65</v>
      </c>
      <c r="D149">
        <v>4</v>
      </c>
      <c r="E149">
        <v>536.66999999999996</v>
      </c>
      <c r="F149">
        <v>10.23</v>
      </c>
      <c r="G149">
        <v>75.099999999999994</v>
      </c>
      <c r="H149">
        <v>51.4</v>
      </c>
      <c r="I149" s="20">
        <f t="shared" si="4"/>
        <v>1.461089494163424</v>
      </c>
      <c r="J149" s="21">
        <v>0.98438549834526501</v>
      </c>
    </row>
    <row r="150" spans="3:10">
      <c r="D150">
        <v>8</v>
      </c>
      <c r="E150">
        <v>170.18</v>
      </c>
      <c r="F150">
        <v>9.89</v>
      </c>
      <c r="G150">
        <v>75.099999999999994</v>
      </c>
      <c r="H150">
        <v>12.8</v>
      </c>
      <c r="I150" s="20">
        <f t="shared" si="4"/>
        <v>5.8671874999999991</v>
      </c>
      <c r="J150" s="21">
        <v>0.968800507279861</v>
      </c>
    </row>
    <row r="151" spans="3:10">
      <c r="D151">
        <v>16</v>
      </c>
      <c r="E151">
        <v>37.880000000000003</v>
      </c>
      <c r="F151">
        <v>9.69</v>
      </c>
      <c r="G151">
        <v>75.099999999999994</v>
      </c>
      <c r="H151">
        <v>3.2</v>
      </c>
      <c r="I151" s="20">
        <f t="shared" si="4"/>
        <v>23.468749999999996</v>
      </c>
      <c r="J151" s="21">
        <v>0.90075150924258296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2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3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4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2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3"/>
      <c r="D9" s="8" t="s">
        <v>27</v>
      </c>
    </row>
    <row r="10" spans="3:10" ht="95.25" thickBot="1">
      <c r="C10" s="24"/>
      <c r="D10" s="8" t="s">
        <v>28</v>
      </c>
    </row>
    <row r="11" spans="3:10" ht="16.5" thickBot="1">
      <c r="C11" s="22" t="s">
        <v>25</v>
      </c>
      <c r="D11" s="8" t="s">
        <v>6</v>
      </c>
    </row>
    <row r="12" spans="3:10" ht="32.25" thickBot="1">
      <c r="C12" s="23"/>
      <c r="D12" s="8" t="s">
        <v>27</v>
      </c>
    </row>
    <row r="13" spans="3:10" ht="95.25" thickBot="1">
      <c r="C13" s="24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2018-05-25T15:33:52Z</dcterms:modified>
</cp:coreProperties>
</file>