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activeTab="1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K65" i="9"/>
  <c r="K64"/>
  <c r="K63"/>
  <c r="J55"/>
  <c r="J54"/>
  <c r="J53"/>
  <c r="J52"/>
  <c r="J51"/>
  <c r="J50"/>
  <c r="J49"/>
  <c r="J48"/>
  <c r="J47"/>
  <c r="J46"/>
  <c r="J45"/>
  <c r="J44"/>
  <c r="J43"/>
  <c r="J42"/>
  <c r="J41"/>
  <c r="J40"/>
  <c r="N402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402"/>
  <c r="N324"/>
  <c r="N288"/>
  <c r="N253"/>
  <c r="N214"/>
  <c r="N178"/>
  <c r="N143"/>
  <c r="N103"/>
  <c r="N68"/>
  <c r="N33"/>
  <c r="G68" i="1"/>
  <c r="N365"/>
  <c r="M365"/>
  <c r="P365"/>
  <c r="P366"/>
  <c r="P364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55" i="3"/>
  <c r="M454"/>
  <c r="M453"/>
  <c r="M452"/>
  <c r="M451"/>
  <c r="M450"/>
  <c r="M449"/>
  <c r="M448"/>
  <c r="M447"/>
  <c r="M446"/>
  <c r="M445"/>
  <c r="M444"/>
  <c r="M443"/>
  <c r="M442"/>
  <c r="M441"/>
  <c r="M440"/>
  <c r="L440"/>
  <c r="G143"/>
  <c r="M436" i="2"/>
  <c r="M437"/>
  <c r="M438"/>
  <c r="M439"/>
  <c r="M440"/>
  <c r="M441"/>
  <c r="M442"/>
  <c r="M443"/>
  <c r="M444"/>
  <c r="M445"/>
  <c r="M446"/>
  <c r="M447"/>
  <c r="M448"/>
  <c r="M449"/>
  <c r="M450"/>
  <c r="M451"/>
  <c r="L436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5" i="1"/>
  <c r="N376"/>
  <c r="N377"/>
  <c r="N378"/>
  <c r="N37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N374"/>
  <c r="M374"/>
  <c r="AC373"/>
  <c r="AB373"/>
  <c r="N373"/>
  <c r="M373"/>
  <c r="AC370"/>
  <c r="AB370"/>
  <c r="AC369"/>
  <c r="AB369"/>
  <c r="N369"/>
  <c r="M369"/>
  <c r="AC368"/>
  <c r="AB368"/>
  <c r="N368"/>
  <c r="M368"/>
  <c r="AC367"/>
  <c r="AB367"/>
  <c r="N367"/>
  <c r="M367"/>
  <c r="AC366"/>
  <c r="AB366"/>
  <c r="N366"/>
  <c r="M366"/>
  <c r="AC364"/>
  <c r="AB364"/>
  <c r="N364"/>
  <c r="M364"/>
  <c r="AC363"/>
  <c r="AB363"/>
  <c r="N363"/>
  <c r="M363"/>
  <c r="AC362"/>
  <c r="AB362"/>
  <c r="N362"/>
  <c r="M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36" i="4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2" i="3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L5"/>
  <c r="L6"/>
  <c r="L7"/>
  <c r="L8"/>
  <c r="L9"/>
  <c r="L10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43" i="4" l="1"/>
  <c r="M178"/>
  <c r="M214"/>
  <c r="M288" i="2"/>
  <c r="M103"/>
  <c r="M358" i="1"/>
  <c r="J75" i="3"/>
  <c r="M33"/>
  <c r="M33" i="2"/>
  <c r="L33"/>
  <c r="N358" i="1"/>
  <c r="M324" i="4"/>
  <c r="M253"/>
  <c r="M402" i="3"/>
  <c r="M324"/>
  <c r="M214"/>
  <c r="M178"/>
  <c r="M143"/>
  <c r="M402" i="2"/>
  <c r="M324"/>
  <c r="M143"/>
  <c r="M68"/>
  <c r="N320" i="1"/>
  <c r="N285"/>
  <c r="N102"/>
  <c r="M33"/>
  <c r="N33"/>
  <c r="J76" i="3" l="1"/>
  <c r="J77" l="1"/>
  <c r="J78" l="1"/>
  <c r="J79" l="1"/>
  <c r="J80" s="1"/>
  <c r="M103"/>
  <c r="J81" l="1"/>
  <c r="J82" s="1"/>
  <c r="J103" s="1"/>
</calcChain>
</file>

<file path=xl/sharedStrings.xml><?xml version="1.0" encoding="utf-8"?>
<sst xmlns="http://schemas.openxmlformats.org/spreadsheetml/2006/main" count="2666" uniqueCount="80">
  <si>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</si>
  <si>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</si>
  <si>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</si>
  <si>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</si>
  <si>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</si>
  <si>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</si>
  <si>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</si>
  <si>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</si>
  <si>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</si>
  <si>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</si>
  <si>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</si>
  <si>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</si>
  <si>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</si>
  <si>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</si>
  <si>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</si>
  <si>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</si>
  <si>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</si>
  <si>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</si>
  <si>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</si>
  <si>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</si>
  <si>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</si>
  <si>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</si>
  <si>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</si>
  <si>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</si>
  <si>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</si>
  <si>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</si>
  <si>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</si>
  <si>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</si>
  <si>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</si>
  <si>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</si>
  <si>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</si>
  <si>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</si>
  <si>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</si>
  <si>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</si>
  <si>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</si>
  <si>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</si>
  <si>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</si>
  <si>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</si>
  <si>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</si>
  <si>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</si>
  <si>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</si>
  <si>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</si>
  <si>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</si>
  <si>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</si>
  <si>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А2 + РГЗ</t>
  </si>
  <si>
    <t>Метод эталонного блока</t>
  </si>
  <si>
    <t>Время сжатия</t>
  </si>
  <si>
    <t>мало деталей</t>
  </si>
  <si>
    <t>много деталей</t>
  </si>
  <si>
    <t>текст</t>
  </si>
  <si>
    <t>А2 + ЦМ</t>
  </si>
  <si>
    <t>А1+РГЗ</t>
  </si>
  <si>
    <t>Б+ЦМ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</si>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</sst>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53"/>
          <c:y val="7.6778988485025221E-2"/>
          <c:w val="0.46429475765625361"/>
          <c:h val="0.63291038115185083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портрет!$C$403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портрет!$D$403:$F$403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портрет!$C$404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портрет!$C$405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портрет!$C$406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</c:numCache>
            </c:numRef>
          </c:val>
        </c:ser>
        <c:axId val="91728128"/>
        <c:axId val="92013312"/>
      </c:barChart>
      <c:catAx>
        <c:axId val="9172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2013312"/>
        <c:crosses val="autoZero"/>
        <c:auto val="1"/>
        <c:lblAlgn val="ctr"/>
        <c:lblOffset val="100"/>
      </c:catAx>
      <c:valAx>
        <c:axId val="920133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172812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196"/>
          <c:y val="8.6460758061807932E-2"/>
          <c:w val="0.32027569218952751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42.03</c:v>
                </c:pt>
                <c:pt idx="1">
                  <c:v>22.34</c:v>
                </c:pt>
                <c:pt idx="2">
                  <c:v>19.55</c:v>
                </c:pt>
              </c:numCache>
            </c:numRef>
          </c:val>
        </c:ser>
        <c:ser>
          <c:idx val="1"/>
          <c:order val="1"/>
          <c:tx>
            <c:strRef>
              <c:f>'мало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114.03</c:v>
                </c:pt>
                <c:pt idx="1">
                  <c:v>54.09</c:v>
                </c:pt>
                <c:pt idx="2">
                  <c:v>51.03</c:v>
                </c:pt>
              </c:numCache>
            </c:numRef>
          </c:val>
        </c:ser>
        <c:ser>
          <c:idx val="2"/>
          <c:order val="2"/>
          <c:tx>
            <c:strRef>
              <c:f>'мало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131.63999999999999</c:v>
                </c:pt>
                <c:pt idx="1">
                  <c:v>76.53</c:v>
                </c:pt>
                <c:pt idx="2">
                  <c:v>108.48</c:v>
                </c:pt>
              </c:numCache>
            </c:numRef>
          </c:val>
        </c:ser>
        <c:axId val="95003008"/>
        <c:axId val="95004544"/>
      </c:barChart>
      <c:catAx>
        <c:axId val="95003008"/>
        <c:scaling>
          <c:orientation val="minMax"/>
        </c:scaling>
        <c:axPos val="b"/>
        <c:tickLblPos val="nextTo"/>
        <c:crossAx val="95004544"/>
        <c:crosses val="autoZero"/>
        <c:auto val="1"/>
        <c:lblAlgn val="ctr"/>
        <c:lblOffset val="100"/>
      </c:catAx>
      <c:valAx>
        <c:axId val="95004544"/>
        <c:scaling>
          <c:orientation val="minMax"/>
        </c:scaling>
        <c:axPos val="l"/>
        <c:majorGridlines/>
        <c:numFmt formatCode="General" sourceLinked="1"/>
        <c:tickLblPos val="nextTo"/>
        <c:crossAx val="9500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деталей'!$C$459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деталей'!$D$459:$G$459</c:f>
              <c:numCache>
                <c:formatCode>General</c:formatCode>
                <c:ptCount val="4"/>
                <c:pt idx="0">
                  <c:v>114.03</c:v>
                </c:pt>
                <c:pt idx="1">
                  <c:v>54.09</c:v>
                </c:pt>
                <c:pt idx="2">
                  <c:v>73.150000000000006</c:v>
                </c:pt>
                <c:pt idx="3">
                  <c:v>19.55</c:v>
                </c:pt>
              </c:numCache>
            </c:numRef>
          </c:val>
        </c:ser>
        <c:axId val="94911488"/>
        <c:axId val="94921472"/>
      </c:barChart>
      <c:lineChart>
        <c:grouping val="standard"/>
        <c:ser>
          <c:idx val="1"/>
          <c:order val="1"/>
          <c:tx>
            <c:strRef>
              <c:f>'мало деталей'!$C$460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деталей'!$D$460:$G$460</c:f>
              <c:numCache>
                <c:formatCode>General</c:formatCode>
                <c:ptCount val="4"/>
                <c:pt idx="0">
                  <c:v>172.69</c:v>
                </c:pt>
                <c:pt idx="1">
                  <c:v>76.88</c:v>
                </c:pt>
                <c:pt idx="2">
                  <c:v>122.08</c:v>
                </c:pt>
                <c:pt idx="3">
                  <c:v>92.27</c:v>
                </c:pt>
              </c:numCache>
            </c:numRef>
          </c:val>
        </c:ser>
        <c:marker val="1"/>
        <c:axId val="94924800"/>
        <c:axId val="94923008"/>
      </c:lineChart>
      <c:catAx>
        <c:axId val="94911488"/>
        <c:scaling>
          <c:orientation val="minMax"/>
        </c:scaling>
        <c:axPos val="b"/>
        <c:tickLblPos val="nextTo"/>
        <c:crossAx val="94921472"/>
        <c:crosses val="autoZero"/>
        <c:auto val="1"/>
        <c:lblAlgn val="ctr"/>
        <c:lblOffset val="100"/>
      </c:catAx>
      <c:valAx>
        <c:axId val="94921472"/>
        <c:scaling>
          <c:orientation val="minMax"/>
        </c:scaling>
        <c:axPos val="l"/>
        <c:majorGridlines/>
        <c:numFmt formatCode="General" sourceLinked="1"/>
        <c:tickLblPos val="nextTo"/>
        <c:crossAx val="94911488"/>
        <c:crosses val="autoZero"/>
        <c:crossBetween val="between"/>
      </c:valAx>
      <c:valAx>
        <c:axId val="94923008"/>
        <c:scaling>
          <c:orientation val="minMax"/>
        </c:scaling>
        <c:axPos val="r"/>
        <c:numFmt formatCode="General" sourceLinked="1"/>
        <c:tickLblPos val="nextTo"/>
        <c:crossAx val="94924800"/>
        <c:crosses val="max"/>
        <c:crossBetween val="between"/>
      </c:valAx>
      <c:catAx>
        <c:axId val="94924800"/>
        <c:scaling>
          <c:orientation val="minMax"/>
        </c:scaling>
        <c:delete val="1"/>
        <c:axPos val="b"/>
        <c:tickLblPos val="none"/>
        <c:crossAx val="9492300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63.47</c:v>
                </c:pt>
                <c:pt idx="1">
                  <c:v>42.71</c:v>
                </c:pt>
                <c:pt idx="2">
                  <c:v>60.79</c:v>
                </c:pt>
              </c:numCache>
            </c:numRef>
          </c:val>
        </c:ser>
        <c:ser>
          <c:idx val="1"/>
          <c:order val="1"/>
          <c:tx>
            <c:strRef>
              <c:f>'много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  <c:pt idx="0">
                  <c:v>224.04</c:v>
                </c:pt>
                <c:pt idx="1">
                  <c:v>124.52</c:v>
                </c:pt>
                <c:pt idx="2">
                  <c:v>82.51</c:v>
                </c:pt>
              </c:numCache>
            </c:numRef>
          </c:val>
        </c:ser>
        <c:ser>
          <c:idx val="2"/>
          <c:order val="2"/>
          <c:tx>
            <c:strRef>
              <c:f>'много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деталей'!$D$413:$F$413</c:f>
              <c:numCache>
                <c:formatCode>General</c:formatCode>
                <c:ptCount val="3"/>
                <c:pt idx="0">
                  <c:v>133.66</c:v>
                </c:pt>
                <c:pt idx="1">
                  <c:v>120.59</c:v>
                </c:pt>
                <c:pt idx="2">
                  <c:v>70.62</c:v>
                </c:pt>
              </c:numCache>
            </c:numRef>
          </c:val>
        </c:ser>
        <c:axId val="96539776"/>
        <c:axId val="96541312"/>
      </c:barChart>
      <c:catAx>
        <c:axId val="96539776"/>
        <c:scaling>
          <c:orientation val="minMax"/>
        </c:scaling>
        <c:axPos val="b"/>
        <c:tickLblPos val="nextTo"/>
        <c:crossAx val="96541312"/>
        <c:crosses val="autoZero"/>
        <c:auto val="1"/>
        <c:lblAlgn val="ctr"/>
        <c:lblOffset val="100"/>
      </c:catAx>
      <c:valAx>
        <c:axId val="96541312"/>
        <c:scaling>
          <c:orientation val="minMax"/>
        </c:scaling>
        <c:axPos val="l"/>
        <c:majorGridlines/>
        <c:numFmt formatCode="General" sourceLinked="1"/>
        <c:tickLblPos val="nextTo"/>
        <c:crossAx val="9653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деталей'!$C$464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'много деталей'!$D$463:$G$463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деталей'!$D$464:$G$464</c:f>
              <c:numCache>
                <c:formatCode>General</c:formatCode>
                <c:ptCount val="4"/>
                <c:pt idx="0">
                  <c:v>224.04</c:v>
                </c:pt>
                <c:pt idx="1">
                  <c:v>82.51</c:v>
                </c:pt>
                <c:pt idx="2">
                  <c:v>140.87</c:v>
                </c:pt>
                <c:pt idx="3">
                  <c:v>63.47</c:v>
                </c:pt>
              </c:numCache>
            </c:numRef>
          </c:val>
        </c:ser>
        <c:axId val="96583680"/>
        <c:axId val="96585216"/>
      </c:barChart>
      <c:lineChart>
        <c:grouping val="standard"/>
        <c:ser>
          <c:idx val="1"/>
          <c:order val="1"/>
          <c:tx>
            <c:strRef>
              <c:f>'много деталей'!$C$465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'много деталей'!$D$463:$G$463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деталей'!$D$465:$G$465</c:f>
              <c:numCache>
                <c:formatCode>General</c:formatCode>
                <c:ptCount val="4"/>
                <c:pt idx="0">
                  <c:v>136.16999999999999</c:v>
                </c:pt>
                <c:pt idx="1">
                  <c:v>138.36000000000001</c:v>
                </c:pt>
                <c:pt idx="2">
                  <c:v>109.36</c:v>
                </c:pt>
                <c:pt idx="3">
                  <c:v>136.41999999999999</c:v>
                </c:pt>
              </c:numCache>
            </c:numRef>
          </c:val>
        </c:ser>
        <c:marker val="1"/>
        <c:axId val="96588544"/>
        <c:axId val="96586752"/>
      </c:lineChart>
      <c:catAx>
        <c:axId val="96583680"/>
        <c:scaling>
          <c:orientation val="minMax"/>
        </c:scaling>
        <c:axPos val="b"/>
        <c:tickLblPos val="nextTo"/>
        <c:crossAx val="96585216"/>
        <c:crosses val="autoZero"/>
        <c:auto val="1"/>
        <c:lblAlgn val="ctr"/>
        <c:lblOffset val="100"/>
      </c:catAx>
      <c:valAx>
        <c:axId val="96585216"/>
        <c:scaling>
          <c:orientation val="minMax"/>
        </c:scaling>
        <c:axPos val="l"/>
        <c:majorGridlines/>
        <c:numFmt formatCode="General" sourceLinked="1"/>
        <c:tickLblPos val="nextTo"/>
        <c:crossAx val="96583680"/>
        <c:crosses val="autoZero"/>
        <c:crossBetween val="between"/>
      </c:valAx>
      <c:valAx>
        <c:axId val="96586752"/>
        <c:scaling>
          <c:orientation val="minMax"/>
        </c:scaling>
        <c:axPos val="r"/>
        <c:numFmt formatCode="General" sourceLinked="1"/>
        <c:tickLblPos val="nextTo"/>
        <c:crossAx val="96588544"/>
        <c:crosses val="max"/>
        <c:crossBetween val="between"/>
      </c:valAx>
      <c:catAx>
        <c:axId val="96588544"/>
        <c:scaling>
          <c:orientation val="minMax"/>
        </c:scaling>
        <c:delete val="1"/>
        <c:axPos val="b"/>
        <c:tickLblPos val="none"/>
        <c:crossAx val="9658675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176.85</c:v>
                </c:pt>
                <c:pt idx="1">
                  <c:v>51.36</c:v>
                </c:pt>
                <c:pt idx="2">
                  <c:v>151.01</c:v>
                </c:pt>
              </c:numCache>
            </c:numRef>
          </c:val>
        </c:ser>
        <c:ser>
          <c:idx val="1"/>
          <c:order val="1"/>
          <c:tx>
            <c:strRef>
              <c:f>текст!$D$452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239.78</c:v>
                </c:pt>
                <c:pt idx="1">
                  <c:v>167.19</c:v>
                </c:pt>
                <c:pt idx="2">
                  <c:v>126.72</c:v>
                </c:pt>
              </c:numCache>
            </c:numRef>
          </c:val>
        </c:ser>
        <c:ser>
          <c:idx val="2"/>
          <c:order val="2"/>
          <c:tx>
            <c:strRef>
              <c:f>текст!$D$453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101.12</c:v>
                </c:pt>
                <c:pt idx="1">
                  <c:v>154.02000000000001</c:v>
                </c:pt>
                <c:pt idx="2">
                  <c:v>59.64</c:v>
                </c:pt>
              </c:numCache>
            </c:numRef>
          </c:val>
        </c:ser>
        <c:axId val="102188928"/>
        <c:axId val="102190464"/>
      </c:barChart>
      <c:catAx>
        <c:axId val="102188928"/>
        <c:scaling>
          <c:orientation val="minMax"/>
        </c:scaling>
        <c:axPos val="b"/>
        <c:tickLblPos val="nextTo"/>
        <c:crossAx val="102190464"/>
        <c:crosses val="autoZero"/>
        <c:auto val="1"/>
        <c:lblAlgn val="ctr"/>
        <c:lblOffset val="100"/>
      </c:catAx>
      <c:valAx>
        <c:axId val="102190464"/>
        <c:scaling>
          <c:orientation val="minMax"/>
        </c:scaling>
        <c:axPos val="l"/>
        <c:majorGridlines/>
        <c:numFmt formatCode="General" sourceLinked="1"/>
        <c:tickLblPos val="nextTo"/>
        <c:crossAx val="10218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239.78</c:v>
                </c:pt>
                <c:pt idx="1">
                  <c:v>167.19</c:v>
                </c:pt>
                <c:pt idx="2">
                  <c:v>174.35</c:v>
                </c:pt>
                <c:pt idx="3">
                  <c:v>154.02000000000001</c:v>
                </c:pt>
              </c:numCache>
            </c:numRef>
          </c:val>
        </c:ser>
        <c:axId val="102228736"/>
        <c:axId val="102230272"/>
      </c:barChart>
      <c:lineChart>
        <c:grouping val="standard"/>
        <c:ser>
          <c:idx val="1"/>
          <c:order val="1"/>
          <c:tx>
            <c:strRef>
              <c:f>текст!$C$503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текст!$D$503:$G$503</c:f>
              <c:numCache>
                <c:formatCode>General</c:formatCode>
                <c:ptCount val="4"/>
                <c:pt idx="0">
                  <c:v>899.91</c:v>
                </c:pt>
                <c:pt idx="1">
                  <c:v>998.96</c:v>
                </c:pt>
                <c:pt idx="2">
                  <c:v>364.76</c:v>
                </c:pt>
                <c:pt idx="3">
                  <c:v>737.26</c:v>
                </c:pt>
              </c:numCache>
            </c:numRef>
          </c:val>
        </c:ser>
        <c:marker val="1"/>
        <c:axId val="102368768"/>
        <c:axId val="102367232"/>
      </c:lineChart>
      <c:catAx>
        <c:axId val="102228736"/>
        <c:scaling>
          <c:orientation val="minMax"/>
        </c:scaling>
        <c:axPos val="b"/>
        <c:tickLblPos val="nextTo"/>
        <c:crossAx val="102230272"/>
        <c:crosses val="autoZero"/>
        <c:auto val="1"/>
        <c:lblAlgn val="ctr"/>
        <c:lblOffset val="100"/>
      </c:catAx>
      <c:valAx>
        <c:axId val="102230272"/>
        <c:scaling>
          <c:orientation val="minMax"/>
        </c:scaling>
        <c:axPos val="l"/>
        <c:majorGridlines/>
        <c:numFmt formatCode="General" sourceLinked="1"/>
        <c:tickLblPos val="nextTo"/>
        <c:crossAx val="102228736"/>
        <c:crosses val="autoZero"/>
        <c:crossBetween val="between"/>
      </c:valAx>
      <c:valAx>
        <c:axId val="102367232"/>
        <c:scaling>
          <c:orientation val="minMax"/>
        </c:scaling>
        <c:axPos val="r"/>
        <c:numFmt formatCode="General" sourceLinked="1"/>
        <c:tickLblPos val="nextTo"/>
        <c:crossAx val="102368768"/>
        <c:crosses val="max"/>
        <c:crossBetween val="between"/>
      </c:valAx>
      <c:catAx>
        <c:axId val="102368768"/>
        <c:scaling>
          <c:orientation val="minMax"/>
        </c:scaling>
        <c:delete val="1"/>
        <c:axPos val="b"/>
        <c:tickLblPos val="none"/>
        <c:crossAx val="10236723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104013184"/>
        <c:axId val="10402726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104042880"/>
        <c:axId val="104028800"/>
      </c:lineChart>
      <c:catAx>
        <c:axId val="104013184"/>
        <c:scaling>
          <c:orientation val="minMax"/>
        </c:scaling>
        <c:axPos val="b"/>
        <c:numFmt formatCode="General" sourceLinked="1"/>
        <c:tickLblPos val="nextTo"/>
        <c:crossAx val="104027264"/>
        <c:crosses val="autoZero"/>
        <c:auto val="1"/>
        <c:lblAlgn val="ctr"/>
        <c:lblOffset val="100"/>
      </c:catAx>
      <c:valAx>
        <c:axId val="104027264"/>
        <c:scaling>
          <c:orientation val="minMax"/>
        </c:scaling>
        <c:axPos val="l"/>
        <c:minorGridlines/>
        <c:numFmt formatCode="General" sourceLinked="1"/>
        <c:tickLblPos val="nextTo"/>
        <c:crossAx val="104013184"/>
        <c:crosses val="autoZero"/>
        <c:crossBetween val="between"/>
      </c:valAx>
      <c:valAx>
        <c:axId val="104028800"/>
        <c:scaling>
          <c:orientation val="minMax"/>
        </c:scaling>
        <c:axPos val="r"/>
        <c:numFmt formatCode="General" sourceLinked="1"/>
        <c:tickLblPos val="nextTo"/>
        <c:crossAx val="104042880"/>
        <c:crosses val="max"/>
        <c:crossBetween val="between"/>
        <c:majorUnit val="10"/>
      </c:valAx>
      <c:catAx>
        <c:axId val="104042880"/>
        <c:scaling>
          <c:orientation val="minMax"/>
        </c:scaling>
        <c:delete val="1"/>
        <c:axPos val="t"/>
        <c:tickLblPos val="none"/>
        <c:crossAx val="104028800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104104704"/>
        <c:axId val="104106624"/>
      </c:barChart>
      <c:catAx>
        <c:axId val="10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104106624"/>
        <c:crosses val="autoZero"/>
        <c:auto val="1"/>
        <c:lblAlgn val="ctr"/>
        <c:lblOffset val="100"/>
      </c:catAx>
      <c:valAx>
        <c:axId val="104106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104104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104123392"/>
        <c:axId val="104125184"/>
      </c:barChart>
      <c:catAx>
        <c:axId val="104123392"/>
        <c:scaling>
          <c:orientation val="minMax"/>
        </c:scaling>
        <c:axPos val="b"/>
        <c:tickLblPos val="nextTo"/>
        <c:crossAx val="104125184"/>
        <c:crosses val="autoZero"/>
        <c:auto val="1"/>
        <c:lblAlgn val="ctr"/>
        <c:lblOffset val="100"/>
      </c:catAx>
      <c:valAx>
        <c:axId val="104125184"/>
        <c:scaling>
          <c:orientation val="minMax"/>
        </c:scaling>
        <c:axPos val="l"/>
        <c:majorGridlines/>
        <c:numFmt formatCode="General" sourceLinked="1"/>
        <c:tickLblPos val="nextTo"/>
        <c:crossAx val="10412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104170240"/>
        <c:axId val="104171776"/>
      </c:barChart>
      <c:catAx>
        <c:axId val="104170240"/>
        <c:scaling>
          <c:orientation val="minMax"/>
        </c:scaling>
        <c:axPos val="b"/>
        <c:tickLblPos val="nextTo"/>
        <c:crossAx val="104171776"/>
        <c:crosses val="autoZero"/>
        <c:auto val="1"/>
        <c:lblAlgn val="ctr"/>
        <c:lblOffset val="100"/>
      </c:catAx>
      <c:valAx>
        <c:axId val="104171776"/>
        <c:scaling>
          <c:orientation val="minMax"/>
        </c:scaling>
        <c:axPos val="l"/>
        <c:majorGridlines/>
        <c:numFmt formatCode="General" sourceLinked="1"/>
        <c:tickLblPos val="nextTo"/>
        <c:crossAx val="104170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92041984"/>
        <c:axId val="92043520"/>
      </c:barChart>
      <c:catAx>
        <c:axId val="92041984"/>
        <c:scaling>
          <c:orientation val="minMax"/>
        </c:scaling>
        <c:axPos val="b"/>
        <c:numFmt formatCode="General" sourceLinked="1"/>
        <c:tickLblPos val="nextTo"/>
        <c:crossAx val="92043520"/>
        <c:crosses val="autoZero"/>
        <c:auto val="1"/>
        <c:lblAlgn val="ctr"/>
        <c:lblOffset val="100"/>
      </c:catAx>
      <c:valAx>
        <c:axId val="92043520"/>
        <c:scaling>
          <c:orientation val="minMax"/>
        </c:scaling>
        <c:axPos val="l"/>
        <c:majorGridlines/>
        <c:numFmt formatCode="General" sourceLinked="1"/>
        <c:tickLblPos val="nextTo"/>
        <c:crossAx val="9204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104183296"/>
        <c:axId val="104184832"/>
      </c:lineChart>
      <c:catAx>
        <c:axId val="104183296"/>
        <c:scaling>
          <c:orientation val="minMax"/>
        </c:scaling>
        <c:axPos val="b"/>
        <c:tickLblPos val="nextTo"/>
        <c:crossAx val="104184832"/>
        <c:crosses val="autoZero"/>
        <c:auto val="1"/>
        <c:lblAlgn val="ctr"/>
        <c:lblOffset val="100"/>
      </c:catAx>
      <c:valAx>
        <c:axId val="104184832"/>
        <c:scaling>
          <c:orientation val="minMax"/>
        </c:scaling>
        <c:axPos val="l"/>
        <c:majorGridlines/>
        <c:numFmt formatCode="General" sourceLinked="1"/>
        <c:tickLblPos val="nextTo"/>
        <c:crossAx val="104183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104338176"/>
        <c:axId val="104339712"/>
      </c:barChart>
      <c:catAx>
        <c:axId val="104338176"/>
        <c:scaling>
          <c:orientation val="minMax"/>
        </c:scaling>
        <c:axPos val="b"/>
        <c:tickLblPos val="nextTo"/>
        <c:crossAx val="104339712"/>
        <c:crosses val="autoZero"/>
        <c:auto val="1"/>
        <c:lblAlgn val="ctr"/>
        <c:lblOffset val="100"/>
      </c:catAx>
      <c:valAx>
        <c:axId val="104339712"/>
        <c:scaling>
          <c:orientation val="minMax"/>
        </c:scaling>
        <c:axPos val="l"/>
        <c:majorGridlines/>
        <c:numFmt formatCode="General" sourceLinked="1"/>
        <c:tickLblPos val="nextTo"/>
        <c:crossAx val="10433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52"/>
          <c:y val="5.1400554097404488E-2"/>
          <c:w val="0.60357587408597335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портрет!$D$433:$G$433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92074368"/>
        <c:axId val="92075904"/>
      </c:barChart>
      <c:catAx>
        <c:axId val="9207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4973"/>
              <c:y val="0.899831413413199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2075904"/>
        <c:crosses val="autoZero"/>
        <c:auto val="1"/>
        <c:lblAlgn val="ctr"/>
        <c:lblOffset val="100"/>
      </c:catAx>
      <c:valAx>
        <c:axId val="92075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207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53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94575232"/>
        <c:axId val="94577024"/>
      </c:barChart>
      <c:catAx>
        <c:axId val="94575232"/>
        <c:scaling>
          <c:orientation val="minMax"/>
        </c:scaling>
        <c:axPos val="b"/>
        <c:tickLblPos val="nextTo"/>
        <c:crossAx val="94577024"/>
        <c:crosses val="autoZero"/>
        <c:auto val="1"/>
        <c:lblAlgn val="ctr"/>
        <c:lblOffset val="100"/>
      </c:catAx>
      <c:valAx>
        <c:axId val="94577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45752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94597888"/>
        <c:axId val="94599424"/>
      </c:barChart>
      <c:catAx>
        <c:axId val="94597888"/>
        <c:scaling>
          <c:orientation val="minMax"/>
        </c:scaling>
        <c:axPos val="b"/>
        <c:tickLblPos val="nextTo"/>
        <c:crossAx val="94599424"/>
        <c:crosses val="autoZero"/>
        <c:auto val="1"/>
        <c:lblAlgn val="ctr"/>
        <c:lblOffset val="100"/>
      </c:catAx>
      <c:valAx>
        <c:axId val="945994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45978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08"/>
          <c:y val="4.0336129645919601E-2"/>
          <c:w val="0.76312975301164276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92416640"/>
        <c:axId val="92422528"/>
      </c:barChart>
      <c:catAx>
        <c:axId val="92416640"/>
        <c:scaling>
          <c:orientation val="minMax"/>
        </c:scaling>
        <c:axPos val="b"/>
        <c:tickLblPos val="nextTo"/>
        <c:crossAx val="92422528"/>
        <c:crosses val="autoZero"/>
        <c:auto val="1"/>
        <c:lblAlgn val="ctr"/>
        <c:lblOffset val="100"/>
      </c:catAx>
      <c:valAx>
        <c:axId val="92422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241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6"/>
          <c:y val="0.87768771410385693"/>
          <c:w val="0.20898394912174439"/>
          <c:h val="6.5696324744148132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84408192"/>
        <c:axId val="84409728"/>
      </c:barChart>
      <c:catAx>
        <c:axId val="84408192"/>
        <c:scaling>
          <c:orientation val="minMax"/>
        </c:scaling>
        <c:axPos val="b"/>
        <c:tickLblPos val="nextTo"/>
        <c:crossAx val="84409728"/>
        <c:crosses val="autoZero"/>
        <c:auto val="1"/>
        <c:lblAlgn val="ctr"/>
        <c:lblOffset val="100"/>
      </c:catAx>
      <c:valAx>
        <c:axId val="84409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4408192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105925248"/>
        <c:axId val="106095744"/>
      </c:barChart>
      <c:catAx>
        <c:axId val="105925248"/>
        <c:scaling>
          <c:orientation val="minMax"/>
        </c:scaling>
        <c:axPos val="b"/>
        <c:tickLblPos val="nextTo"/>
        <c:crossAx val="106095744"/>
        <c:crosses val="autoZero"/>
        <c:auto val="1"/>
        <c:lblAlgn val="ctr"/>
        <c:lblOffset val="100"/>
      </c:catAx>
      <c:valAx>
        <c:axId val="1060957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10592524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106790272"/>
        <c:axId val="106833024"/>
      </c:barChart>
      <c:catAx>
        <c:axId val="106790272"/>
        <c:scaling>
          <c:orientation val="minMax"/>
        </c:scaling>
        <c:axPos val="b"/>
        <c:tickLblPos val="nextTo"/>
        <c:crossAx val="106833024"/>
        <c:crosses val="autoZero"/>
        <c:auto val="1"/>
        <c:lblAlgn val="ctr"/>
        <c:lblOffset val="100"/>
      </c:catAx>
      <c:valAx>
        <c:axId val="106833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106790272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407</xdr:row>
      <xdr:rowOff>76199</xdr:rowOff>
    </xdr:from>
    <xdr:to>
      <xdr:col>6</xdr:col>
      <xdr:colOff>438150</xdr:colOff>
      <xdr:row>424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435</xdr:row>
      <xdr:rowOff>66674</xdr:rowOff>
    </xdr:from>
    <xdr:to>
      <xdr:col>8</xdr:col>
      <xdr:colOff>352425</xdr:colOff>
      <xdr:row>450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414</xdr:row>
      <xdr:rowOff>9525</xdr:rowOff>
    </xdr:from>
    <xdr:to>
      <xdr:col>7</xdr:col>
      <xdr:colOff>514350</xdr:colOff>
      <xdr:row>428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462</xdr:row>
      <xdr:rowOff>85725</xdr:rowOff>
    </xdr:from>
    <xdr:to>
      <xdr:col>7</xdr:col>
      <xdr:colOff>523875</xdr:colOff>
      <xdr:row>476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413</xdr:row>
      <xdr:rowOff>104775</xdr:rowOff>
    </xdr:from>
    <xdr:to>
      <xdr:col>9</xdr:col>
      <xdr:colOff>85725</xdr:colOff>
      <xdr:row>427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466</xdr:row>
      <xdr:rowOff>66675</xdr:rowOff>
    </xdr:from>
    <xdr:to>
      <xdr:col>7</xdr:col>
      <xdr:colOff>304800</xdr:colOff>
      <xdr:row>480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455</xdr:row>
      <xdr:rowOff>123825</xdr:rowOff>
    </xdr:from>
    <xdr:to>
      <xdr:col>10</xdr:col>
      <xdr:colOff>342900</xdr:colOff>
      <xdr:row>470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504</xdr:row>
      <xdr:rowOff>47625</xdr:rowOff>
    </xdr:from>
    <xdr:to>
      <xdr:col>10</xdr:col>
      <xdr:colOff>238125</xdr:colOff>
      <xdr:row>518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4"/>
  <sheetViews>
    <sheetView topLeftCell="A376" workbookViewId="0">
      <selection activeCell="G433" sqref="G433:G434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59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60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64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59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60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59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60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59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60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59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60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59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60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7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59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60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59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60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59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60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59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60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5" si="34">J330/L330</f>
        <v>0.70625000000000004</v>
      </c>
      <c r="N330">
        <f t="shared" ref="N330:N335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29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29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29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29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29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29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>
        <f>AVERAGE(M329:M357)</f>
        <v>0.69786644486778115</v>
      </c>
      <c r="N358">
        <f t="shared" si="38"/>
        <v>4.6888341475729316</v>
      </c>
      <c r="O358">
        <f t="shared" si="38"/>
        <v>0.97703714285714294</v>
      </c>
    </row>
    <row r="361" spans="3:29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59</v>
      </c>
      <c r="I361" s="1" t="s">
        <v>5</v>
      </c>
      <c r="J361" s="1" t="s">
        <v>11</v>
      </c>
      <c r="K361" s="1" t="s">
        <v>10</v>
      </c>
      <c r="L361" s="1" t="s">
        <v>8</v>
      </c>
      <c r="M361" s="1" t="s">
        <v>13</v>
      </c>
      <c r="N361" s="1" t="s">
        <v>12</v>
      </c>
      <c r="O361" s="1" t="s">
        <v>60</v>
      </c>
      <c r="P361">
        <v>0.97996000000000005</v>
      </c>
      <c r="S361" s="1" t="s">
        <v>2</v>
      </c>
      <c r="T361" s="1" t="s">
        <v>9</v>
      </c>
      <c r="U361" s="1" t="s">
        <v>3</v>
      </c>
      <c r="V361" s="1" t="s">
        <v>1</v>
      </c>
      <c r="W361" s="1" t="s">
        <v>4</v>
      </c>
      <c r="X361" s="1" t="s">
        <v>5</v>
      </c>
      <c r="Y361" s="1" t="s">
        <v>11</v>
      </c>
      <c r="Z361" s="1" t="s">
        <v>10</v>
      </c>
      <c r="AA361" s="1" t="s">
        <v>8</v>
      </c>
      <c r="AB361" s="1" t="s">
        <v>13</v>
      </c>
      <c r="AC361" s="1" t="s">
        <v>12</v>
      </c>
    </row>
    <row r="362" spans="3:29">
      <c r="C362">
        <v>1</v>
      </c>
      <c r="D362" t="s">
        <v>65</v>
      </c>
      <c r="E362">
        <v>4</v>
      </c>
      <c r="F362">
        <v>10</v>
      </c>
      <c r="G362">
        <v>120.67</v>
      </c>
      <c r="I362">
        <v>1.71</v>
      </c>
      <c r="K362">
        <v>75</v>
      </c>
      <c r="L362">
        <v>17</v>
      </c>
      <c r="M362">
        <f>J362/L362</f>
        <v>0</v>
      </c>
      <c r="N362">
        <f>K362/L362</f>
        <v>4.4117647058823533</v>
      </c>
      <c r="O362">
        <v>0.99007000000000001</v>
      </c>
      <c r="S362" t="s">
        <v>21</v>
      </c>
      <c r="T362">
        <v>4</v>
      </c>
      <c r="U362" t="s">
        <v>6</v>
      </c>
      <c r="V362">
        <v>500</v>
      </c>
      <c r="W362">
        <v>154.09</v>
      </c>
      <c r="X362">
        <v>1.81</v>
      </c>
      <c r="Y362">
        <v>5.0599999999999996</v>
      </c>
      <c r="Z362">
        <v>75</v>
      </c>
      <c r="AA362">
        <v>17</v>
      </c>
      <c r="AB362">
        <f>Y362/AA362</f>
        <v>0.29764705882352938</v>
      </c>
      <c r="AC362">
        <f>Z362/AA362</f>
        <v>4.4117647058823533</v>
      </c>
    </row>
    <row r="363" spans="3:29">
      <c r="E363">
        <v>4</v>
      </c>
      <c r="F363">
        <v>50</v>
      </c>
      <c r="G363">
        <v>51.99</v>
      </c>
      <c r="I363">
        <v>1.65</v>
      </c>
      <c r="K363">
        <v>75.099999999999994</v>
      </c>
      <c r="L363">
        <v>17</v>
      </c>
      <c r="M363">
        <f t="shared" ref="M363:M374" si="39">J363/L363</f>
        <v>0</v>
      </c>
      <c r="N363">
        <f t="shared" ref="N363:N379" si="40">K363/L363</f>
        <v>4.4176470588235288</v>
      </c>
      <c r="O363">
        <v>0.98716000000000004</v>
      </c>
      <c r="T363">
        <v>8</v>
      </c>
      <c r="U363" t="s">
        <v>6</v>
      </c>
      <c r="V363">
        <v>500</v>
      </c>
      <c r="W363">
        <v>34.369999999999997</v>
      </c>
      <c r="X363">
        <v>1.72</v>
      </c>
      <c r="Y363">
        <v>5.0599999999999996</v>
      </c>
      <c r="Z363">
        <v>75</v>
      </c>
      <c r="AA363">
        <v>4.29</v>
      </c>
      <c r="AB363">
        <f>Y363/AA363</f>
        <v>1.1794871794871793</v>
      </c>
      <c r="AC363">
        <f>Z363/AA363</f>
        <v>17.482517482517483</v>
      </c>
    </row>
    <row r="364" spans="3:29">
      <c r="E364">
        <v>4</v>
      </c>
      <c r="F364">
        <v>100</v>
      </c>
      <c r="G364">
        <v>25.88</v>
      </c>
      <c r="I364">
        <v>1.72</v>
      </c>
      <c r="K364">
        <v>75.099999999999994</v>
      </c>
      <c r="L364">
        <v>17</v>
      </c>
      <c r="M364">
        <f t="shared" si="39"/>
        <v>0</v>
      </c>
      <c r="N364">
        <f t="shared" si="40"/>
        <v>4.4176470588235288</v>
      </c>
      <c r="O364">
        <v>0.98333999999999999</v>
      </c>
      <c r="P364">
        <f>O364-P361</f>
        <v>3.3799999999999386E-3</v>
      </c>
      <c r="T364">
        <v>16</v>
      </c>
      <c r="U364" t="s">
        <v>6</v>
      </c>
      <c r="V364">
        <v>500</v>
      </c>
      <c r="W364">
        <v>10.39</v>
      </c>
      <c r="X364">
        <v>1.82</v>
      </c>
      <c r="Y364">
        <v>5.0599999999999996</v>
      </c>
      <c r="Z364">
        <v>75</v>
      </c>
      <c r="AA364">
        <v>1.07</v>
      </c>
      <c r="AB364">
        <f t="shared" ref="AB364:AB388" si="41">Y364/AA364</f>
        <v>4.7289719626168214</v>
      </c>
      <c r="AC364">
        <f t="shared" ref="AC364:AC388" si="42">Z364/AA364</f>
        <v>70.09345794392523</v>
      </c>
    </row>
    <row r="365" spans="3:29">
      <c r="E365">
        <v>4</v>
      </c>
      <c r="F365" s="17">
        <v>150</v>
      </c>
      <c r="G365">
        <v>15.54</v>
      </c>
      <c r="I365">
        <v>1.72</v>
      </c>
      <c r="K365">
        <v>75.099999999999994</v>
      </c>
      <c r="L365">
        <v>17.2</v>
      </c>
      <c r="M365">
        <f t="shared" si="39"/>
        <v>0</v>
      </c>
      <c r="N365">
        <f t="shared" si="40"/>
        <v>4.3662790697674421</v>
      </c>
      <c r="O365">
        <v>0.97987000000000002</v>
      </c>
      <c r="P365" s="16">
        <f>P361-O365</f>
        <v>9.0000000000034497E-5</v>
      </c>
    </row>
    <row r="366" spans="3:29">
      <c r="E366">
        <v>4</v>
      </c>
      <c r="F366" s="18">
        <v>200</v>
      </c>
      <c r="G366">
        <v>7.83</v>
      </c>
      <c r="I366">
        <v>1.67</v>
      </c>
      <c r="K366">
        <v>75.099999999999994</v>
      </c>
      <c r="L366">
        <v>17</v>
      </c>
      <c r="M366">
        <f t="shared" si="39"/>
        <v>0</v>
      </c>
      <c r="N366">
        <f t="shared" si="40"/>
        <v>4.4176470588235288</v>
      </c>
      <c r="O366">
        <v>0.97777000000000003</v>
      </c>
      <c r="P366">
        <f>P361-O366</f>
        <v>2.1900000000000253E-3</v>
      </c>
      <c r="T366">
        <v>4</v>
      </c>
      <c r="U366" t="s">
        <v>6</v>
      </c>
      <c r="V366">
        <v>1000</v>
      </c>
      <c r="W366">
        <v>116.06</v>
      </c>
      <c r="X366">
        <v>1.89</v>
      </c>
      <c r="Y366">
        <v>5.0599999999999996</v>
      </c>
      <c r="Z366">
        <v>75</v>
      </c>
      <c r="AA366">
        <v>17</v>
      </c>
      <c r="AB366">
        <f t="shared" si="41"/>
        <v>0.29764705882352938</v>
      </c>
      <c r="AC366">
        <f t="shared" si="42"/>
        <v>4.4117647058823533</v>
      </c>
    </row>
    <row r="367" spans="3:29">
      <c r="E367">
        <v>4</v>
      </c>
      <c r="F367">
        <v>300</v>
      </c>
      <c r="G367">
        <v>2.4900000000000002</v>
      </c>
      <c r="I367">
        <v>1.68</v>
      </c>
      <c r="K367">
        <v>75.099999999999994</v>
      </c>
      <c r="L367">
        <v>17</v>
      </c>
      <c r="M367">
        <f t="shared" si="39"/>
        <v>0</v>
      </c>
      <c r="N367">
        <f t="shared" si="40"/>
        <v>4.4176470588235288</v>
      </c>
      <c r="O367">
        <v>0.97299000000000002</v>
      </c>
      <c r="Q367" s="14"/>
      <c r="T367">
        <v>8</v>
      </c>
      <c r="U367" t="s">
        <v>6</v>
      </c>
      <c r="V367">
        <v>1000</v>
      </c>
      <c r="W367">
        <v>32.869999999999997</v>
      </c>
      <c r="X367">
        <v>1.71</v>
      </c>
      <c r="Y367">
        <v>5.0599999999999996</v>
      </c>
      <c r="Z367">
        <v>75</v>
      </c>
      <c r="AA367">
        <v>4.29</v>
      </c>
      <c r="AB367">
        <f t="shared" si="41"/>
        <v>1.1794871794871793</v>
      </c>
      <c r="AC367">
        <f t="shared" si="42"/>
        <v>17.482517482517483</v>
      </c>
    </row>
    <row r="368" spans="3:29">
      <c r="E368">
        <v>4</v>
      </c>
      <c r="F368">
        <v>400</v>
      </c>
      <c r="G368">
        <v>1.21</v>
      </c>
      <c r="I368">
        <v>1.78</v>
      </c>
      <c r="K368">
        <v>75.099999999999994</v>
      </c>
      <c r="L368">
        <v>17</v>
      </c>
      <c r="M368">
        <f t="shared" si="39"/>
        <v>0</v>
      </c>
      <c r="N368">
        <f t="shared" si="40"/>
        <v>4.4176470588235288</v>
      </c>
      <c r="O368">
        <v>0.96955999999999998</v>
      </c>
      <c r="T368">
        <v>16</v>
      </c>
      <c r="U368" t="s">
        <v>6</v>
      </c>
      <c r="V368">
        <v>1000</v>
      </c>
      <c r="W368">
        <v>10.94</v>
      </c>
      <c r="X368">
        <v>1.87</v>
      </c>
      <c r="Y368">
        <v>5.0599999999999996</v>
      </c>
      <c r="Z368">
        <v>75</v>
      </c>
      <c r="AA368">
        <v>1.07</v>
      </c>
      <c r="AB368">
        <f t="shared" si="41"/>
        <v>4.7289719626168214</v>
      </c>
      <c r="AC368">
        <f t="shared" si="42"/>
        <v>70.09345794392523</v>
      </c>
    </row>
    <row r="369" spans="2:29">
      <c r="E369">
        <v>4</v>
      </c>
      <c r="F369">
        <v>500</v>
      </c>
      <c r="G369">
        <v>0.61</v>
      </c>
      <c r="I369">
        <v>1.68</v>
      </c>
      <c r="K369">
        <v>75.099999999999994</v>
      </c>
      <c r="L369">
        <v>17</v>
      </c>
      <c r="M369">
        <f t="shared" si="39"/>
        <v>0</v>
      </c>
      <c r="N369">
        <f t="shared" si="40"/>
        <v>4.4176470588235288</v>
      </c>
      <c r="O369">
        <v>0.96770999999999996</v>
      </c>
      <c r="T369">
        <v>4</v>
      </c>
      <c r="U369" t="s">
        <v>6</v>
      </c>
      <c r="V369">
        <v>1500</v>
      </c>
      <c r="W369">
        <v>129.65</v>
      </c>
      <c r="X369">
        <v>2.4900000000000002</v>
      </c>
      <c r="Y369">
        <v>5.0599999999999996</v>
      </c>
      <c r="Z369">
        <v>75</v>
      </c>
      <c r="AA369">
        <v>17</v>
      </c>
      <c r="AB369">
        <f t="shared" si="41"/>
        <v>0.29764705882352938</v>
      </c>
      <c r="AC369">
        <f t="shared" si="42"/>
        <v>4.4117647058823533</v>
      </c>
    </row>
    <row r="370" spans="2:29">
      <c r="B370" s="15" t="s">
        <v>63</v>
      </c>
      <c r="D370" s="17" t="s">
        <v>66</v>
      </c>
      <c r="T370">
        <v>8</v>
      </c>
      <c r="U370" t="s">
        <v>6</v>
      </c>
      <c r="V370">
        <v>1500</v>
      </c>
      <c r="W370">
        <v>31.28</v>
      </c>
      <c r="X370">
        <v>2.2799999999999998</v>
      </c>
      <c r="Y370">
        <v>5.0599999999999996</v>
      </c>
      <c r="Z370">
        <v>75</v>
      </c>
      <c r="AA370">
        <v>4.29</v>
      </c>
      <c r="AB370">
        <f t="shared" si="41"/>
        <v>1.1794871794871793</v>
      </c>
      <c r="AC370">
        <f t="shared" si="42"/>
        <v>17.482517482517483</v>
      </c>
    </row>
    <row r="371" spans="2:29">
      <c r="B371" s="15"/>
      <c r="E371">
        <v>8</v>
      </c>
      <c r="F371">
        <v>2</v>
      </c>
      <c r="G371">
        <v>32.54</v>
      </c>
      <c r="I371">
        <v>1.73</v>
      </c>
      <c r="O371">
        <v>0.95664000000000005</v>
      </c>
    </row>
    <row r="372" spans="2:29">
      <c r="B372" s="15"/>
      <c r="E372">
        <v>8</v>
      </c>
      <c r="F372">
        <v>5</v>
      </c>
      <c r="G372">
        <v>30.01</v>
      </c>
      <c r="I372">
        <v>1.73</v>
      </c>
      <c r="O372">
        <v>0.95637000000000005</v>
      </c>
    </row>
    <row r="373" spans="2:29">
      <c r="B373">
        <v>0.97996000000000005</v>
      </c>
      <c r="E373">
        <v>8</v>
      </c>
      <c r="F373">
        <v>10</v>
      </c>
      <c r="I373">
        <v>1.66</v>
      </c>
      <c r="J373">
        <v>10</v>
      </c>
      <c r="K373">
        <v>75.099999999999994</v>
      </c>
      <c r="L373">
        <v>4.29</v>
      </c>
      <c r="M373">
        <f t="shared" si="39"/>
        <v>2.3310023310023311</v>
      </c>
      <c r="N373">
        <f t="shared" si="40"/>
        <v>17.505827505827504</v>
      </c>
      <c r="O373">
        <v>0.95601999999999998</v>
      </c>
      <c r="T373">
        <v>16</v>
      </c>
      <c r="U373" t="s">
        <v>6</v>
      </c>
      <c r="V373">
        <v>1500</v>
      </c>
      <c r="W373">
        <v>10.07</v>
      </c>
      <c r="X373">
        <v>1.73</v>
      </c>
      <c r="Y373">
        <v>5.0599999999999996</v>
      </c>
      <c r="Z373">
        <v>75</v>
      </c>
      <c r="AA373">
        <v>1.07</v>
      </c>
      <c r="AB373">
        <f t="shared" si="41"/>
        <v>4.7289719626168214</v>
      </c>
      <c r="AC373">
        <f t="shared" si="42"/>
        <v>70.09345794392523</v>
      </c>
    </row>
    <row r="374" spans="2:29">
      <c r="E374">
        <v>8</v>
      </c>
      <c r="F374">
        <v>50</v>
      </c>
      <c r="I374">
        <v>1.72</v>
      </c>
      <c r="J374">
        <v>12.4</v>
      </c>
      <c r="K374">
        <v>75.099999999999994</v>
      </c>
      <c r="L374">
        <v>4.29</v>
      </c>
      <c r="M374">
        <f t="shared" si="39"/>
        <v>2.8904428904428907</v>
      </c>
      <c r="N374">
        <f t="shared" si="40"/>
        <v>17.505827505827504</v>
      </c>
      <c r="O374">
        <v>0.95428000000000002</v>
      </c>
      <c r="T374">
        <v>4</v>
      </c>
      <c r="U374" t="s">
        <v>6</v>
      </c>
      <c r="V374">
        <v>2000</v>
      </c>
      <c r="W374">
        <v>118.7</v>
      </c>
      <c r="X374">
        <v>1.84</v>
      </c>
      <c r="Y374">
        <v>5.0599999999999996</v>
      </c>
      <c r="Z374">
        <v>75</v>
      </c>
      <c r="AA374">
        <v>17</v>
      </c>
      <c r="AB374">
        <f t="shared" si="41"/>
        <v>0.29764705882352938</v>
      </c>
      <c r="AC374">
        <f t="shared" si="42"/>
        <v>4.4117647058823533</v>
      </c>
    </row>
    <row r="375" spans="2:29">
      <c r="E375">
        <v>8</v>
      </c>
      <c r="F375">
        <v>100</v>
      </c>
      <c r="G375">
        <v>20.51</v>
      </c>
      <c r="I375">
        <v>1.72</v>
      </c>
      <c r="J375">
        <v>7.52</v>
      </c>
      <c r="K375">
        <v>75.099999999999994</v>
      </c>
      <c r="L375">
        <v>4.29</v>
      </c>
      <c r="N375">
        <f t="shared" si="40"/>
        <v>17.505827505827504</v>
      </c>
      <c r="O375">
        <v>0.95172000000000001</v>
      </c>
      <c r="T375">
        <v>8</v>
      </c>
      <c r="U375" t="s">
        <v>6</v>
      </c>
      <c r="V375">
        <v>2000</v>
      </c>
      <c r="W375">
        <v>29.45</v>
      </c>
      <c r="X375">
        <v>2.29</v>
      </c>
      <c r="Y375">
        <v>5.0599999999999996</v>
      </c>
      <c r="Z375">
        <v>75</v>
      </c>
      <c r="AA375">
        <v>4.29</v>
      </c>
      <c r="AB375">
        <f t="shared" si="41"/>
        <v>1.1794871794871793</v>
      </c>
      <c r="AC375">
        <f t="shared" si="42"/>
        <v>17.482517482517483</v>
      </c>
    </row>
    <row r="376" spans="2:29">
      <c r="E376">
        <v>8</v>
      </c>
      <c r="F376">
        <v>200</v>
      </c>
      <c r="I376">
        <v>1.64</v>
      </c>
      <c r="J376">
        <v>11.7</v>
      </c>
      <c r="K376">
        <v>75.099999999999994</v>
      </c>
      <c r="L376">
        <v>4.29</v>
      </c>
      <c r="N376">
        <f t="shared" si="40"/>
        <v>17.505827505827504</v>
      </c>
      <c r="O376">
        <v>0.94911999999999996</v>
      </c>
      <c r="T376">
        <v>16</v>
      </c>
      <c r="U376" t="s">
        <v>6</v>
      </c>
      <c r="V376">
        <v>2000</v>
      </c>
      <c r="W376">
        <v>9.98</v>
      </c>
      <c r="X376">
        <v>1.98</v>
      </c>
      <c r="Y376">
        <v>5.0599999999999996</v>
      </c>
      <c r="Z376">
        <v>75</v>
      </c>
      <c r="AA376">
        <v>1.07</v>
      </c>
      <c r="AB376">
        <f t="shared" si="41"/>
        <v>4.7289719626168214</v>
      </c>
      <c r="AC376">
        <f t="shared" si="42"/>
        <v>70.09345794392523</v>
      </c>
    </row>
    <row r="377" spans="2:29">
      <c r="E377">
        <v>8</v>
      </c>
      <c r="F377">
        <v>300</v>
      </c>
      <c r="I377">
        <v>1.72</v>
      </c>
      <c r="J377">
        <v>9.25</v>
      </c>
      <c r="K377">
        <v>75.099999999999994</v>
      </c>
      <c r="L377">
        <v>4.29</v>
      </c>
      <c r="N377">
        <f t="shared" si="40"/>
        <v>17.505827505827504</v>
      </c>
      <c r="O377">
        <v>0.94547999999999999</v>
      </c>
      <c r="T377">
        <v>4</v>
      </c>
      <c r="U377" t="s">
        <v>6</v>
      </c>
      <c r="V377">
        <v>2500</v>
      </c>
      <c r="W377">
        <v>75.55</v>
      </c>
      <c r="X377">
        <v>1.79</v>
      </c>
      <c r="Y377">
        <v>5.0599999999999996</v>
      </c>
      <c r="Z377">
        <v>75</v>
      </c>
      <c r="AA377">
        <v>17</v>
      </c>
      <c r="AB377">
        <f t="shared" si="41"/>
        <v>0.29764705882352938</v>
      </c>
      <c r="AC377">
        <f t="shared" si="42"/>
        <v>4.4117647058823533</v>
      </c>
    </row>
    <row r="378" spans="2:29">
      <c r="E378">
        <v>8</v>
      </c>
      <c r="F378">
        <v>400</v>
      </c>
      <c r="I378">
        <v>1.74</v>
      </c>
      <c r="J378">
        <v>15.6</v>
      </c>
      <c r="K378">
        <v>75.099999999999994</v>
      </c>
      <c r="L378">
        <v>4.29</v>
      </c>
      <c r="N378">
        <f t="shared" si="40"/>
        <v>17.505827505827504</v>
      </c>
      <c r="O378">
        <v>0.94145000000000001</v>
      </c>
      <c r="T378">
        <v>8</v>
      </c>
      <c r="U378" t="s">
        <v>6</v>
      </c>
      <c r="V378">
        <v>2500</v>
      </c>
      <c r="W378">
        <v>27.72</v>
      </c>
      <c r="X378">
        <v>1.68</v>
      </c>
      <c r="Y378">
        <v>5.0599999999999996</v>
      </c>
      <c r="Z378">
        <v>75</v>
      </c>
      <c r="AA378">
        <v>4.29</v>
      </c>
      <c r="AB378">
        <f t="shared" si="41"/>
        <v>1.1794871794871793</v>
      </c>
      <c r="AC378">
        <f t="shared" si="42"/>
        <v>17.482517482517483</v>
      </c>
    </row>
    <row r="379" spans="2:29">
      <c r="E379">
        <v>8</v>
      </c>
      <c r="F379">
        <v>500</v>
      </c>
      <c r="G379">
        <v>4</v>
      </c>
      <c r="I379">
        <v>1.7</v>
      </c>
      <c r="J379">
        <v>6.84</v>
      </c>
      <c r="K379">
        <v>75.099999999999994</v>
      </c>
      <c r="L379">
        <v>4.29</v>
      </c>
      <c r="N379">
        <f t="shared" si="40"/>
        <v>17.505827505827504</v>
      </c>
      <c r="O379">
        <v>0.93830999999999998</v>
      </c>
      <c r="T379">
        <v>16</v>
      </c>
      <c r="U379" t="s">
        <v>6</v>
      </c>
      <c r="V379">
        <v>2500</v>
      </c>
      <c r="W379">
        <v>8.81</v>
      </c>
      <c r="X379">
        <v>1.74</v>
      </c>
      <c r="Y379">
        <v>5.0599999999999996</v>
      </c>
      <c r="Z379">
        <v>75</v>
      </c>
      <c r="AA379">
        <v>1.07</v>
      </c>
      <c r="AB379">
        <f t="shared" si="41"/>
        <v>4.7289719626168214</v>
      </c>
      <c r="AC379">
        <f t="shared" si="42"/>
        <v>70.09345794392523</v>
      </c>
    </row>
    <row r="380" spans="2:29">
      <c r="T380">
        <v>4</v>
      </c>
      <c r="U380" t="s">
        <v>6</v>
      </c>
      <c r="V380">
        <v>3000</v>
      </c>
      <c r="W380">
        <v>70.53</v>
      </c>
      <c r="X380">
        <v>1.68</v>
      </c>
      <c r="Y380">
        <v>5.0599999999999996</v>
      </c>
      <c r="Z380">
        <v>75</v>
      </c>
      <c r="AA380">
        <v>17</v>
      </c>
      <c r="AB380">
        <f t="shared" si="41"/>
        <v>0.29764705882352938</v>
      </c>
      <c r="AC380">
        <f t="shared" si="42"/>
        <v>4.4117647058823533</v>
      </c>
    </row>
    <row r="381" spans="2:29">
      <c r="E381">
        <v>16</v>
      </c>
      <c r="F381">
        <v>10</v>
      </c>
      <c r="J381">
        <v>18.600000000000001</v>
      </c>
      <c r="O381">
        <v>0.88971999999999996</v>
      </c>
      <c r="T381">
        <v>8</v>
      </c>
      <c r="U381" t="s">
        <v>6</v>
      </c>
      <c r="V381">
        <v>3000</v>
      </c>
      <c r="W381">
        <v>29.73</v>
      </c>
      <c r="X381">
        <v>1.62</v>
      </c>
      <c r="Y381">
        <v>5.0599999999999996</v>
      </c>
      <c r="Z381">
        <v>75</v>
      </c>
      <c r="AA381">
        <v>4.29</v>
      </c>
      <c r="AB381">
        <f t="shared" si="41"/>
        <v>1.1794871794871793</v>
      </c>
      <c r="AC381">
        <f t="shared" si="42"/>
        <v>17.482517482517483</v>
      </c>
    </row>
    <row r="382" spans="2:29">
      <c r="E382">
        <v>16</v>
      </c>
      <c r="F382">
        <v>50</v>
      </c>
      <c r="J382">
        <v>20.399999999999999</v>
      </c>
      <c r="O382">
        <v>0.88931000000000004</v>
      </c>
      <c r="T382">
        <v>16</v>
      </c>
      <c r="U382" t="s">
        <v>6</v>
      </c>
      <c r="V382">
        <v>3000</v>
      </c>
      <c r="W382">
        <v>10.51</v>
      </c>
      <c r="X382">
        <v>1.81</v>
      </c>
      <c r="Y382">
        <v>5.0599999999999996</v>
      </c>
      <c r="Z382">
        <v>75</v>
      </c>
      <c r="AA382">
        <v>1.07</v>
      </c>
      <c r="AB382">
        <f t="shared" si="41"/>
        <v>4.7289719626168214</v>
      </c>
      <c r="AC382">
        <f t="shared" si="42"/>
        <v>70.09345794392523</v>
      </c>
    </row>
    <row r="383" spans="2:29">
      <c r="E383">
        <v>16</v>
      </c>
      <c r="F383">
        <v>100</v>
      </c>
      <c r="J383">
        <v>15.1</v>
      </c>
      <c r="O383">
        <v>0.88832</v>
      </c>
      <c r="T383">
        <v>4</v>
      </c>
      <c r="U383" t="s">
        <v>6</v>
      </c>
      <c r="V383">
        <v>3500</v>
      </c>
      <c r="W383">
        <v>67.08</v>
      </c>
      <c r="X383">
        <v>1.65</v>
      </c>
      <c r="Y383">
        <v>5.0599999999999996</v>
      </c>
      <c r="Z383">
        <v>75</v>
      </c>
      <c r="AA383">
        <v>17</v>
      </c>
      <c r="AB383">
        <f t="shared" si="41"/>
        <v>0.29764705882352938</v>
      </c>
      <c r="AC383">
        <f t="shared" si="42"/>
        <v>4.4117647058823533</v>
      </c>
    </row>
    <row r="384" spans="2:29">
      <c r="E384">
        <v>16</v>
      </c>
      <c r="F384">
        <v>200</v>
      </c>
      <c r="J384">
        <v>14</v>
      </c>
      <c r="O384">
        <v>0.88583999999999996</v>
      </c>
      <c r="T384">
        <v>8</v>
      </c>
      <c r="U384" t="s">
        <v>6</v>
      </c>
      <c r="V384">
        <v>3500</v>
      </c>
      <c r="W384">
        <v>27.67</v>
      </c>
      <c r="X384">
        <v>1.73</v>
      </c>
      <c r="Y384">
        <v>5.0599999999999996</v>
      </c>
      <c r="Z384">
        <v>75</v>
      </c>
      <c r="AA384">
        <v>4.29</v>
      </c>
      <c r="AB384">
        <f t="shared" si="41"/>
        <v>1.1794871794871793</v>
      </c>
      <c r="AC384">
        <f t="shared" si="42"/>
        <v>17.482517482517483</v>
      </c>
    </row>
    <row r="385" spans="5:29">
      <c r="E385">
        <v>16</v>
      </c>
      <c r="F385">
        <v>300</v>
      </c>
      <c r="J385">
        <v>13</v>
      </c>
      <c r="O385">
        <v>0.88363999999999998</v>
      </c>
      <c r="T385">
        <v>16</v>
      </c>
      <c r="U385" t="s">
        <v>6</v>
      </c>
      <c r="V385">
        <v>3500</v>
      </c>
      <c r="W385">
        <v>10.32</v>
      </c>
      <c r="X385">
        <v>1.92</v>
      </c>
      <c r="Y385">
        <v>5.0599999999999996</v>
      </c>
      <c r="Z385">
        <v>75</v>
      </c>
      <c r="AA385">
        <v>1.07</v>
      </c>
      <c r="AB385">
        <f t="shared" si="41"/>
        <v>4.7289719626168214</v>
      </c>
      <c r="AC385">
        <f t="shared" si="42"/>
        <v>70.09345794392523</v>
      </c>
    </row>
    <row r="386" spans="5:29">
      <c r="E386">
        <v>16</v>
      </c>
      <c r="F386">
        <v>400</v>
      </c>
      <c r="J386">
        <v>11.8</v>
      </c>
      <c r="O386">
        <v>0.87877000000000005</v>
      </c>
      <c r="T386">
        <v>4</v>
      </c>
      <c r="U386" t="s">
        <v>6</v>
      </c>
      <c r="V386">
        <v>4000</v>
      </c>
      <c r="W386">
        <v>64.040000000000006</v>
      </c>
      <c r="X386">
        <v>1.95</v>
      </c>
      <c r="Y386">
        <v>5.0599999999999996</v>
      </c>
      <c r="Z386">
        <v>75</v>
      </c>
      <c r="AA386">
        <v>17</v>
      </c>
      <c r="AB386">
        <f t="shared" si="41"/>
        <v>0.29764705882352938</v>
      </c>
      <c r="AC386">
        <f t="shared" si="42"/>
        <v>4.4117647058823533</v>
      </c>
    </row>
    <row r="387" spans="5:29">
      <c r="E387">
        <v>16</v>
      </c>
      <c r="F387">
        <v>500</v>
      </c>
      <c r="J387">
        <v>13.7</v>
      </c>
      <c r="O387">
        <v>0.87121000000000004</v>
      </c>
      <c r="T387">
        <v>8</v>
      </c>
      <c r="U387" t="s">
        <v>6</v>
      </c>
      <c r="V387">
        <v>4000</v>
      </c>
      <c r="W387">
        <v>27.49</v>
      </c>
      <c r="X387">
        <v>1.68</v>
      </c>
      <c r="Y387">
        <v>5.0599999999999996</v>
      </c>
      <c r="Z387">
        <v>75</v>
      </c>
      <c r="AA387">
        <v>4.29</v>
      </c>
      <c r="AB387">
        <f t="shared" si="41"/>
        <v>1.1794871794871793</v>
      </c>
      <c r="AC387">
        <f t="shared" si="42"/>
        <v>17.482517482517483</v>
      </c>
    </row>
    <row r="388" spans="5:29">
      <c r="J388">
        <v>10.4</v>
      </c>
      <c r="T388">
        <v>16</v>
      </c>
      <c r="U388" t="s">
        <v>6</v>
      </c>
      <c r="V388">
        <v>4000</v>
      </c>
      <c r="W388">
        <v>10.34</v>
      </c>
      <c r="X388">
        <v>1.87</v>
      </c>
      <c r="Y388">
        <v>5.0599999999999996</v>
      </c>
      <c r="Z388">
        <v>75</v>
      </c>
      <c r="AA388">
        <v>1.07</v>
      </c>
      <c r="AB388">
        <f t="shared" si="41"/>
        <v>4.7289719626168214</v>
      </c>
      <c r="AC388">
        <f t="shared" si="42"/>
        <v>70.09345794392523</v>
      </c>
    </row>
    <row r="389" spans="5:29">
      <c r="J389">
        <v>9.4600000000000009</v>
      </c>
    </row>
    <row r="390" spans="5:29">
      <c r="J390">
        <v>13.1</v>
      </c>
    </row>
    <row r="391" spans="5:29">
      <c r="J391">
        <v>9.23</v>
      </c>
    </row>
    <row r="392" spans="5:29">
      <c r="J392">
        <v>14.9</v>
      </c>
    </row>
    <row r="393" spans="5:29">
      <c r="J393">
        <v>10.6</v>
      </c>
    </row>
    <row r="396" spans="5:29" s="2" customFormat="1"/>
    <row r="402" spans="3:6">
      <c r="C402" s="4"/>
      <c r="D402" s="4" t="s">
        <v>26</v>
      </c>
      <c r="E402" s="4" t="s">
        <v>77</v>
      </c>
      <c r="F402" s="4" t="s">
        <v>78</v>
      </c>
    </row>
    <row r="403" spans="3:6" ht="15.75">
      <c r="C403" s="3" t="s">
        <v>71</v>
      </c>
      <c r="D403" s="3">
        <v>9.2100000000000009</v>
      </c>
      <c r="E403" s="3">
        <v>4.0599999999999996</v>
      </c>
      <c r="F403" s="3">
        <v>2.95</v>
      </c>
    </row>
    <row r="404" spans="3:6" ht="15.75">
      <c r="C404" s="3" t="s">
        <v>72</v>
      </c>
      <c r="D404" s="3">
        <v>45.08</v>
      </c>
      <c r="E404" s="3">
        <v>16.84</v>
      </c>
      <c r="F404" s="3">
        <v>15.86</v>
      </c>
    </row>
    <row r="405" spans="3:6" ht="15.75">
      <c r="C405" s="3" t="s">
        <v>73</v>
      </c>
      <c r="D405" s="3">
        <v>35.72</v>
      </c>
      <c r="E405" s="3">
        <v>15.75</v>
      </c>
      <c r="F405" s="3">
        <v>13.43</v>
      </c>
    </row>
    <row r="406" spans="3:6" ht="15.75">
      <c r="C406" s="3"/>
      <c r="D406" s="11"/>
      <c r="E406" s="11"/>
      <c r="F406" s="11"/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28" spans="2:7" s="2" customFormat="1"/>
    <row r="431" spans="2:7">
      <c r="B431" t="s">
        <v>43</v>
      </c>
    </row>
    <row r="432" spans="2:7" ht="15.75">
      <c r="D432" s="3" t="s">
        <v>74</v>
      </c>
      <c r="E432" s="3" t="s">
        <v>72</v>
      </c>
      <c r="F432" s="3" t="s">
        <v>75</v>
      </c>
      <c r="G432" s="3" t="s">
        <v>45</v>
      </c>
    </row>
    <row r="433" spans="3:8" ht="15.75">
      <c r="C433" s="3" t="s">
        <v>76</v>
      </c>
      <c r="D433" s="3">
        <v>2.95</v>
      </c>
      <c r="E433" s="3">
        <v>45.08</v>
      </c>
      <c r="F433" s="3">
        <v>15.86</v>
      </c>
      <c r="G433" s="3">
        <v>35.86</v>
      </c>
      <c r="H433" s="3"/>
    </row>
    <row r="434" spans="3:8" ht="15.75">
      <c r="C434" s="3" t="s">
        <v>60</v>
      </c>
      <c r="D434" s="11">
        <v>0.97729100000000002</v>
      </c>
      <c r="E434" s="11">
        <v>0.97934299999999996</v>
      </c>
      <c r="F434" s="11">
        <v>0.98049399999999998</v>
      </c>
      <c r="G434" s="3">
        <v>0.97767999999999999</v>
      </c>
      <c r="H43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abSelected="1" topLeftCell="AA1" workbookViewId="0">
      <selection activeCell="AE11" sqref="AE11"/>
    </sheetView>
  </sheetViews>
  <sheetFormatPr defaultRowHeight="15"/>
  <sheetData>
    <row r="3" spans="2:46">
      <c r="B3" t="s">
        <v>54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60</v>
      </c>
      <c r="O4" s="1" t="s">
        <v>2</v>
      </c>
      <c r="P4" s="1" t="s">
        <v>3</v>
      </c>
      <c r="Q4" s="3" t="s">
        <v>76</v>
      </c>
      <c r="R4" s="1" t="s">
        <v>60</v>
      </c>
      <c r="AA4" s="4"/>
      <c r="AB4" s="4" t="s">
        <v>26</v>
      </c>
      <c r="AC4" s="4" t="s">
        <v>77</v>
      </c>
      <c r="AD4" s="4" t="s">
        <v>78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71</v>
      </c>
      <c r="P5" t="s">
        <v>6</v>
      </c>
      <c r="Q5">
        <v>68.42</v>
      </c>
      <c r="R5">
        <v>0.98257000000000005</v>
      </c>
      <c r="AA5" s="3" t="s">
        <v>71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71</v>
      </c>
      <c r="P6" s="3" t="s">
        <v>15</v>
      </c>
      <c r="Q6">
        <v>33.32</v>
      </c>
      <c r="R6">
        <v>0.98936000000000002</v>
      </c>
      <c r="AA6" s="3" t="s">
        <v>72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71</v>
      </c>
      <c r="P7" s="3" t="s">
        <v>16</v>
      </c>
      <c r="Q7">
        <v>18.02</v>
      </c>
      <c r="R7">
        <v>0.98936999999999997</v>
      </c>
      <c r="AA7" s="3" t="s">
        <v>73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72</v>
      </c>
      <c r="P8" t="s">
        <v>6</v>
      </c>
      <c r="Q8">
        <v>506.02</v>
      </c>
      <c r="R8">
        <v>0.98001000000000005</v>
      </c>
      <c r="AA8" s="3" t="s">
        <v>45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72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72</v>
      </c>
      <c r="P10" s="3" t="s">
        <v>16</v>
      </c>
      <c r="Q10">
        <v>152.18</v>
      </c>
      <c r="R10">
        <v>0.98690999999999995</v>
      </c>
      <c r="AT10" t="s">
        <v>79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73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73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73</v>
      </c>
      <c r="P13" s="3" t="s">
        <v>16</v>
      </c>
      <c r="Q13">
        <v>109.15</v>
      </c>
      <c r="R13">
        <v>0.97941</v>
      </c>
    </row>
    <row r="14" spans="2:46" ht="15.75">
      <c r="C14" t="s">
        <v>53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45</v>
      </c>
      <c r="P14" t="s">
        <v>6</v>
      </c>
      <c r="Q14">
        <v>399.98</v>
      </c>
      <c r="R14">
        <v>0.98734</v>
      </c>
    </row>
    <row r="18" spans="2:30">
      <c r="B18" t="s">
        <v>55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60</v>
      </c>
      <c r="O19" s="1" t="s">
        <v>2</v>
      </c>
      <c r="P19" s="1" t="s">
        <v>3</v>
      </c>
      <c r="Q19" s="3" t="s">
        <v>76</v>
      </c>
      <c r="R19" s="1" t="s">
        <v>60</v>
      </c>
      <c r="AA19" s="4"/>
      <c r="AB19" s="4" t="s">
        <v>26</v>
      </c>
      <c r="AC19" s="4" t="s">
        <v>77</v>
      </c>
      <c r="AD19" s="4" t="s">
        <v>78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71</v>
      </c>
      <c r="P20" s="3" t="s">
        <v>6</v>
      </c>
      <c r="Q20">
        <v>9.2028571428571393</v>
      </c>
      <c r="R20">
        <v>0.9807742857142856</v>
      </c>
      <c r="AA20" s="3" t="s">
        <v>71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71</v>
      </c>
      <c r="P21" s="3" t="s">
        <v>15</v>
      </c>
      <c r="Q21">
        <v>4.0571428571428596</v>
      </c>
      <c r="R21" s="3">
        <v>0.97650857142857128</v>
      </c>
      <c r="AA21" s="3" t="s">
        <v>72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71</v>
      </c>
      <c r="P22" s="3" t="s">
        <v>16</v>
      </c>
      <c r="Q22">
        <v>2.95</v>
      </c>
      <c r="R22" s="3">
        <v>0.97729142857142848</v>
      </c>
      <c r="AA22" s="3" t="s">
        <v>73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72</v>
      </c>
      <c r="P23" t="s">
        <v>6</v>
      </c>
      <c r="Q23">
        <v>45.081666666666671</v>
      </c>
      <c r="R23" s="3">
        <v>0.97934333333333334</v>
      </c>
      <c r="AA23" s="3" t="s">
        <v>45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72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72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73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73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73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53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45</v>
      </c>
      <c r="P29" t="s">
        <v>6</v>
      </c>
      <c r="Q29" s="3">
        <v>35.86</v>
      </c>
      <c r="R29" s="3">
        <v>0.97767999999999999</v>
      </c>
    </row>
    <row r="34" spans="2:30">
      <c r="B34" t="s">
        <v>56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60</v>
      </c>
      <c r="O35" s="1" t="s">
        <v>2</v>
      </c>
      <c r="P35" s="1" t="s">
        <v>3</v>
      </c>
      <c r="Q35" s="3" t="s">
        <v>76</v>
      </c>
      <c r="R35" s="1" t="s">
        <v>60</v>
      </c>
      <c r="AA35" s="4"/>
      <c r="AB35" s="4" t="s">
        <v>26</v>
      </c>
      <c r="AC35" s="4" t="s">
        <v>77</v>
      </c>
      <c r="AD35" s="4" t="s">
        <v>78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71</v>
      </c>
      <c r="P36" t="s">
        <v>6</v>
      </c>
      <c r="Q36">
        <v>7.71</v>
      </c>
      <c r="R36">
        <v>0.99041999999999997</v>
      </c>
      <c r="AA36" s="3" t="s">
        <v>71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71</v>
      </c>
      <c r="P37" s="3" t="s">
        <v>15</v>
      </c>
      <c r="Q37">
        <v>5.81</v>
      </c>
      <c r="R37">
        <v>0.98321000000000003</v>
      </c>
      <c r="AA37" s="3" t="s">
        <v>72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71</v>
      </c>
      <c r="P38" s="3" t="s">
        <v>16</v>
      </c>
      <c r="Q38">
        <v>2.59</v>
      </c>
      <c r="R38">
        <v>0.99063000000000001</v>
      </c>
      <c r="AA38" s="3" t="s">
        <v>73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72</v>
      </c>
      <c r="P39" t="s">
        <v>6</v>
      </c>
      <c r="Q39">
        <v>142.16999999999999</v>
      </c>
      <c r="R39">
        <v>0.98436000000000001</v>
      </c>
      <c r="AA39" s="3" t="s">
        <v>45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72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72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73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73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73</v>
      </c>
      <c r="P44" s="3" t="s">
        <v>16</v>
      </c>
      <c r="Q44">
        <v>5.28</v>
      </c>
      <c r="R44">
        <v>0.97597</v>
      </c>
    </row>
    <row r="45" spans="2:30" ht="15.75">
      <c r="C45" t="s">
        <v>53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45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60"/>
  <sheetViews>
    <sheetView topLeftCell="B218" workbookViewId="0">
      <selection activeCell="N435" sqref="N435"/>
    </sheetView>
  </sheetViews>
  <sheetFormatPr defaultRowHeight="15"/>
  <cols>
    <col min="4" max="4" width="23.710937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60</v>
      </c>
    </row>
    <row r="4" spans="1:14">
      <c r="A4">
        <v>160</v>
      </c>
      <c r="B4" t="s">
        <v>64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9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9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9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9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9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9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9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60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9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60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60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60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60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7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60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60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60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60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J335">
        <v>75.099999999999994</v>
      </c>
      <c r="M335" t="e">
        <f>J335/K335</f>
        <v>#DIV/0!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J336">
        <v>75.099999999999994</v>
      </c>
      <c r="M336" t="e">
        <f t="shared" ref="M336:M358" si="19">J336/K336</f>
        <v>#DIV/0!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J337">
        <v>75.099999999999994</v>
      </c>
      <c r="M337" t="e">
        <f t="shared" si="19"/>
        <v>#DIV/0!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J338">
        <v>75.099999999999994</v>
      </c>
      <c r="M338" t="e">
        <f t="shared" si="19"/>
        <v>#DIV/0!</v>
      </c>
      <c r="N338">
        <v>0.98411000000000004</v>
      </c>
    </row>
    <row r="339" spans="5:14">
      <c r="E339">
        <v>4</v>
      </c>
      <c r="F339" s="17">
        <v>300</v>
      </c>
      <c r="G339">
        <v>9.64</v>
      </c>
      <c r="J339">
        <v>75.099999999999994</v>
      </c>
      <c r="M339" t="e">
        <f t="shared" si="19"/>
        <v>#DIV/0!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J340">
        <v>75.099999999999994</v>
      </c>
      <c r="M340" t="e">
        <f t="shared" si="19"/>
        <v>#DIV/0!</v>
      </c>
      <c r="N340">
        <v>0.98241000000000001</v>
      </c>
    </row>
    <row r="341" spans="5:14">
      <c r="E341">
        <v>4</v>
      </c>
      <c r="J341">
        <v>75.099999999999994</v>
      </c>
      <c r="M341" t="e">
        <f t="shared" si="19"/>
        <v>#DIV/0!</v>
      </c>
    </row>
    <row r="342" spans="5:14">
      <c r="E342">
        <v>4</v>
      </c>
      <c r="J342">
        <v>75.099999999999994</v>
      </c>
      <c r="M342" t="e">
        <f t="shared" si="19"/>
        <v>#DIV/0!</v>
      </c>
    </row>
    <row r="343" spans="5:14">
      <c r="J343">
        <v>75.099999999999994</v>
      </c>
      <c r="M343" t="e">
        <f t="shared" si="19"/>
        <v>#DIV/0!</v>
      </c>
    </row>
    <row r="344" spans="5:14">
      <c r="E344">
        <v>8</v>
      </c>
      <c r="F344">
        <v>3</v>
      </c>
      <c r="G344">
        <v>18.940000000000001</v>
      </c>
      <c r="J344">
        <v>75.099999999999994</v>
      </c>
      <c r="M344" t="e">
        <f t="shared" si="19"/>
        <v>#DIV/0!</v>
      </c>
      <c r="N344">
        <v>0.97870000000000001</v>
      </c>
    </row>
    <row r="345" spans="5:14">
      <c r="E345">
        <v>8</v>
      </c>
      <c r="F345">
        <v>5</v>
      </c>
      <c r="G345">
        <v>18.53</v>
      </c>
      <c r="J345">
        <v>75.099999999999994</v>
      </c>
      <c r="M345" t="e">
        <f t="shared" si="19"/>
        <v>#DIV/0!</v>
      </c>
      <c r="N345">
        <v>0.97862000000000005</v>
      </c>
    </row>
    <row r="346" spans="5:14">
      <c r="E346">
        <v>8</v>
      </c>
      <c r="F346">
        <v>10</v>
      </c>
      <c r="G346">
        <v>15.61</v>
      </c>
      <c r="J346">
        <v>75.099999999999994</v>
      </c>
      <c r="M346" t="e">
        <f t="shared" si="19"/>
        <v>#DIV/0!</v>
      </c>
      <c r="N346">
        <v>0.97828999999999999</v>
      </c>
    </row>
    <row r="347" spans="5:14">
      <c r="E347">
        <v>8</v>
      </c>
      <c r="J347">
        <v>75.099999999999994</v>
      </c>
      <c r="M347" t="e">
        <f t="shared" si="19"/>
        <v>#DIV/0!</v>
      </c>
    </row>
    <row r="348" spans="5:14">
      <c r="E348">
        <v>8</v>
      </c>
      <c r="J348">
        <v>75.099999999999994</v>
      </c>
      <c r="M348" t="e">
        <f t="shared" si="19"/>
        <v>#DIV/0!</v>
      </c>
    </row>
    <row r="349" spans="5:14">
      <c r="E349">
        <v>8</v>
      </c>
      <c r="J349">
        <v>75.099999999999994</v>
      </c>
      <c r="M349" t="e">
        <f t="shared" si="19"/>
        <v>#DIV/0!</v>
      </c>
    </row>
    <row r="350" spans="5:14">
      <c r="E350">
        <v>8</v>
      </c>
      <c r="J350">
        <v>75.099999999999994</v>
      </c>
      <c r="M350" t="e">
        <f t="shared" si="19"/>
        <v>#DIV/0!</v>
      </c>
    </row>
    <row r="351" spans="5:14">
      <c r="E351">
        <v>8</v>
      </c>
      <c r="J351">
        <v>75.099999999999994</v>
      </c>
      <c r="M351" t="e">
        <f t="shared" si="19"/>
        <v>#DIV/0!</v>
      </c>
    </row>
    <row r="352" spans="5:14">
      <c r="J352">
        <v>75.099999999999994</v>
      </c>
      <c r="M352" t="e">
        <f t="shared" si="19"/>
        <v>#DIV/0!</v>
      </c>
    </row>
    <row r="353" spans="5:14">
      <c r="E353">
        <v>16</v>
      </c>
      <c r="J353">
        <v>75.099999999999994</v>
      </c>
      <c r="M353" t="e">
        <f t="shared" si="19"/>
        <v>#DIV/0!</v>
      </c>
      <c r="N353">
        <v>0.97302999999999995</v>
      </c>
    </row>
    <row r="354" spans="5:14">
      <c r="E354">
        <v>16</v>
      </c>
      <c r="J354">
        <v>75.099999999999994</v>
      </c>
      <c r="M354" t="e">
        <f t="shared" si="19"/>
        <v>#DIV/0!</v>
      </c>
    </row>
    <row r="355" spans="5:14">
      <c r="E355">
        <v>16</v>
      </c>
      <c r="J355">
        <v>75.099999999999994</v>
      </c>
      <c r="M355" t="e">
        <f t="shared" si="19"/>
        <v>#DIV/0!</v>
      </c>
    </row>
    <row r="356" spans="5:14">
      <c r="E356">
        <v>16</v>
      </c>
      <c r="J356">
        <v>75.099999999999994</v>
      </c>
      <c r="M356" t="e">
        <f t="shared" si="19"/>
        <v>#DIV/0!</v>
      </c>
    </row>
    <row r="357" spans="5:14">
      <c r="E357">
        <v>16</v>
      </c>
      <c r="J357">
        <v>75.099999999999994</v>
      </c>
      <c r="M357" t="e">
        <f t="shared" si="19"/>
        <v>#DIV/0!</v>
      </c>
    </row>
    <row r="358" spans="5:14">
      <c r="E358">
        <v>16</v>
      </c>
      <c r="J358">
        <v>75.099999999999994</v>
      </c>
      <c r="M358" t="e">
        <f t="shared" si="19"/>
        <v>#DIV/0!</v>
      </c>
    </row>
    <row r="366" spans="5:14" s="2" customFormat="1"/>
    <row r="371" spans="2:14">
      <c r="B371" t="s">
        <v>67</v>
      </c>
    </row>
    <row r="372" spans="2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s="1" t="s">
        <v>60</v>
      </c>
    </row>
    <row r="373" spans="2:14">
      <c r="C373">
        <v>1</v>
      </c>
      <c r="D373" t="s">
        <v>19</v>
      </c>
      <c r="E373">
        <v>4</v>
      </c>
      <c r="F373">
        <v>300</v>
      </c>
      <c r="G373">
        <v>104.09</v>
      </c>
      <c r="H373">
        <v>2.15</v>
      </c>
      <c r="J373">
        <v>75.099999999999994</v>
      </c>
      <c r="K373">
        <v>15.9</v>
      </c>
      <c r="L373">
        <f>I373/K373</f>
        <v>0</v>
      </c>
      <c r="M373">
        <f>J373/K373</f>
        <v>4.7232704402515715</v>
      </c>
      <c r="N373">
        <v>0.98064649199429399</v>
      </c>
    </row>
    <row r="374" spans="2:14" ht="15" hidden="1" customHeight="1">
      <c r="C374">
        <v>2</v>
      </c>
      <c r="E374">
        <v>4</v>
      </c>
      <c r="F374">
        <v>300</v>
      </c>
      <c r="G374">
        <v>47.66</v>
      </c>
      <c r="H374">
        <v>2.4300000000000002</v>
      </c>
      <c r="J374">
        <v>75.099999999999994</v>
      </c>
      <c r="K374">
        <v>15.6</v>
      </c>
      <c r="M374">
        <f t="shared" ref="M374:M379" si="20">J374/K374</f>
        <v>4.8141025641025639</v>
      </c>
      <c r="N374">
        <v>0.99851928003936796</v>
      </c>
    </row>
    <row r="375" spans="2:14" ht="15" hidden="1" customHeight="1">
      <c r="C375">
        <v>3</v>
      </c>
      <c r="E375">
        <v>4</v>
      </c>
      <c r="F375">
        <v>300</v>
      </c>
      <c r="G375">
        <v>59.61</v>
      </c>
      <c r="H375">
        <v>2.12</v>
      </c>
      <c r="J375">
        <v>75.099999999999994</v>
      </c>
      <c r="K375">
        <v>15.7</v>
      </c>
      <c r="M375">
        <f t="shared" si="20"/>
        <v>4.7834394904458595</v>
      </c>
      <c r="N375">
        <v>0.99394059931455503</v>
      </c>
    </row>
    <row r="376" spans="2:14" ht="15" hidden="1" customHeight="1">
      <c r="C376">
        <v>4</v>
      </c>
      <c r="E376">
        <v>4</v>
      </c>
      <c r="F376">
        <v>300</v>
      </c>
      <c r="G376">
        <v>56.69</v>
      </c>
      <c r="H376">
        <v>2.65</v>
      </c>
      <c r="J376">
        <v>75.099999999999994</v>
      </c>
      <c r="K376">
        <v>15.7</v>
      </c>
      <c r="M376">
        <f t="shared" si="20"/>
        <v>4.7834394904458595</v>
      </c>
      <c r="N376">
        <v>0.98986253951108305</v>
      </c>
    </row>
    <row r="377" spans="2:14" ht="15" hidden="1" customHeight="1">
      <c r="C377">
        <v>5</v>
      </c>
      <c r="E377">
        <v>4</v>
      </c>
      <c r="F377">
        <v>300</v>
      </c>
      <c r="G377">
        <v>32.49</v>
      </c>
      <c r="H377">
        <v>2.25</v>
      </c>
      <c r="J377">
        <v>75.099999999999994</v>
      </c>
      <c r="K377">
        <v>15.6</v>
      </c>
      <c r="M377">
        <f t="shared" si="20"/>
        <v>4.8141025641025639</v>
      </c>
      <c r="N377">
        <v>0.99891815365189196</v>
      </c>
    </row>
    <row r="378" spans="2:14" ht="15" hidden="1" customHeight="1">
      <c r="C378">
        <v>6</v>
      </c>
      <c r="E378">
        <v>4</v>
      </c>
      <c r="F378">
        <v>300</v>
      </c>
      <c r="G378">
        <v>35.04</v>
      </c>
      <c r="H378">
        <v>2.25</v>
      </c>
      <c r="J378">
        <v>75.099999999999994</v>
      </c>
      <c r="K378">
        <v>18.3</v>
      </c>
      <c r="M378">
        <f t="shared" si="20"/>
        <v>4.1038251366120218</v>
      </c>
      <c r="N378">
        <v>0.997952990245219</v>
      </c>
    </row>
    <row r="379" spans="2:14" ht="15" hidden="1" customHeight="1">
      <c r="C379">
        <v>7</v>
      </c>
      <c r="E379">
        <v>4</v>
      </c>
      <c r="F379">
        <v>300</v>
      </c>
      <c r="G379">
        <v>35.61</v>
      </c>
      <c r="H379">
        <v>2.17</v>
      </c>
      <c r="J379">
        <v>75.099999999999994</v>
      </c>
      <c r="K379">
        <v>15.6</v>
      </c>
      <c r="M379">
        <f t="shared" si="20"/>
        <v>4.8141025641025639</v>
      </c>
      <c r="N379">
        <v>0.98282161291388104</v>
      </c>
    </row>
    <row r="380" spans="2:14" ht="15" hidden="1" customHeight="1">
      <c r="C380">
        <v>8</v>
      </c>
      <c r="E380">
        <v>4</v>
      </c>
      <c r="F380">
        <v>300</v>
      </c>
      <c r="J380">
        <v>75.099999999999994</v>
      </c>
    </row>
    <row r="381" spans="2:14" ht="15" hidden="1" customHeight="1">
      <c r="C381">
        <v>9</v>
      </c>
      <c r="E381">
        <v>4</v>
      </c>
      <c r="F381">
        <v>300</v>
      </c>
      <c r="J381">
        <v>75.099999999999994</v>
      </c>
    </row>
    <row r="382" spans="2:14" ht="15" hidden="1" customHeight="1">
      <c r="C382">
        <v>10</v>
      </c>
      <c r="E382">
        <v>4</v>
      </c>
      <c r="F382">
        <v>300</v>
      </c>
      <c r="J382">
        <v>75.099999999999994</v>
      </c>
    </row>
    <row r="383" spans="2:14" ht="15" hidden="1" customHeight="1">
      <c r="C383">
        <v>11</v>
      </c>
      <c r="E383">
        <v>4</v>
      </c>
      <c r="F383">
        <v>300</v>
      </c>
    </row>
    <row r="384" spans="2:14" ht="15" hidden="1" customHeight="1">
      <c r="C384">
        <v>12</v>
      </c>
      <c r="E384">
        <v>4</v>
      </c>
      <c r="F384">
        <v>300</v>
      </c>
    </row>
    <row r="385" spans="3:6" ht="15" hidden="1" customHeight="1">
      <c r="C385">
        <v>13</v>
      </c>
      <c r="E385">
        <v>4</v>
      </c>
      <c r="F385">
        <v>300</v>
      </c>
    </row>
    <row r="386" spans="3:6" ht="15" hidden="1" customHeight="1">
      <c r="C386">
        <v>14</v>
      </c>
      <c r="E386">
        <v>4</v>
      </c>
      <c r="F386">
        <v>300</v>
      </c>
    </row>
    <row r="387" spans="3:6" ht="15" hidden="1" customHeight="1">
      <c r="C387">
        <v>15</v>
      </c>
      <c r="E387">
        <v>4</v>
      </c>
      <c r="F387">
        <v>300</v>
      </c>
    </row>
    <row r="388" spans="3:6" ht="15" hidden="1" customHeight="1">
      <c r="C388">
        <v>16</v>
      </c>
      <c r="E388">
        <v>4</v>
      </c>
      <c r="F388">
        <v>300</v>
      </c>
    </row>
    <row r="389" spans="3:6" ht="15" hidden="1" customHeight="1">
      <c r="C389">
        <v>17</v>
      </c>
      <c r="E389">
        <v>4</v>
      </c>
      <c r="F389">
        <v>300</v>
      </c>
    </row>
    <row r="390" spans="3:6" ht="15" hidden="1" customHeight="1">
      <c r="C390">
        <v>18</v>
      </c>
      <c r="E390">
        <v>4</v>
      </c>
      <c r="F390">
        <v>300</v>
      </c>
    </row>
    <row r="391" spans="3:6" ht="15" hidden="1" customHeight="1">
      <c r="C391">
        <v>19</v>
      </c>
      <c r="E391">
        <v>4</v>
      </c>
      <c r="F391">
        <v>300</v>
      </c>
    </row>
    <row r="392" spans="3:6" ht="15" hidden="1" customHeight="1">
      <c r="C392">
        <v>20</v>
      </c>
      <c r="E392">
        <v>4</v>
      </c>
      <c r="F392">
        <v>300</v>
      </c>
    </row>
    <row r="393" spans="3:6" ht="15" hidden="1" customHeight="1">
      <c r="C393">
        <v>21</v>
      </c>
      <c r="E393">
        <v>4</v>
      </c>
      <c r="F393">
        <v>300</v>
      </c>
    </row>
    <row r="394" spans="3:6" ht="15" hidden="1" customHeight="1">
      <c r="C394">
        <v>22</v>
      </c>
      <c r="E394">
        <v>4</v>
      </c>
      <c r="F394">
        <v>300</v>
      </c>
    </row>
    <row r="395" spans="3:6" ht="15" hidden="1" customHeight="1">
      <c r="C395">
        <v>23</v>
      </c>
      <c r="E395">
        <v>4</v>
      </c>
      <c r="F395">
        <v>300</v>
      </c>
    </row>
    <row r="396" spans="3:6" ht="15" hidden="1" customHeight="1">
      <c r="C396">
        <v>24</v>
      </c>
      <c r="E396">
        <v>4</v>
      </c>
      <c r="F396">
        <v>300</v>
      </c>
    </row>
    <row r="397" spans="3:6" ht="15" hidden="1" customHeight="1">
      <c r="C397">
        <v>25</v>
      </c>
      <c r="E397">
        <v>4</v>
      </c>
      <c r="F397">
        <v>300</v>
      </c>
    </row>
    <row r="398" spans="3:6" ht="15" hidden="1" customHeight="1">
      <c r="C398">
        <v>26</v>
      </c>
      <c r="E398">
        <v>4</v>
      </c>
      <c r="F398">
        <v>300</v>
      </c>
    </row>
    <row r="399" spans="3:6" ht="15" hidden="1" customHeight="1">
      <c r="C399">
        <v>27</v>
      </c>
      <c r="E399">
        <v>4</v>
      </c>
      <c r="F399">
        <v>300</v>
      </c>
    </row>
    <row r="400" spans="3:6" ht="15" hidden="1" customHeight="1">
      <c r="C400">
        <v>28</v>
      </c>
      <c r="E400">
        <v>4</v>
      </c>
      <c r="F400">
        <v>300</v>
      </c>
    </row>
    <row r="401" spans="3:14" ht="15" hidden="1" customHeight="1">
      <c r="C401">
        <v>29</v>
      </c>
      <c r="E401">
        <v>4</v>
      </c>
      <c r="F401">
        <v>300</v>
      </c>
    </row>
    <row r="402" spans="3:14">
      <c r="C402" t="s">
        <v>14</v>
      </c>
      <c r="G402">
        <f>AVERAGE(G373:G401)</f>
        <v>53.027142857142863</v>
      </c>
      <c r="H402">
        <f t="shared" ref="H402:N402" si="21">AVERAGE(H373:H401)</f>
        <v>2.2885714285714287</v>
      </c>
      <c r="I402" t="e">
        <f t="shared" si="21"/>
        <v>#DIV/0!</v>
      </c>
      <c r="J402">
        <f t="shared" si="21"/>
        <v>75.100000000000009</v>
      </c>
      <c r="K402">
        <f t="shared" si="21"/>
        <v>16.057142857142857</v>
      </c>
      <c r="L402">
        <f t="shared" si="21"/>
        <v>0</v>
      </c>
      <c r="M402">
        <f t="shared" si="21"/>
        <v>4.6908974642947143</v>
      </c>
      <c r="N402">
        <f t="shared" si="21"/>
        <v>0.99180880966718454</v>
      </c>
    </row>
    <row r="407" spans="3:14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4">
      <c r="D410" s="4" t="s">
        <v>26</v>
      </c>
      <c r="E410" s="4" t="s">
        <v>27</v>
      </c>
      <c r="F410" s="4" t="s">
        <v>28</v>
      </c>
    </row>
    <row r="411" spans="3:14" ht="15.75">
      <c r="C411" t="s">
        <v>23</v>
      </c>
      <c r="D411" s="3">
        <v>42.03</v>
      </c>
      <c r="E411" s="3">
        <v>22.34</v>
      </c>
      <c r="F411" s="3">
        <v>19.55</v>
      </c>
    </row>
    <row r="412" spans="3:14" ht="15.75">
      <c r="C412" t="s">
        <v>24</v>
      </c>
      <c r="D412" s="3">
        <v>114.03</v>
      </c>
      <c r="E412" s="3">
        <v>54.09</v>
      </c>
      <c r="F412" s="3">
        <v>51.03</v>
      </c>
    </row>
    <row r="413" spans="3:14" ht="15.75">
      <c r="C413" t="s">
        <v>25</v>
      </c>
      <c r="D413" s="3">
        <v>131.63999999999999</v>
      </c>
      <c r="E413" s="3">
        <v>76.53</v>
      </c>
      <c r="F413" s="3">
        <v>108.48</v>
      </c>
    </row>
    <row r="431" s="2" customFormat="1"/>
    <row r="435" spans="3:14" ht="60">
      <c r="D435" s="1" t="s">
        <v>2</v>
      </c>
      <c r="E435" s="1" t="s">
        <v>20</v>
      </c>
      <c r="F435" s="1" t="s">
        <v>1</v>
      </c>
      <c r="G435" s="1" t="s">
        <v>4</v>
      </c>
      <c r="H435" s="1" t="s">
        <v>5</v>
      </c>
      <c r="I435" s="1" t="s">
        <v>11</v>
      </c>
      <c r="J435" s="1" t="s">
        <v>10</v>
      </c>
      <c r="K435" s="1" t="s">
        <v>8</v>
      </c>
      <c r="L435" s="1" t="s">
        <v>13</v>
      </c>
      <c r="M435" s="1" t="s">
        <v>12</v>
      </c>
      <c r="N435" s="1" t="s">
        <v>60</v>
      </c>
    </row>
    <row r="436" spans="3:14">
      <c r="C436">
        <v>1</v>
      </c>
      <c r="D436" t="s">
        <v>19</v>
      </c>
      <c r="E436">
        <v>4</v>
      </c>
      <c r="L436" t="e">
        <f>I436/K436</f>
        <v>#DIV/0!</v>
      </c>
      <c r="M436" t="e">
        <f>J436/K436</f>
        <v>#DIV/0!</v>
      </c>
    </row>
    <row r="437" spans="3:14">
      <c r="E437">
        <v>4</v>
      </c>
      <c r="F437" s="17">
        <v>300</v>
      </c>
      <c r="M437" t="e">
        <f t="shared" ref="M437:M451" si="22">J437/K437</f>
        <v>#DIV/0!</v>
      </c>
      <c r="N437">
        <v>0.98064649199429399</v>
      </c>
    </row>
    <row r="438" spans="3:14">
      <c r="E438">
        <v>4</v>
      </c>
      <c r="M438" t="e">
        <f t="shared" si="22"/>
        <v>#DIV/0!</v>
      </c>
    </row>
    <row r="439" spans="3:14">
      <c r="E439">
        <v>4</v>
      </c>
      <c r="M439" t="e">
        <f t="shared" si="22"/>
        <v>#DIV/0!</v>
      </c>
    </row>
    <row r="440" spans="3:14">
      <c r="E440">
        <v>4</v>
      </c>
      <c r="M440" t="e">
        <f t="shared" si="22"/>
        <v>#DIV/0!</v>
      </c>
    </row>
    <row r="441" spans="3:14">
      <c r="E441">
        <v>4</v>
      </c>
      <c r="M441" t="e">
        <f t="shared" si="22"/>
        <v>#DIV/0!</v>
      </c>
    </row>
    <row r="442" spans="3:14">
      <c r="E442">
        <v>4</v>
      </c>
      <c r="M442" t="e">
        <f t="shared" si="22"/>
        <v>#DIV/0!</v>
      </c>
    </row>
    <row r="443" spans="3:14">
      <c r="C443" s="1"/>
      <c r="D443" s="1"/>
      <c r="G443" s="1"/>
      <c r="H443" s="1"/>
      <c r="I443" s="1"/>
      <c r="K443" s="1"/>
      <c r="L443" s="1"/>
      <c r="M443" t="e">
        <f t="shared" si="22"/>
        <v>#DIV/0!</v>
      </c>
    </row>
    <row r="444" spans="3:14">
      <c r="E444">
        <v>8</v>
      </c>
      <c r="F444">
        <v>3</v>
      </c>
      <c r="G444">
        <v>40.19</v>
      </c>
      <c r="M444" t="e">
        <f t="shared" si="22"/>
        <v>#DIV/0!</v>
      </c>
      <c r="N444">
        <v>0.97913368556609803</v>
      </c>
    </row>
    <row r="445" spans="3:14">
      <c r="E445">
        <v>8</v>
      </c>
      <c r="M445" t="e">
        <f t="shared" si="22"/>
        <v>#DIV/0!</v>
      </c>
    </row>
    <row r="446" spans="3:14">
      <c r="E446">
        <v>8</v>
      </c>
      <c r="F446">
        <v>200</v>
      </c>
      <c r="G446">
        <v>21.73</v>
      </c>
      <c r="M446" t="e">
        <f t="shared" si="22"/>
        <v>#DIV/0!</v>
      </c>
      <c r="N446">
        <v>0.97403617369878903</v>
      </c>
    </row>
    <row r="447" spans="3:14">
      <c r="E447">
        <v>8</v>
      </c>
      <c r="F447">
        <v>300</v>
      </c>
      <c r="G447">
        <v>19.420000000000002</v>
      </c>
      <c r="J447">
        <v>75.099999999999994</v>
      </c>
      <c r="M447" t="e">
        <f t="shared" si="22"/>
        <v>#DIV/0!</v>
      </c>
      <c r="N447">
        <v>0.97267999999999999</v>
      </c>
    </row>
    <row r="448" spans="3:14">
      <c r="E448">
        <v>8</v>
      </c>
      <c r="J448">
        <v>75.099999999999994</v>
      </c>
      <c r="M448" t="e">
        <f t="shared" si="22"/>
        <v>#DIV/0!</v>
      </c>
    </row>
    <row r="449" spans="3:13">
      <c r="E449">
        <v>8</v>
      </c>
      <c r="J449">
        <v>75.099999999999994</v>
      </c>
      <c r="M449" t="e">
        <f t="shared" si="22"/>
        <v>#DIV/0!</v>
      </c>
    </row>
    <row r="450" spans="3:13">
      <c r="E450">
        <v>8</v>
      </c>
      <c r="J450">
        <v>75.099999999999994</v>
      </c>
      <c r="M450" t="e">
        <f t="shared" si="22"/>
        <v>#DIV/0!</v>
      </c>
    </row>
    <row r="451" spans="3:13">
      <c r="E451">
        <v>8</v>
      </c>
      <c r="J451">
        <v>75.099999999999994</v>
      </c>
      <c r="M451" t="e">
        <f t="shared" si="22"/>
        <v>#DIV/0!</v>
      </c>
    </row>
    <row r="454" spans="3:13" s="2" customFormat="1"/>
    <row r="458" spans="3:13">
      <c r="D458" t="s">
        <v>24</v>
      </c>
      <c r="E458" t="s">
        <v>50</v>
      </c>
      <c r="F458" t="s">
        <v>45</v>
      </c>
      <c r="G458" t="s">
        <v>51</v>
      </c>
    </row>
    <row r="459" spans="3:13" ht="15.75">
      <c r="C459" t="s">
        <v>46</v>
      </c>
      <c r="D459" s="3">
        <v>114.03</v>
      </c>
      <c r="E459" s="3">
        <v>54.09</v>
      </c>
      <c r="F459" s="11">
        <v>73.150000000000006</v>
      </c>
      <c r="G459" s="3">
        <v>19.55</v>
      </c>
    </row>
    <row r="460" spans="3:13" ht="15.75">
      <c r="C460" t="s">
        <v>29</v>
      </c>
      <c r="D460" s="3">
        <v>172.69</v>
      </c>
      <c r="E460" s="3">
        <v>76.88</v>
      </c>
      <c r="F460" s="11">
        <v>122.08</v>
      </c>
      <c r="G460" s="3">
        <v>92.27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5"/>
  <sheetViews>
    <sheetView topLeftCell="B367" workbookViewId="0">
      <selection activeCell="N372" sqref="N372"/>
    </sheetView>
  </sheetViews>
  <sheetFormatPr defaultRowHeight="15"/>
  <cols>
    <col min="3" max="3" width="21" customWidth="1"/>
    <col min="4" max="4" width="16.4257812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60</v>
      </c>
    </row>
    <row r="4" spans="1:14">
      <c r="A4">
        <v>160</v>
      </c>
      <c r="B4" t="s">
        <v>64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60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69.36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H40">
        <v>2.29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2.4900000000000002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1.84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2.73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2.92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69.36</v>
      </c>
      <c r="H68">
        <f t="shared" ref="H68:N68" si="2">AVERAGE(H39:H67)</f>
        <v>2.41</v>
      </c>
      <c r="I68" t="e">
        <f t="shared" si="2"/>
        <v>#DIV/0!</v>
      </c>
      <c r="J68">
        <f t="shared" si="2"/>
        <v>75.100000000000009</v>
      </c>
      <c r="K68">
        <f t="shared" si="2"/>
        <v>17.100000000000001</v>
      </c>
      <c r="L68">
        <f t="shared" si="2"/>
        <v>0</v>
      </c>
      <c r="M68">
        <f t="shared" si="2"/>
        <v>4.3918128654970756</v>
      </c>
      <c r="N68">
        <f t="shared" si="2"/>
        <v>0.94938052254590299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60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56.09</v>
      </c>
      <c r="H74">
        <v>1.75</v>
      </c>
      <c r="J74">
        <f t="shared" ref="J74:J82" si="3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0.98876969409210202</v>
      </c>
    </row>
    <row r="75" spans="3:14" hidden="1">
      <c r="C75">
        <v>2</v>
      </c>
      <c r="E75" t="s">
        <v>16</v>
      </c>
      <c r="F75">
        <v>50</v>
      </c>
      <c r="H75">
        <v>2.42</v>
      </c>
      <c r="J75">
        <f t="shared" si="3"/>
        <v>75.099999999999994</v>
      </c>
    </row>
    <row r="76" spans="3:14" hidden="1">
      <c r="C76">
        <v>3</v>
      </c>
      <c r="E76" t="s">
        <v>16</v>
      </c>
      <c r="F76">
        <v>50</v>
      </c>
      <c r="H76">
        <v>2.31</v>
      </c>
      <c r="J76">
        <f t="shared" si="3"/>
        <v>75.099999999999994</v>
      </c>
    </row>
    <row r="77" spans="3:14" hidden="1">
      <c r="C77">
        <v>4</v>
      </c>
      <c r="E77" t="s">
        <v>16</v>
      </c>
      <c r="F77">
        <v>50</v>
      </c>
      <c r="H77">
        <v>1.86</v>
      </c>
      <c r="J77">
        <f t="shared" si="3"/>
        <v>75.099999999999994</v>
      </c>
    </row>
    <row r="78" spans="3:14" hidden="1">
      <c r="C78">
        <v>5</v>
      </c>
      <c r="E78" t="s">
        <v>16</v>
      </c>
      <c r="F78">
        <v>50</v>
      </c>
      <c r="H78">
        <v>2.15</v>
      </c>
      <c r="J78">
        <f t="shared" si="3"/>
        <v>75.099999999999994</v>
      </c>
    </row>
    <row r="79" spans="3:14" hidden="1">
      <c r="C79">
        <v>6</v>
      </c>
      <c r="E79" t="s">
        <v>16</v>
      </c>
      <c r="F79">
        <v>50</v>
      </c>
      <c r="H79">
        <v>1.98</v>
      </c>
      <c r="J79">
        <f t="shared" si="3"/>
        <v>75.100000000000009</v>
      </c>
    </row>
    <row r="80" spans="3:14" hidden="1">
      <c r="C80">
        <v>7</v>
      </c>
      <c r="E80" t="s">
        <v>16</v>
      </c>
      <c r="F80">
        <v>50</v>
      </c>
      <c r="H80">
        <v>2.59</v>
      </c>
      <c r="J80">
        <f t="shared" si="3"/>
        <v>75.100000000000009</v>
      </c>
    </row>
    <row r="81" spans="3:10" hidden="1">
      <c r="C81">
        <v>8</v>
      </c>
      <c r="E81" t="s">
        <v>16</v>
      </c>
      <c r="F81">
        <v>50</v>
      </c>
      <c r="J81">
        <f t="shared" si="3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3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56.09</v>
      </c>
      <c r="H103">
        <f t="shared" ref="H103:N103" si="4">AVERAGE(H74:H102)</f>
        <v>2.1514285714285717</v>
      </c>
      <c r="I103" t="e">
        <f t="shared" si="4"/>
        <v>#DIV/0!</v>
      </c>
      <c r="J103">
        <f t="shared" si="4"/>
        <v>75.100000000000009</v>
      </c>
      <c r="K103">
        <f t="shared" si="4"/>
        <v>17.100000000000001</v>
      </c>
      <c r="L103">
        <f t="shared" si="4"/>
        <v>0</v>
      </c>
      <c r="M103">
        <f t="shared" si="4"/>
        <v>4.3918128654970756</v>
      </c>
      <c r="N103">
        <f t="shared" si="4"/>
        <v>0.98876969409210202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68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60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109.67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0.97507250344741203</v>
      </c>
    </row>
    <row r="115" spans="2:14" hidden="1">
      <c r="C115">
        <v>2</v>
      </c>
      <c r="E115" t="s">
        <v>6</v>
      </c>
      <c r="F115">
        <v>5</v>
      </c>
      <c r="H115">
        <v>2.09</v>
      </c>
      <c r="J115">
        <v>75.099999999999994</v>
      </c>
    </row>
    <row r="116" spans="2:14" hidden="1">
      <c r="C116">
        <v>3</v>
      </c>
      <c r="E116" t="s">
        <v>6</v>
      </c>
      <c r="F116">
        <v>5</v>
      </c>
      <c r="H116">
        <v>1.7</v>
      </c>
      <c r="J116">
        <v>75.099999999999994</v>
      </c>
    </row>
    <row r="117" spans="2:14" hidden="1">
      <c r="C117">
        <v>4</v>
      </c>
      <c r="E117" t="s">
        <v>6</v>
      </c>
      <c r="F117">
        <v>5</v>
      </c>
      <c r="H117">
        <v>1.68</v>
      </c>
      <c r="J117">
        <v>75.099999999999994</v>
      </c>
    </row>
    <row r="118" spans="2:14" hidden="1">
      <c r="C118">
        <v>5</v>
      </c>
      <c r="E118" t="s">
        <v>6</v>
      </c>
      <c r="F118">
        <v>5</v>
      </c>
      <c r="H118">
        <v>1.67</v>
      </c>
      <c r="J118">
        <v>75.099999999999994</v>
      </c>
    </row>
    <row r="119" spans="2:14" hidden="1">
      <c r="C119">
        <v>6</v>
      </c>
      <c r="E119" t="s">
        <v>6</v>
      </c>
      <c r="F119">
        <v>5</v>
      </c>
      <c r="H119">
        <v>1.7</v>
      </c>
      <c r="J119">
        <v>75.099999999999994</v>
      </c>
    </row>
    <row r="120" spans="2:14" hidden="1">
      <c r="C120">
        <v>7</v>
      </c>
      <c r="E120" t="s">
        <v>6</v>
      </c>
      <c r="F120">
        <v>5</v>
      </c>
      <c r="H120">
        <v>1.67</v>
      </c>
      <c r="J120">
        <v>75.099999999999994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109.67</v>
      </c>
      <c r="H143">
        <f t="shared" ref="H143:N143" si="5">AVERAGE(H114:H142)</f>
        <v>1.7642857142857142</v>
      </c>
      <c r="I143" t="e">
        <f t="shared" si="5"/>
        <v>#DIV/0!</v>
      </c>
      <c r="J143">
        <f t="shared" si="5"/>
        <v>75.100000000000009</v>
      </c>
      <c r="K143">
        <f t="shared" si="5"/>
        <v>16.5</v>
      </c>
      <c r="L143">
        <f t="shared" si="5"/>
        <v>0</v>
      </c>
      <c r="M143">
        <f t="shared" si="5"/>
        <v>4.5515151515151508</v>
      </c>
      <c r="N143">
        <f t="shared" si="5"/>
        <v>0.97507250344741203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60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43.27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0.97872210312470098</v>
      </c>
    </row>
    <row r="150" spans="3:14" hidden="1">
      <c r="C150">
        <v>2</v>
      </c>
      <c r="E150" t="s">
        <v>15</v>
      </c>
      <c r="F150">
        <v>5</v>
      </c>
      <c r="H150">
        <v>1.75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1.79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1.86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1.79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1.72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1.81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43.27</v>
      </c>
      <c r="H178">
        <f t="shared" ref="H178:N178" si="6">AVERAGE(H149:H177)</f>
        <v>1.8057142857142858</v>
      </c>
      <c r="I178" t="e">
        <f t="shared" si="6"/>
        <v>#DIV/0!</v>
      </c>
      <c r="J178">
        <f t="shared" si="6"/>
        <v>75.100000000000009</v>
      </c>
      <c r="K178">
        <f t="shared" si="6"/>
        <v>16.5</v>
      </c>
      <c r="L178">
        <f t="shared" si="6"/>
        <v>0</v>
      </c>
      <c r="M178">
        <f t="shared" si="6"/>
        <v>4.5515151515151508</v>
      </c>
      <c r="N178">
        <f t="shared" si="6"/>
        <v>0.97872210312470098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20" t="s">
        <v>60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37.42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0.97513021391132704</v>
      </c>
    </row>
    <row r="186" spans="3:14" hidden="1">
      <c r="C186">
        <v>2</v>
      </c>
      <c r="E186" t="s">
        <v>16</v>
      </c>
      <c r="F186">
        <v>5</v>
      </c>
      <c r="H186">
        <v>2.62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2.46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2.2200000000000002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2.17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1.73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1.79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37.42</v>
      </c>
      <c r="H214">
        <f t="shared" ref="H214:N214" si="7">AVERAGE(H185:H213)</f>
        <v>2.1257142857142854</v>
      </c>
      <c r="I214" t="e">
        <f t="shared" si="7"/>
        <v>#DIV/0!</v>
      </c>
      <c r="J214">
        <f t="shared" si="7"/>
        <v>75.100000000000009</v>
      </c>
      <c r="K214">
        <f t="shared" si="7"/>
        <v>16.600000000000001</v>
      </c>
      <c r="L214">
        <f t="shared" si="7"/>
        <v>0</v>
      </c>
      <c r="M214">
        <f t="shared" si="7"/>
        <v>4.5240963855421681</v>
      </c>
      <c r="N214">
        <f t="shared" si="7"/>
        <v>0.97513021391132704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7" t="s">
        <v>64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60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225.11</v>
      </c>
      <c r="H224">
        <v>2.0699999999999998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0.98812500729446995</v>
      </c>
    </row>
    <row r="225" spans="3:10" hidden="1">
      <c r="C225">
        <v>2</v>
      </c>
      <c r="E225" t="s">
        <v>6</v>
      </c>
      <c r="F225" t="s">
        <v>6</v>
      </c>
      <c r="H225">
        <v>2.29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2.23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2.2599999999999998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2.34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2.39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2.64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225.11</v>
      </c>
      <c r="H253">
        <f t="shared" ref="H253:N253" si="8">AVERAGE(H224:H252)</f>
        <v>2.3171428571428572</v>
      </c>
      <c r="I253" t="e">
        <f t="shared" si="8"/>
        <v>#DIV/0!</v>
      </c>
      <c r="J253">
        <f t="shared" si="8"/>
        <v>75.100000000000009</v>
      </c>
      <c r="K253">
        <f t="shared" si="8"/>
        <v>17</v>
      </c>
      <c r="L253">
        <f t="shared" si="8"/>
        <v>0</v>
      </c>
      <c r="M253">
        <f t="shared" si="8"/>
        <v>4.4176470588235288</v>
      </c>
      <c r="N253">
        <f t="shared" si="8"/>
        <v>0.98812500729446995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60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57.06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0.97748397527978803</v>
      </c>
    </row>
    <row r="260" spans="3:14" hidden="1">
      <c r="C260">
        <v>2</v>
      </c>
      <c r="E260" t="s">
        <v>15</v>
      </c>
      <c r="F260" t="s">
        <v>6</v>
      </c>
      <c r="H260">
        <v>1.87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2.37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1.93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2.63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1.84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2.06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57.06</v>
      </c>
      <c r="H288">
        <f t="shared" ref="H288:N288" si="9">AVERAGE(H259:H287)</f>
        <v>2.0457142857142858</v>
      </c>
      <c r="I288" t="e">
        <f t="shared" si="9"/>
        <v>#DIV/0!</v>
      </c>
      <c r="J288">
        <f t="shared" si="9"/>
        <v>75.100000000000009</v>
      </c>
      <c r="K288">
        <f t="shared" si="9"/>
        <v>17.100000000000001</v>
      </c>
      <c r="L288">
        <f t="shared" si="9"/>
        <v>0</v>
      </c>
      <c r="M288">
        <f t="shared" si="9"/>
        <v>4.3918128654970756</v>
      </c>
      <c r="N288">
        <f t="shared" si="9"/>
        <v>0.97748397527978803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60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33.31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0.97232696324183199</v>
      </c>
    </row>
    <row r="296" spans="3:14" hidden="1">
      <c r="C296">
        <v>2</v>
      </c>
      <c r="E296" t="s">
        <v>16</v>
      </c>
      <c r="F296" t="s">
        <v>6</v>
      </c>
      <c r="H296">
        <v>2.14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2.36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2.59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1.87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2.71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2.95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33.31</v>
      </c>
      <c r="H324">
        <f t="shared" ref="H324:N324" si="10">AVERAGE(H295:H323)</f>
        <v>2.4785714285714286</v>
      </c>
      <c r="I324" t="e">
        <f t="shared" si="10"/>
        <v>#DIV/0!</v>
      </c>
      <c r="J324">
        <f t="shared" si="10"/>
        <v>75.100000000000009</v>
      </c>
      <c r="K324">
        <f t="shared" si="10"/>
        <v>17.100000000000001</v>
      </c>
      <c r="L324">
        <f t="shared" si="10"/>
        <v>0</v>
      </c>
      <c r="M324">
        <f t="shared" si="10"/>
        <v>4.3918128654970756</v>
      </c>
      <c r="N324">
        <f t="shared" si="10"/>
        <v>0.97232696324183199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60</v>
      </c>
    </row>
    <row r="335" spans="1:26">
      <c r="C335" t="s">
        <v>0</v>
      </c>
      <c r="D335">
        <v>4</v>
      </c>
      <c r="E335" t="s">
        <v>6</v>
      </c>
      <c r="H335">
        <v>1.76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H336">
        <v>1.68</v>
      </c>
      <c r="J336">
        <v>75.099999999999994</v>
      </c>
      <c r="M336" t="e">
        <f t="shared" ref="M336:M358" si="11">J336/K336</f>
        <v>#DIV/0!</v>
      </c>
    </row>
    <row r="337" spans="4:14">
      <c r="D337">
        <v>4</v>
      </c>
      <c r="E337" t="s">
        <v>6</v>
      </c>
      <c r="H337">
        <v>1.7</v>
      </c>
      <c r="J337">
        <v>75.099999999999994</v>
      </c>
      <c r="M337" t="e">
        <f t="shared" si="11"/>
        <v>#DIV/0!</v>
      </c>
    </row>
    <row r="338" spans="4:14">
      <c r="D338">
        <v>4</v>
      </c>
      <c r="E338" t="s">
        <v>6</v>
      </c>
      <c r="F338" s="17">
        <v>50</v>
      </c>
      <c r="G338">
        <v>100.11</v>
      </c>
      <c r="H338">
        <v>1.68</v>
      </c>
      <c r="J338">
        <v>75.099999999999994</v>
      </c>
      <c r="M338" t="e">
        <f t="shared" si="11"/>
        <v>#DIV/0!</v>
      </c>
      <c r="N338">
        <v>0.97425934508971102</v>
      </c>
    </row>
    <row r="339" spans="4:14">
      <c r="D339">
        <v>4</v>
      </c>
      <c r="E339" t="s">
        <v>6</v>
      </c>
      <c r="H339">
        <v>1.68</v>
      </c>
      <c r="J339">
        <v>75.099999999999994</v>
      </c>
      <c r="M339" t="e">
        <f t="shared" si="11"/>
        <v>#DIV/0!</v>
      </c>
    </row>
    <row r="340" spans="4:14">
      <c r="D340">
        <v>4</v>
      </c>
      <c r="E340" t="s">
        <v>6</v>
      </c>
      <c r="F340">
        <v>100</v>
      </c>
      <c r="G340">
        <v>50.57</v>
      </c>
      <c r="H340">
        <v>1.86</v>
      </c>
      <c r="J340">
        <v>75.099999999999994</v>
      </c>
      <c r="M340" t="e">
        <f t="shared" si="11"/>
        <v>#DIV/0!</v>
      </c>
      <c r="N340">
        <v>0.96815471433436495</v>
      </c>
    </row>
    <row r="341" spans="4:14">
      <c r="D341">
        <v>4</v>
      </c>
      <c r="E341" t="s">
        <v>6</v>
      </c>
      <c r="F341">
        <v>300</v>
      </c>
      <c r="G341">
        <v>7.5</v>
      </c>
      <c r="H341">
        <v>1.98</v>
      </c>
      <c r="J341">
        <v>75.099999999999994</v>
      </c>
      <c r="M341" t="e">
        <f t="shared" si="11"/>
        <v>#DIV/0!</v>
      </c>
      <c r="N341">
        <v>0.94666988836818</v>
      </c>
    </row>
    <row r="342" spans="4:14">
      <c r="E342" t="s">
        <v>6</v>
      </c>
      <c r="H342">
        <v>1.81</v>
      </c>
      <c r="J342">
        <v>75.099999999999994</v>
      </c>
      <c r="M342" t="e">
        <f t="shared" si="11"/>
        <v>#DIV/0!</v>
      </c>
    </row>
    <row r="343" spans="4:14">
      <c r="D343">
        <v>8</v>
      </c>
      <c r="E343" t="s">
        <v>6</v>
      </c>
      <c r="H343">
        <v>2.0699999999999998</v>
      </c>
      <c r="J343">
        <v>75.099999999999994</v>
      </c>
      <c r="M343" t="e">
        <f t="shared" si="11"/>
        <v>#DIV/0!</v>
      </c>
    </row>
    <row r="344" spans="4:14">
      <c r="D344">
        <v>8</v>
      </c>
      <c r="E344" t="s">
        <v>6</v>
      </c>
      <c r="H344">
        <v>1.92</v>
      </c>
      <c r="J344">
        <v>75.099999999999994</v>
      </c>
      <c r="M344" t="e">
        <f t="shared" si="11"/>
        <v>#DIV/0!</v>
      </c>
    </row>
    <row r="345" spans="4:14">
      <c r="D345">
        <v>8</v>
      </c>
      <c r="E345" t="s">
        <v>6</v>
      </c>
      <c r="H345">
        <v>2.2599999999999998</v>
      </c>
      <c r="J345">
        <v>75.099999999999994</v>
      </c>
      <c r="M345" t="e">
        <f t="shared" si="11"/>
        <v>#DIV/0!</v>
      </c>
    </row>
    <row r="346" spans="4:14">
      <c r="D346">
        <v>8</v>
      </c>
      <c r="E346" t="s">
        <v>6</v>
      </c>
      <c r="H346">
        <v>1.79</v>
      </c>
      <c r="J346">
        <v>75.099999999999994</v>
      </c>
      <c r="M346" t="e">
        <f t="shared" si="11"/>
        <v>#DIV/0!</v>
      </c>
    </row>
    <row r="347" spans="4:14">
      <c r="D347">
        <v>8</v>
      </c>
      <c r="E347" t="s">
        <v>6</v>
      </c>
      <c r="H347">
        <v>1.75</v>
      </c>
      <c r="J347">
        <v>75.099999999999994</v>
      </c>
      <c r="M347" t="e">
        <f t="shared" si="11"/>
        <v>#DIV/0!</v>
      </c>
    </row>
    <row r="348" spans="4:14">
      <c r="D348">
        <v>8</v>
      </c>
      <c r="E348" t="s">
        <v>6</v>
      </c>
      <c r="F348">
        <v>100</v>
      </c>
      <c r="H348">
        <v>1.79</v>
      </c>
      <c r="J348">
        <v>75.099999999999994</v>
      </c>
      <c r="M348" t="e">
        <f t="shared" si="11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11"/>
        <v>#DIV/0!</v>
      </c>
    </row>
    <row r="350" spans="4:14">
      <c r="E350" t="s">
        <v>6</v>
      </c>
      <c r="H350">
        <v>1.7</v>
      </c>
      <c r="J350">
        <v>75.099999999999994</v>
      </c>
      <c r="M350" t="e">
        <f t="shared" si="11"/>
        <v>#DIV/0!</v>
      </c>
    </row>
    <row r="351" spans="4:14">
      <c r="D351">
        <v>16</v>
      </c>
      <c r="E351" t="s">
        <v>6</v>
      </c>
      <c r="H351">
        <v>1.98</v>
      </c>
      <c r="J351">
        <v>75.099999999999994</v>
      </c>
      <c r="M351" t="e">
        <f t="shared" si="11"/>
        <v>#DIV/0!</v>
      </c>
    </row>
    <row r="352" spans="4:14">
      <c r="D352">
        <v>16</v>
      </c>
      <c r="E352" t="s">
        <v>6</v>
      </c>
      <c r="H352">
        <v>1.92</v>
      </c>
      <c r="J352">
        <v>75.099999999999994</v>
      </c>
      <c r="M352" t="e">
        <f t="shared" si="11"/>
        <v>#DIV/0!</v>
      </c>
    </row>
    <row r="353" spans="1:26">
      <c r="D353">
        <v>16</v>
      </c>
      <c r="E353" t="s">
        <v>6</v>
      </c>
      <c r="H353">
        <v>2.2599999999999998</v>
      </c>
      <c r="J353">
        <v>75.099999999999994</v>
      </c>
      <c r="M353" t="e">
        <f t="shared" si="11"/>
        <v>#DIV/0!</v>
      </c>
    </row>
    <row r="354" spans="1:26">
      <c r="D354">
        <v>16</v>
      </c>
      <c r="E354" t="s">
        <v>6</v>
      </c>
      <c r="H354">
        <v>1.98</v>
      </c>
      <c r="J354">
        <v>75.099999999999994</v>
      </c>
      <c r="M354" t="e">
        <f t="shared" si="11"/>
        <v>#DIV/0!</v>
      </c>
    </row>
    <row r="355" spans="1:26">
      <c r="D355">
        <v>16</v>
      </c>
      <c r="E355" t="s">
        <v>6</v>
      </c>
      <c r="H355">
        <v>2.2200000000000002</v>
      </c>
      <c r="J355">
        <v>75.099999999999994</v>
      </c>
      <c r="M355" t="e">
        <f t="shared" si="11"/>
        <v>#DIV/0!</v>
      </c>
    </row>
    <row r="356" spans="1:26">
      <c r="D356">
        <v>16</v>
      </c>
      <c r="E356" t="s">
        <v>6</v>
      </c>
      <c r="H356">
        <v>2.2599999999999998</v>
      </c>
      <c r="J356">
        <v>75.099999999999994</v>
      </c>
      <c r="M356" t="e">
        <f t="shared" si="11"/>
        <v>#DIV/0!</v>
      </c>
    </row>
    <row r="357" spans="1:26">
      <c r="D357">
        <v>16</v>
      </c>
      <c r="E357" t="s">
        <v>6</v>
      </c>
      <c r="H357">
        <v>2.09</v>
      </c>
      <c r="J357">
        <v>75.099999999999994</v>
      </c>
      <c r="M357" t="e">
        <f t="shared" si="11"/>
        <v>#DIV/0!</v>
      </c>
    </row>
    <row r="358" spans="1:26">
      <c r="D358">
        <v>16</v>
      </c>
      <c r="E358" t="s">
        <v>6</v>
      </c>
      <c r="H358">
        <v>1.87</v>
      </c>
      <c r="J358">
        <v>75.099999999999994</v>
      </c>
      <c r="M358" t="e">
        <f t="shared" si="11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60</v>
      </c>
    </row>
    <row r="373" spans="3:14">
      <c r="C373">
        <v>1</v>
      </c>
      <c r="D373" t="s">
        <v>19</v>
      </c>
      <c r="E373">
        <v>4</v>
      </c>
      <c r="F373">
        <v>100</v>
      </c>
      <c r="G373">
        <v>133.77000000000001</v>
      </c>
      <c r="H373">
        <v>2.62</v>
      </c>
      <c r="J373">
        <v>75.099999999999994</v>
      </c>
      <c r="K373">
        <v>17.2</v>
      </c>
      <c r="L373">
        <f>I373/K373</f>
        <v>0</v>
      </c>
      <c r="M373">
        <f>J373/K373</f>
        <v>4.3662790697674421</v>
      </c>
      <c r="N373">
        <v>0.97287472252639196</v>
      </c>
    </row>
    <row r="374" spans="3:14" hidden="1">
      <c r="C374">
        <v>2</v>
      </c>
      <c r="E374">
        <v>4</v>
      </c>
      <c r="F374">
        <v>100</v>
      </c>
      <c r="H374">
        <v>2.4300000000000002</v>
      </c>
      <c r="J374">
        <v>75.099999999999994</v>
      </c>
    </row>
    <row r="375" spans="3:14" hidden="1">
      <c r="C375">
        <v>3</v>
      </c>
      <c r="E375">
        <v>4</v>
      </c>
      <c r="F375">
        <v>100</v>
      </c>
      <c r="H375">
        <v>2.29</v>
      </c>
      <c r="J375">
        <v>75.099999999999994</v>
      </c>
    </row>
    <row r="376" spans="3:14" hidden="1">
      <c r="C376">
        <v>4</v>
      </c>
      <c r="E376">
        <v>4</v>
      </c>
      <c r="F376">
        <v>100</v>
      </c>
      <c r="H376">
        <v>2.4900000000000002</v>
      </c>
      <c r="J376">
        <v>75.099999999999994</v>
      </c>
    </row>
    <row r="377" spans="3:14" hidden="1">
      <c r="C377">
        <v>5</v>
      </c>
      <c r="E377">
        <v>4</v>
      </c>
      <c r="F377">
        <v>100</v>
      </c>
      <c r="H377">
        <v>2.2200000000000002</v>
      </c>
      <c r="J377">
        <v>75.099999999999994</v>
      </c>
    </row>
    <row r="378" spans="3:14" hidden="1">
      <c r="C378">
        <v>6</v>
      </c>
      <c r="E378">
        <v>4</v>
      </c>
      <c r="F378">
        <v>100</v>
      </c>
      <c r="H378">
        <v>2.19</v>
      </c>
      <c r="J378">
        <v>75.099999999999994</v>
      </c>
    </row>
    <row r="379" spans="3:14" hidden="1">
      <c r="C379">
        <v>7</v>
      </c>
      <c r="E379">
        <v>4</v>
      </c>
      <c r="F379">
        <v>100</v>
      </c>
      <c r="H379">
        <v>2.23</v>
      </c>
      <c r="J379">
        <v>75.099999999999994</v>
      </c>
    </row>
    <row r="380" spans="3:14" hidden="1">
      <c r="C380">
        <v>8</v>
      </c>
      <c r="E380">
        <v>4</v>
      </c>
      <c r="F380">
        <v>100</v>
      </c>
    </row>
    <row r="381" spans="3:14" hidden="1">
      <c r="C381">
        <v>9</v>
      </c>
      <c r="E381">
        <v>4</v>
      </c>
      <c r="F381">
        <v>100</v>
      </c>
    </row>
    <row r="382" spans="3:14" hidden="1">
      <c r="C382">
        <v>10</v>
      </c>
      <c r="E382">
        <v>4</v>
      </c>
      <c r="F382">
        <v>100</v>
      </c>
    </row>
    <row r="383" spans="3:14" hidden="1">
      <c r="C383">
        <v>11</v>
      </c>
      <c r="E383">
        <v>4</v>
      </c>
      <c r="F383">
        <v>100</v>
      </c>
    </row>
    <row r="384" spans="3:14" hidden="1">
      <c r="C384">
        <v>12</v>
      </c>
      <c r="E384">
        <v>4</v>
      </c>
      <c r="F384">
        <v>100</v>
      </c>
    </row>
    <row r="385" spans="3:6" hidden="1">
      <c r="C385">
        <v>13</v>
      </c>
      <c r="E385">
        <v>4</v>
      </c>
      <c r="F385">
        <v>100</v>
      </c>
    </row>
    <row r="386" spans="3:6" hidden="1">
      <c r="C386">
        <v>14</v>
      </c>
      <c r="E386">
        <v>4</v>
      </c>
      <c r="F386">
        <v>100</v>
      </c>
    </row>
    <row r="387" spans="3:6" hidden="1">
      <c r="C387">
        <v>15</v>
      </c>
      <c r="E387">
        <v>4</v>
      </c>
      <c r="F387">
        <v>100</v>
      </c>
    </row>
    <row r="388" spans="3:6" hidden="1">
      <c r="C388">
        <v>16</v>
      </c>
      <c r="E388">
        <v>4</v>
      </c>
      <c r="F388">
        <v>100</v>
      </c>
    </row>
    <row r="389" spans="3:6" hidden="1">
      <c r="C389">
        <v>17</v>
      </c>
      <c r="E389">
        <v>4</v>
      </c>
      <c r="F389">
        <v>100</v>
      </c>
    </row>
    <row r="390" spans="3:6" hidden="1">
      <c r="C390">
        <v>18</v>
      </c>
      <c r="E390">
        <v>4</v>
      </c>
      <c r="F390">
        <v>100</v>
      </c>
    </row>
    <row r="391" spans="3:6" hidden="1">
      <c r="C391">
        <v>19</v>
      </c>
      <c r="E391">
        <v>4</v>
      </c>
      <c r="F391">
        <v>100</v>
      </c>
    </row>
    <row r="392" spans="3:6" hidden="1">
      <c r="C392">
        <v>20</v>
      </c>
      <c r="E392">
        <v>4</v>
      </c>
      <c r="F392">
        <v>100</v>
      </c>
    </row>
    <row r="393" spans="3:6" hidden="1">
      <c r="C393">
        <v>21</v>
      </c>
      <c r="E393">
        <v>4</v>
      </c>
      <c r="F393">
        <v>100</v>
      </c>
    </row>
    <row r="394" spans="3:6" hidden="1">
      <c r="C394">
        <v>22</v>
      </c>
      <c r="E394">
        <v>4</v>
      </c>
      <c r="F394">
        <v>100</v>
      </c>
    </row>
    <row r="395" spans="3:6" hidden="1">
      <c r="C395">
        <v>23</v>
      </c>
      <c r="E395">
        <v>4</v>
      </c>
      <c r="F395">
        <v>100</v>
      </c>
    </row>
    <row r="396" spans="3:6" hidden="1">
      <c r="C396">
        <v>24</v>
      </c>
      <c r="E396">
        <v>4</v>
      </c>
      <c r="F396">
        <v>100</v>
      </c>
    </row>
    <row r="397" spans="3:6" hidden="1">
      <c r="C397">
        <v>25</v>
      </c>
      <c r="E397">
        <v>4</v>
      </c>
      <c r="F397">
        <v>100</v>
      </c>
    </row>
    <row r="398" spans="3:6" hidden="1">
      <c r="C398">
        <v>26</v>
      </c>
      <c r="E398">
        <v>4</v>
      </c>
      <c r="F398">
        <v>100</v>
      </c>
    </row>
    <row r="399" spans="3:6" hidden="1">
      <c r="C399">
        <v>27</v>
      </c>
      <c r="E399">
        <v>4</v>
      </c>
      <c r="F399">
        <v>100</v>
      </c>
    </row>
    <row r="400" spans="3:6" hidden="1">
      <c r="C400">
        <v>28</v>
      </c>
      <c r="E400">
        <v>4</v>
      </c>
      <c r="F400">
        <v>100</v>
      </c>
    </row>
    <row r="401" spans="3:13" hidden="1">
      <c r="C401">
        <v>29</v>
      </c>
      <c r="E401">
        <v>4</v>
      </c>
      <c r="F401">
        <v>100</v>
      </c>
    </row>
    <row r="402" spans="3:13">
      <c r="C402" t="s">
        <v>14</v>
      </c>
      <c r="G402">
        <f>AVERAGE(G373:G401)</f>
        <v>133.77000000000001</v>
      </c>
      <c r="H402">
        <f t="shared" ref="H402:M402" si="12">AVERAGE(H373:H401)</f>
        <v>2.3528571428571432</v>
      </c>
      <c r="I402" t="e">
        <f t="shared" si="12"/>
        <v>#DIV/0!</v>
      </c>
      <c r="J402">
        <f t="shared" si="12"/>
        <v>75.100000000000009</v>
      </c>
      <c r="K402">
        <f t="shared" si="12"/>
        <v>17.2</v>
      </c>
      <c r="L402">
        <f t="shared" si="12"/>
        <v>0</v>
      </c>
      <c r="M402">
        <f t="shared" si="12"/>
        <v>4.3662790697674421</v>
      </c>
    </row>
    <row r="406" spans="3:13" s="2" customFormat="1"/>
    <row r="410" spans="3:13">
      <c r="D410" s="4" t="s">
        <v>26</v>
      </c>
      <c r="E410" s="4" t="s">
        <v>27</v>
      </c>
      <c r="F410" s="4" t="s">
        <v>28</v>
      </c>
    </row>
    <row r="411" spans="3:13" ht="15.75">
      <c r="C411" t="s">
        <v>23</v>
      </c>
      <c r="D411" s="11">
        <v>63.47</v>
      </c>
      <c r="E411" s="3">
        <v>42.71</v>
      </c>
      <c r="F411" s="3">
        <v>60.79</v>
      </c>
    </row>
    <row r="412" spans="3:13" ht="15.75">
      <c r="C412" t="s">
        <v>24</v>
      </c>
      <c r="D412" s="3">
        <v>224.04</v>
      </c>
      <c r="E412" s="3">
        <v>124.52</v>
      </c>
      <c r="F412" s="3">
        <v>82.51</v>
      </c>
    </row>
    <row r="413" spans="3:13" ht="15.75">
      <c r="C413" t="s">
        <v>25</v>
      </c>
      <c r="D413" s="3">
        <v>133.66</v>
      </c>
      <c r="E413" s="3">
        <v>120.59</v>
      </c>
      <c r="F413" s="3">
        <v>70.62</v>
      </c>
    </row>
    <row r="434" spans="3:14" s="2" customFormat="1"/>
    <row r="439" spans="3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s="1" t="s">
        <v>60</v>
      </c>
    </row>
    <row r="440" spans="3:14">
      <c r="C440">
        <v>1</v>
      </c>
      <c r="D440" t="s">
        <v>19</v>
      </c>
      <c r="E440">
        <v>4</v>
      </c>
      <c r="J440">
        <v>75.099999999999994</v>
      </c>
      <c r="L440" t="e">
        <f>I440/K440</f>
        <v>#DIV/0!</v>
      </c>
      <c r="M440" t="e">
        <f>J440/K440</f>
        <v>#DIV/0!</v>
      </c>
    </row>
    <row r="441" spans="3:14">
      <c r="E441">
        <v>4</v>
      </c>
      <c r="J441">
        <v>75.099999999999994</v>
      </c>
      <c r="M441" t="e">
        <f t="shared" ref="M441:M455" si="13">J441/K441</f>
        <v>#DIV/0!</v>
      </c>
    </row>
    <row r="442" spans="3:14">
      <c r="E442">
        <v>4</v>
      </c>
      <c r="J442">
        <v>75.099999999999994</v>
      </c>
      <c r="M442" t="e">
        <f t="shared" si="13"/>
        <v>#DIV/0!</v>
      </c>
    </row>
    <row r="443" spans="3:14">
      <c r="E443">
        <v>4</v>
      </c>
      <c r="J443">
        <v>75.099999999999994</v>
      </c>
      <c r="M443" t="e">
        <f t="shared" si="13"/>
        <v>#DIV/0!</v>
      </c>
    </row>
    <row r="444" spans="3:14">
      <c r="E444">
        <v>4</v>
      </c>
      <c r="F444">
        <v>100</v>
      </c>
      <c r="G444">
        <v>133.77000000000001</v>
      </c>
      <c r="J444">
        <v>75.099999999999994</v>
      </c>
      <c r="K444">
        <v>17.2</v>
      </c>
      <c r="M444">
        <f t="shared" si="13"/>
        <v>4.3662790697674421</v>
      </c>
      <c r="N444">
        <v>0.97287472252639196</v>
      </c>
    </row>
    <row r="445" spans="3:14">
      <c r="E445">
        <v>4</v>
      </c>
      <c r="F445">
        <v>150</v>
      </c>
      <c r="G445">
        <v>122.74</v>
      </c>
      <c r="J445">
        <v>75.099999999999994</v>
      </c>
      <c r="K445">
        <v>17.2</v>
      </c>
      <c r="M445">
        <f t="shared" si="13"/>
        <v>4.3662790697674421</v>
      </c>
      <c r="N445">
        <v>0.96879010235899099</v>
      </c>
    </row>
    <row r="446" spans="3:14">
      <c r="E446">
        <v>4</v>
      </c>
      <c r="J446">
        <v>75.099999999999994</v>
      </c>
      <c r="M446" t="e">
        <f t="shared" si="13"/>
        <v>#DIV/0!</v>
      </c>
    </row>
    <row r="447" spans="3:14">
      <c r="C447" s="1"/>
      <c r="D447" s="1"/>
      <c r="E447">
        <v>4</v>
      </c>
      <c r="G447" s="1"/>
      <c r="H447" s="1"/>
      <c r="I447" s="1"/>
      <c r="J447">
        <v>75.099999999999994</v>
      </c>
      <c r="K447" s="1"/>
      <c r="L447" s="1"/>
      <c r="M447" t="e">
        <f t="shared" si="13"/>
        <v>#DIV/0!</v>
      </c>
    </row>
    <row r="448" spans="3:14">
      <c r="E448">
        <v>8</v>
      </c>
      <c r="J448">
        <v>75.099999999999994</v>
      </c>
      <c r="M448" t="e">
        <f t="shared" si="13"/>
        <v>#DIV/0!</v>
      </c>
    </row>
    <row r="449" spans="3:13">
      <c r="E449">
        <v>8</v>
      </c>
      <c r="J449">
        <v>75.099999999999994</v>
      </c>
      <c r="M449" t="e">
        <f t="shared" si="13"/>
        <v>#DIV/0!</v>
      </c>
    </row>
    <row r="450" spans="3:13">
      <c r="E450">
        <v>8</v>
      </c>
      <c r="J450">
        <v>75.099999999999994</v>
      </c>
      <c r="M450" t="e">
        <f t="shared" si="13"/>
        <v>#DIV/0!</v>
      </c>
    </row>
    <row r="451" spans="3:13">
      <c r="E451">
        <v>8</v>
      </c>
      <c r="J451">
        <v>75.099999999999994</v>
      </c>
      <c r="M451" t="e">
        <f t="shared" si="13"/>
        <v>#DIV/0!</v>
      </c>
    </row>
    <row r="452" spans="3:13">
      <c r="E452">
        <v>8</v>
      </c>
      <c r="J452">
        <v>75.099999999999994</v>
      </c>
      <c r="M452" t="e">
        <f t="shared" si="13"/>
        <v>#DIV/0!</v>
      </c>
    </row>
    <row r="453" spans="3:13">
      <c r="E453">
        <v>8</v>
      </c>
      <c r="J453">
        <v>75.099999999999994</v>
      </c>
      <c r="M453" t="e">
        <f t="shared" si="13"/>
        <v>#DIV/0!</v>
      </c>
    </row>
    <row r="454" spans="3:13">
      <c r="E454">
        <v>8</v>
      </c>
      <c r="J454">
        <v>75.099999999999994</v>
      </c>
      <c r="M454" t="e">
        <f t="shared" si="13"/>
        <v>#DIV/0!</v>
      </c>
    </row>
    <row r="455" spans="3:13">
      <c r="E455">
        <v>8</v>
      </c>
      <c r="J455">
        <v>75.099999999999994</v>
      </c>
      <c r="M455" t="e">
        <f t="shared" si="13"/>
        <v>#DIV/0!</v>
      </c>
    </row>
    <row r="459" spans="3:13" s="2" customFormat="1"/>
    <row r="463" spans="3:13">
      <c r="D463" t="s">
        <v>24</v>
      </c>
      <c r="E463" t="s">
        <v>44</v>
      </c>
      <c r="F463" t="s">
        <v>45</v>
      </c>
      <c r="G463" t="s">
        <v>23</v>
      </c>
    </row>
    <row r="464" spans="3:13" ht="15.75">
      <c r="C464" t="s">
        <v>46</v>
      </c>
      <c r="D464" s="3">
        <v>224.04</v>
      </c>
      <c r="E464" s="3">
        <v>82.51</v>
      </c>
      <c r="F464" s="11">
        <v>140.87</v>
      </c>
      <c r="G464" s="11">
        <v>63.47</v>
      </c>
      <c r="H464" s="11"/>
      <c r="I464" s="3"/>
    </row>
    <row r="465" spans="3:9" ht="15.75">
      <c r="C465" t="s">
        <v>29</v>
      </c>
      <c r="D465" s="3">
        <v>136.16999999999999</v>
      </c>
      <c r="E465" s="3">
        <v>138.36000000000001</v>
      </c>
      <c r="F465" s="11">
        <v>109.36</v>
      </c>
      <c r="G465" s="11">
        <v>136.41999999999999</v>
      </c>
      <c r="H465" s="11"/>
      <c r="I465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503"/>
  <sheetViews>
    <sheetView topLeftCell="B402" workbookViewId="0">
      <selection activeCell="J416" sqref="J416"/>
    </sheetView>
  </sheetViews>
  <sheetFormatPr defaultRowHeight="15"/>
  <cols>
    <col min="3" max="3" width="14.28515625" customWidth="1"/>
    <col min="4" max="4" width="12.42578125" customWidth="1"/>
    <col min="9" max="9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60</v>
      </c>
    </row>
    <row r="4" spans="1:14">
      <c r="A4">
        <v>160</v>
      </c>
      <c r="B4" s="17" t="s">
        <v>64</v>
      </c>
      <c r="C4">
        <v>1</v>
      </c>
      <c r="D4" t="s">
        <v>0</v>
      </c>
      <c r="E4" t="s">
        <v>6</v>
      </c>
      <c r="F4">
        <v>50</v>
      </c>
      <c r="G4">
        <v>148.96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0.92896034941094496</v>
      </c>
    </row>
    <row r="5" spans="1:14" hidden="1">
      <c r="C5">
        <v>2</v>
      </c>
      <c r="E5" t="s">
        <v>6</v>
      </c>
      <c r="F5">
        <v>50</v>
      </c>
      <c r="H5">
        <v>2.17</v>
      </c>
      <c r="J5">
        <v>75.099999999999994</v>
      </c>
    </row>
    <row r="6" spans="1:14" hidden="1">
      <c r="C6">
        <v>3</v>
      </c>
      <c r="E6" t="s">
        <v>6</v>
      </c>
      <c r="F6">
        <v>50</v>
      </c>
      <c r="H6">
        <v>1.81</v>
      </c>
      <c r="J6">
        <v>75.099999999999994</v>
      </c>
    </row>
    <row r="7" spans="1:14" hidden="1">
      <c r="C7">
        <v>4</v>
      </c>
      <c r="E7" t="s">
        <v>6</v>
      </c>
      <c r="F7">
        <v>50</v>
      </c>
      <c r="H7">
        <v>1.75</v>
      </c>
      <c r="J7">
        <v>75.099999999999994</v>
      </c>
    </row>
    <row r="8" spans="1:14" hidden="1">
      <c r="C8">
        <v>5</v>
      </c>
      <c r="E8" t="s">
        <v>6</v>
      </c>
      <c r="F8">
        <v>50</v>
      </c>
      <c r="H8">
        <v>2.23</v>
      </c>
      <c r="J8">
        <v>75.099999999999994</v>
      </c>
    </row>
    <row r="9" spans="1:14" hidden="1">
      <c r="C9">
        <v>6</v>
      </c>
      <c r="E9" t="s">
        <v>6</v>
      </c>
      <c r="F9">
        <v>50</v>
      </c>
      <c r="H9">
        <v>2.15</v>
      </c>
      <c r="J9">
        <v>75.099999999999994</v>
      </c>
    </row>
    <row r="10" spans="1:14" hidden="1">
      <c r="C10">
        <v>7</v>
      </c>
      <c r="E10" t="s">
        <v>6</v>
      </c>
      <c r="F10">
        <v>50</v>
      </c>
      <c r="H10">
        <v>2.25</v>
      </c>
      <c r="J10">
        <v>75.099999999999994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148.96</v>
      </c>
      <c r="H33">
        <f t="shared" ref="H33:N33" si="0">AVERAGE(H4:H32)</f>
        <v>2.0414285714285714</v>
      </c>
      <c r="I33" t="e">
        <f t="shared" si="0"/>
        <v>#DIV/0!</v>
      </c>
      <c r="J33">
        <f t="shared" si="0"/>
        <v>75.100000000000009</v>
      </c>
      <c r="K33">
        <f t="shared" si="0"/>
        <v>16.600000000000001</v>
      </c>
      <c r="L33">
        <f t="shared" si="0"/>
        <v>0</v>
      </c>
      <c r="M33">
        <f t="shared" si="0"/>
        <v>4.5240963855421681</v>
      </c>
      <c r="N33">
        <f t="shared" si="0"/>
        <v>0.92896034941094496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60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64.17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0.90446066175203899</v>
      </c>
    </row>
    <row r="40" spans="3:14" hidden="1">
      <c r="C40">
        <v>2</v>
      </c>
      <c r="E40" t="s">
        <v>15</v>
      </c>
      <c r="F40">
        <v>50</v>
      </c>
      <c r="H40">
        <v>2.2200000000000002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2.73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2.64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2.25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2.1800000000000002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</row>
    <row r="47" spans="3:14" hidden="1">
      <c r="C47">
        <v>9</v>
      </c>
      <c r="E47" t="s">
        <v>15</v>
      </c>
      <c r="F47">
        <v>50</v>
      </c>
    </row>
    <row r="48" spans="3:14" hidden="1">
      <c r="C48">
        <v>10</v>
      </c>
      <c r="E48" t="s">
        <v>15</v>
      </c>
      <c r="F48">
        <v>50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64.17</v>
      </c>
      <c r="H68">
        <f t="shared" ref="H68:N68" si="1">AVERAGE(H39:H67)</f>
        <v>2.4428571428571431</v>
      </c>
      <c r="I68" t="e">
        <f t="shared" si="1"/>
        <v>#DIV/0!</v>
      </c>
      <c r="J68">
        <f t="shared" si="1"/>
        <v>75.100000000000009</v>
      </c>
      <c r="K68">
        <f t="shared" si="1"/>
        <v>16.5</v>
      </c>
      <c r="L68">
        <f t="shared" si="1"/>
        <v>0</v>
      </c>
      <c r="M68">
        <f t="shared" si="1"/>
        <v>4.5515151515151508</v>
      </c>
      <c r="N68">
        <f t="shared" si="1"/>
        <v>0.90446066175203899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20" t="s">
        <v>60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43.26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0.91279646966866301</v>
      </c>
    </row>
    <row r="75" spans="3:14" hidden="1">
      <c r="C75">
        <v>2</v>
      </c>
      <c r="E75" t="s">
        <v>16</v>
      </c>
      <c r="F75">
        <v>50</v>
      </c>
      <c r="H75">
        <v>2.19</v>
      </c>
      <c r="J75">
        <v>75.099999999999994</v>
      </c>
    </row>
    <row r="76" spans="3:14" hidden="1">
      <c r="C76">
        <v>3</v>
      </c>
      <c r="E76" t="s">
        <v>16</v>
      </c>
      <c r="F76">
        <v>50</v>
      </c>
      <c r="H76">
        <v>2.69</v>
      </c>
      <c r="J76">
        <v>75.099999999999994</v>
      </c>
    </row>
    <row r="77" spans="3:14" hidden="1">
      <c r="C77">
        <v>4</v>
      </c>
      <c r="E77" t="s">
        <v>16</v>
      </c>
      <c r="F77">
        <v>50</v>
      </c>
      <c r="H77">
        <v>2.5299999999999998</v>
      </c>
      <c r="J77">
        <v>75.099999999999994</v>
      </c>
    </row>
    <row r="78" spans="3:14" hidden="1">
      <c r="C78">
        <v>5</v>
      </c>
      <c r="E78" t="s">
        <v>16</v>
      </c>
      <c r="F78">
        <v>50</v>
      </c>
      <c r="H78">
        <v>2.1800000000000002</v>
      </c>
      <c r="J78">
        <v>75.099999999999994</v>
      </c>
    </row>
    <row r="79" spans="3:14" hidden="1">
      <c r="C79">
        <v>6</v>
      </c>
      <c r="E79" t="s">
        <v>16</v>
      </c>
      <c r="F79">
        <v>50</v>
      </c>
      <c r="H79">
        <v>2.4900000000000002</v>
      </c>
      <c r="J79">
        <v>75.099999999999994</v>
      </c>
    </row>
    <row r="80" spans="3:14" hidden="1">
      <c r="C80">
        <v>7</v>
      </c>
      <c r="E80" t="s">
        <v>16</v>
      </c>
      <c r="F80">
        <v>50</v>
      </c>
      <c r="H80">
        <v>1.82</v>
      </c>
      <c r="J80">
        <v>75.099999999999994</v>
      </c>
    </row>
    <row r="81" spans="3:6" hidden="1">
      <c r="C81">
        <v>8</v>
      </c>
      <c r="E81" t="s">
        <v>16</v>
      </c>
      <c r="F81">
        <v>50</v>
      </c>
    </row>
    <row r="82" spans="3:6" hidden="1">
      <c r="C82">
        <v>9</v>
      </c>
      <c r="E82" t="s">
        <v>16</v>
      </c>
      <c r="F82">
        <v>50</v>
      </c>
    </row>
    <row r="83" spans="3:6" hidden="1">
      <c r="C83">
        <v>10</v>
      </c>
      <c r="E83" t="s">
        <v>16</v>
      </c>
      <c r="F83">
        <v>50</v>
      </c>
    </row>
    <row r="84" spans="3:6" hidden="1">
      <c r="C84">
        <v>11</v>
      </c>
      <c r="E84" t="s">
        <v>16</v>
      </c>
      <c r="F84">
        <v>50</v>
      </c>
    </row>
    <row r="85" spans="3:6" hidden="1">
      <c r="C85">
        <v>12</v>
      </c>
      <c r="E85" t="s">
        <v>16</v>
      </c>
      <c r="F85">
        <v>50</v>
      </c>
    </row>
    <row r="86" spans="3:6" hidden="1">
      <c r="C86">
        <v>13</v>
      </c>
      <c r="E86" t="s">
        <v>16</v>
      </c>
      <c r="F86">
        <v>50</v>
      </c>
    </row>
    <row r="87" spans="3:6" hidden="1">
      <c r="C87">
        <v>14</v>
      </c>
      <c r="E87" t="s">
        <v>16</v>
      </c>
      <c r="F87">
        <v>50</v>
      </c>
    </row>
    <row r="88" spans="3:6" hidden="1">
      <c r="C88">
        <v>15</v>
      </c>
      <c r="E88" t="s">
        <v>16</v>
      </c>
      <c r="F88">
        <v>50</v>
      </c>
    </row>
    <row r="89" spans="3:6" hidden="1">
      <c r="C89">
        <v>16</v>
      </c>
      <c r="E89" t="s">
        <v>16</v>
      </c>
      <c r="F89">
        <v>50</v>
      </c>
    </row>
    <row r="90" spans="3:6" hidden="1">
      <c r="C90">
        <v>17</v>
      </c>
      <c r="E90" t="s">
        <v>16</v>
      </c>
      <c r="F90">
        <v>50</v>
      </c>
    </row>
    <row r="91" spans="3:6" hidden="1">
      <c r="C91">
        <v>18</v>
      </c>
      <c r="E91" t="s">
        <v>16</v>
      </c>
      <c r="F91">
        <v>50</v>
      </c>
    </row>
    <row r="92" spans="3:6" hidden="1">
      <c r="C92">
        <v>19</v>
      </c>
      <c r="E92" t="s">
        <v>16</v>
      </c>
      <c r="F92">
        <v>50</v>
      </c>
    </row>
    <row r="93" spans="3:6" hidden="1">
      <c r="C93">
        <v>20</v>
      </c>
      <c r="E93" t="s">
        <v>16</v>
      </c>
      <c r="F93">
        <v>50</v>
      </c>
    </row>
    <row r="94" spans="3:6" hidden="1">
      <c r="C94">
        <v>21</v>
      </c>
      <c r="E94" t="s">
        <v>16</v>
      </c>
      <c r="F94">
        <v>50</v>
      </c>
    </row>
    <row r="95" spans="3:6" hidden="1">
      <c r="C95">
        <v>22</v>
      </c>
      <c r="E95" t="s">
        <v>16</v>
      </c>
      <c r="F95">
        <v>50</v>
      </c>
    </row>
    <row r="96" spans="3:6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43.26</v>
      </c>
      <c r="H103">
        <f t="shared" ref="H103:N103" si="2">AVERAGE(H74:H102)</f>
        <v>2.351428571428571</v>
      </c>
      <c r="I103" t="e">
        <f t="shared" si="2"/>
        <v>#DIV/0!</v>
      </c>
      <c r="J103">
        <f t="shared" si="2"/>
        <v>75.100000000000009</v>
      </c>
      <c r="K103">
        <f t="shared" si="2"/>
        <v>16.5</v>
      </c>
      <c r="L103">
        <f t="shared" si="2"/>
        <v>0</v>
      </c>
      <c r="M103">
        <f t="shared" si="2"/>
        <v>4.5515151515151508</v>
      </c>
      <c r="N103">
        <f t="shared" si="2"/>
        <v>0.91279646966866301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60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120.94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0.91517784455750595</v>
      </c>
    </row>
    <row r="115" spans="3:14" hidden="1">
      <c r="C115">
        <v>2</v>
      </c>
      <c r="E115" t="s">
        <v>6</v>
      </c>
      <c r="F115">
        <v>5</v>
      </c>
      <c r="H115">
        <v>1.67</v>
      </c>
      <c r="J115">
        <v>75.099999999999994</v>
      </c>
    </row>
    <row r="116" spans="3:14" hidden="1">
      <c r="C116">
        <v>3</v>
      </c>
      <c r="E116" t="s">
        <v>6</v>
      </c>
      <c r="F116">
        <v>5</v>
      </c>
      <c r="H116">
        <v>1.73</v>
      </c>
      <c r="J116">
        <v>75.099999999999994</v>
      </c>
    </row>
    <row r="117" spans="3:14" hidden="1">
      <c r="C117">
        <v>4</v>
      </c>
      <c r="E117" t="s">
        <v>6</v>
      </c>
      <c r="F117">
        <v>5</v>
      </c>
      <c r="H117">
        <v>1.75</v>
      </c>
      <c r="J117">
        <v>75.099999999999994</v>
      </c>
    </row>
    <row r="118" spans="3:14" hidden="1">
      <c r="C118">
        <v>5</v>
      </c>
      <c r="E118" t="s">
        <v>6</v>
      </c>
      <c r="F118">
        <v>5</v>
      </c>
      <c r="H118">
        <v>1.74</v>
      </c>
      <c r="J118">
        <v>75.099999999999994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</row>
    <row r="122" spans="3:14" hidden="1">
      <c r="C122">
        <v>9</v>
      </c>
      <c r="E122" t="s">
        <v>6</v>
      </c>
      <c r="F122">
        <v>5</v>
      </c>
    </row>
    <row r="123" spans="3:14" hidden="1">
      <c r="C123">
        <v>10</v>
      </c>
      <c r="E123" t="s">
        <v>6</v>
      </c>
      <c r="F123">
        <v>5</v>
      </c>
    </row>
    <row r="124" spans="3:14" hidden="1">
      <c r="C124">
        <v>11</v>
      </c>
      <c r="E124" t="s">
        <v>6</v>
      </c>
      <c r="F124">
        <v>5</v>
      </c>
    </row>
    <row r="125" spans="3:14" hidden="1">
      <c r="C125">
        <v>12</v>
      </c>
      <c r="E125" t="s">
        <v>6</v>
      </c>
      <c r="F125">
        <v>5</v>
      </c>
    </row>
    <row r="126" spans="3:14" hidden="1">
      <c r="C126">
        <v>13</v>
      </c>
      <c r="E126" t="s">
        <v>6</v>
      </c>
      <c r="F126">
        <v>5</v>
      </c>
    </row>
    <row r="127" spans="3:14" hidden="1">
      <c r="C127">
        <v>14</v>
      </c>
      <c r="E127" t="s">
        <v>6</v>
      </c>
      <c r="F127">
        <v>5</v>
      </c>
    </row>
    <row r="128" spans="3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120.94</v>
      </c>
      <c r="H143">
        <f t="shared" ref="H143:N143" si="3">AVERAGE(H114:H142)</f>
        <v>1.7228571428571429</v>
      </c>
      <c r="I143" t="e">
        <f t="shared" si="3"/>
        <v>#DIV/0!</v>
      </c>
      <c r="J143">
        <f t="shared" si="3"/>
        <v>75.100000000000009</v>
      </c>
      <c r="K143">
        <f t="shared" si="3"/>
        <v>14</v>
      </c>
      <c r="L143">
        <f t="shared" si="3"/>
        <v>0</v>
      </c>
      <c r="M143">
        <f t="shared" si="3"/>
        <v>5.3642857142857139</v>
      </c>
      <c r="N143">
        <f t="shared" si="3"/>
        <v>0.91517784455750595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60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71.209999999999994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0.90120951436374996</v>
      </c>
    </row>
    <row r="150" spans="3:14" hidden="1">
      <c r="C150">
        <v>2</v>
      </c>
      <c r="E150" t="s">
        <v>15</v>
      </c>
      <c r="F150">
        <v>5</v>
      </c>
      <c r="H150">
        <v>2.13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1.72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1.73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1.65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71.209999999999994</v>
      </c>
      <c r="H178">
        <f t="shared" ref="H178:N178" si="4">AVERAGE(H149:H177)</f>
        <v>1.8014285714285714</v>
      </c>
      <c r="I178" t="e">
        <f t="shared" si="4"/>
        <v>#DIV/0!</v>
      </c>
      <c r="J178">
        <f t="shared" si="4"/>
        <v>75.100000000000009</v>
      </c>
      <c r="K178">
        <f t="shared" si="4"/>
        <v>14</v>
      </c>
      <c r="L178">
        <f t="shared" si="4"/>
        <v>0</v>
      </c>
      <c r="M178">
        <f t="shared" si="4"/>
        <v>5.3642857142857139</v>
      </c>
      <c r="N178">
        <f t="shared" si="4"/>
        <v>0.90120951436374996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60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52.24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0.91603000622373698</v>
      </c>
    </row>
    <row r="186" spans="3:14" hidden="1">
      <c r="C186">
        <v>2</v>
      </c>
      <c r="E186" t="s">
        <v>16</v>
      </c>
      <c r="F186">
        <v>5</v>
      </c>
      <c r="H186">
        <v>2.2599999999999998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1.84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1.74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1.79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52.24</v>
      </c>
      <c r="H214">
        <f t="shared" ref="H214:N214" si="5">AVERAGE(H185:H213)</f>
        <v>1.9042857142857144</v>
      </c>
      <c r="I214" t="e">
        <f t="shared" si="5"/>
        <v>#DIV/0!</v>
      </c>
      <c r="J214">
        <f t="shared" si="5"/>
        <v>75.100000000000009</v>
      </c>
      <c r="K214">
        <f t="shared" si="5"/>
        <v>14.4</v>
      </c>
      <c r="L214">
        <f t="shared" si="5"/>
        <v>0</v>
      </c>
      <c r="M214">
        <f t="shared" si="5"/>
        <v>5.2152777777777777</v>
      </c>
      <c r="N214">
        <f t="shared" si="5"/>
        <v>0.91603000622373698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7" t="s">
        <v>64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60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6">AVERAGE(H224:H252)</f>
        <v>2.1</v>
      </c>
      <c r="I253" t="e">
        <f t="shared" si="6"/>
        <v>#DIV/0!</v>
      </c>
      <c r="J253">
        <f t="shared" si="6"/>
        <v>75.100000000000009</v>
      </c>
      <c r="K253">
        <f t="shared" si="6"/>
        <v>16.899999999999999</v>
      </c>
      <c r="L253">
        <f t="shared" si="6"/>
        <v>0</v>
      </c>
      <c r="M253">
        <f t="shared" si="6"/>
        <v>4.443786982248521</v>
      </c>
      <c r="N253">
        <f t="shared" si="6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7">AVERAGE(H259:H287)</f>
        <v>2.3414285714285716</v>
      </c>
      <c r="I288" t="e">
        <f t="shared" si="7"/>
        <v>#DIV/0!</v>
      </c>
      <c r="J288">
        <f t="shared" si="7"/>
        <v>75.100000000000009</v>
      </c>
      <c r="K288">
        <f t="shared" si="7"/>
        <v>16.8</v>
      </c>
      <c r="L288">
        <f t="shared" si="7"/>
        <v>0</v>
      </c>
      <c r="M288">
        <f t="shared" si="7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60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8">AVERAGE(H295:H323)</f>
        <v>2.1214285714285714</v>
      </c>
      <c r="I324" t="e">
        <f t="shared" si="8"/>
        <v>#DIV/0!</v>
      </c>
      <c r="J324">
        <f t="shared" si="8"/>
        <v>75.100000000000009</v>
      </c>
      <c r="K324">
        <f t="shared" si="8"/>
        <v>16.8</v>
      </c>
      <c r="L324">
        <f t="shared" si="8"/>
        <v>0</v>
      </c>
      <c r="M324">
        <f t="shared" si="8"/>
        <v>4.4702380952380949</v>
      </c>
      <c r="N324">
        <f t="shared" si="8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60</v>
      </c>
    </row>
    <row r="335" spans="1:26">
      <c r="C335" t="s">
        <v>0</v>
      </c>
      <c r="D335">
        <v>4</v>
      </c>
      <c r="E335" t="s">
        <v>6</v>
      </c>
      <c r="H335">
        <v>1.73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G336">
        <v>145.16999999999999</v>
      </c>
      <c r="H336">
        <v>1.72</v>
      </c>
      <c r="J336">
        <v>75.099999999999994</v>
      </c>
      <c r="M336" t="e">
        <f t="shared" ref="M336:M358" si="9">J336/K336</f>
        <v>#DIV/0!</v>
      </c>
      <c r="N336">
        <v>0.91989833358355999</v>
      </c>
    </row>
    <row r="337" spans="4:14">
      <c r="D337">
        <v>4</v>
      </c>
      <c r="E337" t="s">
        <v>6</v>
      </c>
      <c r="F337">
        <v>10</v>
      </c>
      <c r="G337">
        <v>134.53</v>
      </c>
      <c r="H337">
        <v>2.36</v>
      </c>
      <c r="J337">
        <v>75.099999999999994</v>
      </c>
      <c r="M337" t="e">
        <f t="shared" si="9"/>
        <v>#DIV/0!</v>
      </c>
      <c r="N337">
        <v>0.92641394923670295</v>
      </c>
    </row>
    <row r="338" spans="4:14">
      <c r="D338">
        <v>4</v>
      </c>
      <c r="E338" t="s">
        <v>6</v>
      </c>
      <c r="F338">
        <v>50</v>
      </c>
      <c r="G338">
        <v>148.96</v>
      </c>
      <c r="H338">
        <v>1.83</v>
      </c>
      <c r="J338">
        <v>75.099999999999994</v>
      </c>
      <c r="M338" t="e">
        <f t="shared" si="9"/>
        <v>#DIV/0!</v>
      </c>
      <c r="N338">
        <v>0.92896034941094496</v>
      </c>
    </row>
    <row r="339" spans="4:14">
      <c r="D339">
        <v>4</v>
      </c>
      <c r="E339" t="s">
        <v>6</v>
      </c>
      <c r="H339">
        <v>2.0299999999999998</v>
      </c>
      <c r="J339">
        <v>75.099999999999994</v>
      </c>
      <c r="M339" t="e">
        <f t="shared" si="9"/>
        <v>#DIV/0!</v>
      </c>
    </row>
    <row r="340" spans="4:14">
      <c r="D340">
        <v>4</v>
      </c>
      <c r="E340" t="s">
        <v>6</v>
      </c>
      <c r="H340">
        <v>1.98</v>
      </c>
      <c r="J340">
        <v>75.099999999999994</v>
      </c>
      <c r="M340" t="e">
        <f t="shared" si="9"/>
        <v>#DIV/0!</v>
      </c>
    </row>
    <row r="341" spans="4:14">
      <c r="D341">
        <v>4</v>
      </c>
      <c r="E341" t="s">
        <v>6</v>
      </c>
      <c r="H341">
        <v>1.81</v>
      </c>
      <c r="J341">
        <v>75.099999999999994</v>
      </c>
      <c r="M341" t="e">
        <f t="shared" si="9"/>
        <v>#DIV/0!</v>
      </c>
    </row>
    <row r="342" spans="4:14">
      <c r="D342">
        <v>8</v>
      </c>
      <c r="E342" t="s">
        <v>6</v>
      </c>
      <c r="H342">
        <v>1.89</v>
      </c>
      <c r="J342">
        <v>75.099999999999994</v>
      </c>
      <c r="M342" t="e">
        <f t="shared" si="9"/>
        <v>#DIV/0!</v>
      </c>
    </row>
    <row r="343" spans="4:14">
      <c r="D343">
        <v>8</v>
      </c>
      <c r="E343" t="s">
        <v>6</v>
      </c>
      <c r="H343">
        <v>1.83</v>
      </c>
      <c r="J343">
        <v>75.099999999999994</v>
      </c>
      <c r="M343" t="e">
        <f t="shared" si="9"/>
        <v>#DIV/0!</v>
      </c>
    </row>
    <row r="344" spans="4:14">
      <c r="D344">
        <v>8</v>
      </c>
      <c r="E344" t="s">
        <v>6</v>
      </c>
      <c r="H344">
        <v>1.79</v>
      </c>
      <c r="J344">
        <v>75.099999999999994</v>
      </c>
      <c r="M344" t="e">
        <f t="shared" si="9"/>
        <v>#DIV/0!</v>
      </c>
    </row>
    <row r="345" spans="4:14">
      <c r="D345">
        <v>8</v>
      </c>
      <c r="E345" t="s">
        <v>6</v>
      </c>
      <c r="H345">
        <v>1.65</v>
      </c>
      <c r="J345">
        <v>75.099999999999994</v>
      </c>
      <c r="M345" t="e">
        <f t="shared" si="9"/>
        <v>#DIV/0!</v>
      </c>
    </row>
    <row r="346" spans="4:14">
      <c r="D346">
        <v>8</v>
      </c>
      <c r="E346" t="s">
        <v>6</v>
      </c>
      <c r="H346">
        <v>1.72</v>
      </c>
      <c r="J346">
        <v>75.099999999999994</v>
      </c>
      <c r="M346" t="e">
        <f t="shared" si="9"/>
        <v>#DIV/0!</v>
      </c>
    </row>
    <row r="347" spans="4:14">
      <c r="D347">
        <v>8</v>
      </c>
      <c r="E347" t="s">
        <v>6</v>
      </c>
      <c r="H347">
        <v>1.76</v>
      </c>
      <c r="J347">
        <v>75.099999999999994</v>
      </c>
      <c r="M347" t="e">
        <f t="shared" si="9"/>
        <v>#DIV/0!</v>
      </c>
    </row>
    <row r="348" spans="4:14">
      <c r="D348">
        <v>8</v>
      </c>
      <c r="E348" t="s">
        <v>6</v>
      </c>
      <c r="H348">
        <v>1.68</v>
      </c>
      <c r="J348">
        <v>75.099999999999994</v>
      </c>
      <c r="M348" t="e">
        <f t="shared" si="9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9"/>
        <v>#DIV/0!</v>
      </c>
    </row>
    <row r="350" spans="4:14">
      <c r="D350">
        <v>16</v>
      </c>
      <c r="E350" t="s">
        <v>6</v>
      </c>
      <c r="H350">
        <v>1.76</v>
      </c>
      <c r="J350">
        <v>75.099999999999994</v>
      </c>
      <c r="M350" t="e">
        <f t="shared" si="9"/>
        <v>#DIV/0!</v>
      </c>
    </row>
    <row r="351" spans="4:14">
      <c r="D351">
        <v>16</v>
      </c>
      <c r="E351" t="s">
        <v>6</v>
      </c>
      <c r="H351">
        <v>1.79</v>
      </c>
      <c r="J351">
        <v>75.099999999999994</v>
      </c>
      <c r="M351" t="e">
        <f t="shared" si="9"/>
        <v>#DIV/0!</v>
      </c>
    </row>
    <row r="352" spans="4:14">
      <c r="D352">
        <v>16</v>
      </c>
      <c r="E352" t="s">
        <v>6</v>
      </c>
      <c r="H352">
        <v>1.73</v>
      </c>
      <c r="J352">
        <v>75.099999999999994</v>
      </c>
      <c r="M352" t="e">
        <f t="shared" si="9"/>
        <v>#DIV/0!</v>
      </c>
    </row>
    <row r="353" spans="1:26">
      <c r="D353">
        <v>16</v>
      </c>
      <c r="E353" t="s">
        <v>6</v>
      </c>
      <c r="H353">
        <v>1.67</v>
      </c>
      <c r="J353">
        <v>75.099999999999994</v>
      </c>
      <c r="M353" t="e">
        <f t="shared" si="9"/>
        <v>#DIV/0!</v>
      </c>
    </row>
    <row r="354" spans="1:26">
      <c r="D354">
        <v>16</v>
      </c>
      <c r="E354" t="s">
        <v>6</v>
      </c>
      <c r="H354">
        <v>1.78</v>
      </c>
      <c r="J354">
        <v>75.099999999999994</v>
      </c>
      <c r="M354" t="e">
        <f t="shared" si="9"/>
        <v>#DIV/0!</v>
      </c>
    </row>
    <row r="355" spans="1:26">
      <c r="D355">
        <v>16</v>
      </c>
      <c r="E355" t="s">
        <v>6</v>
      </c>
      <c r="H355">
        <v>1.76</v>
      </c>
      <c r="J355">
        <v>75.099999999999994</v>
      </c>
      <c r="M355" t="e">
        <f t="shared" si="9"/>
        <v>#DIV/0!</v>
      </c>
    </row>
    <row r="356" spans="1:26">
      <c r="D356">
        <v>16</v>
      </c>
      <c r="E356" t="s">
        <v>6</v>
      </c>
      <c r="H356">
        <v>1.7</v>
      </c>
      <c r="J356">
        <v>75.099999999999994</v>
      </c>
      <c r="M356" t="e">
        <f t="shared" si="9"/>
        <v>#DIV/0!</v>
      </c>
    </row>
    <row r="357" spans="1:26">
      <c r="D357">
        <v>16</v>
      </c>
      <c r="E357" t="s">
        <v>6</v>
      </c>
      <c r="H357">
        <v>1.76</v>
      </c>
      <c r="J357">
        <v>75.099999999999994</v>
      </c>
      <c r="M357" t="e">
        <f t="shared" si="9"/>
        <v>#DIV/0!</v>
      </c>
    </row>
    <row r="358" spans="1:26">
      <c r="D358">
        <v>16</v>
      </c>
      <c r="E358" t="s">
        <v>6</v>
      </c>
      <c r="H358">
        <v>1.65</v>
      </c>
      <c r="J358">
        <v>75.099999999999994</v>
      </c>
      <c r="M358" t="e">
        <f t="shared" si="9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60</v>
      </c>
    </row>
    <row r="373" spans="3:14">
      <c r="C373">
        <v>1</v>
      </c>
      <c r="D373" t="s">
        <v>19</v>
      </c>
      <c r="E373">
        <v>4</v>
      </c>
      <c r="F373">
        <v>200</v>
      </c>
      <c r="G373">
        <v>119.01</v>
      </c>
      <c r="H373">
        <v>2.2999999999999998</v>
      </c>
      <c r="J373">
        <v>75.099999999999994</v>
      </c>
      <c r="K373">
        <v>16.600000000000001</v>
      </c>
      <c r="L373">
        <f>I373/K373</f>
        <v>0</v>
      </c>
      <c r="M373">
        <f>J373/K373</f>
        <v>4.5240963855421681</v>
      </c>
      <c r="N373">
        <v>0.92592049494248496</v>
      </c>
    </row>
    <row r="374" spans="3:14" hidden="1">
      <c r="C374">
        <v>2</v>
      </c>
      <c r="E374">
        <v>4</v>
      </c>
      <c r="F374">
        <v>200</v>
      </c>
      <c r="H374">
        <v>2.12</v>
      </c>
      <c r="J374">
        <v>75.099999999999994</v>
      </c>
    </row>
    <row r="375" spans="3:14" hidden="1">
      <c r="C375">
        <v>3</v>
      </c>
      <c r="E375">
        <v>4</v>
      </c>
      <c r="F375">
        <v>200</v>
      </c>
      <c r="H375">
        <v>2.4300000000000002</v>
      </c>
      <c r="J375">
        <v>75.099999999999994</v>
      </c>
    </row>
    <row r="376" spans="3:14" hidden="1">
      <c r="C376">
        <v>4</v>
      </c>
      <c r="E376">
        <v>4</v>
      </c>
      <c r="F376">
        <v>200</v>
      </c>
      <c r="H376">
        <v>2.59</v>
      </c>
      <c r="J376">
        <v>75.099999999999994</v>
      </c>
    </row>
    <row r="377" spans="3:14" hidden="1">
      <c r="C377">
        <v>5</v>
      </c>
      <c r="E377">
        <v>4</v>
      </c>
      <c r="F377">
        <v>200</v>
      </c>
      <c r="H377">
        <v>1.7</v>
      </c>
      <c r="J377">
        <v>75.099999999999994</v>
      </c>
    </row>
    <row r="378" spans="3:14" hidden="1">
      <c r="C378">
        <v>6</v>
      </c>
      <c r="E378">
        <v>4</v>
      </c>
      <c r="F378">
        <v>200</v>
      </c>
      <c r="H378">
        <v>2.31</v>
      </c>
      <c r="J378">
        <v>75.099999999999994</v>
      </c>
    </row>
    <row r="379" spans="3:14" hidden="1">
      <c r="C379">
        <v>7</v>
      </c>
      <c r="E379">
        <v>4</v>
      </c>
      <c r="F379">
        <v>200</v>
      </c>
      <c r="H379">
        <v>2.2599999999999998</v>
      </c>
      <c r="J379">
        <v>75.099999999999994</v>
      </c>
    </row>
    <row r="380" spans="3:14" hidden="1">
      <c r="C380">
        <v>8</v>
      </c>
      <c r="E380">
        <v>4</v>
      </c>
      <c r="F380">
        <v>200</v>
      </c>
    </row>
    <row r="381" spans="3:14" hidden="1">
      <c r="C381">
        <v>9</v>
      </c>
      <c r="E381">
        <v>4</v>
      </c>
      <c r="F381">
        <v>200</v>
      </c>
    </row>
    <row r="382" spans="3:14" hidden="1">
      <c r="C382">
        <v>10</v>
      </c>
      <c r="E382">
        <v>4</v>
      </c>
      <c r="F382">
        <v>200</v>
      </c>
    </row>
    <row r="383" spans="3:14" hidden="1">
      <c r="C383">
        <v>11</v>
      </c>
      <c r="E383">
        <v>4</v>
      </c>
      <c r="F383">
        <v>200</v>
      </c>
    </row>
    <row r="384" spans="3:14" hidden="1">
      <c r="C384">
        <v>12</v>
      </c>
      <c r="E384">
        <v>4</v>
      </c>
      <c r="F384">
        <v>200</v>
      </c>
    </row>
    <row r="385" spans="3:6" hidden="1">
      <c r="C385">
        <v>13</v>
      </c>
      <c r="E385">
        <v>4</v>
      </c>
      <c r="F385">
        <v>200</v>
      </c>
    </row>
    <row r="386" spans="3:6" hidden="1">
      <c r="C386">
        <v>14</v>
      </c>
      <c r="E386">
        <v>4</v>
      </c>
      <c r="F386">
        <v>200</v>
      </c>
    </row>
    <row r="387" spans="3:6" hidden="1">
      <c r="C387">
        <v>15</v>
      </c>
      <c r="E387">
        <v>4</v>
      </c>
      <c r="F387">
        <v>200</v>
      </c>
    </row>
    <row r="388" spans="3:6" hidden="1">
      <c r="C388">
        <v>16</v>
      </c>
      <c r="E388">
        <v>4</v>
      </c>
      <c r="F388">
        <v>200</v>
      </c>
    </row>
    <row r="389" spans="3:6" hidden="1">
      <c r="C389">
        <v>17</v>
      </c>
      <c r="E389">
        <v>4</v>
      </c>
      <c r="F389">
        <v>200</v>
      </c>
    </row>
    <row r="390" spans="3:6" hidden="1">
      <c r="C390">
        <v>18</v>
      </c>
      <c r="E390">
        <v>4</v>
      </c>
      <c r="F390">
        <v>200</v>
      </c>
    </row>
    <row r="391" spans="3:6" hidden="1">
      <c r="C391">
        <v>19</v>
      </c>
      <c r="E391">
        <v>4</v>
      </c>
      <c r="F391">
        <v>200</v>
      </c>
    </row>
    <row r="392" spans="3:6" hidden="1">
      <c r="C392">
        <v>20</v>
      </c>
      <c r="E392">
        <v>4</v>
      </c>
      <c r="F392">
        <v>200</v>
      </c>
    </row>
    <row r="393" spans="3:6" hidden="1">
      <c r="C393">
        <v>21</v>
      </c>
      <c r="E393">
        <v>4</v>
      </c>
      <c r="F393">
        <v>200</v>
      </c>
    </row>
    <row r="394" spans="3:6" hidden="1">
      <c r="C394">
        <v>22</v>
      </c>
      <c r="E394">
        <v>4</v>
      </c>
      <c r="F394">
        <v>200</v>
      </c>
    </row>
    <row r="395" spans="3:6" hidden="1">
      <c r="C395">
        <v>23</v>
      </c>
      <c r="E395">
        <v>4</v>
      </c>
      <c r="F395">
        <v>200</v>
      </c>
    </row>
    <row r="396" spans="3:6" hidden="1">
      <c r="C396">
        <v>24</v>
      </c>
      <c r="E396">
        <v>4</v>
      </c>
      <c r="F396">
        <v>200</v>
      </c>
    </row>
    <row r="397" spans="3:6" hidden="1">
      <c r="C397">
        <v>25</v>
      </c>
      <c r="E397">
        <v>4</v>
      </c>
      <c r="F397">
        <v>200</v>
      </c>
    </row>
    <row r="398" spans="3:6" hidden="1">
      <c r="C398">
        <v>26</v>
      </c>
      <c r="E398">
        <v>4</v>
      </c>
      <c r="F398">
        <v>200</v>
      </c>
    </row>
    <row r="399" spans="3:6" hidden="1">
      <c r="C399">
        <v>27</v>
      </c>
      <c r="E399">
        <v>4</v>
      </c>
      <c r="F399">
        <v>200</v>
      </c>
    </row>
    <row r="400" spans="3:6" hidden="1">
      <c r="C400">
        <v>28</v>
      </c>
      <c r="E400">
        <v>4</v>
      </c>
      <c r="F400">
        <v>200</v>
      </c>
    </row>
    <row r="401" spans="3:14" hidden="1">
      <c r="C401">
        <v>29</v>
      </c>
      <c r="E401">
        <v>4</v>
      </c>
      <c r="F401">
        <v>200</v>
      </c>
    </row>
    <row r="402" spans="3:14">
      <c r="C402" t="s">
        <v>14</v>
      </c>
      <c r="G402">
        <f>AVERAGE(G373:G401)</f>
        <v>119.01</v>
      </c>
      <c r="H402">
        <f t="shared" ref="H402:N402" si="10">AVERAGE(H373:H401)</f>
        <v>2.2442857142857142</v>
      </c>
      <c r="I402" t="e">
        <f t="shared" si="10"/>
        <v>#DIV/0!</v>
      </c>
      <c r="J402">
        <f t="shared" si="10"/>
        <v>75.100000000000009</v>
      </c>
      <c r="K402">
        <f t="shared" si="10"/>
        <v>16.600000000000001</v>
      </c>
      <c r="L402">
        <f t="shared" si="10"/>
        <v>0</v>
      </c>
      <c r="M402">
        <f t="shared" si="10"/>
        <v>4.5240963855421681</v>
      </c>
      <c r="N402">
        <f t="shared" si="10"/>
        <v>0.92592049494248496</v>
      </c>
    </row>
    <row r="408" spans="3:14" s="2" customFormat="1"/>
    <row r="416" spans="3:14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60</v>
      </c>
      <c r="K416" s="1"/>
      <c r="L416" s="1" t="s">
        <v>13</v>
      </c>
    </row>
    <row r="417" spans="3:10">
      <c r="C417" t="s">
        <v>0</v>
      </c>
      <c r="D417">
        <v>4</v>
      </c>
      <c r="G417">
        <v>1.73</v>
      </c>
      <c r="H417">
        <v>4.4176470588235288</v>
      </c>
    </row>
    <row r="418" spans="3:10">
      <c r="D418">
        <v>4</v>
      </c>
      <c r="G418">
        <v>1.83</v>
      </c>
      <c r="H418">
        <v>4.4176470588235288</v>
      </c>
    </row>
    <row r="419" spans="3:10">
      <c r="D419">
        <v>4</v>
      </c>
      <c r="G419">
        <v>1.81</v>
      </c>
      <c r="H419">
        <v>4.3918128654970756</v>
      </c>
    </row>
    <row r="420" spans="3:10">
      <c r="D420">
        <v>4</v>
      </c>
      <c r="E420">
        <v>50</v>
      </c>
      <c r="F420">
        <v>124.87</v>
      </c>
      <c r="G420">
        <v>1.79</v>
      </c>
      <c r="H420">
        <v>4.3918128654970756</v>
      </c>
      <c r="J420">
        <v>0.92773650037354005</v>
      </c>
    </row>
    <row r="421" spans="3:10">
      <c r="D421">
        <v>4</v>
      </c>
      <c r="E421">
        <v>100</v>
      </c>
      <c r="F421">
        <v>121.65</v>
      </c>
      <c r="G421">
        <v>1.76</v>
      </c>
      <c r="H421">
        <v>4.4176470588235288</v>
      </c>
      <c r="J421">
        <v>0.92678100051782397</v>
      </c>
    </row>
    <row r="422" spans="3:10">
      <c r="D422">
        <v>4</v>
      </c>
      <c r="E422">
        <v>150</v>
      </c>
      <c r="F422">
        <v>120.27</v>
      </c>
      <c r="G422">
        <v>1.76</v>
      </c>
      <c r="H422">
        <v>4.4176470588235288</v>
      </c>
      <c r="J422">
        <v>0.92632236220249398</v>
      </c>
    </row>
    <row r="423" spans="3:10">
      <c r="D423">
        <v>4</v>
      </c>
      <c r="E423" s="17">
        <v>200</v>
      </c>
      <c r="F423">
        <v>119.01</v>
      </c>
      <c r="G423">
        <v>1.67</v>
      </c>
      <c r="H423">
        <v>4.4176470588235288</v>
      </c>
      <c r="J423">
        <v>0.92592049494248496</v>
      </c>
    </row>
    <row r="424" spans="3:10">
      <c r="D424">
        <v>4</v>
      </c>
      <c r="G424">
        <v>1.7</v>
      </c>
      <c r="H424">
        <v>4.4176470588235288</v>
      </c>
    </row>
    <row r="425" spans="3:10">
      <c r="D425">
        <v>8</v>
      </c>
      <c r="G425">
        <v>1.72</v>
      </c>
      <c r="H425">
        <v>17.264367816091955</v>
      </c>
    </row>
    <row r="426" spans="3:10">
      <c r="D426">
        <v>8</v>
      </c>
      <c r="G426">
        <v>2.0299999999999998</v>
      </c>
      <c r="H426">
        <v>17.264367816091955</v>
      </c>
    </row>
    <row r="427" spans="3:10">
      <c r="D427">
        <v>8</v>
      </c>
      <c r="G427">
        <v>1.89</v>
      </c>
      <c r="H427">
        <v>17.264367816091955</v>
      </c>
    </row>
    <row r="428" spans="3:10">
      <c r="D428">
        <v>8</v>
      </c>
      <c r="G428">
        <v>1.65</v>
      </c>
      <c r="H428">
        <v>17.264367816091955</v>
      </c>
    </row>
    <row r="429" spans="3:10">
      <c r="D429">
        <v>8</v>
      </c>
      <c r="G429">
        <v>1.68</v>
      </c>
      <c r="H429">
        <v>17.264367816091955</v>
      </c>
    </row>
    <row r="430" spans="3:10">
      <c r="D430">
        <v>8</v>
      </c>
      <c r="G430">
        <v>1.79</v>
      </c>
      <c r="H430">
        <v>17.264367816091955</v>
      </c>
    </row>
    <row r="431" spans="3:10">
      <c r="D431">
        <v>8</v>
      </c>
      <c r="G431">
        <v>1.78</v>
      </c>
      <c r="H431">
        <v>17.264367816091955</v>
      </c>
    </row>
    <row r="432" spans="3:10">
      <c r="D432">
        <v>8</v>
      </c>
      <c r="G432">
        <v>1.76</v>
      </c>
      <c r="H432">
        <v>17.264367816091955</v>
      </c>
    </row>
    <row r="433" spans="4:8">
      <c r="D433">
        <v>16</v>
      </c>
      <c r="G433">
        <v>2.36</v>
      </c>
      <c r="H433">
        <v>68.89908256880733</v>
      </c>
    </row>
    <row r="434" spans="4:8">
      <c r="D434">
        <v>16</v>
      </c>
      <c r="G434">
        <v>1.98</v>
      </c>
      <c r="H434">
        <v>68.89908256880733</v>
      </c>
    </row>
    <row r="435" spans="4:8">
      <c r="D435">
        <v>16</v>
      </c>
      <c r="G435">
        <v>1.83</v>
      </c>
      <c r="H435">
        <v>68.89908256880733</v>
      </c>
    </row>
    <row r="436" spans="4:8">
      <c r="D436">
        <v>16</v>
      </c>
      <c r="G436">
        <v>1.72</v>
      </c>
      <c r="H436">
        <v>68.89908256880733</v>
      </c>
    </row>
    <row r="437" spans="4:8">
      <c r="D437">
        <v>16</v>
      </c>
      <c r="G437">
        <v>1.81</v>
      </c>
      <c r="H437">
        <v>68.89908256880733</v>
      </c>
    </row>
    <row r="438" spans="4:8">
      <c r="D438">
        <v>16</v>
      </c>
      <c r="G438">
        <v>1.73</v>
      </c>
      <c r="H438">
        <v>68.89908256880733</v>
      </c>
    </row>
    <row r="439" spans="4:8">
      <c r="D439">
        <v>16</v>
      </c>
      <c r="G439">
        <v>1.76</v>
      </c>
      <c r="H439">
        <v>68.89908256880733</v>
      </c>
    </row>
    <row r="440" spans="4:8">
      <c r="D440">
        <v>16</v>
      </c>
      <c r="G440">
        <v>1.65</v>
      </c>
      <c r="H440">
        <v>68.89908256880733</v>
      </c>
    </row>
    <row r="445" spans="4:8" s="2" customFormat="1"/>
    <row r="450" spans="4:7">
      <c r="E450" s="4" t="s">
        <v>26</v>
      </c>
      <c r="F450" s="4" t="s">
        <v>27</v>
      </c>
      <c r="G450" s="4" t="s">
        <v>28</v>
      </c>
    </row>
    <row r="451" spans="4:7" ht="15.75">
      <c r="D451" t="s">
        <v>23</v>
      </c>
      <c r="E451" s="13">
        <v>176.85</v>
      </c>
      <c r="F451" s="3">
        <v>51.36</v>
      </c>
      <c r="G451" s="3">
        <v>151.01</v>
      </c>
    </row>
    <row r="452" spans="4:7" ht="15.75">
      <c r="D452" t="s">
        <v>24</v>
      </c>
      <c r="E452" s="3">
        <v>239.78</v>
      </c>
      <c r="F452" s="3">
        <v>167.19</v>
      </c>
      <c r="G452" s="3">
        <v>126.72</v>
      </c>
    </row>
    <row r="453" spans="4:7" ht="15.75">
      <c r="D453" t="s">
        <v>25</v>
      </c>
      <c r="E453" s="3">
        <v>101.12</v>
      </c>
      <c r="F453" s="3">
        <v>154.02000000000001</v>
      </c>
      <c r="G453" s="3">
        <v>59.64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1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1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1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1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1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1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1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1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1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1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1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1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1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1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11"/>
        <v>#DIV/0!</v>
      </c>
    </row>
    <row r="497" spans="3:7" s="2" customFormat="1"/>
    <row r="501" spans="3:7">
      <c r="D501" t="s">
        <v>24</v>
      </c>
      <c r="E501" t="s">
        <v>50</v>
      </c>
      <c r="F501" t="s">
        <v>45</v>
      </c>
      <c r="G501" t="s">
        <v>52</v>
      </c>
    </row>
    <row r="502" spans="3:7" ht="15.75">
      <c r="C502" t="s">
        <v>46</v>
      </c>
      <c r="D502" s="3">
        <v>239.78</v>
      </c>
      <c r="E502" s="3">
        <v>167.19</v>
      </c>
      <c r="F502" s="13">
        <v>174.35</v>
      </c>
      <c r="G502" s="3">
        <v>154.02000000000001</v>
      </c>
    </row>
    <row r="503" spans="3:7" ht="15.75">
      <c r="C503" t="s">
        <v>29</v>
      </c>
      <c r="D503" s="3">
        <v>899.91</v>
      </c>
      <c r="E503" s="3">
        <v>998.96</v>
      </c>
      <c r="F503" s="13">
        <v>364.76</v>
      </c>
      <c r="G503" s="3">
        <v>737.26</v>
      </c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65"/>
  <sheetViews>
    <sheetView topLeftCell="A61" workbookViewId="0">
      <selection activeCell="I71" sqref="I71"/>
    </sheetView>
  </sheetViews>
  <sheetFormatPr defaultRowHeight="15"/>
  <sheetData>
    <row r="2" spans="1:11">
      <c r="C2" s="17" t="s">
        <v>69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57</v>
      </c>
      <c r="I4" s="1" t="s">
        <v>8</v>
      </c>
      <c r="J4" s="1" t="s">
        <v>12</v>
      </c>
      <c r="K4" s="1" t="s">
        <v>60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 s="17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58</v>
      </c>
      <c r="D9">
        <v>4</v>
      </c>
      <c r="E9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7" t="s">
        <v>69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60</v>
      </c>
    </row>
    <row r="26" spans="1:12">
      <c r="C26" t="s">
        <v>23</v>
      </c>
      <c r="D26">
        <v>4</v>
      </c>
      <c r="E26" t="s">
        <v>6</v>
      </c>
      <c r="F26">
        <v>200</v>
      </c>
      <c r="G26">
        <v>31.31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0.982477032651487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2:11" s="2" customFormat="1"/>
    <row r="36" spans="2:11">
      <c r="B36" s="17" t="s">
        <v>70</v>
      </c>
    </row>
    <row r="39" spans="2:11" ht="60">
      <c r="C39" s="1" t="s">
        <v>2</v>
      </c>
      <c r="D39" s="1" t="s">
        <v>9</v>
      </c>
      <c r="E39" s="1" t="s">
        <v>1</v>
      </c>
      <c r="F39" s="1" t="s">
        <v>4</v>
      </c>
      <c r="G39" s="1" t="s">
        <v>5</v>
      </c>
      <c r="H39" s="1" t="s">
        <v>57</v>
      </c>
      <c r="I39" s="1" t="s">
        <v>8</v>
      </c>
      <c r="J39" s="1" t="s">
        <v>12</v>
      </c>
      <c r="K39" s="1" t="s">
        <v>60</v>
      </c>
    </row>
    <row r="40" spans="2:11">
      <c r="C40" t="s">
        <v>0</v>
      </c>
      <c r="D40">
        <v>4</v>
      </c>
      <c r="H40">
        <v>75.099999999999994</v>
      </c>
      <c r="J40" t="e">
        <f>H40/I40</f>
        <v>#DIV/0!</v>
      </c>
    </row>
    <row r="41" spans="2:11">
      <c r="D41">
        <v>4</v>
      </c>
      <c r="H41">
        <v>75.099999999999994</v>
      </c>
      <c r="J41" t="e">
        <f t="shared" ref="J41:J55" si="2">H41/I41</f>
        <v>#DIV/0!</v>
      </c>
    </row>
    <row r="42" spans="2:11">
      <c r="D42">
        <v>4</v>
      </c>
      <c r="H42">
        <v>75.099999999999994</v>
      </c>
      <c r="J42" t="e">
        <f t="shared" si="2"/>
        <v>#DIV/0!</v>
      </c>
    </row>
    <row r="43" spans="2:11">
      <c r="D43">
        <v>4</v>
      </c>
      <c r="H43">
        <v>75.099999999999994</v>
      </c>
      <c r="J43" t="e">
        <f t="shared" si="2"/>
        <v>#DIV/0!</v>
      </c>
    </row>
    <row r="44" spans="2:11">
      <c r="D44">
        <v>4</v>
      </c>
      <c r="H44">
        <v>75.099999999999994</v>
      </c>
      <c r="J44" t="e">
        <f t="shared" si="2"/>
        <v>#DIV/0!</v>
      </c>
    </row>
    <row r="45" spans="2:11">
      <c r="D45">
        <v>4</v>
      </c>
      <c r="E45">
        <v>200</v>
      </c>
      <c r="F45">
        <v>96.38</v>
      </c>
      <c r="G45">
        <v>12.76</v>
      </c>
      <c r="H45">
        <v>75.099999999999994</v>
      </c>
      <c r="I45">
        <v>51.4</v>
      </c>
      <c r="J45">
        <f t="shared" si="2"/>
        <v>1.461089494163424</v>
      </c>
      <c r="K45">
        <v>0.912760184093385</v>
      </c>
    </row>
    <row r="46" spans="2:11">
      <c r="D46">
        <v>4</v>
      </c>
      <c r="H46">
        <v>75.099999999999994</v>
      </c>
      <c r="J46" t="e">
        <f t="shared" si="2"/>
        <v>#DIV/0!</v>
      </c>
    </row>
    <row r="47" spans="2:11">
      <c r="D47">
        <v>4</v>
      </c>
      <c r="H47">
        <v>75.099999999999994</v>
      </c>
      <c r="J47" t="e">
        <f t="shared" si="2"/>
        <v>#DIV/0!</v>
      </c>
    </row>
    <row r="48" spans="2:11">
      <c r="D48">
        <v>8</v>
      </c>
      <c r="H48">
        <v>75.099999999999994</v>
      </c>
      <c r="J48" t="e">
        <f t="shared" si="2"/>
        <v>#DIV/0!</v>
      </c>
    </row>
    <row r="49" spans="2:12">
      <c r="D49">
        <v>8</v>
      </c>
      <c r="H49">
        <v>75.099999999999994</v>
      </c>
      <c r="J49" t="e">
        <f t="shared" si="2"/>
        <v>#DIV/0!</v>
      </c>
    </row>
    <row r="50" spans="2:12">
      <c r="D50">
        <v>8</v>
      </c>
      <c r="H50">
        <v>75.099999999999994</v>
      </c>
      <c r="J50" t="e">
        <f t="shared" si="2"/>
        <v>#DIV/0!</v>
      </c>
    </row>
    <row r="51" spans="2:12">
      <c r="D51">
        <v>8</v>
      </c>
      <c r="H51">
        <v>75.099999999999994</v>
      </c>
      <c r="J51" t="e">
        <f t="shared" si="2"/>
        <v>#DIV/0!</v>
      </c>
    </row>
    <row r="52" spans="2:12">
      <c r="D52">
        <v>8</v>
      </c>
      <c r="H52">
        <v>75.099999999999994</v>
      </c>
      <c r="J52" t="e">
        <f t="shared" si="2"/>
        <v>#DIV/0!</v>
      </c>
    </row>
    <row r="53" spans="2:12">
      <c r="D53">
        <v>8</v>
      </c>
      <c r="H53">
        <v>75.099999999999994</v>
      </c>
      <c r="J53" t="e">
        <f t="shared" si="2"/>
        <v>#DIV/0!</v>
      </c>
    </row>
    <row r="54" spans="2:12">
      <c r="D54">
        <v>8</v>
      </c>
      <c r="H54">
        <v>75.099999999999994</v>
      </c>
      <c r="J54" t="e">
        <f t="shared" si="2"/>
        <v>#DIV/0!</v>
      </c>
    </row>
    <row r="55" spans="2:12">
      <c r="D55">
        <v>8</v>
      </c>
      <c r="H55">
        <v>75.099999999999994</v>
      </c>
      <c r="J55" t="e">
        <f t="shared" si="2"/>
        <v>#DIV/0!</v>
      </c>
    </row>
    <row r="58" spans="2:12" s="2" customFormat="1"/>
    <row r="61" spans="2:12">
      <c r="B61" s="17" t="s">
        <v>70</v>
      </c>
    </row>
    <row r="62" spans="2:12" ht="60">
      <c r="C62" s="1" t="s">
        <v>2</v>
      </c>
      <c r="D62" s="1" t="s">
        <v>9</v>
      </c>
      <c r="E62" s="1" t="s">
        <v>3</v>
      </c>
      <c r="F62" s="1" t="s">
        <v>1</v>
      </c>
      <c r="G62" s="1" t="s">
        <v>4</v>
      </c>
      <c r="H62" s="1" t="s">
        <v>5</v>
      </c>
      <c r="I62" s="1" t="s">
        <v>10</v>
      </c>
      <c r="J62" s="1" t="s">
        <v>8</v>
      </c>
      <c r="K62" s="1" t="s">
        <v>12</v>
      </c>
      <c r="L62" s="1" t="s">
        <v>60</v>
      </c>
    </row>
    <row r="63" spans="2:12">
      <c r="C63" t="s">
        <v>23</v>
      </c>
      <c r="D63">
        <v>4</v>
      </c>
      <c r="E63" t="s">
        <v>6</v>
      </c>
      <c r="F63">
        <v>200</v>
      </c>
      <c r="G63">
        <v>96.38</v>
      </c>
      <c r="H63">
        <v>12.76</v>
      </c>
      <c r="I63">
        <v>75.099999999999994</v>
      </c>
      <c r="J63">
        <v>51.4</v>
      </c>
      <c r="K63">
        <f>I63/J63</f>
        <v>1.461089494163424</v>
      </c>
      <c r="L63">
        <v>0.912760184093385</v>
      </c>
    </row>
    <row r="64" spans="2:12">
      <c r="C64" t="s">
        <v>24</v>
      </c>
      <c r="D64">
        <v>16</v>
      </c>
      <c r="E64" t="s">
        <v>6</v>
      </c>
      <c r="F64">
        <v>10</v>
      </c>
      <c r="G64">
        <v>220.31</v>
      </c>
      <c r="H64">
        <v>10.42</v>
      </c>
      <c r="I64">
        <v>75.099999999999994</v>
      </c>
      <c r="J64">
        <v>16.3</v>
      </c>
      <c r="K64">
        <f t="shared" ref="K64:K65" si="3">I64/J64</f>
        <v>4.6073619631901837</v>
      </c>
      <c r="L64">
        <v>0.90312679770938797</v>
      </c>
    </row>
    <row r="65" spans="3:12">
      <c r="C65" t="s">
        <v>25</v>
      </c>
      <c r="D65">
        <v>8</v>
      </c>
      <c r="E65" t="s">
        <v>6</v>
      </c>
      <c r="F65" t="s">
        <v>6</v>
      </c>
      <c r="G65">
        <v>200.37</v>
      </c>
      <c r="I65">
        <v>75.099999999999994</v>
      </c>
      <c r="J65">
        <v>12.8</v>
      </c>
      <c r="K65">
        <f t="shared" si="3"/>
        <v>5.8671874999999991</v>
      </c>
      <c r="L65">
        <v>0.91323910816278098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47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61</v>
      </c>
      <c r="AJ4" t="s">
        <v>30</v>
      </c>
      <c r="AQ4" t="s">
        <v>62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47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48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49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1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2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3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1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2"/>
      <c r="D9" s="8" t="s">
        <v>27</v>
      </c>
    </row>
    <row r="10" spans="3:10" ht="95.25" thickBot="1">
      <c r="C10" s="23"/>
      <c r="D10" s="8" t="s">
        <v>28</v>
      </c>
    </row>
    <row r="11" spans="3:10" ht="16.5" thickBot="1">
      <c r="C11" s="21" t="s">
        <v>25</v>
      </c>
      <c r="D11" s="8" t="s">
        <v>6</v>
      </c>
    </row>
    <row r="12" spans="3:10" ht="32.25" thickBot="1">
      <c r="C12" s="22"/>
      <c r="D12" s="8" t="s">
        <v>27</v>
      </c>
    </row>
    <row r="13" spans="3:10" ht="95.25" thickBot="1">
      <c r="C13" s="23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2018-05-09T18:09:34Z</dcterms:modified>
</cp:coreProperties>
</file>