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Default Extension="png" ContentType="image/png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 defaultThemeVersion="124226"/>
  <bookViews>
    <workbookView xWindow="120" yWindow="105" windowWidth="15120" windowHeight="8010" firstSheet="5" activeTab="9"/>
  </bookViews>
  <sheets>
    <sheet name="портрет" sheetId="1" r:id="rId1"/>
    <sheet name="разные размеры" sheetId="8" r:id="rId2"/>
    <sheet name="мало деталей" sheetId="2" r:id="rId3"/>
    <sheet name="много деталей" sheetId="3" r:id="rId4"/>
    <sheet name="текст" sheetId="4" r:id="rId5"/>
    <sheet name="цвет" sheetId="9" r:id="rId6"/>
    <sheet name="Лист1" sheetId="5" r:id="rId7"/>
    <sheet name="распределение классов" sheetId="6" r:id="rId8"/>
    <sheet name="Лист3" sheetId="7" r:id="rId9"/>
    <sheet name="Лист2" sheetId="10" r:id="rId10"/>
  </sheets>
  <definedNames>
    <definedName name="_xlnm._FilterDatabase" localSheetId="6" hidden="1">Лист1!$E$5:$H$29</definedName>
  </definedNames>
  <calcPr calcId="125725"/>
</workbook>
</file>

<file path=xl/calcChain.xml><?xml version="1.0" encoding="utf-8"?>
<calcChain xmlns="http://schemas.openxmlformats.org/spreadsheetml/2006/main">
  <c r="I151" i="9"/>
  <c r="M448" i="4"/>
  <c r="N400" i="3"/>
  <c r="M442" i="2"/>
  <c r="I152" i="9"/>
  <c r="I153"/>
  <c r="I154"/>
  <c r="I155"/>
  <c r="I156"/>
  <c r="I157"/>
  <c r="I158"/>
  <c r="I159"/>
  <c r="M372" i="3"/>
  <c r="M373"/>
  <c r="M374"/>
  <c r="M375"/>
  <c r="M376"/>
  <c r="M377"/>
  <c r="M296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86"/>
  <c r="M187"/>
  <c r="M188"/>
  <c r="M189"/>
  <c r="M190"/>
  <c r="M191"/>
  <c r="M150"/>
  <c r="M151"/>
  <c r="M152"/>
  <c r="M153"/>
  <c r="M154"/>
  <c r="M155"/>
  <c r="M115"/>
  <c r="M116"/>
  <c r="M117"/>
  <c r="M118"/>
  <c r="M119"/>
  <c r="M120"/>
  <c r="M75"/>
  <c r="M40"/>
  <c r="M41"/>
  <c r="M42"/>
  <c r="M43"/>
  <c r="M44"/>
  <c r="M45"/>
  <c r="AC369" i="1"/>
  <c r="AC370"/>
  <c r="AC371"/>
  <c r="AC372"/>
  <c r="AC373"/>
  <c r="AC374"/>
  <c r="AC375"/>
  <c r="AC376"/>
  <c r="AC377"/>
  <c r="AC378"/>
  <c r="AC379"/>
  <c r="AC368"/>
  <c r="N375"/>
  <c r="N369"/>
  <c r="N370"/>
  <c r="N371"/>
  <c r="N372"/>
  <c r="N373"/>
  <c r="N368"/>
  <c r="M369"/>
  <c r="M368"/>
  <c r="N376"/>
  <c r="M186" i="4"/>
  <c r="M187"/>
  <c r="M188"/>
  <c r="M189"/>
  <c r="M150"/>
  <c r="M151"/>
  <c r="M152"/>
  <c r="M153"/>
  <c r="M115"/>
  <c r="M116"/>
  <c r="M117"/>
  <c r="M118"/>
  <c r="M75"/>
  <c r="M76"/>
  <c r="M77"/>
  <c r="M78"/>
  <c r="M79"/>
  <c r="M80"/>
  <c r="M81"/>
  <c r="M82"/>
  <c r="M83"/>
  <c r="M40"/>
  <c r="M41"/>
  <c r="M42"/>
  <c r="M43"/>
  <c r="M44"/>
  <c r="M45"/>
  <c r="M46"/>
  <c r="M47"/>
  <c r="M48"/>
  <c r="M11"/>
  <c r="M12"/>
  <c r="M13"/>
  <c r="M5"/>
  <c r="M6"/>
  <c r="M7"/>
  <c r="M8"/>
  <c r="M9"/>
  <c r="M10"/>
  <c r="M335"/>
  <c r="M336"/>
  <c r="M337"/>
  <c r="M338"/>
  <c r="M339"/>
  <c r="M340"/>
  <c r="M342"/>
  <c r="M343"/>
  <c r="M344"/>
  <c r="M345"/>
  <c r="M346"/>
  <c r="M341"/>
  <c r="K87" i="9"/>
  <c r="K86"/>
  <c r="K85"/>
  <c r="J77"/>
  <c r="J76"/>
  <c r="J75"/>
  <c r="J74"/>
  <c r="J73"/>
  <c r="J72"/>
  <c r="J71"/>
  <c r="J70"/>
  <c r="J69"/>
  <c r="J68"/>
  <c r="J67"/>
  <c r="J66"/>
  <c r="J65"/>
  <c r="J64"/>
  <c r="J63"/>
  <c r="J62"/>
  <c r="N399" i="4"/>
  <c r="N324"/>
  <c r="N253"/>
  <c r="N214"/>
  <c r="N178"/>
  <c r="N143"/>
  <c r="N103"/>
  <c r="N68"/>
  <c r="N33"/>
  <c r="N324" i="3"/>
  <c r="N288"/>
  <c r="N253"/>
  <c r="N214"/>
  <c r="N178"/>
  <c r="N143"/>
  <c r="N68"/>
  <c r="N33"/>
  <c r="N103"/>
  <c r="M186" i="2"/>
  <c r="M187"/>
  <c r="M188"/>
  <c r="M189"/>
  <c r="M190"/>
  <c r="M191"/>
  <c r="N398"/>
  <c r="N324"/>
  <c r="N288"/>
  <c r="N253"/>
  <c r="N214"/>
  <c r="N178"/>
  <c r="N143"/>
  <c r="N103"/>
  <c r="N68"/>
  <c r="N33"/>
  <c r="G68" i="1"/>
  <c r="M371"/>
  <c r="P371"/>
  <c r="P372"/>
  <c r="P370"/>
  <c r="AI6" i="6"/>
  <c r="AI7"/>
  <c r="AI8"/>
  <c r="AI9"/>
  <c r="AI5"/>
  <c r="H33" i="1"/>
  <c r="O358"/>
  <c r="O320"/>
  <c r="O285"/>
  <c r="O249"/>
  <c r="O176"/>
  <c r="O140"/>
  <c r="O102"/>
  <c r="O68"/>
  <c r="O211"/>
  <c r="O33"/>
  <c r="K27" i="9"/>
  <c r="K28"/>
  <c r="K26"/>
  <c r="J6"/>
  <c r="J7"/>
  <c r="J8"/>
  <c r="J9"/>
  <c r="J10"/>
  <c r="J11"/>
  <c r="J12"/>
  <c r="J13"/>
  <c r="J14"/>
  <c r="J15"/>
  <c r="J16"/>
  <c r="J17"/>
  <c r="J18"/>
  <c r="J19"/>
  <c r="J20"/>
  <c r="J5"/>
  <c r="K45" i="8"/>
  <c r="K14"/>
  <c r="K44"/>
  <c r="K43"/>
  <c r="K42"/>
  <c r="K41"/>
  <c r="K40"/>
  <c r="K39"/>
  <c r="K38"/>
  <c r="K37"/>
  <c r="K36"/>
  <c r="K29"/>
  <c r="K28"/>
  <c r="K27"/>
  <c r="K26"/>
  <c r="K25"/>
  <c r="K24"/>
  <c r="K23"/>
  <c r="K22"/>
  <c r="K21"/>
  <c r="K20"/>
  <c r="K6"/>
  <c r="K7"/>
  <c r="K8"/>
  <c r="K9"/>
  <c r="K10"/>
  <c r="K11"/>
  <c r="K12"/>
  <c r="K13"/>
  <c r="K5"/>
  <c r="M451" i="4"/>
  <c r="M450"/>
  <c r="M449"/>
  <c r="M447"/>
  <c r="M446"/>
  <c r="M445"/>
  <c r="M444"/>
  <c r="M443"/>
  <c r="M442"/>
  <c r="M441"/>
  <c r="M440"/>
  <c r="L440"/>
  <c r="M454" i="3"/>
  <c r="M453"/>
  <c r="M452"/>
  <c r="M451"/>
  <c r="M450"/>
  <c r="M449"/>
  <c r="M448"/>
  <c r="M447"/>
  <c r="M446"/>
  <c r="M445"/>
  <c r="M444"/>
  <c r="M443"/>
  <c r="L443"/>
  <c r="G143"/>
  <c r="M438" i="2"/>
  <c r="M439"/>
  <c r="M440"/>
  <c r="M441"/>
  <c r="M443"/>
  <c r="M444"/>
  <c r="M445"/>
  <c r="M446"/>
  <c r="M447"/>
  <c r="M448"/>
  <c r="M449"/>
  <c r="M450"/>
  <c r="L438"/>
  <c r="G143"/>
  <c r="C71" i="6"/>
  <c r="C199"/>
  <c r="C198"/>
  <c r="C197"/>
  <c r="C196"/>
  <c r="C195"/>
  <c r="C187"/>
  <c r="C186"/>
  <c r="C185"/>
  <c r="C184"/>
  <c r="C183"/>
  <c r="C138"/>
  <c r="C137"/>
  <c r="C136"/>
  <c r="C135"/>
  <c r="C134"/>
  <c r="C126"/>
  <c r="C125"/>
  <c r="C124"/>
  <c r="C123"/>
  <c r="C122"/>
  <c r="C5"/>
  <c r="C56"/>
  <c r="C72"/>
  <c r="C70"/>
  <c r="C69"/>
  <c r="C68"/>
  <c r="C60"/>
  <c r="C59"/>
  <c r="C58"/>
  <c r="C57"/>
  <c r="N379" i="1"/>
  <c r="N380"/>
  <c r="N378"/>
  <c r="M378"/>
  <c r="N377"/>
  <c r="M377"/>
  <c r="M373"/>
  <c r="M372"/>
  <c r="M370"/>
  <c r="C21" i="6"/>
  <c r="C20"/>
  <c r="C19"/>
  <c r="C18"/>
  <c r="C17"/>
  <c r="K36" i="5"/>
  <c r="K44"/>
  <c r="K29"/>
  <c r="K37"/>
  <c r="K45"/>
  <c r="K30"/>
  <c r="K38"/>
  <c r="K46"/>
  <c r="K31"/>
  <c r="K39"/>
  <c r="K47"/>
  <c r="K32"/>
  <c r="K40"/>
  <c r="K48"/>
  <c r="K33"/>
  <c r="K41"/>
  <c r="K49"/>
  <c r="K34"/>
  <c r="K42"/>
  <c r="K50"/>
  <c r="K35"/>
  <c r="K43"/>
  <c r="K51"/>
  <c r="K28"/>
  <c r="J28"/>
  <c r="J36"/>
  <c r="J44"/>
  <c r="J29"/>
  <c r="J37"/>
  <c r="J45"/>
  <c r="J30"/>
  <c r="J38"/>
  <c r="J46"/>
  <c r="J31"/>
  <c r="J39"/>
  <c r="J47"/>
  <c r="J32"/>
  <c r="J40"/>
  <c r="J48"/>
  <c r="J33"/>
  <c r="J41"/>
  <c r="J49"/>
  <c r="J34"/>
  <c r="J42"/>
  <c r="J50"/>
  <c r="J35"/>
  <c r="J43"/>
  <c r="J51"/>
  <c r="C6" i="6"/>
  <c r="C7"/>
  <c r="C8"/>
  <c r="C9"/>
  <c r="M347" i="4"/>
  <c r="M348"/>
  <c r="M349"/>
  <c r="M350"/>
  <c r="M351"/>
  <c r="M352"/>
  <c r="M353"/>
  <c r="M354"/>
  <c r="M355"/>
  <c r="H399"/>
  <c r="I399"/>
  <c r="J399"/>
  <c r="K399"/>
  <c r="G399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G143"/>
  <c r="H103"/>
  <c r="I103"/>
  <c r="J103"/>
  <c r="K103"/>
  <c r="G103"/>
  <c r="H68"/>
  <c r="I68"/>
  <c r="J68"/>
  <c r="K68"/>
  <c r="G68"/>
  <c r="H33"/>
  <c r="I33"/>
  <c r="J33"/>
  <c r="K33"/>
  <c r="G33"/>
  <c r="M341" i="3"/>
  <c r="M342"/>
  <c r="M343"/>
  <c r="M344"/>
  <c r="M345"/>
  <c r="M346"/>
  <c r="M347"/>
  <c r="M348"/>
  <c r="M349"/>
  <c r="M350"/>
  <c r="M351"/>
  <c r="M352"/>
  <c r="M353"/>
  <c r="M354"/>
  <c r="M355"/>
  <c r="M356"/>
  <c r="M336"/>
  <c r="M337"/>
  <c r="M338"/>
  <c r="M339"/>
  <c r="M340"/>
  <c r="M335"/>
  <c r="H400"/>
  <c r="I400"/>
  <c r="J400"/>
  <c r="K400"/>
  <c r="G400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K103"/>
  <c r="G103"/>
  <c r="H68"/>
  <c r="I68"/>
  <c r="J68"/>
  <c r="J74" s="1"/>
  <c r="M74" s="1"/>
  <c r="K68"/>
  <c r="G68"/>
  <c r="H33"/>
  <c r="I33"/>
  <c r="J33"/>
  <c r="K33"/>
  <c r="G33"/>
  <c r="M5"/>
  <c r="M6"/>
  <c r="M7"/>
  <c r="M8"/>
  <c r="M9"/>
  <c r="M10"/>
  <c r="M296" i="2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55"/>
  <c r="M150"/>
  <c r="M151"/>
  <c r="M152"/>
  <c r="M153"/>
  <c r="M154"/>
  <c r="M120"/>
  <c r="M119"/>
  <c r="M115"/>
  <c r="M116"/>
  <c r="M117"/>
  <c r="M118"/>
  <c r="M75"/>
  <c r="M76"/>
  <c r="M77"/>
  <c r="M78"/>
  <c r="M79"/>
  <c r="M80"/>
  <c r="H398"/>
  <c r="I398"/>
  <c r="J398"/>
  <c r="K398"/>
  <c r="G398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J103"/>
  <c r="K103"/>
  <c r="G103"/>
  <c r="H68"/>
  <c r="I68"/>
  <c r="J68"/>
  <c r="K68"/>
  <c r="G68"/>
  <c r="M40"/>
  <c r="M41"/>
  <c r="M42"/>
  <c r="M43"/>
  <c r="M44"/>
  <c r="M4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35"/>
  <c r="M370"/>
  <c r="M371"/>
  <c r="M372"/>
  <c r="M373"/>
  <c r="M374"/>
  <c r="M375"/>
  <c r="M369"/>
  <c r="H33"/>
  <c r="I33"/>
  <c r="J33"/>
  <c r="K33"/>
  <c r="G33"/>
  <c r="M5"/>
  <c r="M6"/>
  <c r="M7"/>
  <c r="M8"/>
  <c r="M9"/>
  <c r="M10"/>
  <c r="L5"/>
  <c r="L6"/>
  <c r="L7"/>
  <c r="L8"/>
  <c r="L9"/>
  <c r="L10"/>
  <c r="M370" i="4"/>
  <c r="M399" s="1"/>
  <c r="L370"/>
  <c r="L399" s="1"/>
  <c r="M295"/>
  <c r="L295"/>
  <c r="L324" s="1"/>
  <c r="M259"/>
  <c r="M288" s="1"/>
  <c r="L259"/>
  <c r="L288" s="1"/>
  <c r="M224"/>
  <c r="L224"/>
  <c r="L253" s="1"/>
  <c r="M185"/>
  <c r="L185"/>
  <c r="L214" s="1"/>
  <c r="M149"/>
  <c r="L149"/>
  <c r="L178" s="1"/>
  <c r="M114"/>
  <c r="L114"/>
  <c r="L143" s="1"/>
  <c r="M74"/>
  <c r="L74"/>
  <c r="L103" s="1"/>
  <c r="M39"/>
  <c r="L39"/>
  <c r="L68" s="1"/>
  <c r="M4"/>
  <c r="L4"/>
  <c r="L33" s="1"/>
  <c r="M371" i="3"/>
  <c r="L371"/>
  <c r="L400" s="1"/>
  <c r="M295"/>
  <c r="L295"/>
  <c r="L324" s="1"/>
  <c r="M259"/>
  <c r="M288" s="1"/>
  <c r="L259"/>
  <c r="L288" s="1"/>
  <c r="M224"/>
  <c r="M253" s="1"/>
  <c r="L224"/>
  <c r="L253" s="1"/>
  <c r="M185"/>
  <c r="L185"/>
  <c r="L214" s="1"/>
  <c r="M149"/>
  <c r="L149"/>
  <c r="L178" s="1"/>
  <c r="M114"/>
  <c r="L114"/>
  <c r="L143" s="1"/>
  <c r="L74"/>
  <c r="L103" s="1"/>
  <c r="M39"/>
  <c r="M68" s="1"/>
  <c r="L39"/>
  <c r="L68" s="1"/>
  <c r="M4"/>
  <c r="L4"/>
  <c r="L33" s="1"/>
  <c r="L369" i="2"/>
  <c r="L398" s="1"/>
  <c r="M295"/>
  <c r="L295"/>
  <c r="L324" s="1"/>
  <c r="M259"/>
  <c r="L259"/>
  <c r="L288" s="1"/>
  <c r="M224"/>
  <c r="L224"/>
  <c r="L253" s="1"/>
  <c r="M185"/>
  <c r="L185"/>
  <c r="L214" s="1"/>
  <c r="M149"/>
  <c r="L149"/>
  <c r="L178" s="1"/>
  <c r="M114"/>
  <c r="L114"/>
  <c r="L143" s="1"/>
  <c r="M74"/>
  <c r="L74"/>
  <c r="L103" s="1"/>
  <c r="M39"/>
  <c r="L39"/>
  <c r="L68" s="1"/>
  <c r="M4"/>
  <c r="L4"/>
  <c r="N330" i="1"/>
  <c r="N331"/>
  <c r="N332"/>
  <c r="N333"/>
  <c r="N334"/>
  <c r="N335"/>
  <c r="M330"/>
  <c r="M331"/>
  <c r="M332"/>
  <c r="M333"/>
  <c r="M334"/>
  <c r="M335"/>
  <c r="N329"/>
  <c r="M329"/>
  <c r="F358"/>
  <c r="G358"/>
  <c r="I358"/>
  <c r="J358"/>
  <c r="K358"/>
  <c r="L358"/>
  <c r="E358"/>
  <c r="AC330"/>
  <c r="AB330"/>
  <c r="AC332"/>
  <c r="AB332"/>
  <c r="AC331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B331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C329"/>
  <c r="AB329"/>
  <c r="L320"/>
  <c r="K320"/>
  <c r="J320"/>
  <c r="I320"/>
  <c r="G320"/>
  <c r="F320"/>
  <c r="N297"/>
  <c r="M297"/>
  <c r="N296"/>
  <c r="M296"/>
  <c r="N295"/>
  <c r="M295"/>
  <c r="N294"/>
  <c r="M294"/>
  <c r="N293"/>
  <c r="M293"/>
  <c r="N292"/>
  <c r="M292"/>
  <c r="N291"/>
  <c r="M291"/>
  <c r="M320" s="1"/>
  <c r="L285"/>
  <c r="K285"/>
  <c r="J285"/>
  <c r="I285"/>
  <c r="G285"/>
  <c r="F285"/>
  <c r="N262"/>
  <c r="M262"/>
  <c r="N261"/>
  <c r="M261"/>
  <c r="N260"/>
  <c r="M260"/>
  <c r="N259"/>
  <c r="M259"/>
  <c r="N258"/>
  <c r="M258"/>
  <c r="N257"/>
  <c r="M257"/>
  <c r="N256"/>
  <c r="M256"/>
  <c r="M285" s="1"/>
  <c r="L249"/>
  <c r="K249"/>
  <c r="J249"/>
  <c r="I249"/>
  <c r="G249"/>
  <c r="F249"/>
  <c r="N226"/>
  <c r="M226"/>
  <c r="N225"/>
  <c r="M225"/>
  <c r="N224"/>
  <c r="M224"/>
  <c r="N223"/>
  <c r="M223"/>
  <c r="N222"/>
  <c r="M222"/>
  <c r="N221"/>
  <c r="M221"/>
  <c r="N220"/>
  <c r="N249" s="1"/>
  <c r="M220"/>
  <c r="M249" s="1"/>
  <c r="L211"/>
  <c r="K211"/>
  <c r="J211"/>
  <c r="I211"/>
  <c r="G211"/>
  <c r="F211"/>
  <c r="N188"/>
  <c r="M188"/>
  <c r="N187"/>
  <c r="M187"/>
  <c r="N186"/>
  <c r="M186"/>
  <c r="N185"/>
  <c r="M185"/>
  <c r="N184"/>
  <c r="M184"/>
  <c r="N183"/>
  <c r="M183"/>
  <c r="N182"/>
  <c r="N211" s="1"/>
  <c r="M182"/>
  <c r="M211" s="1"/>
  <c r="L176"/>
  <c r="K176"/>
  <c r="J176"/>
  <c r="I176"/>
  <c r="G176"/>
  <c r="F176"/>
  <c r="N153"/>
  <c r="M153"/>
  <c r="N152"/>
  <c r="M152"/>
  <c r="N151"/>
  <c r="M151"/>
  <c r="N150"/>
  <c r="M150"/>
  <c r="N149"/>
  <c r="M149"/>
  <c r="N148"/>
  <c r="M148"/>
  <c r="N147"/>
  <c r="N176" s="1"/>
  <c r="M147"/>
  <c r="M176" s="1"/>
  <c r="L140"/>
  <c r="K140"/>
  <c r="J140"/>
  <c r="I140"/>
  <c r="G140"/>
  <c r="F140"/>
  <c r="N117"/>
  <c r="M117"/>
  <c r="N116"/>
  <c r="M116"/>
  <c r="N115"/>
  <c r="M115"/>
  <c r="N114"/>
  <c r="M114"/>
  <c r="N113"/>
  <c r="M113"/>
  <c r="N112"/>
  <c r="M112"/>
  <c r="N111"/>
  <c r="N140" s="1"/>
  <c r="M111"/>
  <c r="M140" s="1"/>
  <c r="L102"/>
  <c r="K102"/>
  <c r="J102"/>
  <c r="I102"/>
  <c r="G102"/>
  <c r="F102"/>
  <c r="N79"/>
  <c r="M79"/>
  <c r="N78"/>
  <c r="M78"/>
  <c r="N77"/>
  <c r="M77"/>
  <c r="N76"/>
  <c r="M76"/>
  <c r="N75"/>
  <c r="M75"/>
  <c r="N74"/>
  <c r="M74"/>
  <c r="N73"/>
  <c r="M73"/>
  <c r="M102" s="1"/>
  <c r="L68"/>
  <c r="K68"/>
  <c r="J68"/>
  <c r="I68"/>
  <c r="F68"/>
  <c r="N45"/>
  <c r="M45"/>
  <c r="N44"/>
  <c r="M44"/>
  <c r="N43"/>
  <c r="M43"/>
  <c r="N42"/>
  <c r="M42"/>
  <c r="N41"/>
  <c r="M41"/>
  <c r="N40"/>
  <c r="M40"/>
  <c r="N39"/>
  <c r="N68" s="1"/>
  <c r="M39"/>
  <c r="M68" s="1"/>
  <c r="G33"/>
  <c r="I33"/>
  <c r="J33"/>
  <c r="K33"/>
  <c r="L33"/>
  <c r="F33"/>
  <c r="N5"/>
  <c r="N6"/>
  <c r="N7"/>
  <c r="N8"/>
  <c r="N9"/>
  <c r="N10"/>
  <c r="M5"/>
  <c r="M6"/>
  <c r="M7"/>
  <c r="M8"/>
  <c r="M9"/>
  <c r="M10"/>
  <c r="N4"/>
  <c r="M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C4"/>
  <c r="AB4"/>
  <c r="M178" i="2" l="1"/>
  <c r="M214"/>
  <c r="M253"/>
  <c r="M103" i="4"/>
  <c r="M68"/>
  <c r="M33"/>
  <c r="M143"/>
  <c r="M178"/>
  <c r="M214"/>
  <c r="M288" i="2"/>
  <c r="M103"/>
  <c r="M358" i="1"/>
  <c r="J75" i="3"/>
  <c r="M33"/>
  <c r="M33" i="2"/>
  <c r="L33"/>
  <c r="N358" i="1"/>
  <c r="M324" i="4"/>
  <c r="M253"/>
  <c r="M400" i="3"/>
  <c r="M324"/>
  <c r="M214"/>
  <c r="M178"/>
  <c r="M143"/>
  <c r="M398" i="2"/>
  <c r="M324"/>
  <c r="M143"/>
  <c r="M68"/>
  <c r="N320" i="1"/>
  <c r="N285"/>
  <c r="N102"/>
  <c r="M33"/>
  <c r="N33"/>
  <c r="J76" i="3" l="1"/>
  <c r="M76" s="1"/>
  <c r="J77" l="1"/>
  <c r="M77" s="1"/>
  <c r="J78" l="1"/>
  <c r="M78" s="1"/>
  <c r="J79" l="1"/>
  <c r="J80" l="1"/>
  <c r="M80" s="1"/>
  <c r="M79"/>
  <c r="M103" s="1"/>
  <c r="J81"/>
  <c r="J82" s="1"/>
  <c r="J103" s="1"/>
</calcChain>
</file>

<file path=xl/sharedStrings.xml><?xml version="1.0" encoding="utf-8"?>
<sst xmlns="http://schemas.openxmlformats.org/spreadsheetml/2006/main" count="2654" uniqueCount="80">
  <si>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</si>
  <si>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</si>
  <si>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</si>
  <si>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</si>
  <si>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</si>
  <si>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</si>
  <si>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-</t>
  </si>
  <si>
    <t>Р=8</t>
  </si>
  <si>
    <t>Размер результирующего файла</t>
  </si>
  <si>
    <t>размер рангового блока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</si>
  <si>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</si>
  <si>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</si>
  <si>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</si>
  <si>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</si>
  <si>
    <t>среднее</t>
  </si>
  <si>
    <t>ЦМ</t>
  </si>
  <si>
    <t>РГЗ</t>
  </si>
  <si>
    <t>первый (с разбиением)</t>
  </si>
  <si>
    <t>минимальный</t>
  </si>
  <si>
    <t>эталонный</t>
  </si>
  <si>
    <t>Р</t>
  </si>
  <si>
    <t>эталон</t>
  </si>
  <si>
    <t>сред</t>
  </si>
  <si>
    <t>А1</t>
  </si>
  <si>
    <t>А2</t>
  </si>
  <si>
    <t>Б</t>
  </si>
  <si>
    <t>Без классификации</t>
  </si>
  <si>
    <t>Центром масс</t>
  </si>
  <si>
    <t>Разницей граничных значений</t>
  </si>
  <si>
    <t>СКО</t>
  </si>
  <si>
    <t>распределение классов</t>
  </si>
  <si>
    <t xml:space="preserve">  </t>
  </si>
  <si>
    <t xml:space="preserve"> </t>
  </si>
  <si>
    <t>0-50</t>
  </si>
  <si>
    <t>51-100</t>
  </si>
  <si>
    <t>101-150</t>
  </si>
  <si>
    <t>151-200</t>
  </si>
  <si>
    <t>201-255</t>
  </si>
  <si>
    <t>средняя яркость</t>
  </si>
  <si>
    <t>портреты</t>
  </si>
  <si>
    <t>Алгоритм выбора доменного блока</t>
  </si>
  <si>
    <t>Метод классификации</t>
  </si>
  <si>
    <t>Время сжатия, сек</t>
  </si>
  <si>
    <t xml:space="preserve">эталонный </t>
  </si>
  <si>
    <t>Метод эталонного блока</t>
  </si>
  <si>
    <t>мало деталей</t>
  </si>
  <si>
    <t>много деталей</t>
  </si>
  <si>
    <t>текст</t>
  </si>
  <si>
    <t>Эталон</t>
  </si>
  <si>
    <t>304 на 304</t>
  </si>
  <si>
    <t>160 на 160</t>
  </si>
  <si>
    <t>120 на 200</t>
  </si>
  <si>
    <t xml:space="preserve">размер исходного файла </t>
  </si>
  <si>
    <t>портрет 2</t>
  </si>
  <si>
    <t>дисперсия времени</t>
  </si>
  <si>
    <t>SSIM</t>
  </si>
  <si>
    <t>сумм</t>
  </si>
  <si>
    <t>лл</t>
  </si>
  <si>
    <t>16 - 5</t>
  </si>
  <si>
    <t>Р=4</t>
  </si>
  <si>
    <t>первый подх</t>
  </si>
  <si>
    <t>4_300</t>
  </si>
  <si>
    <t>или 8_3</t>
  </si>
  <si>
    <t>Р=16</t>
  </si>
  <si>
    <t>RGB</t>
  </si>
  <si>
    <t>YIQ</t>
  </si>
  <si>
    <t>Первый подходящий (без разбиения)</t>
  </si>
  <si>
    <t>Первый подходящий (с разбиением)</t>
  </si>
  <si>
    <t>Доменный блок с минимальным СКО</t>
  </si>
  <si>
    <t>Первый подходящий (без разбиения) + РГЗ</t>
  </si>
  <si>
    <t>Первый подходящий (с разбиением) + РГЗ</t>
  </si>
  <si>
    <t>Время компрессии</t>
  </si>
  <si>
    <t>Центр масс</t>
  </si>
  <si>
    <t>Разница граничных значений</t>
  </si>
  <si>
    <t>кк</t>
  </si>
  <si>
    <t>Первый подходящий (с разбиением) + ЦМ</t>
  </si>
  <si>
    <t>Доменный блок с минимальным СКО + РГЗ</t>
  </si>
  <si>
    <t>В оттенках серого</t>
  </si>
  <si>
    <t>50?</t>
  </si>
  <si>
    <t>Тип изображения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</si>
</sst>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00"/>
    <numFmt numFmtId="166" formatCode="0.0000"/>
  </numFmts>
  <fonts count="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wrapText="1"/>
    </xf>
    <xf numFmtId="16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Font="1"/>
    <xf numFmtId="2" fontId="0" fillId="0" borderId="0" xfId="0" applyNumberFormat="1"/>
    <xf numFmtId="166" fontId="0" fillId="0" borderId="0" xfId="0" applyNumberFormat="1"/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6145274821522348"/>
        </c:manualLayout>
      </c:layout>
      <c:barChart>
        <c:barDir val="col"/>
        <c:grouping val="clustered"/>
        <c:ser>
          <c:idx val="0"/>
          <c:order val="0"/>
          <c:tx>
            <c:strRef>
              <c:f>портрет!$C$404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портрет!$D$404:$F$404</c:f>
              <c:numCache>
                <c:formatCode>General</c:formatCode>
                <c:ptCount val="3"/>
                <c:pt idx="0">
                  <c:v>9.2100000000000009</c:v>
                </c:pt>
                <c:pt idx="1">
                  <c:v>4.0599999999999996</c:v>
                </c:pt>
                <c:pt idx="2">
                  <c:v>2.95</c:v>
                </c:pt>
              </c:numCache>
            </c:numRef>
          </c:val>
        </c:ser>
        <c:ser>
          <c:idx val="2"/>
          <c:order val="1"/>
          <c:tx>
            <c:strRef>
              <c:f>портрет!$C$405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портрет!$D$405:$F$405</c:f>
              <c:numCache>
                <c:formatCode>General</c:formatCode>
                <c:ptCount val="3"/>
                <c:pt idx="0">
                  <c:v>45.08</c:v>
                </c:pt>
                <c:pt idx="1">
                  <c:v>16.84</c:v>
                </c:pt>
                <c:pt idx="2">
                  <c:v>15.86</c:v>
                </c:pt>
              </c:numCache>
            </c:numRef>
          </c:val>
        </c:ser>
        <c:ser>
          <c:idx val="1"/>
          <c:order val="2"/>
          <c:tx>
            <c:strRef>
              <c:f>портрет!$C$406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портрет!$D$406:$F$406</c:f>
              <c:numCache>
                <c:formatCode>General</c:formatCode>
                <c:ptCount val="3"/>
                <c:pt idx="0">
                  <c:v>35.72</c:v>
                </c:pt>
                <c:pt idx="1">
                  <c:v>15.75</c:v>
                </c:pt>
                <c:pt idx="2">
                  <c:v>13.43</c:v>
                </c:pt>
              </c:numCache>
            </c:numRef>
          </c:val>
        </c:ser>
        <c:ser>
          <c:idx val="3"/>
          <c:order val="3"/>
          <c:tx>
            <c:strRef>
              <c:f>портрет!$C$407</c:f>
              <c:strCache>
                <c:ptCount val="1"/>
              </c:strCache>
            </c:strRef>
          </c:tx>
          <c:spPr>
            <a:noFill/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портрет!$D$407:$F$407</c:f>
              <c:numCache>
                <c:formatCode>General</c:formatCode>
                <c:ptCount val="3"/>
              </c:numCache>
            </c:numRef>
          </c:val>
        </c:ser>
        <c:axId val="81508992"/>
        <c:axId val="83301504"/>
      </c:barChart>
      <c:catAx>
        <c:axId val="8150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9266121712198234"/>
              <c:y val="0.91952292951176906"/>
            </c:manualLayout>
          </c:layout>
        </c:title>
        <c:tickLblPos val="nextTo"/>
        <c:crossAx val="83301504"/>
        <c:crosses val="autoZero"/>
        <c:auto val="1"/>
        <c:lblAlgn val="ctr"/>
        <c:lblOffset val="100"/>
      </c:catAx>
      <c:valAx>
        <c:axId val="833015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1508992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485"/>
          <c:y val="8.6460758061807932E-2"/>
          <c:w val="0.32027569218952812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6972030336698773"/>
        </c:manualLayout>
      </c:layout>
      <c:barChart>
        <c:barDir val="col"/>
        <c:grouping val="clustered"/>
        <c:ser>
          <c:idx val="0"/>
          <c:order val="0"/>
          <c:tx>
            <c:strRef>
              <c:f>'мало деталей'!$C$407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деталей'!$D$407:$F$407</c:f>
              <c:numCache>
                <c:formatCode>General</c:formatCode>
                <c:ptCount val="3"/>
                <c:pt idx="0">
                  <c:v>2.12</c:v>
                </c:pt>
                <c:pt idx="1">
                  <c:v>1.04</c:v>
                </c:pt>
                <c:pt idx="2">
                  <c:v>0.94</c:v>
                </c:pt>
              </c:numCache>
            </c:numRef>
          </c:val>
        </c:ser>
        <c:ser>
          <c:idx val="2"/>
          <c:order val="1"/>
          <c:tx>
            <c:strRef>
              <c:f>'мало деталей'!$C$408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деталей'!$D$408:$F$408</c:f>
              <c:numCache>
                <c:formatCode>General</c:formatCode>
                <c:ptCount val="3"/>
                <c:pt idx="0">
                  <c:v>27.5</c:v>
                </c:pt>
                <c:pt idx="1">
                  <c:v>8.84</c:v>
                </c:pt>
                <c:pt idx="2">
                  <c:v>8.9</c:v>
                </c:pt>
              </c:numCache>
            </c:numRef>
          </c:val>
        </c:ser>
        <c:ser>
          <c:idx val="1"/>
          <c:order val="2"/>
          <c:tx>
            <c:strRef>
              <c:f>'мало деталей'!$C$409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деталей'!$D$409:$F$409</c:f>
              <c:numCache>
                <c:formatCode>General</c:formatCode>
                <c:ptCount val="3"/>
                <c:pt idx="0">
                  <c:v>46.89</c:v>
                </c:pt>
                <c:pt idx="1">
                  <c:v>14.34</c:v>
                </c:pt>
                <c:pt idx="2">
                  <c:v>30.45</c:v>
                </c:pt>
              </c:numCache>
            </c:numRef>
          </c:val>
        </c:ser>
        <c:ser>
          <c:idx val="3"/>
          <c:order val="3"/>
          <c:tx>
            <c:strRef>
              <c:f>'мало деталей'!$C$410</c:f>
              <c:strCache>
                <c:ptCount val="1"/>
              </c:strCache>
            </c:strRef>
          </c:tx>
          <c:spPr>
            <a:noFill/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деталей'!$D$410:$F$410</c:f>
              <c:numCache>
                <c:formatCode>General</c:formatCode>
                <c:ptCount val="3"/>
              </c:numCache>
            </c:numRef>
          </c:val>
        </c:ser>
        <c:axId val="89673088"/>
        <c:axId val="89679360"/>
      </c:barChart>
      <c:catAx>
        <c:axId val="89673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8568046795197743"/>
              <c:y val="0.92425647714281112"/>
            </c:manualLayout>
          </c:layout>
        </c:title>
        <c:tickLblPos val="nextTo"/>
        <c:crossAx val="89679360"/>
        <c:crosses val="autoZero"/>
        <c:auto val="1"/>
        <c:lblAlgn val="ctr"/>
        <c:lblOffset val="100"/>
      </c:catAx>
      <c:valAx>
        <c:axId val="896793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9673088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54"/>
          <c:y val="8.6460758061807932E-2"/>
          <c:w val="0.32027569218952823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491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'мало деталей'!$C$458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'мало деталей'!$D$457:$G$457</c:f>
              <c:strCache>
                <c:ptCount val="4"/>
                <c:pt idx="0">
                  <c:v>Первый подходящий (без разбиения) + РГЗ</c:v>
                </c:pt>
                <c:pt idx="1">
                  <c:v>Первый подходящий (с разбиением)</c:v>
                </c:pt>
                <c:pt idx="2">
                  <c:v>Первый подходящий (с разбиением) + ЦМ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'мало деталей'!$D$458:$G$458</c:f>
              <c:numCache>
                <c:formatCode>General</c:formatCode>
                <c:ptCount val="4"/>
                <c:pt idx="0">
                  <c:v>0.94</c:v>
                </c:pt>
                <c:pt idx="1">
                  <c:v>27.5</c:v>
                </c:pt>
                <c:pt idx="2">
                  <c:v>8.84</c:v>
                </c:pt>
                <c:pt idx="3">
                  <c:v>35.03</c:v>
                </c:pt>
              </c:numCache>
            </c:numRef>
          </c:val>
        </c:ser>
        <c:axId val="89708032"/>
        <c:axId val="89709952"/>
      </c:barChart>
      <c:catAx>
        <c:axId val="8970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5"/>
              <c:y val="0.89983141341320172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89709952"/>
        <c:crosses val="autoZero"/>
        <c:auto val="1"/>
        <c:lblAlgn val="ctr"/>
        <c:lblOffset val="100"/>
      </c:catAx>
      <c:valAx>
        <c:axId val="897099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89708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26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813953710331665"/>
        </c:manualLayout>
      </c:layout>
      <c:barChart>
        <c:barDir val="col"/>
        <c:grouping val="clustered"/>
        <c:ser>
          <c:idx val="0"/>
          <c:order val="0"/>
          <c:tx>
            <c:strRef>
              <c:f>'много деталей'!$C$409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деталей'!$D$409:$F$409</c:f>
              <c:numCache>
                <c:formatCode>General</c:formatCode>
                <c:ptCount val="3"/>
                <c:pt idx="0">
                  <c:v>131.24</c:v>
                </c:pt>
                <c:pt idx="1">
                  <c:v>69.36</c:v>
                </c:pt>
                <c:pt idx="2">
                  <c:v>56.09</c:v>
                </c:pt>
              </c:numCache>
            </c:numRef>
          </c:val>
        </c:ser>
        <c:ser>
          <c:idx val="2"/>
          <c:order val="1"/>
          <c:tx>
            <c:strRef>
              <c:f>'много деталей'!$C$410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деталей'!$D$410:$F$410</c:f>
              <c:numCache>
                <c:formatCode>General</c:formatCode>
                <c:ptCount val="3"/>
                <c:pt idx="0">
                  <c:v>109.67</c:v>
                </c:pt>
                <c:pt idx="1">
                  <c:v>43.27</c:v>
                </c:pt>
                <c:pt idx="2">
                  <c:v>37.42</c:v>
                </c:pt>
              </c:numCache>
            </c:numRef>
          </c:val>
        </c:ser>
        <c:ser>
          <c:idx val="1"/>
          <c:order val="2"/>
          <c:tx>
            <c:strRef>
              <c:f>'много деталей'!$C$411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деталей'!$D$411:$F$411</c:f>
              <c:numCache>
                <c:formatCode>General</c:formatCode>
                <c:ptCount val="3"/>
                <c:pt idx="0">
                  <c:v>225.11</c:v>
                </c:pt>
                <c:pt idx="1">
                  <c:v>57.06</c:v>
                </c:pt>
                <c:pt idx="2">
                  <c:v>31.31</c:v>
                </c:pt>
              </c:numCache>
            </c:numRef>
          </c:val>
        </c:ser>
        <c:ser>
          <c:idx val="3"/>
          <c:order val="3"/>
          <c:tx>
            <c:strRef>
              <c:f>'много деталей'!$C$412</c:f>
              <c:strCache>
                <c:ptCount val="1"/>
              </c:strCache>
            </c:strRef>
          </c:tx>
          <c:spPr>
            <a:noFill/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деталей'!$D$412:$F$412</c:f>
              <c:numCache>
                <c:formatCode>General</c:formatCode>
                <c:ptCount val="3"/>
              </c:numCache>
            </c:numRef>
          </c:val>
        </c:ser>
        <c:axId val="89794432"/>
        <c:axId val="89808896"/>
      </c:barChart>
      <c:catAx>
        <c:axId val="8979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8568046795197738"/>
              <c:y val="0.92569633341286883"/>
            </c:manualLayout>
          </c:layout>
        </c:title>
        <c:tickLblPos val="nextTo"/>
        <c:crossAx val="89808896"/>
        <c:crosses val="autoZero"/>
        <c:auto val="1"/>
        <c:lblAlgn val="ctr"/>
        <c:lblOffset val="100"/>
      </c:catAx>
      <c:valAx>
        <c:axId val="898088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9794432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596"/>
          <c:y val="8.6460758061807932E-2"/>
          <c:w val="0.32027569218952839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513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'много деталей'!$C$463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'много деталей'!$D$462:$G$462</c:f>
              <c:strCache>
                <c:ptCount val="4"/>
                <c:pt idx="0">
                  <c:v>Первый подходящий (с разбиением)</c:v>
                </c:pt>
                <c:pt idx="1">
                  <c:v>Первый подходящий (с разбиением) + РГЗ</c:v>
                </c:pt>
                <c:pt idx="2">
                  <c:v>Доменный блок с минимальным СКО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'много деталей'!$D$463:$G$463</c:f>
              <c:numCache>
                <c:formatCode>General</c:formatCode>
                <c:ptCount val="4"/>
                <c:pt idx="0">
                  <c:v>109.67</c:v>
                </c:pt>
                <c:pt idx="1">
                  <c:v>37.42</c:v>
                </c:pt>
                <c:pt idx="2">
                  <c:v>31.31</c:v>
                </c:pt>
                <c:pt idx="3">
                  <c:v>103.77</c:v>
                </c:pt>
              </c:numCache>
            </c:numRef>
          </c:val>
        </c:ser>
        <c:axId val="89841664"/>
        <c:axId val="89843584"/>
      </c:barChart>
      <c:catAx>
        <c:axId val="89841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62"/>
              <c:y val="0.89983141341320194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89843584"/>
        <c:crosses val="autoZero"/>
        <c:auto val="1"/>
        <c:lblAlgn val="ctr"/>
        <c:lblOffset val="100"/>
      </c:catAx>
      <c:valAx>
        <c:axId val="898435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89841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37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7803852210781379"/>
        </c:manualLayout>
      </c:layout>
      <c:barChart>
        <c:barDir val="col"/>
        <c:grouping val="clustered"/>
        <c:ser>
          <c:idx val="0"/>
          <c:order val="0"/>
          <c:tx>
            <c:strRef>
              <c:f>текст!$D$411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текст!$E$411:$G$411</c:f>
              <c:numCache>
                <c:formatCode>General</c:formatCode>
                <c:ptCount val="3"/>
                <c:pt idx="0">
                  <c:v>148.96</c:v>
                </c:pt>
                <c:pt idx="1">
                  <c:v>64.17</c:v>
                </c:pt>
                <c:pt idx="2">
                  <c:v>43.26</c:v>
                </c:pt>
              </c:numCache>
            </c:numRef>
          </c:val>
        </c:ser>
        <c:ser>
          <c:idx val="2"/>
          <c:order val="1"/>
          <c:tx>
            <c:strRef>
              <c:f>текст!$D$412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текст!$E$412:$G$412</c:f>
              <c:numCache>
                <c:formatCode>General</c:formatCode>
                <c:ptCount val="3"/>
                <c:pt idx="0">
                  <c:v>120.94</c:v>
                </c:pt>
                <c:pt idx="1">
                  <c:v>71.209999999999994</c:v>
                </c:pt>
                <c:pt idx="2">
                  <c:v>52.24</c:v>
                </c:pt>
              </c:numCache>
            </c:numRef>
          </c:val>
        </c:ser>
        <c:ser>
          <c:idx val="1"/>
          <c:order val="2"/>
          <c:tx>
            <c:strRef>
              <c:f>текст!$D$413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текст!$E$413:$G$413</c:f>
              <c:numCache>
                <c:formatCode>General</c:formatCode>
                <c:ptCount val="3"/>
                <c:pt idx="0">
                  <c:v>136.16999999999999</c:v>
                </c:pt>
                <c:pt idx="1">
                  <c:v>96.77</c:v>
                </c:pt>
                <c:pt idx="2">
                  <c:v>37.19</c:v>
                </c:pt>
              </c:numCache>
            </c:numRef>
          </c:val>
        </c:ser>
        <c:ser>
          <c:idx val="3"/>
          <c:order val="3"/>
          <c:tx>
            <c:strRef>
              <c:f>текст!$D$414</c:f>
              <c:strCache>
                <c:ptCount val="1"/>
              </c:strCache>
            </c:strRef>
          </c:tx>
          <c:spPr>
            <a:noFill/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текст!$E$414:$G$414</c:f>
              <c:numCache>
                <c:formatCode>General</c:formatCode>
                <c:ptCount val="3"/>
              </c:numCache>
            </c:numRef>
          </c:val>
        </c:ser>
        <c:axId val="90083712"/>
        <c:axId val="90085632"/>
      </c:barChart>
      <c:catAx>
        <c:axId val="9008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936633654887757"/>
              <c:y val="0.92901918029477082"/>
            </c:manualLayout>
          </c:layout>
        </c:title>
        <c:tickLblPos val="nextTo"/>
        <c:crossAx val="90085632"/>
        <c:crosses val="autoZero"/>
        <c:auto val="1"/>
        <c:lblAlgn val="ctr"/>
        <c:lblOffset val="100"/>
      </c:catAx>
      <c:valAx>
        <c:axId val="900856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90083712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662"/>
          <c:y val="8.6460758061807932E-2"/>
          <c:w val="0.3202756921895285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5162384431675802"/>
          <c:h val="0.53979040389735455"/>
        </c:manualLayout>
      </c:layout>
      <c:barChart>
        <c:barDir val="col"/>
        <c:grouping val="clustered"/>
        <c:ser>
          <c:idx val="0"/>
          <c:order val="0"/>
          <c:tx>
            <c:strRef>
              <c:f>текст!$C$458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текст!$D$457:$G$457</c:f>
              <c:strCache>
                <c:ptCount val="4"/>
                <c:pt idx="0">
                  <c:v>Первый подходящий (с разбиением)</c:v>
                </c:pt>
                <c:pt idx="1">
                  <c:v>Первый подходящий (с разбиением) + РГЗ</c:v>
                </c:pt>
                <c:pt idx="2">
                  <c:v>Доменный блок с минимальным СКО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текст!$D$458:$G$458</c:f>
              <c:numCache>
                <c:formatCode>General</c:formatCode>
                <c:ptCount val="4"/>
                <c:pt idx="0">
                  <c:v>120.94</c:v>
                </c:pt>
                <c:pt idx="1">
                  <c:v>52.24</c:v>
                </c:pt>
                <c:pt idx="2">
                  <c:v>37.19</c:v>
                </c:pt>
                <c:pt idx="3">
                  <c:v>109.95</c:v>
                </c:pt>
              </c:numCache>
            </c:numRef>
          </c:val>
        </c:ser>
        <c:axId val="90110208"/>
        <c:axId val="89919872"/>
      </c:barChart>
      <c:catAx>
        <c:axId val="90110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73"/>
              <c:y val="0.89983141341320216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89919872"/>
        <c:crosses val="autoZero"/>
        <c:auto val="1"/>
        <c:lblAlgn val="ctr"/>
        <c:lblOffset val="100"/>
      </c:catAx>
      <c:valAx>
        <c:axId val="899198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90110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51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568"/>
          <c:h val="0.66445744865549516"/>
        </c:manualLayout>
      </c:layout>
      <c:barChart>
        <c:barDir val="col"/>
        <c:grouping val="clustered"/>
        <c:ser>
          <c:idx val="0"/>
          <c:order val="0"/>
          <c:tx>
            <c:strRef>
              <c:f>цвет!$C$34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цвет!$D$33:$F$33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цвет!$D$34:$F$34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154.74</c:v>
                </c:pt>
                <c:pt idx="2">
                  <c:v>55.91</c:v>
                </c:pt>
              </c:numCache>
            </c:numRef>
          </c:val>
        </c:ser>
        <c:axId val="89948544"/>
        <c:axId val="89950464"/>
      </c:barChart>
      <c:catAx>
        <c:axId val="89948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552647056241793"/>
              <c:y val="0.89001337867785957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89950464"/>
        <c:crosses val="autoZero"/>
        <c:auto val="1"/>
        <c:lblAlgn val="ctr"/>
        <c:lblOffset val="100"/>
      </c:catAx>
      <c:valAx>
        <c:axId val="899504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8994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62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591"/>
          <c:h val="0.66445744865549561"/>
        </c:manualLayout>
      </c:layout>
      <c:barChart>
        <c:barDir val="col"/>
        <c:grouping val="clustered"/>
        <c:ser>
          <c:idx val="0"/>
          <c:order val="0"/>
          <c:tx>
            <c:strRef>
              <c:f>цвет!$C$93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цвет!$D$92:$F$92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цвет!$D$93:$F$93</c:f>
              <c:numCache>
                <c:formatCode>General</c:formatCode>
                <c:ptCount val="3"/>
                <c:pt idx="0">
                  <c:v>96.38</c:v>
                </c:pt>
                <c:pt idx="1">
                  <c:v>220.31</c:v>
                </c:pt>
                <c:pt idx="2">
                  <c:v>200.37</c:v>
                </c:pt>
              </c:numCache>
            </c:numRef>
          </c:val>
        </c:ser>
        <c:axId val="90130304"/>
        <c:axId val="90136576"/>
      </c:barChart>
      <c:catAx>
        <c:axId val="9013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552647056241815"/>
              <c:y val="0.89001337867785957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0136576"/>
        <c:crosses val="autoZero"/>
        <c:auto val="1"/>
        <c:lblAlgn val="ctr"/>
        <c:lblOffset val="100"/>
      </c:catAx>
      <c:valAx>
        <c:axId val="901365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90130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76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цвет!$D$119</c:f>
              <c:strCache>
                <c:ptCount val="1"/>
                <c:pt idx="0">
                  <c:v>В оттенках серого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цвет!$E$118:$G$118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цвет!$E$119:$G$119</c:f>
              <c:numCache>
                <c:formatCode>General</c:formatCode>
                <c:ptCount val="3"/>
                <c:pt idx="0">
                  <c:v>9.2100000000000009</c:v>
                </c:pt>
                <c:pt idx="1">
                  <c:v>45.08</c:v>
                </c:pt>
                <c:pt idx="2">
                  <c:v>35.72</c:v>
                </c:pt>
              </c:numCache>
            </c:numRef>
          </c:val>
        </c:ser>
        <c:ser>
          <c:idx val="2"/>
          <c:order val="1"/>
          <c:tx>
            <c:strRef>
              <c:f>цвет!$D$120</c:f>
              <c:strCache>
                <c:ptCount val="1"/>
                <c:pt idx="0">
                  <c:v>RGB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цвет!$E$118:$G$118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цвет!$E$120:$G$120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154.74</c:v>
                </c:pt>
                <c:pt idx="2">
                  <c:v>55.91</c:v>
                </c:pt>
              </c:numCache>
            </c:numRef>
          </c:val>
        </c:ser>
        <c:ser>
          <c:idx val="1"/>
          <c:order val="2"/>
          <c:tx>
            <c:strRef>
              <c:f>цвет!$D$121</c:f>
              <c:strCache>
                <c:ptCount val="1"/>
                <c:pt idx="0">
                  <c:v>YIQ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цвет!$E$118:$G$118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цвет!$E$121:$G$121</c:f>
              <c:numCache>
                <c:formatCode>General</c:formatCode>
                <c:ptCount val="3"/>
                <c:pt idx="0">
                  <c:v>96.38</c:v>
                </c:pt>
                <c:pt idx="1">
                  <c:v>220.31</c:v>
                </c:pt>
                <c:pt idx="2">
                  <c:v>200.37</c:v>
                </c:pt>
              </c:numCache>
            </c:numRef>
          </c:val>
        </c:ser>
        <c:ser>
          <c:idx val="3"/>
          <c:order val="3"/>
          <c:tx>
            <c:strRef>
              <c:f>цвет!$D$122</c:f>
              <c:strCache>
                <c:ptCount val="1"/>
              </c:strCache>
            </c:strRef>
          </c:tx>
          <c:spPr>
            <a:noFill/>
          </c:spPr>
          <c:cat>
            <c:strRef>
              <c:f>цвет!$E$118:$G$118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цвет!$E$122:$G$122</c:f>
              <c:numCache>
                <c:formatCode>General</c:formatCode>
                <c:ptCount val="3"/>
              </c:numCache>
            </c:numRef>
          </c:val>
        </c:ser>
        <c:axId val="90183552"/>
        <c:axId val="90193920"/>
      </c:barChart>
      <c:catAx>
        <c:axId val="90183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</c:title>
        <c:tickLblPos val="nextTo"/>
        <c:crossAx val="90193920"/>
        <c:crosses val="autoZero"/>
        <c:auto val="1"/>
        <c:lblAlgn val="ctr"/>
        <c:lblOffset val="100"/>
      </c:catAx>
      <c:valAx>
        <c:axId val="901939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90183552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707"/>
          <c:y val="8.6460758061807932E-2"/>
          <c:w val="0.32027569218952862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Лист1!$C$5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Лист1!$E$6:$F$21</c:f>
              <c:multiLvlStrCache>
                <c:ptCount val="16"/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2500</c:v>
                  </c:pt>
                  <c:pt idx="4">
                    <c:v>2000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500</c:v>
                  </c:pt>
                  <c:pt idx="9">
                    <c:v>1000</c:v>
                  </c:pt>
                  <c:pt idx="10">
                    <c:v>1500</c:v>
                  </c:pt>
                  <c:pt idx="11">
                    <c:v>2000</c:v>
                  </c:pt>
                  <c:pt idx="12">
                    <c:v>2500</c:v>
                  </c:pt>
                  <c:pt idx="13">
                    <c:v>3000</c:v>
                  </c:pt>
                  <c:pt idx="14">
                    <c:v>3500</c:v>
                  </c:pt>
                  <c:pt idx="15">
                    <c:v>4000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Лист1!$C$6:$C$21</c:f>
              <c:numCache>
                <c:formatCode>General</c:formatCode>
                <c:ptCount val="16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13.01</c:v>
                </c:pt>
                <c:pt idx="4">
                  <c:v>18.579999999999998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  <c:pt idx="8">
                  <c:v>30.03</c:v>
                </c:pt>
                <c:pt idx="9">
                  <c:v>40.67</c:v>
                </c:pt>
                <c:pt idx="10">
                  <c:v>33.06</c:v>
                </c:pt>
                <c:pt idx="11">
                  <c:v>21.29</c:v>
                </c:pt>
                <c:pt idx="12">
                  <c:v>20.48</c:v>
                </c:pt>
                <c:pt idx="13">
                  <c:v>19.79</c:v>
                </c:pt>
                <c:pt idx="14">
                  <c:v>18.75</c:v>
                </c:pt>
                <c:pt idx="15">
                  <c:v>26.01</c:v>
                </c:pt>
              </c:numCache>
            </c:numRef>
          </c:val>
        </c:ser>
        <c:marker val="1"/>
        <c:axId val="90265088"/>
        <c:axId val="90266624"/>
      </c:lineChart>
      <c:lineChart>
        <c:grouping val="standard"/>
        <c:ser>
          <c:idx val="1"/>
          <c:order val="1"/>
          <c:tx>
            <c:strRef>
              <c:f>Лист1!$D$5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Лист1!$D$6:$D$21</c:f>
              <c:numCache>
                <c:formatCode>General</c:formatCode>
                <c:ptCount val="16"/>
                <c:pt idx="0">
                  <c:v>47.19</c:v>
                </c:pt>
                <c:pt idx="1">
                  <c:v>56.44</c:v>
                </c:pt>
                <c:pt idx="2">
                  <c:v>65.12</c:v>
                </c:pt>
                <c:pt idx="3">
                  <c:v>81.81</c:v>
                </c:pt>
                <c:pt idx="4">
                  <c:v>83.36</c:v>
                </c:pt>
                <c:pt idx="5">
                  <c:v>87.01</c:v>
                </c:pt>
                <c:pt idx="6">
                  <c:v>92.98</c:v>
                </c:pt>
                <c:pt idx="7">
                  <c:v>99.5</c:v>
                </c:pt>
                <c:pt idx="8">
                  <c:v>169.99</c:v>
                </c:pt>
                <c:pt idx="9">
                  <c:v>172.74</c:v>
                </c:pt>
                <c:pt idx="10">
                  <c:v>175.23</c:v>
                </c:pt>
                <c:pt idx="11">
                  <c:v>176.06</c:v>
                </c:pt>
                <c:pt idx="12">
                  <c:v>176.57</c:v>
                </c:pt>
                <c:pt idx="13">
                  <c:v>176.64</c:v>
                </c:pt>
                <c:pt idx="14">
                  <c:v>178.87</c:v>
                </c:pt>
                <c:pt idx="15">
                  <c:v>179.21</c:v>
                </c:pt>
              </c:numCache>
            </c:numRef>
          </c:val>
        </c:ser>
        <c:marker val="1"/>
        <c:axId val="90278144"/>
        <c:axId val="90276608"/>
      </c:lineChart>
      <c:catAx>
        <c:axId val="90265088"/>
        <c:scaling>
          <c:orientation val="minMax"/>
        </c:scaling>
        <c:axPos val="b"/>
        <c:numFmt formatCode="General" sourceLinked="1"/>
        <c:tickLblPos val="nextTo"/>
        <c:crossAx val="90266624"/>
        <c:crosses val="autoZero"/>
        <c:auto val="1"/>
        <c:lblAlgn val="ctr"/>
        <c:lblOffset val="100"/>
      </c:catAx>
      <c:valAx>
        <c:axId val="90266624"/>
        <c:scaling>
          <c:orientation val="minMax"/>
        </c:scaling>
        <c:axPos val="l"/>
        <c:minorGridlines/>
        <c:numFmt formatCode="General" sourceLinked="1"/>
        <c:tickLblPos val="nextTo"/>
        <c:crossAx val="90265088"/>
        <c:crosses val="autoZero"/>
        <c:crossBetween val="between"/>
      </c:valAx>
      <c:valAx>
        <c:axId val="90276608"/>
        <c:scaling>
          <c:orientation val="minMax"/>
        </c:scaling>
        <c:axPos val="r"/>
        <c:numFmt formatCode="General" sourceLinked="1"/>
        <c:tickLblPos val="nextTo"/>
        <c:crossAx val="90278144"/>
        <c:crosses val="max"/>
        <c:crossBetween val="between"/>
        <c:majorUnit val="10"/>
      </c:valAx>
      <c:catAx>
        <c:axId val="90278144"/>
        <c:scaling>
          <c:orientation val="minMax"/>
        </c:scaling>
        <c:delete val="1"/>
        <c:axPos val="t"/>
        <c:tickLblPos val="none"/>
        <c:crossAx val="90276608"/>
        <c:crosses val="max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портрет!$AG$4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портрет!$AH$4:$AO$4</c:f>
              <c:numCache>
                <c:formatCode>General</c:formatCode>
                <c:ptCount val="8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18.579999999999998</c:v>
                </c:pt>
                <c:pt idx="4">
                  <c:v>13.01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</c:numCache>
            </c:numRef>
          </c:val>
        </c:ser>
        <c:ser>
          <c:idx val="1"/>
          <c:order val="1"/>
          <c:tx>
            <c:strRef>
              <c:f>портрет!$AG$5</c:f>
              <c:strCache>
                <c:ptCount val="1"/>
                <c:pt idx="0">
                  <c:v>8</c:v>
                </c:pt>
              </c:strCache>
            </c:strRef>
          </c:tx>
          <c:dLbls>
            <c:showVal val="1"/>
          </c:dLbls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портрет!$AH$5:$AO$5</c:f>
            </c:numRef>
          </c:val>
        </c:ser>
        <c:axId val="83334272"/>
        <c:axId val="83335808"/>
      </c:barChart>
      <c:catAx>
        <c:axId val="83334272"/>
        <c:scaling>
          <c:orientation val="minMax"/>
        </c:scaling>
        <c:axPos val="b"/>
        <c:numFmt formatCode="General" sourceLinked="1"/>
        <c:tickLblPos val="nextTo"/>
        <c:crossAx val="83335808"/>
        <c:crosses val="autoZero"/>
        <c:auto val="1"/>
        <c:lblAlgn val="ctr"/>
        <c:lblOffset val="100"/>
      </c:catAx>
      <c:valAx>
        <c:axId val="83335808"/>
        <c:scaling>
          <c:orientation val="minMax"/>
        </c:scaling>
        <c:axPos val="l"/>
        <c:majorGridlines/>
        <c:numFmt formatCode="General" sourceLinked="1"/>
        <c:tickLblPos val="nextTo"/>
        <c:crossAx val="83334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классов'!$C$24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классов'!$C$25:$C$29</c:f>
              <c:numCache>
                <c:formatCode>General</c:formatCode>
                <c:ptCount val="5"/>
                <c:pt idx="0">
                  <c:v>442.68965517241378</c:v>
                </c:pt>
                <c:pt idx="1">
                  <c:v>404.34482758620692</c:v>
                </c:pt>
                <c:pt idx="2">
                  <c:v>410.24137931034483</c:v>
                </c:pt>
                <c:pt idx="3">
                  <c:v>210.44827586206895</c:v>
                </c:pt>
                <c:pt idx="4">
                  <c:v>53.275862068965516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классов'!$D$24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классов'!$D$25:$D$29</c:f>
              <c:numCache>
                <c:formatCode>General</c:formatCode>
                <c:ptCount val="5"/>
                <c:pt idx="0">
                  <c:v>808.06896551724139</c:v>
                </c:pt>
                <c:pt idx="1">
                  <c:v>360.82758620689657</c:v>
                </c:pt>
                <c:pt idx="2">
                  <c:v>222.58620689655172</c:v>
                </c:pt>
                <c:pt idx="3">
                  <c:v>105.68965517241379</c:v>
                </c:pt>
                <c:pt idx="4">
                  <c:v>23.827586206896552</c:v>
                </c:pt>
              </c:numCache>
            </c:numRef>
          </c:val>
        </c:ser>
        <c:axId val="90573440"/>
        <c:axId val="90579712"/>
      </c:barChart>
      <c:catAx>
        <c:axId val="90573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Яркостные интервалы классов</a:t>
                </a:r>
              </a:p>
            </c:rich>
          </c:tx>
        </c:title>
        <c:tickLblPos val="nextTo"/>
        <c:crossAx val="90579712"/>
        <c:crosses val="autoZero"/>
        <c:auto val="1"/>
        <c:lblAlgn val="ctr"/>
        <c:lblOffset val="100"/>
      </c:catAx>
      <c:valAx>
        <c:axId val="9057971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Количество ранговых блоков</a:t>
                </a:r>
              </a:p>
            </c:rich>
          </c:tx>
        </c:title>
        <c:numFmt formatCode="General" sourceLinked="1"/>
        <c:tickLblPos val="nextTo"/>
        <c:crossAx val="90573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классов'!$C$81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классов'!$C$82:$C$86</c:f>
              <c:numCache>
                <c:formatCode>General</c:formatCode>
                <c:ptCount val="5"/>
                <c:pt idx="0">
                  <c:v>339.57142857142856</c:v>
                </c:pt>
                <c:pt idx="1">
                  <c:v>267</c:v>
                </c:pt>
                <c:pt idx="2">
                  <c:v>336.71428571428572</c:v>
                </c:pt>
                <c:pt idx="3">
                  <c:v>372.14285714285717</c:v>
                </c:pt>
                <c:pt idx="4">
                  <c:v>205.57142857142858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классов'!$D$81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классов'!$D$82:$D$86</c:f>
              <c:numCache>
                <c:formatCode>General</c:formatCode>
                <c:ptCount val="5"/>
                <c:pt idx="0">
                  <c:v>1220.4285714285713</c:v>
                </c:pt>
                <c:pt idx="1">
                  <c:v>201</c:v>
                </c:pt>
                <c:pt idx="2">
                  <c:v>77.428571428571431</c:v>
                </c:pt>
                <c:pt idx="3">
                  <c:v>18.714285714285715</c:v>
                </c:pt>
                <c:pt idx="4">
                  <c:v>3.4285714285714284</c:v>
                </c:pt>
              </c:numCache>
            </c:numRef>
          </c:val>
        </c:ser>
        <c:axId val="90600576"/>
        <c:axId val="90602112"/>
      </c:barChart>
      <c:catAx>
        <c:axId val="90600576"/>
        <c:scaling>
          <c:orientation val="minMax"/>
        </c:scaling>
        <c:axPos val="b"/>
        <c:tickLblPos val="nextTo"/>
        <c:crossAx val="90602112"/>
        <c:crosses val="autoZero"/>
        <c:auto val="1"/>
        <c:lblAlgn val="ctr"/>
        <c:lblOffset val="100"/>
      </c:catAx>
      <c:valAx>
        <c:axId val="90602112"/>
        <c:scaling>
          <c:orientation val="minMax"/>
        </c:scaling>
        <c:axPos val="l"/>
        <c:majorGridlines/>
        <c:numFmt formatCode="General" sourceLinked="1"/>
        <c:tickLblPos val="nextTo"/>
        <c:crossAx val="90600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классов'!$C$143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классов'!$C$144:$C$148</c:f>
              <c:numCache>
                <c:formatCode>General</c:formatCode>
                <c:ptCount val="5"/>
                <c:pt idx="0">
                  <c:v>100.57142857142857</c:v>
                </c:pt>
                <c:pt idx="1">
                  <c:v>481.85714285714283</c:v>
                </c:pt>
                <c:pt idx="2">
                  <c:v>585.85714285714289</c:v>
                </c:pt>
                <c:pt idx="3">
                  <c:v>297</c:v>
                </c:pt>
                <c:pt idx="4">
                  <c:v>55.714285714285715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классов'!$D$143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классов'!$D$144:$D$148</c:f>
              <c:numCache>
                <c:formatCode>General</c:formatCode>
                <c:ptCount val="5"/>
                <c:pt idx="0">
                  <c:v>202.28571428571428</c:v>
                </c:pt>
                <c:pt idx="1">
                  <c:v>285.14285714285717</c:v>
                </c:pt>
                <c:pt idx="2">
                  <c:v>604.71428571428567</c:v>
                </c:pt>
                <c:pt idx="3">
                  <c:v>359.28571428571428</c:v>
                </c:pt>
                <c:pt idx="4">
                  <c:v>69.571428571428569</c:v>
                </c:pt>
              </c:numCache>
            </c:numRef>
          </c:val>
        </c:ser>
        <c:axId val="90622592"/>
        <c:axId val="90722688"/>
      </c:barChart>
      <c:catAx>
        <c:axId val="90622592"/>
        <c:scaling>
          <c:orientation val="minMax"/>
        </c:scaling>
        <c:axPos val="b"/>
        <c:tickLblPos val="nextTo"/>
        <c:crossAx val="90722688"/>
        <c:crosses val="autoZero"/>
        <c:auto val="1"/>
        <c:lblAlgn val="ctr"/>
        <c:lblOffset val="100"/>
      </c:catAx>
      <c:valAx>
        <c:axId val="90722688"/>
        <c:scaling>
          <c:orientation val="minMax"/>
        </c:scaling>
        <c:axPos val="l"/>
        <c:majorGridlines/>
        <c:numFmt formatCode="General" sourceLinked="1"/>
        <c:tickLblPos val="nextTo"/>
        <c:crossAx val="906225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'распределение классов'!$AI$4</c:f>
              <c:strCache>
                <c:ptCount val="1"/>
                <c:pt idx="0">
                  <c:v>сумм</c:v>
                </c:pt>
              </c:strCache>
            </c:strRef>
          </c:tx>
          <c:cat>
            <c:strRef>
              <c:f>'распределение классов'!$AJ$5:$AJ$9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классов'!$AI$5:$AI$9</c:f>
              <c:numCache>
                <c:formatCode>General</c:formatCode>
                <c:ptCount val="5"/>
                <c:pt idx="0">
                  <c:v>12838</c:v>
                </c:pt>
                <c:pt idx="1">
                  <c:v>11726</c:v>
                </c:pt>
                <c:pt idx="2">
                  <c:v>11897</c:v>
                </c:pt>
                <c:pt idx="3">
                  <c:v>6103</c:v>
                </c:pt>
                <c:pt idx="4">
                  <c:v>1545</c:v>
                </c:pt>
              </c:numCache>
            </c:numRef>
          </c:val>
        </c:ser>
        <c:marker val="1"/>
        <c:axId val="90733952"/>
        <c:axId val="90739840"/>
      </c:lineChart>
      <c:catAx>
        <c:axId val="90733952"/>
        <c:scaling>
          <c:orientation val="minMax"/>
        </c:scaling>
        <c:axPos val="b"/>
        <c:tickLblPos val="nextTo"/>
        <c:crossAx val="90739840"/>
        <c:crosses val="autoZero"/>
        <c:auto val="1"/>
        <c:lblAlgn val="ctr"/>
        <c:lblOffset val="100"/>
      </c:catAx>
      <c:valAx>
        <c:axId val="90739840"/>
        <c:scaling>
          <c:orientation val="minMax"/>
        </c:scaling>
        <c:axPos val="l"/>
        <c:majorGridlines/>
        <c:numFmt formatCode="General" sourceLinked="1"/>
        <c:tickLblPos val="nextTo"/>
        <c:crossAx val="907339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Лист3!$G$6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Лист3!$H$6:$J$6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Лист3!$H$7:$J$7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2"/>
          <c:order val="2"/>
          <c:tx>
            <c:strRef>
              <c:f>Лист3!$G$8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Лист3!$H$8:$J$8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90811008"/>
        <c:axId val="90829184"/>
      </c:barChart>
      <c:catAx>
        <c:axId val="90811008"/>
        <c:scaling>
          <c:orientation val="minMax"/>
        </c:scaling>
        <c:axPos val="b"/>
        <c:tickLblPos val="nextTo"/>
        <c:crossAx val="90829184"/>
        <c:crosses val="autoZero"/>
        <c:auto val="1"/>
        <c:lblAlgn val="ctr"/>
        <c:lblOffset val="100"/>
      </c:catAx>
      <c:valAx>
        <c:axId val="90829184"/>
        <c:scaling>
          <c:orientation val="minMax"/>
        </c:scaling>
        <c:axPos val="l"/>
        <c:majorGridlines/>
        <c:numFmt formatCode="General" sourceLinked="1"/>
        <c:tickLblPos val="nextTo"/>
        <c:crossAx val="90811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468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портрет!$C$434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портрет!$D$433:$G$433</c:f>
              <c:strCache>
                <c:ptCount val="4"/>
                <c:pt idx="0">
                  <c:v>Первый подходящий (без разбиения) + РГЗ</c:v>
                </c:pt>
                <c:pt idx="1">
                  <c:v>Первый подходящий (с разбиением)</c:v>
                </c:pt>
                <c:pt idx="2">
                  <c:v>Первый подходящий (с разбиением)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портрет!$D$434:$G$434</c:f>
              <c:numCache>
                <c:formatCode>General</c:formatCode>
                <c:ptCount val="4"/>
                <c:pt idx="0">
                  <c:v>2.95</c:v>
                </c:pt>
                <c:pt idx="1">
                  <c:v>45.08</c:v>
                </c:pt>
                <c:pt idx="2">
                  <c:v>15.86</c:v>
                </c:pt>
                <c:pt idx="3">
                  <c:v>35.86</c:v>
                </c:pt>
              </c:numCache>
            </c:numRef>
          </c:val>
        </c:ser>
        <c:axId val="87515136"/>
        <c:axId val="87517056"/>
      </c:barChart>
      <c:catAx>
        <c:axId val="8751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39"/>
              <c:y val="0.89983141341320139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87517056"/>
        <c:crosses val="autoZero"/>
        <c:auto val="1"/>
        <c:lblAlgn val="ctr"/>
        <c:lblOffset val="100"/>
      </c:catAx>
      <c:valAx>
        <c:axId val="875170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87515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12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размеры'!$Q$19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размеры'!$O$20:$P$29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размеры'!$Q$20:$Q$29</c:f>
              <c:numCache>
                <c:formatCode>General</c:formatCode>
                <c:ptCount val="10"/>
                <c:pt idx="0">
                  <c:v>9.2028571428571393</c:v>
                </c:pt>
                <c:pt idx="1">
                  <c:v>4.0571428571428596</c:v>
                </c:pt>
                <c:pt idx="2">
                  <c:v>2.95</c:v>
                </c:pt>
                <c:pt idx="3">
                  <c:v>45.081666666666671</c:v>
                </c:pt>
                <c:pt idx="4">
                  <c:v>16.838571428571427</c:v>
                </c:pt>
                <c:pt idx="5">
                  <c:v>15.864285714285716</c:v>
                </c:pt>
                <c:pt idx="6">
                  <c:v>35.724285714285713</c:v>
                </c:pt>
                <c:pt idx="7">
                  <c:v>15.751428571428571</c:v>
                </c:pt>
                <c:pt idx="8">
                  <c:v>15.751428571428571</c:v>
                </c:pt>
                <c:pt idx="9">
                  <c:v>35.86</c:v>
                </c:pt>
              </c:numCache>
            </c:numRef>
          </c:val>
        </c:ser>
        <c:axId val="87557248"/>
        <c:axId val="87558784"/>
      </c:barChart>
      <c:catAx>
        <c:axId val="87557248"/>
        <c:scaling>
          <c:orientation val="minMax"/>
        </c:scaling>
        <c:axPos val="b"/>
        <c:tickLblPos val="nextTo"/>
        <c:crossAx val="87558784"/>
        <c:crosses val="autoZero"/>
        <c:auto val="1"/>
        <c:lblAlgn val="ctr"/>
        <c:lblOffset val="100"/>
      </c:catAx>
      <c:valAx>
        <c:axId val="875587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7557248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размеры'!$Q$35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размеры'!$O$36:$P$45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размеры'!$Q$36:$Q$45</c:f>
              <c:numCache>
                <c:formatCode>General</c:formatCode>
                <c:ptCount val="10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  <c:pt idx="3">
                  <c:v>142.16999999999999</c:v>
                </c:pt>
                <c:pt idx="4">
                  <c:v>25.87</c:v>
                </c:pt>
                <c:pt idx="5">
                  <c:v>24.69</c:v>
                </c:pt>
                <c:pt idx="6">
                  <c:v>31.34</c:v>
                </c:pt>
                <c:pt idx="7">
                  <c:v>8.67</c:v>
                </c:pt>
                <c:pt idx="8">
                  <c:v>5.28</c:v>
                </c:pt>
                <c:pt idx="9">
                  <c:v>47.42</c:v>
                </c:pt>
              </c:numCache>
            </c:numRef>
          </c:val>
        </c:ser>
        <c:axId val="87591552"/>
        <c:axId val="87601536"/>
      </c:barChart>
      <c:catAx>
        <c:axId val="87591552"/>
        <c:scaling>
          <c:orientation val="minMax"/>
        </c:scaling>
        <c:axPos val="b"/>
        <c:tickLblPos val="nextTo"/>
        <c:crossAx val="87601536"/>
        <c:crosses val="autoZero"/>
        <c:auto val="1"/>
        <c:lblAlgn val="ctr"/>
        <c:lblOffset val="100"/>
      </c:catAx>
      <c:valAx>
        <c:axId val="876015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7591552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8814270812302339"/>
          <c:y val="4.0336129645919719E-2"/>
          <c:w val="0.76312975301164365"/>
          <c:h val="0.48806253441753028"/>
        </c:manualLayout>
      </c:layout>
      <c:barChart>
        <c:barDir val="col"/>
        <c:grouping val="clustered"/>
        <c:ser>
          <c:idx val="0"/>
          <c:order val="0"/>
          <c:tx>
            <c:strRef>
              <c:f>'разные размеры'!$Q$4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размеры'!$O$5:$P$14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размеры'!$Q$5:$Q$14</c:f>
              <c:numCache>
                <c:formatCode>General</c:formatCode>
                <c:ptCount val="10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  <c:pt idx="3">
                  <c:v>506.02</c:v>
                </c:pt>
                <c:pt idx="4">
                  <c:v>189.61</c:v>
                </c:pt>
                <c:pt idx="5">
                  <c:v>152.18</c:v>
                </c:pt>
                <c:pt idx="6">
                  <c:v>361.05</c:v>
                </c:pt>
                <c:pt idx="7">
                  <c:v>127.12</c:v>
                </c:pt>
                <c:pt idx="8">
                  <c:v>109.15</c:v>
                </c:pt>
                <c:pt idx="9">
                  <c:v>399.98</c:v>
                </c:pt>
              </c:numCache>
            </c:numRef>
          </c:val>
        </c:ser>
        <c:axId val="89403776"/>
        <c:axId val="89405312"/>
      </c:barChart>
      <c:catAx>
        <c:axId val="89403776"/>
        <c:scaling>
          <c:orientation val="minMax"/>
        </c:scaling>
        <c:axPos val="b"/>
        <c:tickLblPos val="nextTo"/>
        <c:crossAx val="89405312"/>
        <c:crosses val="autoZero"/>
        <c:auto val="1"/>
        <c:lblAlgn val="ctr"/>
        <c:lblOffset val="100"/>
      </c:catAx>
      <c:valAx>
        <c:axId val="8940531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89403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2306733292953782"/>
          <c:y val="0.87768771410385826"/>
          <c:w val="0.20898394912174473"/>
          <c:h val="6.5696324744148341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размеры'!$AA$5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размеры'!$AB$5:$AD$5</c:f>
              <c:numCache>
                <c:formatCode>General</c:formatCode>
                <c:ptCount val="3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размеры'!$AA$6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размеры'!$AB$6:$AD$6</c:f>
              <c:numCache>
                <c:formatCode>General</c:formatCode>
                <c:ptCount val="3"/>
                <c:pt idx="0">
                  <c:v>506.02</c:v>
                </c:pt>
                <c:pt idx="1">
                  <c:v>189.61</c:v>
                </c:pt>
                <c:pt idx="2">
                  <c:v>152.18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размеры'!$AA$7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размеры'!$AB$7:$AD$7</c:f>
              <c:numCache>
                <c:formatCode>General</c:formatCode>
                <c:ptCount val="3"/>
                <c:pt idx="0">
                  <c:v>361.05</c:v>
                </c:pt>
                <c:pt idx="1">
                  <c:v>127.12</c:v>
                </c:pt>
                <c:pt idx="2">
                  <c:v>109.15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размеры'!$AA$8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размеры'!$AB$8:$AD$8</c:f>
              <c:numCache>
                <c:formatCode>General</c:formatCode>
                <c:ptCount val="3"/>
                <c:pt idx="0">
                  <c:v>399.98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размеры'!$AA$9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размеры'!$AB$9:$AD$9</c:f>
              <c:numCache>
                <c:formatCode>General</c:formatCode>
                <c:ptCount val="3"/>
              </c:numCache>
            </c:numRef>
          </c:val>
        </c:ser>
        <c:axId val="89327488"/>
        <c:axId val="89329024"/>
      </c:barChart>
      <c:catAx>
        <c:axId val="89327488"/>
        <c:scaling>
          <c:orientation val="minMax"/>
        </c:scaling>
        <c:axPos val="b"/>
        <c:tickLblPos val="nextTo"/>
        <c:crossAx val="89329024"/>
        <c:crosses val="autoZero"/>
        <c:auto val="1"/>
        <c:lblAlgn val="ctr"/>
        <c:lblOffset val="100"/>
      </c:catAx>
      <c:valAx>
        <c:axId val="893290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9327488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размеры'!$AA$20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размеры'!$AB$20:$AD$20</c:f>
              <c:numCache>
                <c:formatCode>General</c:formatCode>
                <c:ptCount val="3"/>
                <c:pt idx="0">
                  <c:v>9.2028571428571393</c:v>
                </c:pt>
                <c:pt idx="1">
                  <c:v>4.0571428571428596</c:v>
                </c:pt>
                <c:pt idx="2">
                  <c:v>2.95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размеры'!$AA$21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размеры'!$AB$21:$AD$21</c:f>
              <c:numCache>
                <c:formatCode>General</c:formatCode>
                <c:ptCount val="3"/>
                <c:pt idx="0">
                  <c:v>45.081666666666671</c:v>
                </c:pt>
                <c:pt idx="1">
                  <c:v>16.838571428571427</c:v>
                </c:pt>
                <c:pt idx="2">
                  <c:v>15.864285714285716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размеры'!$AA$22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размеры'!$AB$22:$AD$22</c:f>
              <c:numCache>
                <c:formatCode>General</c:formatCode>
                <c:ptCount val="3"/>
                <c:pt idx="0">
                  <c:v>35.724285714285713</c:v>
                </c:pt>
                <c:pt idx="1">
                  <c:v>15.751428571428571</c:v>
                </c:pt>
                <c:pt idx="2">
                  <c:v>15.751428571428571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размеры'!$AA$23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размеры'!$AB$23:$AD$23</c:f>
              <c:numCache>
                <c:formatCode>General</c:formatCode>
                <c:ptCount val="3"/>
                <c:pt idx="0">
                  <c:v>35.86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размеры'!$AA$24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размеры'!$AB$24:$AD$24</c:f>
              <c:numCache>
                <c:formatCode>General</c:formatCode>
                <c:ptCount val="3"/>
              </c:numCache>
            </c:numRef>
          </c:val>
        </c:ser>
        <c:axId val="89463040"/>
        <c:axId val="89468928"/>
      </c:barChart>
      <c:catAx>
        <c:axId val="89463040"/>
        <c:scaling>
          <c:orientation val="minMax"/>
        </c:scaling>
        <c:axPos val="b"/>
        <c:tickLblPos val="nextTo"/>
        <c:crossAx val="89468928"/>
        <c:crosses val="autoZero"/>
        <c:auto val="1"/>
        <c:lblAlgn val="ctr"/>
        <c:lblOffset val="100"/>
      </c:catAx>
      <c:valAx>
        <c:axId val="894689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9463040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размеры'!$AA$36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размеры'!$AB$36:$AD$36</c:f>
              <c:numCache>
                <c:formatCode>General</c:formatCode>
                <c:ptCount val="3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размеры'!$AA$37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размеры'!$AB$37:$AD$37</c:f>
              <c:numCache>
                <c:formatCode>General</c:formatCode>
                <c:ptCount val="3"/>
                <c:pt idx="0">
                  <c:v>142.16999999999999</c:v>
                </c:pt>
                <c:pt idx="1">
                  <c:v>25.87</c:v>
                </c:pt>
                <c:pt idx="2">
                  <c:v>24.69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размеры'!$AA$38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размеры'!$AB$38:$AD$38</c:f>
              <c:numCache>
                <c:formatCode>General</c:formatCode>
                <c:ptCount val="3"/>
                <c:pt idx="0">
                  <c:v>31.34</c:v>
                </c:pt>
                <c:pt idx="1">
                  <c:v>8.67</c:v>
                </c:pt>
                <c:pt idx="2">
                  <c:v>5.28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размеры'!$AA$39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размеры'!$AB$39:$AD$39</c:f>
              <c:numCache>
                <c:formatCode>General</c:formatCode>
                <c:ptCount val="3"/>
                <c:pt idx="0">
                  <c:v>47.42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размеры'!$AA$40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размеры'!$AB$40:$AD$40</c:f>
              <c:numCache>
                <c:formatCode>General</c:formatCode>
                <c:ptCount val="3"/>
              </c:numCache>
            </c:numRef>
          </c:val>
        </c:ser>
        <c:axId val="89500672"/>
        <c:axId val="89592576"/>
      </c:barChart>
      <c:catAx>
        <c:axId val="89500672"/>
        <c:scaling>
          <c:orientation val="minMax"/>
        </c:scaling>
        <c:axPos val="b"/>
        <c:tickLblPos val="nextTo"/>
        <c:crossAx val="89592576"/>
        <c:crosses val="autoZero"/>
        <c:auto val="1"/>
        <c:lblAlgn val="ctr"/>
        <c:lblOffset val="100"/>
      </c:catAx>
      <c:valAx>
        <c:axId val="895925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9500672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408</xdr:row>
      <xdr:rowOff>76200</xdr:rowOff>
    </xdr:from>
    <xdr:to>
      <xdr:col>6</xdr:col>
      <xdr:colOff>438150</xdr:colOff>
      <xdr:row>424</xdr:row>
      <xdr:rowOff>133351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9525</xdr:colOff>
      <xdr:row>6</xdr:row>
      <xdr:rowOff>123825</xdr:rowOff>
    </xdr:from>
    <xdr:to>
      <xdr:col>45</xdr:col>
      <xdr:colOff>28575</xdr:colOff>
      <xdr:row>21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436</xdr:row>
      <xdr:rowOff>66674</xdr:rowOff>
    </xdr:from>
    <xdr:to>
      <xdr:col>8</xdr:col>
      <xdr:colOff>352425</xdr:colOff>
      <xdr:row>451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7</xdr:row>
      <xdr:rowOff>28575</xdr:rowOff>
    </xdr:from>
    <xdr:to>
      <xdr:col>18</xdr:col>
      <xdr:colOff>333375</xdr:colOff>
      <xdr:row>30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829425" y="1362075"/>
          <a:ext cx="4476750" cy="444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333375</xdr:colOff>
      <xdr:row>8</xdr:row>
      <xdr:rowOff>114300</xdr:rowOff>
    </xdr:from>
    <xdr:to>
      <xdr:col>5</xdr:col>
      <xdr:colOff>537038</xdr:colOff>
      <xdr:row>19</xdr:row>
      <xdr:rowOff>51263</xdr:rowOff>
    </xdr:to>
    <xdr:pic>
      <xdr:nvPicPr>
        <xdr:cNvPr id="4" name="Рисунок 3" descr="8bpp312_lena - копия.bmp"/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552575" y="1638300"/>
          <a:ext cx="2032463" cy="2032463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209551</xdr:colOff>
      <xdr:row>33</xdr:row>
      <xdr:rowOff>38100</xdr:rowOff>
    </xdr:from>
    <xdr:to>
      <xdr:col>15</xdr:col>
      <xdr:colOff>262205</xdr:colOff>
      <xdr:row>46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15151" y="6324600"/>
          <a:ext cx="2491054" cy="254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314326</xdr:colOff>
      <xdr:row>8</xdr:row>
      <xdr:rowOff>104776</xdr:rowOff>
    </xdr:from>
    <xdr:to>
      <xdr:col>5</xdr:col>
      <xdr:colOff>561975</xdr:colOff>
      <xdr:row>19</xdr:row>
      <xdr:rowOff>47626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533526" y="1628776"/>
          <a:ext cx="2076449" cy="2038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323850</xdr:colOff>
      <xdr:row>22</xdr:row>
      <xdr:rowOff>66675</xdr:rowOff>
    </xdr:from>
    <xdr:to>
      <xdr:col>5</xdr:col>
      <xdr:colOff>527513</xdr:colOff>
      <xdr:row>33</xdr:row>
      <xdr:rowOff>3638</xdr:rowOff>
    </xdr:to>
    <xdr:pic>
      <xdr:nvPicPr>
        <xdr:cNvPr id="8" name="Рисунок 7" descr="8bpp312_lena - копия.bmp"/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543050" y="4257675"/>
          <a:ext cx="2032463" cy="2032463"/>
        </a:xfrm>
        <a:prstGeom prst="rect">
          <a:avLst/>
        </a:prstGeom>
      </xdr:spPr>
    </xdr:pic>
    <xdr:clientData/>
  </xdr:twoCellAnchor>
  <xdr:twoCellAnchor editAs="oneCell">
    <xdr:from>
      <xdr:col>10</xdr:col>
      <xdr:colOff>204073</xdr:colOff>
      <xdr:row>21</xdr:row>
      <xdr:rowOff>123825</xdr:rowOff>
    </xdr:from>
    <xdr:to>
      <xdr:col>15</xdr:col>
      <xdr:colOff>447674</xdr:colOff>
      <xdr:row>39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00073" y="4124325"/>
          <a:ext cx="3291601" cy="331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247650</xdr:colOff>
      <xdr:row>39</xdr:row>
      <xdr:rowOff>95250</xdr:rowOff>
    </xdr:from>
    <xdr:to>
      <xdr:col>16</xdr:col>
      <xdr:colOff>66675</xdr:colOff>
      <xdr:row>62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734050" y="7524750"/>
          <a:ext cx="4086225" cy="430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285751</xdr:colOff>
      <xdr:row>22</xdr:row>
      <xdr:rowOff>47625</xdr:rowOff>
    </xdr:from>
    <xdr:to>
      <xdr:col>5</xdr:col>
      <xdr:colOff>572386</xdr:colOff>
      <xdr:row>33</xdr:row>
      <xdr:rowOff>38100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504951" y="4238625"/>
          <a:ext cx="2115435" cy="2085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600075</xdr:colOff>
      <xdr:row>17</xdr:row>
      <xdr:rowOff>152400</xdr:rowOff>
    </xdr:from>
    <xdr:to>
      <xdr:col>10</xdr:col>
      <xdr:colOff>428625</xdr:colOff>
      <xdr:row>20</xdr:row>
      <xdr:rowOff>57150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86475" y="3390900"/>
          <a:ext cx="438150" cy="476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238125</xdr:colOff>
      <xdr:row>24</xdr:row>
      <xdr:rowOff>66675</xdr:rowOff>
    </xdr:from>
    <xdr:to>
      <xdr:col>8</xdr:col>
      <xdr:colOff>66675</xdr:colOff>
      <xdr:row>26</xdr:row>
      <xdr:rowOff>161925</xdr:rowOff>
    </xdr:to>
    <xdr:pic>
      <xdr:nvPicPr>
        <xdr:cNvPr id="1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505325" y="4638675"/>
          <a:ext cx="438150" cy="476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419100</xdr:colOff>
      <xdr:row>28</xdr:row>
      <xdr:rowOff>180973</xdr:rowOff>
    </xdr:from>
    <xdr:to>
      <xdr:col>8</xdr:col>
      <xdr:colOff>28576</xdr:colOff>
      <xdr:row>30</xdr:row>
      <xdr:rowOff>38101</xdr:rowOff>
    </xdr:to>
    <xdr:pic>
      <xdr:nvPicPr>
        <xdr:cNvPr id="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686300" y="5514973"/>
          <a:ext cx="219076" cy="2381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19050</xdr:colOff>
      <xdr:row>28</xdr:row>
      <xdr:rowOff>104773</xdr:rowOff>
    </xdr:from>
    <xdr:to>
      <xdr:col>7</xdr:col>
      <xdr:colOff>238126</xdr:colOff>
      <xdr:row>29</xdr:row>
      <xdr:rowOff>152401</xdr:rowOff>
    </xdr:to>
    <xdr:pic>
      <xdr:nvPicPr>
        <xdr:cNvPr id="1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286250" y="5438773"/>
          <a:ext cx="219076" cy="2381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161870</xdr:colOff>
      <xdr:row>23</xdr:row>
      <xdr:rowOff>133350</xdr:rowOff>
    </xdr:from>
    <xdr:to>
      <xdr:col>10</xdr:col>
      <xdr:colOff>19050</xdr:colOff>
      <xdr:row>26</xdr:row>
      <xdr:rowOff>76200</xdr:rowOff>
    </xdr:to>
    <xdr:pic>
      <xdr:nvPicPr>
        <xdr:cNvPr id="2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7608" t="6500" r="7065" b="7000"/>
        <a:stretch>
          <a:fillRect/>
        </a:stretch>
      </xdr:blipFill>
      <xdr:spPr bwMode="auto">
        <a:xfrm>
          <a:off x="5648270" y="4514850"/>
          <a:ext cx="466780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22</xdr:row>
      <xdr:rowOff>66674</xdr:rowOff>
    </xdr:from>
    <xdr:to>
      <xdr:col>3</xdr:col>
      <xdr:colOff>123825</xdr:colOff>
      <xdr:row>23</xdr:row>
      <xdr:rowOff>95249</xdr:rowOff>
    </xdr:to>
    <xdr:pic>
      <xdr:nvPicPr>
        <xdr:cNvPr id="2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42576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325061</xdr:colOff>
      <xdr:row>27</xdr:row>
      <xdr:rowOff>133349</xdr:rowOff>
    </xdr:from>
    <xdr:to>
      <xdr:col>6</xdr:col>
      <xdr:colOff>523875</xdr:colOff>
      <xdr:row>28</xdr:row>
      <xdr:rowOff>161924</xdr:rowOff>
    </xdr:to>
    <xdr:pic>
      <xdr:nvPicPr>
        <xdr:cNvPr id="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982661" y="5276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23</xdr:row>
      <xdr:rowOff>76199</xdr:rowOff>
    </xdr:from>
    <xdr:to>
      <xdr:col>3</xdr:col>
      <xdr:colOff>123825</xdr:colOff>
      <xdr:row>24</xdr:row>
      <xdr:rowOff>104774</xdr:rowOff>
    </xdr:to>
    <xdr:pic>
      <xdr:nvPicPr>
        <xdr:cNvPr id="3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23</xdr:row>
      <xdr:rowOff>76199</xdr:rowOff>
    </xdr:from>
    <xdr:to>
      <xdr:col>3</xdr:col>
      <xdr:colOff>323850</xdr:colOff>
      <xdr:row>24</xdr:row>
      <xdr:rowOff>104774</xdr:rowOff>
    </xdr:to>
    <xdr:pic>
      <xdr:nvPicPr>
        <xdr:cNvPr id="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125036</xdr:colOff>
      <xdr:row>23</xdr:row>
      <xdr:rowOff>76199</xdr:rowOff>
    </xdr:from>
    <xdr:to>
      <xdr:col>5</xdr:col>
      <xdr:colOff>323850</xdr:colOff>
      <xdr:row>24</xdr:row>
      <xdr:rowOff>104774</xdr:rowOff>
    </xdr:to>
    <xdr:pic>
      <xdr:nvPicPr>
        <xdr:cNvPr id="3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173036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334586</xdr:colOff>
      <xdr:row>23</xdr:row>
      <xdr:rowOff>76199</xdr:rowOff>
    </xdr:from>
    <xdr:to>
      <xdr:col>4</xdr:col>
      <xdr:colOff>533400</xdr:colOff>
      <xdr:row>24</xdr:row>
      <xdr:rowOff>104774</xdr:rowOff>
    </xdr:to>
    <xdr:pic>
      <xdr:nvPicPr>
        <xdr:cNvPr id="3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72986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23</xdr:row>
      <xdr:rowOff>76199</xdr:rowOff>
    </xdr:from>
    <xdr:to>
      <xdr:col>4</xdr:col>
      <xdr:colOff>323850</xdr:colOff>
      <xdr:row>24</xdr:row>
      <xdr:rowOff>104774</xdr:rowOff>
    </xdr:to>
    <xdr:pic>
      <xdr:nvPicPr>
        <xdr:cNvPr id="3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24</xdr:row>
      <xdr:rowOff>85724</xdr:rowOff>
    </xdr:from>
    <xdr:to>
      <xdr:col>2</xdr:col>
      <xdr:colOff>533400</xdr:colOff>
      <xdr:row>25</xdr:row>
      <xdr:rowOff>114299</xdr:rowOff>
    </xdr:to>
    <xdr:pic>
      <xdr:nvPicPr>
        <xdr:cNvPr id="3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24</xdr:row>
      <xdr:rowOff>85724</xdr:rowOff>
    </xdr:from>
    <xdr:to>
      <xdr:col>3</xdr:col>
      <xdr:colOff>123825</xdr:colOff>
      <xdr:row>25</xdr:row>
      <xdr:rowOff>114299</xdr:rowOff>
    </xdr:to>
    <xdr:pic>
      <xdr:nvPicPr>
        <xdr:cNvPr id="3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534611</xdr:colOff>
      <xdr:row>23</xdr:row>
      <xdr:rowOff>76199</xdr:rowOff>
    </xdr:from>
    <xdr:to>
      <xdr:col>5</xdr:col>
      <xdr:colOff>123825</xdr:colOff>
      <xdr:row>24</xdr:row>
      <xdr:rowOff>104774</xdr:rowOff>
    </xdr:to>
    <xdr:pic>
      <xdr:nvPicPr>
        <xdr:cNvPr id="3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973011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325061</xdr:colOff>
      <xdr:row>24</xdr:row>
      <xdr:rowOff>85724</xdr:rowOff>
    </xdr:from>
    <xdr:to>
      <xdr:col>3</xdr:col>
      <xdr:colOff>523875</xdr:colOff>
      <xdr:row>25</xdr:row>
      <xdr:rowOff>114299</xdr:rowOff>
    </xdr:to>
    <xdr:pic>
      <xdr:nvPicPr>
        <xdr:cNvPr id="3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5386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325061</xdr:colOff>
      <xdr:row>24</xdr:row>
      <xdr:rowOff>85724</xdr:rowOff>
    </xdr:from>
    <xdr:to>
      <xdr:col>4</xdr:col>
      <xdr:colOff>523875</xdr:colOff>
      <xdr:row>25</xdr:row>
      <xdr:rowOff>114299</xdr:rowOff>
    </xdr:to>
    <xdr:pic>
      <xdr:nvPicPr>
        <xdr:cNvPr id="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6346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24</xdr:row>
      <xdr:rowOff>85724</xdr:rowOff>
    </xdr:from>
    <xdr:to>
      <xdr:col>4</xdr:col>
      <xdr:colOff>323850</xdr:colOff>
      <xdr:row>25</xdr:row>
      <xdr:rowOff>114299</xdr:rowOff>
    </xdr:to>
    <xdr:pic>
      <xdr:nvPicPr>
        <xdr:cNvPr id="4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27</xdr:row>
      <xdr:rowOff>123824</xdr:rowOff>
    </xdr:from>
    <xdr:to>
      <xdr:col>2</xdr:col>
      <xdr:colOff>533400</xdr:colOff>
      <xdr:row>28</xdr:row>
      <xdr:rowOff>152399</xdr:rowOff>
    </xdr:to>
    <xdr:pic>
      <xdr:nvPicPr>
        <xdr:cNvPr id="4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534611</xdr:colOff>
      <xdr:row>24</xdr:row>
      <xdr:rowOff>85724</xdr:rowOff>
    </xdr:from>
    <xdr:to>
      <xdr:col>4</xdr:col>
      <xdr:colOff>123825</xdr:colOff>
      <xdr:row>25</xdr:row>
      <xdr:rowOff>114299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36341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24</xdr:row>
      <xdr:rowOff>85724</xdr:rowOff>
    </xdr:from>
    <xdr:to>
      <xdr:col>5</xdr:col>
      <xdr:colOff>523875</xdr:colOff>
      <xdr:row>25</xdr:row>
      <xdr:rowOff>114299</xdr:rowOff>
    </xdr:to>
    <xdr:pic>
      <xdr:nvPicPr>
        <xdr:cNvPr id="4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125036</xdr:colOff>
      <xdr:row>24</xdr:row>
      <xdr:rowOff>85724</xdr:rowOff>
    </xdr:from>
    <xdr:to>
      <xdr:col>5</xdr:col>
      <xdr:colOff>323850</xdr:colOff>
      <xdr:row>25</xdr:row>
      <xdr:rowOff>114299</xdr:rowOff>
    </xdr:to>
    <xdr:pic>
      <xdr:nvPicPr>
        <xdr:cNvPr id="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173036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534611</xdr:colOff>
      <xdr:row>24</xdr:row>
      <xdr:rowOff>85724</xdr:rowOff>
    </xdr:from>
    <xdr:to>
      <xdr:col>5</xdr:col>
      <xdr:colOff>123825</xdr:colOff>
      <xdr:row>25</xdr:row>
      <xdr:rowOff>114299</xdr:rowOff>
    </xdr:to>
    <xdr:pic>
      <xdr:nvPicPr>
        <xdr:cNvPr id="4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97301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325061</xdr:colOff>
      <xdr:row>24</xdr:row>
      <xdr:rowOff>95250</xdr:rowOff>
    </xdr:from>
    <xdr:to>
      <xdr:col>4</xdr:col>
      <xdr:colOff>433061</xdr:colOff>
      <xdr:row>25</xdr:row>
      <xdr:rowOff>23756</xdr:rowOff>
    </xdr:to>
    <xdr:pic>
      <xdr:nvPicPr>
        <xdr:cNvPr id="4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63461" y="4667250"/>
          <a:ext cx="108000" cy="119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28</xdr:row>
      <xdr:rowOff>123824</xdr:rowOff>
    </xdr:from>
    <xdr:to>
      <xdr:col>2</xdr:col>
      <xdr:colOff>533400</xdr:colOff>
      <xdr:row>29</xdr:row>
      <xdr:rowOff>152399</xdr:rowOff>
    </xdr:to>
    <xdr:pic>
      <xdr:nvPicPr>
        <xdr:cNvPr id="4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429836</xdr:colOff>
      <xdr:row>30</xdr:row>
      <xdr:rowOff>142875</xdr:rowOff>
    </xdr:from>
    <xdr:to>
      <xdr:col>3</xdr:col>
      <xdr:colOff>537836</xdr:colOff>
      <xdr:row>31</xdr:row>
      <xdr:rowOff>71381</xdr:rowOff>
    </xdr:to>
    <xdr:pic>
      <xdr:nvPicPr>
        <xdr:cNvPr id="4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258636" y="5857875"/>
          <a:ext cx="108000" cy="119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20261</xdr:colOff>
      <xdr:row>29</xdr:row>
      <xdr:rowOff>38100</xdr:rowOff>
    </xdr:from>
    <xdr:to>
      <xdr:col>4</xdr:col>
      <xdr:colOff>128261</xdr:colOff>
      <xdr:row>29</xdr:row>
      <xdr:rowOff>157106</xdr:rowOff>
    </xdr:to>
    <xdr:pic>
      <xdr:nvPicPr>
        <xdr:cNvPr id="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458661" y="5562600"/>
          <a:ext cx="108000" cy="119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1211</xdr:colOff>
      <xdr:row>32</xdr:row>
      <xdr:rowOff>9525</xdr:rowOff>
    </xdr:from>
    <xdr:to>
      <xdr:col>8</xdr:col>
      <xdr:colOff>109211</xdr:colOff>
      <xdr:row>32</xdr:row>
      <xdr:rowOff>128531</xdr:rowOff>
    </xdr:to>
    <xdr:pic>
      <xdr:nvPicPr>
        <xdr:cNvPr id="5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4878011" y="6105525"/>
          <a:ext cx="108000" cy="119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29</xdr:row>
      <xdr:rowOff>133349</xdr:rowOff>
    </xdr:from>
    <xdr:to>
      <xdr:col>2</xdr:col>
      <xdr:colOff>533400</xdr:colOff>
      <xdr:row>30</xdr:row>
      <xdr:rowOff>161924</xdr:rowOff>
    </xdr:to>
    <xdr:pic>
      <xdr:nvPicPr>
        <xdr:cNvPr id="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30</xdr:row>
      <xdr:rowOff>142874</xdr:rowOff>
    </xdr:from>
    <xdr:to>
      <xdr:col>2</xdr:col>
      <xdr:colOff>533400</xdr:colOff>
      <xdr:row>31</xdr:row>
      <xdr:rowOff>171449</xdr:rowOff>
    </xdr:to>
    <xdr:pic>
      <xdr:nvPicPr>
        <xdr:cNvPr id="5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58578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31</xdr:row>
      <xdr:rowOff>161924</xdr:rowOff>
    </xdr:from>
    <xdr:to>
      <xdr:col>2</xdr:col>
      <xdr:colOff>533400</xdr:colOff>
      <xdr:row>32</xdr:row>
      <xdr:rowOff>190499</xdr:rowOff>
    </xdr:to>
    <xdr:pic>
      <xdr:nvPicPr>
        <xdr:cNvPr id="5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60674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31</xdr:row>
      <xdr:rowOff>161924</xdr:rowOff>
    </xdr:from>
    <xdr:to>
      <xdr:col>5</xdr:col>
      <xdr:colOff>523875</xdr:colOff>
      <xdr:row>32</xdr:row>
      <xdr:rowOff>190499</xdr:rowOff>
    </xdr:to>
    <xdr:pic>
      <xdr:nvPicPr>
        <xdr:cNvPr id="5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60674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334586</xdr:colOff>
      <xdr:row>31</xdr:row>
      <xdr:rowOff>161924</xdr:rowOff>
    </xdr:from>
    <xdr:to>
      <xdr:col>3</xdr:col>
      <xdr:colOff>533400</xdr:colOff>
      <xdr:row>32</xdr:row>
      <xdr:rowOff>190499</xdr:rowOff>
    </xdr:to>
    <xdr:pic>
      <xdr:nvPicPr>
        <xdr:cNvPr id="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63386" y="60674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30</xdr:row>
      <xdr:rowOff>142874</xdr:rowOff>
    </xdr:from>
    <xdr:to>
      <xdr:col>3</xdr:col>
      <xdr:colOff>123825</xdr:colOff>
      <xdr:row>31</xdr:row>
      <xdr:rowOff>171449</xdr:rowOff>
    </xdr:to>
    <xdr:pic>
      <xdr:nvPicPr>
        <xdr:cNvPr id="5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58578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30</xdr:row>
      <xdr:rowOff>142874</xdr:rowOff>
    </xdr:from>
    <xdr:to>
      <xdr:col>3</xdr:col>
      <xdr:colOff>323850</xdr:colOff>
      <xdr:row>31</xdr:row>
      <xdr:rowOff>171449</xdr:rowOff>
    </xdr:to>
    <xdr:pic>
      <xdr:nvPicPr>
        <xdr:cNvPr id="5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58578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31</xdr:row>
      <xdr:rowOff>161924</xdr:rowOff>
    </xdr:from>
    <xdr:to>
      <xdr:col>3</xdr:col>
      <xdr:colOff>123825</xdr:colOff>
      <xdr:row>32</xdr:row>
      <xdr:rowOff>190499</xdr:rowOff>
    </xdr:to>
    <xdr:pic>
      <xdr:nvPicPr>
        <xdr:cNvPr id="5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60674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31</xdr:row>
      <xdr:rowOff>161924</xdr:rowOff>
    </xdr:from>
    <xdr:to>
      <xdr:col>3</xdr:col>
      <xdr:colOff>323850</xdr:colOff>
      <xdr:row>32</xdr:row>
      <xdr:rowOff>190499</xdr:rowOff>
    </xdr:to>
    <xdr:pic>
      <xdr:nvPicPr>
        <xdr:cNvPr id="5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60674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334586</xdr:colOff>
      <xdr:row>30</xdr:row>
      <xdr:rowOff>142874</xdr:rowOff>
    </xdr:from>
    <xdr:to>
      <xdr:col>3</xdr:col>
      <xdr:colOff>533400</xdr:colOff>
      <xdr:row>31</xdr:row>
      <xdr:rowOff>171449</xdr:rowOff>
    </xdr:to>
    <xdr:pic>
      <xdr:nvPicPr>
        <xdr:cNvPr id="6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63386" y="58578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134561</xdr:colOff>
      <xdr:row>30</xdr:row>
      <xdr:rowOff>152399</xdr:rowOff>
    </xdr:from>
    <xdr:to>
      <xdr:col>5</xdr:col>
      <xdr:colOff>333375</xdr:colOff>
      <xdr:row>31</xdr:row>
      <xdr:rowOff>180974</xdr:rowOff>
    </xdr:to>
    <xdr:pic>
      <xdr:nvPicPr>
        <xdr:cNvPr id="6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182561" y="58673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30</xdr:row>
      <xdr:rowOff>152399</xdr:rowOff>
    </xdr:from>
    <xdr:to>
      <xdr:col>5</xdr:col>
      <xdr:colOff>523875</xdr:colOff>
      <xdr:row>31</xdr:row>
      <xdr:rowOff>180974</xdr:rowOff>
    </xdr:to>
    <xdr:pic>
      <xdr:nvPicPr>
        <xdr:cNvPr id="6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58673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27</xdr:row>
      <xdr:rowOff>123824</xdr:rowOff>
    </xdr:from>
    <xdr:to>
      <xdr:col>5</xdr:col>
      <xdr:colOff>523875</xdr:colOff>
      <xdr:row>28</xdr:row>
      <xdr:rowOff>152399</xdr:rowOff>
    </xdr:to>
    <xdr:pic>
      <xdr:nvPicPr>
        <xdr:cNvPr id="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26</xdr:row>
      <xdr:rowOff>114299</xdr:rowOff>
    </xdr:from>
    <xdr:to>
      <xdr:col>5</xdr:col>
      <xdr:colOff>523875</xdr:colOff>
      <xdr:row>27</xdr:row>
      <xdr:rowOff>142874</xdr:rowOff>
    </xdr:to>
    <xdr:pic>
      <xdr:nvPicPr>
        <xdr:cNvPr id="6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28</xdr:row>
      <xdr:rowOff>133349</xdr:rowOff>
    </xdr:from>
    <xdr:to>
      <xdr:col>5</xdr:col>
      <xdr:colOff>523875</xdr:colOff>
      <xdr:row>29</xdr:row>
      <xdr:rowOff>161924</xdr:rowOff>
    </xdr:to>
    <xdr:pic>
      <xdr:nvPicPr>
        <xdr:cNvPr id="6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54673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26</xdr:row>
      <xdr:rowOff>114299</xdr:rowOff>
    </xdr:from>
    <xdr:to>
      <xdr:col>3</xdr:col>
      <xdr:colOff>123825</xdr:colOff>
      <xdr:row>27</xdr:row>
      <xdr:rowOff>142874</xdr:rowOff>
    </xdr:to>
    <xdr:pic>
      <xdr:nvPicPr>
        <xdr:cNvPr id="6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29</xdr:row>
      <xdr:rowOff>142874</xdr:rowOff>
    </xdr:from>
    <xdr:to>
      <xdr:col>5</xdr:col>
      <xdr:colOff>523875</xdr:colOff>
      <xdr:row>30</xdr:row>
      <xdr:rowOff>171449</xdr:rowOff>
    </xdr:to>
    <xdr:pic>
      <xdr:nvPicPr>
        <xdr:cNvPr id="6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56673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115511</xdr:colOff>
      <xdr:row>29</xdr:row>
      <xdr:rowOff>133349</xdr:rowOff>
    </xdr:from>
    <xdr:to>
      <xdr:col>3</xdr:col>
      <xdr:colOff>314325</xdr:colOff>
      <xdr:row>30</xdr:row>
      <xdr:rowOff>161924</xdr:rowOff>
    </xdr:to>
    <xdr:pic>
      <xdr:nvPicPr>
        <xdr:cNvPr id="6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44311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334586</xdr:colOff>
      <xdr:row>28</xdr:row>
      <xdr:rowOff>123824</xdr:rowOff>
    </xdr:from>
    <xdr:to>
      <xdr:col>3</xdr:col>
      <xdr:colOff>533400</xdr:colOff>
      <xdr:row>29</xdr:row>
      <xdr:rowOff>152399</xdr:rowOff>
    </xdr:to>
    <xdr:pic>
      <xdr:nvPicPr>
        <xdr:cNvPr id="6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63386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25</xdr:row>
      <xdr:rowOff>104774</xdr:rowOff>
    </xdr:from>
    <xdr:to>
      <xdr:col>3</xdr:col>
      <xdr:colOff>323850</xdr:colOff>
      <xdr:row>26</xdr:row>
      <xdr:rowOff>133349</xdr:rowOff>
    </xdr:to>
    <xdr:pic>
      <xdr:nvPicPr>
        <xdr:cNvPr id="7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48672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134561</xdr:colOff>
      <xdr:row>34</xdr:row>
      <xdr:rowOff>161924</xdr:rowOff>
    </xdr:from>
    <xdr:to>
      <xdr:col>7</xdr:col>
      <xdr:colOff>333375</xdr:colOff>
      <xdr:row>35</xdr:row>
      <xdr:rowOff>190499</xdr:rowOff>
    </xdr:to>
    <xdr:pic>
      <xdr:nvPicPr>
        <xdr:cNvPr id="7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4401761" y="66389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27</xdr:row>
      <xdr:rowOff>123824</xdr:rowOff>
    </xdr:from>
    <xdr:to>
      <xdr:col>3</xdr:col>
      <xdr:colOff>123825</xdr:colOff>
      <xdr:row>28</xdr:row>
      <xdr:rowOff>152399</xdr:rowOff>
    </xdr:to>
    <xdr:pic>
      <xdr:nvPicPr>
        <xdr:cNvPr id="7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28</xdr:row>
      <xdr:rowOff>123824</xdr:rowOff>
    </xdr:from>
    <xdr:to>
      <xdr:col>3</xdr:col>
      <xdr:colOff>123825</xdr:colOff>
      <xdr:row>29</xdr:row>
      <xdr:rowOff>152399</xdr:rowOff>
    </xdr:to>
    <xdr:pic>
      <xdr:nvPicPr>
        <xdr:cNvPr id="7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29</xdr:row>
      <xdr:rowOff>133349</xdr:rowOff>
    </xdr:from>
    <xdr:to>
      <xdr:col>3</xdr:col>
      <xdr:colOff>123825</xdr:colOff>
      <xdr:row>30</xdr:row>
      <xdr:rowOff>161924</xdr:rowOff>
    </xdr:to>
    <xdr:pic>
      <xdr:nvPicPr>
        <xdr:cNvPr id="7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334586</xdr:colOff>
      <xdr:row>29</xdr:row>
      <xdr:rowOff>133349</xdr:rowOff>
    </xdr:from>
    <xdr:to>
      <xdr:col>3</xdr:col>
      <xdr:colOff>533400</xdr:colOff>
      <xdr:row>30</xdr:row>
      <xdr:rowOff>161924</xdr:rowOff>
    </xdr:to>
    <xdr:pic>
      <xdr:nvPicPr>
        <xdr:cNvPr id="7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63386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534611</xdr:colOff>
      <xdr:row>29</xdr:row>
      <xdr:rowOff>133349</xdr:rowOff>
    </xdr:from>
    <xdr:to>
      <xdr:col>4</xdr:col>
      <xdr:colOff>123825</xdr:colOff>
      <xdr:row>30</xdr:row>
      <xdr:rowOff>161924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363411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29</xdr:row>
      <xdr:rowOff>133349</xdr:rowOff>
    </xdr:from>
    <xdr:to>
      <xdr:col>4</xdr:col>
      <xdr:colOff>323850</xdr:colOff>
      <xdr:row>30</xdr:row>
      <xdr:rowOff>161924</xdr:rowOff>
    </xdr:to>
    <xdr:pic>
      <xdr:nvPicPr>
        <xdr:cNvPr id="7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134561</xdr:colOff>
      <xdr:row>29</xdr:row>
      <xdr:rowOff>142874</xdr:rowOff>
    </xdr:from>
    <xdr:to>
      <xdr:col>5</xdr:col>
      <xdr:colOff>333375</xdr:colOff>
      <xdr:row>30</xdr:row>
      <xdr:rowOff>171449</xdr:rowOff>
    </xdr:to>
    <xdr:pic>
      <xdr:nvPicPr>
        <xdr:cNvPr id="7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182561" y="56673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28</xdr:row>
      <xdr:rowOff>123824</xdr:rowOff>
    </xdr:from>
    <xdr:to>
      <xdr:col>4</xdr:col>
      <xdr:colOff>323850</xdr:colOff>
      <xdr:row>29</xdr:row>
      <xdr:rowOff>152399</xdr:rowOff>
    </xdr:to>
    <xdr:pic>
      <xdr:nvPicPr>
        <xdr:cNvPr id="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27</xdr:row>
      <xdr:rowOff>123824</xdr:rowOff>
    </xdr:from>
    <xdr:to>
      <xdr:col>4</xdr:col>
      <xdr:colOff>323850</xdr:colOff>
      <xdr:row>28</xdr:row>
      <xdr:rowOff>152399</xdr:rowOff>
    </xdr:to>
    <xdr:pic>
      <xdr:nvPicPr>
        <xdr:cNvPr id="8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325061</xdr:colOff>
      <xdr:row>27</xdr:row>
      <xdr:rowOff>123824</xdr:rowOff>
    </xdr:from>
    <xdr:to>
      <xdr:col>4</xdr:col>
      <xdr:colOff>523875</xdr:colOff>
      <xdr:row>28</xdr:row>
      <xdr:rowOff>152399</xdr:rowOff>
    </xdr:to>
    <xdr:pic>
      <xdr:nvPicPr>
        <xdr:cNvPr id="8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6346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534611</xdr:colOff>
      <xdr:row>27</xdr:row>
      <xdr:rowOff>123824</xdr:rowOff>
    </xdr:from>
    <xdr:to>
      <xdr:col>5</xdr:col>
      <xdr:colOff>123825</xdr:colOff>
      <xdr:row>28</xdr:row>
      <xdr:rowOff>152399</xdr:rowOff>
    </xdr:to>
    <xdr:pic>
      <xdr:nvPicPr>
        <xdr:cNvPr id="8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97301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534611</xdr:colOff>
      <xdr:row>26</xdr:row>
      <xdr:rowOff>114299</xdr:rowOff>
    </xdr:from>
    <xdr:to>
      <xdr:col>5</xdr:col>
      <xdr:colOff>123825</xdr:colOff>
      <xdr:row>27</xdr:row>
      <xdr:rowOff>142874</xdr:rowOff>
    </xdr:to>
    <xdr:pic>
      <xdr:nvPicPr>
        <xdr:cNvPr id="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97301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125036</xdr:colOff>
      <xdr:row>26</xdr:row>
      <xdr:rowOff>114299</xdr:rowOff>
    </xdr:from>
    <xdr:to>
      <xdr:col>5</xdr:col>
      <xdr:colOff>323850</xdr:colOff>
      <xdr:row>27</xdr:row>
      <xdr:rowOff>142874</xdr:rowOff>
    </xdr:to>
    <xdr:pic>
      <xdr:nvPicPr>
        <xdr:cNvPr id="8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173036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534611</xdr:colOff>
      <xdr:row>25</xdr:row>
      <xdr:rowOff>95249</xdr:rowOff>
    </xdr:from>
    <xdr:to>
      <xdr:col>5</xdr:col>
      <xdr:colOff>123825</xdr:colOff>
      <xdr:row>26</xdr:row>
      <xdr:rowOff>123824</xdr:rowOff>
    </xdr:to>
    <xdr:pic>
      <xdr:nvPicPr>
        <xdr:cNvPr id="8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973011" y="48577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534611</xdr:colOff>
      <xdr:row>28</xdr:row>
      <xdr:rowOff>123824</xdr:rowOff>
    </xdr:from>
    <xdr:to>
      <xdr:col>4</xdr:col>
      <xdr:colOff>123825</xdr:colOff>
      <xdr:row>29</xdr:row>
      <xdr:rowOff>152399</xdr:rowOff>
    </xdr:to>
    <xdr:pic>
      <xdr:nvPicPr>
        <xdr:cNvPr id="8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363411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28</xdr:row>
      <xdr:rowOff>123824</xdr:rowOff>
    </xdr:from>
    <xdr:to>
      <xdr:col>3</xdr:col>
      <xdr:colOff>323850</xdr:colOff>
      <xdr:row>29</xdr:row>
      <xdr:rowOff>152399</xdr:rowOff>
    </xdr:to>
    <xdr:pic>
      <xdr:nvPicPr>
        <xdr:cNvPr id="8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20261</xdr:colOff>
      <xdr:row>27</xdr:row>
      <xdr:rowOff>28575</xdr:rowOff>
    </xdr:from>
    <xdr:to>
      <xdr:col>5</xdr:col>
      <xdr:colOff>128261</xdr:colOff>
      <xdr:row>27</xdr:row>
      <xdr:rowOff>147581</xdr:rowOff>
    </xdr:to>
    <xdr:pic>
      <xdr:nvPicPr>
        <xdr:cNvPr id="8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068261" y="5172075"/>
          <a:ext cx="108000" cy="119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325061</xdr:colOff>
      <xdr:row>25</xdr:row>
      <xdr:rowOff>104774</xdr:rowOff>
    </xdr:from>
    <xdr:to>
      <xdr:col>3</xdr:col>
      <xdr:colOff>523875</xdr:colOff>
      <xdr:row>26</xdr:row>
      <xdr:rowOff>133349</xdr:rowOff>
    </xdr:to>
    <xdr:pic>
      <xdr:nvPicPr>
        <xdr:cNvPr id="8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53861" y="48672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25</xdr:row>
      <xdr:rowOff>95249</xdr:rowOff>
    </xdr:from>
    <xdr:to>
      <xdr:col>4</xdr:col>
      <xdr:colOff>323850</xdr:colOff>
      <xdr:row>26</xdr:row>
      <xdr:rowOff>123824</xdr:rowOff>
    </xdr:to>
    <xdr:pic>
      <xdr:nvPicPr>
        <xdr:cNvPr id="9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48577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325061</xdr:colOff>
      <xdr:row>25</xdr:row>
      <xdr:rowOff>95249</xdr:rowOff>
    </xdr:from>
    <xdr:to>
      <xdr:col>4</xdr:col>
      <xdr:colOff>523875</xdr:colOff>
      <xdr:row>26</xdr:row>
      <xdr:rowOff>123824</xdr:rowOff>
    </xdr:to>
    <xdr:pic>
      <xdr:nvPicPr>
        <xdr:cNvPr id="9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63461" y="48577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325061</xdr:colOff>
      <xdr:row>26</xdr:row>
      <xdr:rowOff>114299</xdr:rowOff>
    </xdr:from>
    <xdr:to>
      <xdr:col>4</xdr:col>
      <xdr:colOff>523875</xdr:colOff>
      <xdr:row>27</xdr:row>
      <xdr:rowOff>142874</xdr:rowOff>
    </xdr:to>
    <xdr:pic>
      <xdr:nvPicPr>
        <xdr:cNvPr id="9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6346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27</xdr:row>
      <xdr:rowOff>123824</xdr:rowOff>
    </xdr:from>
    <xdr:to>
      <xdr:col>3</xdr:col>
      <xdr:colOff>323850</xdr:colOff>
      <xdr:row>28</xdr:row>
      <xdr:rowOff>152399</xdr:rowOff>
    </xdr:to>
    <xdr:pic>
      <xdr:nvPicPr>
        <xdr:cNvPr id="9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325061</xdr:colOff>
      <xdr:row>27</xdr:row>
      <xdr:rowOff>123824</xdr:rowOff>
    </xdr:from>
    <xdr:to>
      <xdr:col>3</xdr:col>
      <xdr:colOff>523875</xdr:colOff>
      <xdr:row>28</xdr:row>
      <xdr:rowOff>152399</xdr:rowOff>
    </xdr:to>
    <xdr:pic>
      <xdr:nvPicPr>
        <xdr:cNvPr id="9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5386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534611</xdr:colOff>
      <xdr:row>27</xdr:row>
      <xdr:rowOff>123824</xdr:rowOff>
    </xdr:from>
    <xdr:to>
      <xdr:col>4</xdr:col>
      <xdr:colOff>123825</xdr:colOff>
      <xdr:row>28</xdr:row>
      <xdr:rowOff>152399</xdr:rowOff>
    </xdr:to>
    <xdr:pic>
      <xdr:nvPicPr>
        <xdr:cNvPr id="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36341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26</xdr:row>
      <xdr:rowOff>114299</xdr:rowOff>
    </xdr:from>
    <xdr:to>
      <xdr:col>4</xdr:col>
      <xdr:colOff>323850</xdr:colOff>
      <xdr:row>27</xdr:row>
      <xdr:rowOff>142874</xdr:rowOff>
    </xdr:to>
    <xdr:pic>
      <xdr:nvPicPr>
        <xdr:cNvPr id="9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26</xdr:row>
      <xdr:rowOff>114299</xdr:rowOff>
    </xdr:from>
    <xdr:to>
      <xdr:col>3</xdr:col>
      <xdr:colOff>323850</xdr:colOff>
      <xdr:row>27</xdr:row>
      <xdr:rowOff>142874</xdr:rowOff>
    </xdr:to>
    <xdr:pic>
      <xdr:nvPicPr>
        <xdr:cNvPr id="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325061</xdr:colOff>
      <xdr:row>26</xdr:row>
      <xdr:rowOff>114299</xdr:rowOff>
    </xdr:from>
    <xdr:to>
      <xdr:col>3</xdr:col>
      <xdr:colOff>523875</xdr:colOff>
      <xdr:row>27</xdr:row>
      <xdr:rowOff>142874</xdr:rowOff>
    </xdr:to>
    <xdr:pic>
      <xdr:nvPicPr>
        <xdr:cNvPr id="9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5386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534611</xdr:colOff>
      <xdr:row>26</xdr:row>
      <xdr:rowOff>114299</xdr:rowOff>
    </xdr:from>
    <xdr:to>
      <xdr:col>4</xdr:col>
      <xdr:colOff>123825</xdr:colOff>
      <xdr:row>27</xdr:row>
      <xdr:rowOff>142874</xdr:rowOff>
    </xdr:to>
    <xdr:pic>
      <xdr:nvPicPr>
        <xdr:cNvPr id="9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36341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10</xdr:col>
      <xdr:colOff>552450</xdr:colOff>
      <xdr:row>54</xdr:row>
      <xdr:rowOff>133350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19200" y="7810500"/>
          <a:ext cx="5429250" cy="2609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12</xdr:col>
      <xdr:colOff>238125</xdr:colOff>
      <xdr:row>71</xdr:row>
      <xdr:rowOff>133350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438400" y="11049000"/>
          <a:ext cx="5114925" cy="2609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13</xdr:col>
      <xdr:colOff>514350</xdr:colOff>
      <xdr:row>99</xdr:row>
      <xdr:rowOff>57150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438400" y="14859000"/>
          <a:ext cx="6000750" cy="405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18</xdr:row>
      <xdr:rowOff>533400</xdr:rowOff>
    </xdr:from>
    <xdr:to>
      <xdr:col>24</xdr:col>
      <xdr:colOff>552450</xdr:colOff>
      <xdr:row>31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34</xdr:row>
      <xdr:rowOff>114300</xdr:rowOff>
    </xdr:from>
    <xdr:to>
      <xdr:col>24</xdr:col>
      <xdr:colOff>533400</xdr:colOff>
      <xdr:row>46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114299</xdr:colOff>
      <xdr:row>1</xdr:row>
      <xdr:rowOff>47624</xdr:rowOff>
    </xdr:from>
    <xdr:to>
      <xdr:col>24</xdr:col>
      <xdr:colOff>400050</xdr:colOff>
      <xdr:row>16</xdr:row>
      <xdr:rowOff>19049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419099</xdr:colOff>
      <xdr:row>2</xdr:row>
      <xdr:rowOff>66675</xdr:rowOff>
    </xdr:from>
    <xdr:to>
      <xdr:col>42</xdr:col>
      <xdr:colOff>85725</xdr:colOff>
      <xdr:row>14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428625</xdr:colOff>
      <xdr:row>18</xdr:row>
      <xdr:rowOff>19050</xdr:rowOff>
    </xdr:from>
    <xdr:to>
      <xdr:col>42</xdr:col>
      <xdr:colOff>95251</xdr:colOff>
      <xdr:row>30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35</xdr:row>
      <xdr:rowOff>0</xdr:rowOff>
    </xdr:from>
    <xdr:to>
      <xdr:col>42</xdr:col>
      <xdr:colOff>276226</xdr:colOff>
      <xdr:row>50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410</xdr:row>
      <xdr:rowOff>161926</xdr:rowOff>
    </xdr:from>
    <xdr:to>
      <xdr:col>11</xdr:col>
      <xdr:colOff>0</xdr:colOff>
      <xdr:row>427</xdr:row>
      <xdr:rowOff>28576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461</xdr:row>
      <xdr:rowOff>0</xdr:rowOff>
    </xdr:from>
    <xdr:to>
      <xdr:col>12</xdr:col>
      <xdr:colOff>457200</xdr:colOff>
      <xdr:row>476</xdr:row>
      <xdr:rowOff>104776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412</xdr:row>
      <xdr:rowOff>152401</xdr:rowOff>
    </xdr:from>
    <xdr:to>
      <xdr:col>10</xdr:col>
      <xdr:colOff>533400</xdr:colOff>
      <xdr:row>429</xdr:row>
      <xdr:rowOff>57151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467</xdr:row>
      <xdr:rowOff>0</xdr:rowOff>
    </xdr:from>
    <xdr:to>
      <xdr:col>12</xdr:col>
      <xdr:colOff>152400</xdr:colOff>
      <xdr:row>482</xdr:row>
      <xdr:rowOff>104776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952499</xdr:colOff>
      <xdr:row>415</xdr:row>
      <xdr:rowOff>0</xdr:rowOff>
    </xdr:from>
    <xdr:to>
      <xdr:col>14</xdr:col>
      <xdr:colOff>542924</xdr:colOff>
      <xdr:row>431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462</xdr:row>
      <xdr:rowOff>0</xdr:rowOff>
    </xdr:from>
    <xdr:to>
      <xdr:col>13</xdr:col>
      <xdr:colOff>600075</xdr:colOff>
      <xdr:row>475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36</xdr:row>
      <xdr:rowOff>0</xdr:rowOff>
    </xdr:from>
    <xdr:to>
      <xdr:col>12</xdr:col>
      <xdr:colOff>209550</xdr:colOff>
      <xdr:row>48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11</xdr:col>
      <xdr:colOff>209550</xdr:colOff>
      <xdr:row>108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124</xdr:row>
      <xdr:rowOff>0</xdr:rowOff>
    </xdr:from>
    <xdr:to>
      <xdr:col>11</xdr:col>
      <xdr:colOff>581025</xdr:colOff>
      <xdr:row>141</xdr:row>
      <xdr:rowOff>38101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6</xdr:row>
      <xdr:rowOff>161925</xdr:rowOff>
    </xdr:from>
    <xdr:to>
      <xdr:col>16</xdr:col>
      <xdr:colOff>419100</xdr:colOff>
      <xdr:row>21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30</xdr:row>
      <xdr:rowOff>38100</xdr:rowOff>
    </xdr:from>
    <xdr:to>
      <xdr:col>4</xdr:col>
      <xdr:colOff>133350</xdr:colOff>
      <xdr:row>44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1190625</xdr:colOff>
      <xdr:row>87</xdr:row>
      <xdr:rowOff>38100</xdr:rowOff>
    </xdr:from>
    <xdr:to>
      <xdr:col>4</xdr:col>
      <xdr:colOff>104775</xdr:colOff>
      <xdr:row>101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1209675</xdr:colOff>
      <xdr:row>150</xdr:row>
      <xdr:rowOff>133350</xdr:rowOff>
    </xdr:from>
    <xdr:to>
      <xdr:col>4</xdr:col>
      <xdr:colOff>123825</xdr:colOff>
      <xdr:row>165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257175</xdr:colOff>
      <xdr:row>11</xdr:row>
      <xdr:rowOff>47625</xdr:rowOff>
    </xdr:from>
    <xdr:to>
      <xdr:col>42</xdr:col>
      <xdr:colOff>561975</xdr:colOff>
      <xdr:row>25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66675</xdr:rowOff>
    </xdr:from>
    <xdr:to>
      <xdr:col>12</xdr:col>
      <xdr:colOff>352425</xdr:colOff>
      <xdr:row>10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3:AO435"/>
  <sheetViews>
    <sheetView topLeftCell="A409" workbookViewId="0">
      <selection activeCell="I442" sqref="I442"/>
    </sheetView>
  </sheetViews>
  <sheetFormatPr defaultRowHeight="15"/>
  <cols>
    <col min="4" max="4" width="20.5703125" customWidth="1"/>
    <col min="5" max="5" width="15.42578125" customWidth="1"/>
    <col min="6" max="6" width="26.140625" customWidth="1"/>
    <col min="7" max="7" width="11.140625" customWidth="1"/>
    <col min="8" max="8" width="11.140625" hidden="1" customWidth="1"/>
    <col min="9" max="9" width="13.85546875" customWidth="1"/>
    <col min="10" max="10" width="13.85546875" hidden="1" customWidth="1"/>
    <col min="11" max="11" width="15.140625" hidden="1" customWidth="1"/>
    <col min="12" max="12" width="9.140625" customWidth="1"/>
    <col min="13" max="13" width="9.140625" hidden="1" customWidth="1"/>
    <col min="16" max="16" width="11.7109375" customWidth="1"/>
    <col min="19" max="19" width="23.5703125" customWidth="1"/>
    <col min="20" max="20" width="25.85546875" customWidth="1"/>
    <col min="21" max="21" width="0" hidden="1" customWidth="1"/>
    <col min="24" max="24" width="9.140625" customWidth="1"/>
    <col min="25" max="26" width="9.140625" hidden="1" customWidth="1"/>
    <col min="27" max="27" width="9.140625" customWidth="1"/>
    <col min="28" max="28" width="9.140625" hidden="1" customWidth="1"/>
    <col min="29" max="29" width="9.140625" customWidth="1"/>
  </cols>
  <sheetData>
    <row r="3" spans="1:41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54</v>
      </c>
      <c r="I3" s="1" t="s">
        <v>5</v>
      </c>
      <c r="J3" s="1" t="s">
        <v>11</v>
      </c>
      <c r="K3" s="1" t="s">
        <v>10</v>
      </c>
      <c r="L3" s="1" t="s">
        <v>8</v>
      </c>
      <c r="M3" s="1" t="s">
        <v>13</v>
      </c>
      <c r="N3" s="1" t="s">
        <v>12</v>
      </c>
      <c r="O3" s="1" t="s">
        <v>55</v>
      </c>
      <c r="S3" s="1" t="s">
        <v>2</v>
      </c>
      <c r="T3" s="1" t="s">
        <v>9</v>
      </c>
      <c r="U3" s="1" t="s">
        <v>3</v>
      </c>
      <c r="V3" s="1" t="s">
        <v>1</v>
      </c>
      <c r="W3" s="1" t="s">
        <v>4</v>
      </c>
      <c r="X3" s="1" t="s">
        <v>5</v>
      </c>
      <c r="Y3" s="1" t="s">
        <v>11</v>
      </c>
      <c r="Z3" s="1" t="s">
        <v>10</v>
      </c>
      <c r="AA3" s="1" t="s">
        <v>8</v>
      </c>
      <c r="AB3" s="1" t="s">
        <v>13</v>
      </c>
      <c r="AC3" s="1" t="s">
        <v>12</v>
      </c>
      <c r="AD3" s="1" t="s">
        <v>29</v>
      </c>
      <c r="AH3" s="1">
        <v>500</v>
      </c>
      <c r="AI3" s="1">
        <v>1000</v>
      </c>
      <c r="AJ3" s="1">
        <v>1500</v>
      </c>
      <c r="AK3" s="1">
        <v>2000</v>
      </c>
      <c r="AL3" s="1">
        <v>2500</v>
      </c>
      <c r="AM3" s="1">
        <v>3000</v>
      </c>
      <c r="AN3" s="1">
        <v>3500</v>
      </c>
      <c r="AO3" s="1">
        <v>4000</v>
      </c>
    </row>
    <row r="4" spans="1:41">
      <c r="A4">
        <v>160</v>
      </c>
      <c r="B4" t="s">
        <v>59</v>
      </c>
      <c r="C4">
        <v>1</v>
      </c>
      <c r="D4" t="s">
        <v>0</v>
      </c>
      <c r="E4" t="s">
        <v>6</v>
      </c>
      <c r="F4">
        <v>150</v>
      </c>
      <c r="G4">
        <v>19.440000000000001</v>
      </c>
      <c r="I4">
        <v>1.73</v>
      </c>
      <c r="J4">
        <v>5.0599999999999996</v>
      </c>
      <c r="K4">
        <v>75</v>
      </c>
      <c r="L4">
        <v>17.2</v>
      </c>
      <c r="M4">
        <f>J4/L4</f>
        <v>0.29418604651162789</v>
      </c>
      <c r="N4">
        <f>K4/L4</f>
        <v>4.3604651162790695</v>
      </c>
      <c r="O4">
        <v>0.97987000000000002</v>
      </c>
      <c r="S4" t="s">
        <v>0</v>
      </c>
      <c r="T4">
        <v>4</v>
      </c>
      <c r="U4" t="s">
        <v>6</v>
      </c>
      <c r="V4">
        <v>500</v>
      </c>
      <c r="W4">
        <v>76.59</v>
      </c>
      <c r="X4">
        <v>1.9</v>
      </c>
      <c r="Y4">
        <v>5.0599999999999996</v>
      </c>
      <c r="Z4">
        <v>75</v>
      </c>
      <c r="AA4">
        <v>17.100000000000001</v>
      </c>
      <c r="AB4">
        <f>Y4/AA4</f>
        <v>0.29590643274853795</v>
      </c>
      <c r="AC4">
        <f>Z4/AA4</f>
        <v>4.3859649122807012</v>
      </c>
      <c r="AD4">
        <v>47.19</v>
      </c>
      <c r="AG4">
        <v>4</v>
      </c>
      <c r="AH4">
        <v>76.59</v>
      </c>
      <c r="AI4">
        <v>64.239999999999995</v>
      </c>
      <c r="AJ4">
        <v>47.61</v>
      </c>
      <c r="AK4">
        <v>18.579999999999998</v>
      </c>
      <c r="AL4">
        <v>13.01</v>
      </c>
      <c r="AM4">
        <v>8.91</v>
      </c>
      <c r="AN4">
        <v>6.13</v>
      </c>
      <c r="AO4">
        <v>5.58</v>
      </c>
    </row>
    <row r="5" spans="1:41" hidden="1">
      <c r="C5">
        <v>2</v>
      </c>
      <c r="E5" t="s">
        <v>6</v>
      </c>
      <c r="F5">
        <v>150</v>
      </c>
      <c r="G5">
        <v>29.19</v>
      </c>
      <c r="I5">
        <v>1.95</v>
      </c>
      <c r="J5">
        <v>11.3</v>
      </c>
      <c r="K5">
        <v>75.099999999999994</v>
      </c>
      <c r="L5">
        <v>17.100000000000001</v>
      </c>
      <c r="M5">
        <f t="shared" ref="M5:M10" si="0">J5/L5</f>
        <v>0.66081871345029242</v>
      </c>
      <c r="N5">
        <f t="shared" ref="N5:N10" si="1">K5/L5</f>
        <v>4.3918128654970756</v>
      </c>
      <c r="O5">
        <v>0.97941</v>
      </c>
      <c r="T5">
        <v>8</v>
      </c>
      <c r="U5" t="s">
        <v>6</v>
      </c>
      <c r="V5">
        <v>500</v>
      </c>
      <c r="W5">
        <v>30.03</v>
      </c>
      <c r="X5">
        <v>1.71</v>
      </c>
      <c r="Y5">
        <v>5.0599999999999996</v>
      </c>
      <c r="Z5">
        <v>75</v>
      </c>
      <c r="AA5">
        <v>4.28</v>
      </c>
      <c r="AB5">
        <f t="shared" ref="AB5:AB27" si="2">Y5/AA5</f>
        <v>1.1822429906542054</v>
      </c>
      <c r="AC5">
        <f t="shared" ref="AC5:AC27" si="3">Z5/AA5</f>
        <v>17.523364485981308</v>
      </c>
      <c r="AD5">
        <v>169.99</v>
      </c>
      <c r="AG5">
        <v>8</v>
      </c>
      <c r="AH5">
        <v>30.03</v>
      </c>
      <c r="AI5">
        <v>40.67</v>
      </c>
      <c r="AJ5">
        <v>33.06</v>
      </c>
      <c r="AK5">
        <v>21.29</v>
      </c>
      <c r="AL5">
        <v>20.48</v>
      </c>
      <c r="AM5">
        <v>19.79</v>
      </c>
      <c r="AN5">
        <v>18.75</v>
      </c>
      <c r="AO5">
        <v>26.01</v>
      </c>
    </row>
    <row r="6" spans="1:41" hidden="1">
      <c r="C6">
        <v>3</v>
      </c>
      <c r="E6" t="s">
        <v>6</v>
      </c>
      <c r="F6">
        <v>150</v>
      </c>
      <c r="G6">
        <v>3.91</v>
      </c>
      <c r="I6">
        <v>1.64</v>
      </c>
      <c r="J6">
        <v>12.1</v>
      </c>
      <c r="K6">
        <v>75.099999999999994</v>
      </c>
      <c r="L6">
        <v>17.100000000000001</v>
      </c>
      <c r="M6">
        <f t="shared" si="0"/>
        <v>0.70760233918128645</v>
      </c>
      <c r="N6">
        <f t="shared" si="1"/>
        <v>4.3918128654970756</v>
      </c>
      <c r="O6">
        <v>0.98626000000000003</v>
      </c>
      <c r="T6">
        <v>16</v>
      </c>
      <c r="U6" t="s">
        <v>6</v>
      </c>
      <c r="V6">
        <v>500</v>
      </c>
      <c r="W6">
        <v>7.75</v>
      </c>
      <c r="X6">
        <v>1.96</v>
      </c>
      <c r="Y6">
        <v>5.0599999999999996</v>
      </c>
      <c r="Z6">
        <v>75</v>
      </c>
      <c r="AA6">
        <v>1.07</v>
      </c>
      <c r="AB6">
        <f t="shared" si="2"/>
        <v>4.7289719626168214</v>
      </c>
      <c r="AC6">
        <f t="shared" si="3"/>
        <v>70.09345794392523</v>
      </c>
      <c r="AD6">
        <v>396.69</v>
      </c>
    </row>
    <row r="7" spans="1:41" hidden="1">
      <c r="C7">
        <v>4</v>
      </c>
      <c r="E7" t="s">
        <v>6</v>
      </c>
      <c r="F7">
        <v>150</v>
      </c>
      <c r="G7">
        <v>1.21</v>
      </c>
      <c r="I7">
        <v>1.67</v>
      </c>
      <c r="J7">
        <v>11.9</v>
      </c>
      <c r="K7">
        <v>75.099999999999994</v>
      </c>
      <c r="L7">
        <v>17.100000000000001</v>
      </c>
      <c r="M7">
        <f t="shared" si="0"/>
        <v>0.69590643274853803</v>
      </c>
      <c r="N7">
        <f t="shared" si="1"/>
        <v>4.3918128654970756</v>
      </c>
      <c r="O7">
        <v>0.98934</v>
      </c>
      <c r="T7">
        <v>4</v>
      </c>
      <c r="U7" t="s">
        <v>6</v>
      </c>
      <c r="V7">
        <v>1000</v>
      </c>
      <c r="W7">
        <v>64.239999999999995</v>
      </c>
      <c r="X7">
        <v>2.09</v>
      </c>
      <c r="Y7">
        <v>5.0599999999999996</v>
      </c>
      <c r="Z7">
        <v>75</v>
      </c>
      <c r="AA7">
        <v>17.2</v>
      </c>
      <c r="AB7">
        <f t="shared" si="2"/>
        <v>0.29418604651162789</v>
      </c>
      <c r="AC7">
        <f t="shared" si="3"/>
        <v>4.3604651162790695</v>
      </c>
      <c r="AD7">
        <v>56.44</v>
      </c>
    </row>
    <row r="8" spans="1:41" hidden="1">
      <c r="C8">
        <v>5</v>
      </c>
      <c r="E8" t="s">
        <v>6</v>
      </c>
      <c r="F8">
        <v>150</v>
      </c>
      <c r="G8">
        <v>2.2200000000000002</v>
      </c>
      <c r="I8">
        <v>1.99</v>
      </c>
      <c r="J8">
        <v>12.4</v>
      </c>
      <c r="K8">
        <v>75.099999999999994</v>
      </c>
      <c r="L8">
        <v>15.3</v>
      </c>
      <c r="M8">
        <f t="shared" si="0"/>
        <v>0.81045751633986929</v>
      </c>
      <c r="N8">
        <f t="shared" si="1"/>
        <v>4.9084967320261432</v>
      </c>
      <c r="O8">
        <v>0.96533999999999998</v>
      </c>
      <c r="T8">
        <v>8</v>
      </c>
      <c r="U8" t="s">
        <v>6</v>
      </c>
      <c r="V8">
        <v>1000</v>
      </c>
      <c r="W8">
        <v>40.67</v>
      </c>
      <c r="X8">
        <v>2.15</v>
      </c>
      <c r="Y8">
        <v>5.0599999999999996</v>
      </c>
      <c r="Z8">
        <v>75</v>
      </c>
      <c r="AA8">
        <v>4.28</v>
      </c>
      <c r="AB8">
        <f t="shared" si="2"/>
        <v>1.1822429906542054</v>
      </c>
      <c r="AC8">
        <f t="shared" si="3"/>
        <v>17.523364485981308</v>
      </c>
      <c r="AD8">
        <v>172.74</v>
      </c>
    </row>
    <row r="9" spans="1:41" hidden="1">
      <c r="C9">
        <v>6</v>
      </c>
      <c r="E9" t="s">
        <v>6</v>
      </c>
      <c r="F9">
        <v>150</v>
      </c>
      <c r="G9">
        <v>2.63</v>
      </c>
      <c r="I9">
        <v>2.06</v>
      </c>
      <c r="J9">
        <v>11.8</v>
      </c>
      <c r="K9">
        <v>75.099999999999994</v>
      </c>
      <c r="L9">
        <v>17</v>
      </c>
      <c r="M9">
        <f t="shared" si="0"/>
        <v>0.69411764705882362</v>
      </c>
      <c r="N9">
        <f t="shared" si="1"/>
        <v>4.4176470588235288</v>
      </c>
      <c r="O9">
        <v>0.98421999999999998</v>
      </c>
      <c r="T9">
        <v>16</v>
      </c>
      <c r="U9" t="s">
        <v>6</v>
      </c>
      <c r="V9">
        <v>1000</v>
      </c>
      <c r="W9">
        <v>11.37</v>
      </c>
      <c r="X9">
        <v>2.11</v>
      </c>
      <c r="Y9">
        <v>5.0599999999999996</v>
      </c>
      <c r="Z9">
        <v>75</v>
      </c>
      <c r="AA9">
        <v>1.07</v>
      </c>
      <c r="AB9">
        <f t="shared" si="2"/>
        <v>4.7289719626168214</v>
      </c>
      <c r="AC9">
        <f t="shared" si="3"/>
        <v>70.09345794392523</v>
      </c>
      <c r="AD9">
        <v>396.65</v>
      </c>
    </row>
    <row r="10" spans="1:41" hidden="1">
      <c r="C10">
        <v>7</v>
      </c>
      <c r="E10" t="s">
        <v>6</v>
      </c>
      <c r="F10">
        <v>150</v>
      </c>
      <c r="G10">
        <v>5.82</v>
      </c>
      <c r="I10">
        <v>2.1800000000000002</v>
      </c>
      <c r="J10">
        <v>13.3</v>
      </c>
      <c r="K10">
        <v>75.099999999999994</v>
      </c>
      <c r="L10">
        <v>15.4</v>
      </c>
      <c r="M10">
        <f t="shared" si="0"/>
        <v>0.86363636363636365</v>
      </c>
      <c r="N10">
        <f t="shared" si="1"/>
        <v>4.8766233766233764</v>
      </c>
      <c r="O10">
        <v>0.98097999999999996</v>
      </c>
      <c r="T10">
        <v>4</v>
      </c>
      <c r="U10" t="s">
        <v>6</v>
      </c>
      <c r="V10">
        <v>1500</v>
      </c>
      <c r="W10">
        <v>47.61</v>
      </c>
      <c r="X10">
        <v>2.0299999999999998</v>
      </c>
      <c r="Y10">
        <v>5.0599999999999996</v>
      </c>
      <c r="Z10">
        <v>75</v>
      </c>
      <c r="AA10">
        <v>17.2</v>
      </c>
      <c r="AB10">
        <f t="shared" si="2"/>
        <v>0.29418604651162789</v>
      </c>
      <c r="AC10">
        <f t="shared" si="3"/>
        <v>4.3604651162790695</v>
      </c>
      <c r="AD10">
        <v>65.12</v>
      </c>
    </row>
    <row r="11" spans="1:41" hidden="1">
      <c r="C11">
        <v>8</v>
      </c>
      <c r="E11" t="s">
        <v>6</v>
      </c>
      <c r="F11">
        <v>150</v>
      </c>
      <c r="J11">
        <v>12.8</v>
      </c>
      <c r="K11">
        <v>75.099999999999994</v>
      </c>
      <c r="T11">
        <v>8</v>
      </c>
      <c r="U11" t="s">
        <v>6</v>
      </c>
      <c r="V11">
        <v>1500</v>
      </c>
      <c r="W11">
        <v>33.06</v>
      </c>
      <c r="X11">
        <v>2.04</v>
      </c>
      <c r="Y11">
        <v>5.0599999999999996</v>
      </c>
      <c r="Z11">
        <v>75</v>
      </c>
      <c r="AA11">
        <v>4.28</v>
      </c>
      <c r="AB11">
        <f t="shared" si="2"/>
        <v>1.1822429906542054</v>
      </c>
      <c r="AC11">
        <f t="shared" si="3"/>
        <v>17.523364485981308</v>
      </c>
      <c r="AD11">
        <v>175.23</v>
      </c>
    </row>
    <row r="12" spans="1:41" hidden="1">
      <c r="C12">
        <v>9</v>
      </c>
      <c r="E12" t="s">
        <v>6</v>
      </c>
      <c r="F12">
        <v>150</v>
      </c>
      <c r="J12">
        <v>10</v>
      </c>
      <c r="K12">
        <v>75.099999999999994</v>
      </c>
      <c r="T12">
        <v>16</v>
      </c>
      <c r="U12" t="s">
        <v>6</v>
      </c>
      <c r="V12">
        <v>1500</v>
      </c>
      <c r="W12">
        <v>8.0299999999999994</v>
      </c>
      <c r="X12">
        <v>1.71</v>
      </c>
      <c r="Y12">
        <v>5.0599999999999996</v>
      </c>
      <c r="Z12">
        <v>75</v>
      </c>
      <c r="AA12">
        <v>1.07</v>
      </c>
      <c r="AB12">
        <f t="shared" si="2"/>
        <v>4.7289719626168214</v>
      </c>
      <c r="AC12">
        <f t="shared" si="3"/>
        <v>70.09345794392523</v>
      </c>
      <c r="AD12">
        <v>396.67</v>
      </c>
    </row>
    <row r="13" spans="1:41" hidden="1">
      <c r="C13">
        <v>10</v>
      </c>
      <c r="E13" t="s">
        <v>6</v>
      </c>
      <c r="F13">
        <v>150</v>
      </c>
      <c r="J13">
        <v>12.4</v>
      </c>
      <c r="K13">
        <v>75.099999999999994</v>
      </c>
      <c r="T13">
        <v>4</v>
      </c>
      <c r="U13" t="s">
        <v>6</v>
      </c>
      <c r="V13">
        <v>2000</v>
      </c>
      <c r="W13">
        <v>18.579999999999998</v>
      </c>
      <c r="X13">
        <v>1.79</v>
      </c>
      <c r="Y13">
        <v>5.0599999999999996</v>
      </c>
      <c r="Z13">
        <v>75</v>
      </c>
      <c r="AA13">
        <v>17.2</v>
      </c>
      <c r="AB13">
        <f t="shared" si="2"/>
        <v>0.29418604651162789</v>
      </c>
      <c r="AC13">
        <f t="shared" si="3"/>
        <v>4.3604651162790695</v>
      </c>
      <c r="AD13">
        <v>83.36</v>
      </c>
    </row>
    <row r="14" spans="1:41" hidden="1">
      <c r="C14">
        <v>11</v>
      </c>
      <c r="E14" t="s">
        <v>6</v>
      </c>
      <c r="F14">
        <v>150</v>
      </c>
      <c r="J14">
        <v>7.52</v>
      </c>
      <c r="K14">
        <v>75.099999999999994</v>
      </c>
      <c r="T14">
        <v>8</v>
      </c>
      <c r="U14" t="s">
        <v>6</v>
      </c>
      <c r="V14">
        <v>2000</v>
      </c>
      <c r="W14">
        <v>21.29</v>
      </c>
      <c r="X14">
        <v>1.65</v>
      </c>
      <c r="Y14">
        <v>5.0599999999999996</v>
      </c>
      <c r="Z14">
        <v>75</v>
      </c>
      <c r="AA14">
        <v>4.28</v>
      </c>
      <c r="AB14">
        <f t="shared" si="2"/>
        <v>1.1822429906542054</v>
      </c>
      <c r="AC14">
        <f t="shared" si="3"/>
        <v>17.523364485981308</v>
      </c>
      <c r="AD14">
        <v>176.06</v>
      </c>
    </row>
    <row r="15" spans="1:41" hidden="1">
      <c r="C15">
        <v>12</v>
      </c>
      <c r="E15" t="s">
        <v>6</v>
      </c>
      <c r="F15">
        <v>150</v>
      </c>
      <c r="J15">
        <v>11.7</v>
      </c>
      <c r="K15">
        <v>75.099999999999994</v>
      </c>
      <c r="T15">
        <v>16</v>
      </c>
      <c r="U15" t="s">
        <v>6</v>
      </c>
      <c r="V15">
        <v>2000</v>
      </c>
      <c r="W15">
        <v>5.74</v>
      </c>
      <c r="X15">
        <v>1.7</v>
      </c>
      <c r="Y15">
        <v>5.0599999999999996</v>
      </c>
      <c r="Z15">
        <v>75</v>
      </c>
      <c r="AA15">
        <v>1.07</v>
      </c>
      <c r="AB15">
        <f t="shared" si="2"/>
        <v>4.7289719626168214</v>
      </c>
      <c r="AC15">
        <f t="shared" si="3"/>
        <v>70.09345794392523</v>
      </c>
      <c r="AD15">
        <v>396.69</v>
      </c>
    </row>
    <row r="16" spans="1:41" hidden="1">
      <c r="C16">
        <v>13</v>
      </c>
      <c r="E16" t="s">
        <v>6</v>
      </c>
      <c r="F16">
        <v>150</v>
      </c>
      <c r="J16">
        <v>9.25</v>
      </c>
      <c r="K16">
        <v>75.099999999999994</v>
      </c>
      <c r="T16">
        <v>4</v>
      </c>
      <c r="U16" t="s">
        <v>6</v>
      </c>
      <c r="V16">
        <v>2500</v>
      </c>
      <c r="W16">
        <v>13.01</v>
      </c>
      <c r="X16">
        <v>1.87</v>
      </c>
      <c r="Y16">
        <v>5.0599999999999996</v>
      </c>
      <c r="Z16">
        <v>75</v>
      </c>
      <c r="AA16">
        <v>17.2</v>
      </c>
      <c r="AB16">
        <f t="shared" si="2"/>
        <v>0.29418604651162789</v>
      </c>
      <c r="AC16">
        <f t="shared" si="3"/>
        <v>4.3604651162790695</v>
      </c>
      <c r="AD16">
        <v>81.81</v>
      </c>
    </row>
    <row r="17" spans="3:30" hidden="1">
      <c r="C17">
        <v>14</v>
      </c>
      <c r="E17" t="s">
        <v>6</v>
      </c>
      <c r="F17">
        <v>150</v>
      </c>
      <c r="J17">
        <v>15.6</v>
      </c>
      <c r="K17">
        <v>75.099999999999994</v>
      </c>
      <c r="T17">
        <v>8</v>
      </c>
      <c r="U17" t="s">
        <v>6</v>
      </c>
      <c r="V17">
        <v>2500</v>
      </c>
      <c r="W17">
        <v>20.48</v>
      </c>
      <c r="X17">
        <v>1.76</v>
      </c>
      <c r="Y17">
        <v>5.0599999999999996</v>
      </c>
      <c r="Z17">
        <v>75</v>
      </c>
      <c r="AA17">
        <v>4.28</v>
      </c>
      <c r="AB17">
        <f t="shared" si="2"/>
        <v>1.1822429906542054</v>
      </c>
      <c r="AC17">
        <f t="shared" si="3"/>
        <v>17.523364485981308</v>
      </c>
      <c r="AD17">
        <v>176.57</v>
      </c>
    </row>
    <row r="18" spans="3:30" hidden="1">
      <c r="C18">
        <v>15</v>
      </c>
      <c r="E18" t="s">
        <v>6</v>
      </c>
      <c r="F18">
        <v>150</v>
      </c>
      <c r="J18">
        <v>6.84</v>
      </c>
      <c r="K18">
        <v>75.099999999999994</v>
      </c>
      <c r="T18">
        <v>16</v>
      </c>
      <c r="U18" t="s">
        <v>6</v>
      </c>
      <c r="V18">
        <v>2500</v>
      </c>
      <c r="W18">
        <v>5.96</v>
      </c>
      <c r="X18">
        <v>1.79</v>
      </c>
      <c r="Y18">
        <v>5.0599999999999996</v>
      </c>
      <c r="Z18">
        <v>75</v>
      </c>
      <c r="AA18">
        <v>1.07</v>
      </c>
      <c r="AB18">
        <f t="shared" si="2"/>
        <v>4.7289719626168214</v>
      </c>
      <c r="AC18">
        <f t="shared" si="3"/>
        <v>70.09345794392523</v>
      </c>
      <c r="AD18">
        <v>396.69</v>
      </c>
    </row>
    <row r="19" spans="3:30" hidden="1">
      <c r="C19">
        <v>16</v>
      </c>
      <c r="E19" t="s">
        <v>6</v>
      </c>
      <c r="F19">
        <v>150</v>
      </c>
      <c r="J19">
        <v>12.8</v>
      </c>
      <c r="K19">
        <v>75.099999999999994</v>
      </c>
      <c r="T19">
        <v>4</v>
      </c>
      <c r="U19" t="s">
        <v>6</v>
      </c>
      <c r="V19">
        <v>3000</v>
      </c>
      <c r="W19">
        <v>8.91</v>
      </c>
      <c r="X19">
        <v>1.83</v>
      </c>
      <c r="Y19">
        <v>5.0599999999999996</v>
      </c>
      <c r="Z19">
        <v>75</v>
      </c>
      <c r="AA19">
        <v>17.2</v>
      </c>
      <c r="AB19">
        <f t="shared" si="2"/>
        <v>0.29418604651162789</v>
      </c>
      <c r="AC19">
        <f t="shared" si="3"/>
        <v>4.3604651162790695</v>
      </c>
      <c r="AD19">
        <v>87.01</v>
      </c>
    </row>
    <row r="20" spans="3:30" hidden="1">
      <c r="C20">
        <v>17</v>
      </c>
      <c r="E20" t="s">
        <v>6</v>
      </c>
      <c r="F20">
        <v>150</v>
      </c>
      <c r="J20">
        <v>18.600000000000001</v>
      </c>
      <c r="K20">
        <v>75.099999999999994</v>
      </c>
      <c r="T20">
        <v>8</v>
      </c>
      <c r="U20" t="s">
        <v>6</v>
      </c>
      <c r="V20">
        <v>3000</v>
      </c>
      <c r="W20">
        <v>19.79</v>
      </c>
      <c r="X20">
        <v>1.72</v>
      </c>
      <c r="Y20">
        <v>5.0599999999999996</v>
      </c>
      <c r="Z20">
        <v>75</v>
      </c>
      <c r="AA20">
        <v>4.28</v>
      </c>
      <c r="AB20">
        <f t="shared" si="2"/>
        <v>1.1822429906542054</v>
      </c>
      <c r="AC20">
        <f t="shared" si="3"/>
        <v>17.523364485981308</v>
      </c>
      <c r="AD20">
        <v>176.64</v>
      </c>
    </row>
    <row r="21" spans="3:30" hidden="1">
      <c r="C21">
        <v>18</v>
      </c>
      <c r="E21" t="s">
        <v>6</v>
      </c>
      <c r="F21">
        <v>150</v>
      </c>
      <c r="J21">
        <v>20.399999999999999</v>
      </c>
      <c r="K21">
        <v>75.099999999999994</v>
      </c>
      <c r="T21">
        <v>16</v>
      </c>
      <c r="U21" t="s">
        <v>6</v>
      </c>
      <c r="V21">
        <v>3000</v>
      </c>
      <c r="W21">
        <v>5.74</v>
      </c>
      <c r="X21">
        <v>1.84</v>
      </c>
      <c r="Y21">
        <v>5.0599999999999996</v>
      </c>
      <c r="Z21">
        <v>75</v>
      </c>
      <c r="AA21">
        <v>1.07</v>
      </c>
      <c r="AB21">
        <f t="shared" si="2"/>
        <v>4.7289719626168214</v>
      </c>
      <c r="AC21">
        <f t="shared" si="3"/>
        <v>70.09345794392523</v>
      </c>
      <c r="AD21">
        <v>396.69</v>
      </c>
    </row>
    <row r="22" spans="3:30" hidden="1">
      <c r="C22">
        <v>19</v>
      </c>
      <c r="E22" t="s">
        <v>6</v>
      </c>
      <c r="F22">
        <v>150</v>
      </c>
      <c r="J22">
        <v>15.1</v>
      </c>
      <c r="K22">
        <v>75.099999999999994</v>
      </c>
      <c r="T22">
        <v>4</v>
      </c>
      <c r="U22" t="s">
        <v>6</v>
      </c>
      <c r="V22">
        <v>3500</v>
      </c>
      <c r="W22">
        <v>6.13</v>
      </c>
      <c r="X22">
        <v>1.79</v>
      </c>
      <c r="Y22">
        <v>5.0599999999999996</v>
      </c>
      <c r="Z22">
        <v>75</v>
      </c>
      <c r="AA22">
        <v>17.2</v>
      </c>
      <c r="AB22">
        <f t="shared" si="2"/>
        <v>0.29418604651162789</v>
      </c>
      <c r="AC22">
        <f t="shared" si="3"/>
        <v>4.3604651162790695</v>
      </c>
      <c r="AD22">
        <v>92.98</v>
      </c>
    </row>
    <row r="23" spans="3:30" hidden="1">
      <c r="C23">
        <v>20</v>
      </c>
      <c r="E23" t="s">
        <v>6</v>
      </c>
      <c r="F23">
        <v>150</v>
      </c>
      <c r="J23">
        <v>14</v>
      </c>
      <c r="K23">
        <v>75.099999999999994</v>
      </c>
      <c r="T23">
        <v>8</v>
      </c>
      <c r="U23" t="s">
        <v>6</v>
      </c>
      <c r="V23">
        <v>3500</v>
      </c>
      <c r="W23">
        <v>18.75</v>
      </c>
      <c r="X23">
        <v>1.79</v>
      </c>
      <c r="Y23">
        <v>5.0599999999999996</v>
      </c>
      <c r="Z23">
        <v>75</v>
      </c>
      <c r="AA23">
        <v>4.28</v>
      </c>
      <c r="AB23">
        <f t="shared" si="2"/>
        <v>1.1822429906542054</v>
      </c>
      <c r="AC23">
        <f t="shared" si="3"/>
        <v>17.523364485981308</v>
      </c>
      <c r="AD23">
        <v>178.87</v>
      </c>
    </row>
    <row r="24" spans="3:30" hidden="1">
      <c r="C24">
        <v>21</v>
      </c>
      <c r="E24" t="s">
        <v>6</v>
      </c>
      <c r="F24">
        <v>150</v>
      </c>
      <c r="J24">
        <v>13</v>
      </c>
      <c r="K24">
        <v>75.099999999999994</v>
      </c>
      <c r="T24">
        <v>16</v>
      </c>
      <c r="U24" t="s">
        <v>6</v>
      </c>
      <c r="V24">
        <v>3500</v>
      </c>
      <c r="W24">
        <v>5.74</v>
      </c>
      <c r="X24">
        <v>1.81</v>
      </c>
      <c r="Y24">
        <v>5.0599999999999996</v>
      </c>
      <c r="Z24">
        <v>75</v>
      </c>
      <c r="AA24">
        <v>1.07</v>
      </c>
      <c r="AB24">
        <f t="shared" si="2"/>
        <v>4.7289719626168214</v>
      </c>
      <c r="AC24">
        <f t="shared" si="3"/>
        <v>70.09345794392523</v>
      </c>
      <c r="AD24">
        <v>396.7</v>
      </c>
    </row>
    <row r="25" spans="3:30" hidden="1">
      <c r="C25">
        <v>22</v>
      </c>
      <c r="E25" t="s">
        <v>6</v>
      </c>
      <c r="F25">
        <v>150</v>
      </c>
      <c r="J25">
        <v>11.8</v>
      </c>
      <c r="K25">
        <v>75.099999999999994</v>
      </c>
      <c r="T25">
        <v>4</v>
      </c>
      <c r="U25" t="s">
        <v>6</v>
      </c>
      <c r="V25">
        <v>4000</v>
      </c>
      <c r="W25">
        <v>5.58</v>
      </c>
      <c r="X25">
        <v>1.95</v>
      </c>
      <c r="Y25">
        <v>5.0599999999999996</v>
      </c>
      <c r="Z25">
        <v>75</v>
      </c>
      <c r="AA25">
        <v>17.2</v>
      </c>
      <c r="AB25">
        <f t="shared" si="2"/>
        <v>0.29418604651162789</v>
      </c>
      <c r="AC25">
        <f t="shared" si="3"/>
        <v>4.3604651162790695</v>
      </c>
      <c r="AD25">
        <v>99.5</v>
      </c>
    </row>
    <row r="26" spans="3:30" hidden="1">
      <c r="C26">
        <v>23</v>
      </c>
      <c r="E26" t="s">
        <v>6</v>
      </c>
      <c r="F26">
        <v>150</v>
      </c>
      <c r="J26">
        <v>13.7</v>
      </c>
      <c r="K26">
        <v>75.099999999999994</v>
      </c>
      <c r="T26">
        <v>8</v>
      </c>
      <c r="U26" t="s">
        <v>6</v>
      </c>
      <c r="V26">
        <v>4000</v>
      </c>
      <c r="W26">
        <v>26.01</v>
      </c>
      <c r="X26">
        <v>1.92</v>
      </c>
      <c r="Y26">
        <v>5.0599999999999996</v>
      </c>
      <c r="Z26">
        <v>75</v>
      </c>
      <c r="AA26">
        <v>4.28</v>
      </c>
      <c r="AB26">
        <f t="shared" si="2"/>
        <v>1.1822429906542054</v>
      </c>
      <c r="AC26">
        <f t="shared" si="3"/>
        <v>17.523364485981308</v>
      </c>
      <c r="AD26">
        <v>179.21</v>
      </c>
    </row>
    <row r="27" spans="3:30" hidden="1">
      <c r="C27">
        <v>24</v>
      </c>
      <c r="E27" t="s">
        <v>6</v>
      </c>
      <c r="F27">
        <v>150</v>
      </c>
      <c r="J27">
        <v>10.4</v>
      </c>
      <c r="K27">
        <v>75.099999999999994</v>
      </c>
      <c r="T27">
        <v>16</v>
      </c>
      <c r="U27" t="s">
        <v>6</v>
      </c>
      <c r="V27">
        <v>4000</v>
      </c>
      <c r="W27">
        <v>7.78</v>
      </c>
      <c r="X27">
        <v>1.75</v>
      </c>
      <c r="Y27">
        <v>5.0599999999999996</v>
      </c>
      <c r="Z27">
        <v>75</v>
      </c>
      <c r="AA27">
        <v>1.07</v>
      </c>
      <c r="AB27">
        <f t="shared" si="2"/>
        <v>4.7289719626168214</v>
      </c>
      <c r="AC27">
        <f t="shared" si="3"/>
        <v>70.09345794392523</v>
      </c>
      <c r="AD27">
        <v>396.77</v>
      </c>
    </row>
    <row r="28" spans="3:30" hidden="1">
      <c r="C28">
        <v>25</v>
      </c>
      <c r="E28" t="s">
        <v>6</v>
      </c>
      <c r="F28">
        <v>150</v>
      </c>
      <c r="J28">
        <v>9.4600000000000009</v>
      </c>
      <c r="K28">
        <v>75.099999999999994</v>
      </c>
    </row>
    <row r="29" spans="3:30" hidden="1">
      <c r="C29">
        <v>26</v>
      </c>
      <c r="E29" t="s">
        <v>6</v>
      </c>
      <c r="F29">
        <v>150</v>
      </c>
      <c r="J29">
        <v>13.1</v>
      </c>
      <c r="K29">
        <v>75.099999999999994</v>
      </c>
    </row>
    <row r="30" spans="3:30" hidden="1">
      <c r="C30">
        <v>27</v>
      </c>
      <c r="E30" t="s">
        <v>6</v>
      </c>
      <c r="F30">
        <v>150</v>
      </c>
      <c r="J30">
        <v>9.23</v>
      </c>
      <c r="K30">
        <v>75.099999999999994</v>
      </c>
    </row>
    <row r="31" spans="3:30" hidden="1">
      <c r="C31">
        <v>28</v>
      </c>
      <c r="E31" t="s">
        <v>6</v>
      </c>
      <c r="F31">
        <v>150</v>
      </c>
      <c r="J31">
        <v>14.9</v>
      </c>
      <c r="K31">
        <v>75.099999999999994</v>
      </c>
    </row>
    <row r="32" spans="3:30" hidden="1">
      <c r="C32">
        <v>29</v>
      </c>
      <c r="E32" t="s">
        <v>6</v>
      </c>
      <c r="F32">
        <v>150</v>
      </c>
      <c r="J32">
        <v>10.6</v>
      </c>
      <c r="K32">
        <v>75.099999999999994</v>
      </c>
    </row>
    <row r="33" spans="3:15">
      <c r="C33" t="s">
        <v>14</v>
      </c>
      <c r="F33">
        <f>AVERAGE(F4:F32)</f>
        <v>150</v>
      </c>
      <c r="G33">
        <f t="shared" ref="G33:O33" si="4">AVERAGE(G4:G32)</f>
        <v>9.2028571428571446</v>
      </c>
      <c r="H33">
        <f>(SUM(H4:H32)/28)^1/2</f>
        <v>0</v>
      </c>
      <c r="I33">
        <f>AVERAGE(I4:I32)</f>
        <v>1.8885714285714283</v>
      </c>
      <c r="J33">
        <f t="shared" si="4"/>
        <v>12.10551724137931</v>
      </c>
      <c r="K33">
        <f t="shared" si="4"/>
        <v>75.096551724137896</v>
      </c>
      <c r="L33">
        <f t="shared" si="4"/>
        <v>16.600000000000001</v>
      </c>
      <c r="M33">
        <f t="shared" si="4"/>
        <v>0.67524643698954301</v>
      </c>
      <c r="N33">
        <f t="shared" si="4"/>
        <v>4.5340958400347642</v>
      </c>
      <c r="O33">
        <f t="shared" si="4"/>
        <v>0.9807742857142856</v>
      </c>
    </row>
    <row r="38" spans="3:15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54</v>
      </c>
      <c r="I38" s="1" t="s">
        <v>5</v>
      </c>
      <c r="J38" s="1" t="s">
        <v>11</v>
      </c>
      <c r="K38" s="1" t="s">
        <v>10</v>
      </c>
      <c r="L38" s="1" t="s">
        <v>8</v>
      </c>
      <c r="M38" s="1" t="s">
        <v>13</v>
      </c>
      <c r="N38" s="1" t="s">
        <v>12</v>
      </c>
      <c r="O38" t="s">
        <v>55</v>
      </c>
    </row>
    <row r="39" spans="3:15">
      <c r="C39">
        <v>1</v>
      </c>
      <c r="D39" t="s">
        <v>0</v>
      </c>
      <c r="E39" t="s">
        <v>15</v>
      </c>
      <c r="F39">
        <v>150</v>
      </c>
      <c r="G39">
        <v>7.81</v>
      </c>
      <c r="I39">
        <v>2.1800000000000002</v>
      </c>
      <c r="J39">
        <v>5.0599999999999996</v>
      </c>
      <c r="K39">
        <v>75</v>
      </c>
      <c r="L39">
        <v>17.100000000000001</v>
      </c>
      <c r="M39">
        <f>J39/L39</f>
        <v>0.29590643274853795</v>
      </c>
      <c r="N39">
        <f>K39/L39</f>
        <v>4.3859649122807012</v>
      </c>
      <c r="O39">
        <v>0.97177000000000002</v>
      </c>
    </row>
    <row r="40" spans="3:15" hidden="1">
      <c r="C40">
        <v>2</v>
      </c>
      <c r="E40" t="s">
        <v>15</v>
      </c>
      <c r="F40">
        <v>150</v>
      </c>
      <c r="G40">
        <v>12.15</v>
      </c>
      <c r="I40">
        <v>2.25</v>
      </c>
      <c r="J40">
        <v>11.3</v>
      </c>
      <c r="K40">
        <v>75.099999999999994</v>
      </c>
      <c r="L40">
        <v>17.100000000000001</v>
      </c>
      <c r="M40">
        <f t="shared" ref="M40:M45" si="5">J40/L40</f>
        <v>0.66081871345029242</v>
      </c>
      <c r="N40">
        <f t="shared" ref="N40:N45" si="6">K40/L40</f>
        <v>4.3918128654970756</v>
      </c>
      <c r="O40">
        <v>0.97755999999999998</v>
      </c>
    </row>
    <row r="41" spans="3:15" hidden="1">
      <c r="C41">
        <v>3</v>
      </c>
      <c r="E41" t="s">
        <v>15</v>
      </c>
      <c r="F41">
        <v>150</v>
      </c>
      <c r="G41">
        <v>2.42</v>
      </c>
      <c r="I41">
        <v>1.89</v>
      </c>
      <c r="J41">
        <v>12.1</v>
      </c>
      <c r="K41">
        <v>75.099999999999994</v>
      </c>
      <c r="L41">
        <v>17.100000000000001</v>
      </c>
      <c r="M41">
        <f t="shared" si="5"/>
        <v>0.70760233918128645</v>
      </c>
      <c r="N41">
        <f t="shared" si="6"/>
        <v>4.3918128654970756</v>
      </c>
      <c r="O41">
        <v>0.98587999999999998</v>
      </c>
    </row>
    <row r="42" spans="3:15" hidden="1">
      <c r="C42">
        <v>4</v>
      </c>
      <c r="E42" t="s">
        <v>15</v>
      </c>
      <c r="F42">
        <v>150</v>
      </c>
      <c r="G42">
        <v>1.91</v>
      </c>
      <c r="I42">
        <v>2.1</v>
      </c>
      <c r="J42">
        <v>11.9</v>
      </c>
      <c r="K42">
        <v>75.099999999999994</v>
      </c>
      <c r="L42">
        <v>17.100000000000001</v>
      </c>
      <c r="M42">
        <f t="shared" si="5"/>
        <v>0.69590643274853803</v>
      </c>
      <c r="N42">
        <f t="shared" si="6"/>
        <v>4.3918128654970756</v>
      </c>
      <c r="O42">
        <v>0.97053</v>
      </c>
    </row>
    <row r="43" spans="3:15" hidden="1">
      <c r="C43">
        <v>5</v>
      </c>
      <c r="E43" t="s">
        <v>15</v>
      </c>
      <c r="F43">
        <v>150</v>
      </c>
      <c r="G43">
        <v>1.23</v>
      </c>
      <c r="I43">
        <v>1.72</v>
      </c>
      <c r="J43">
        <v>12.4</v>
      </c>
      <c r="K43">
        <v>75.099999999999994</v>
      </c>
      <c r="L43">
        <v>15.8</v>
      </c>
      <c r="M43">
        <f t="shared" si="5"/>
        <v>0.78481012658227844</v>
      </c>
      <c r="N43">
        <f t="shared" si="6"/>
        <v>4.7531645569620249</v>
      </c>
      <c r="O43">
        <v>0.98111000000000004</v>
      </c>
    </row>
    <row r="44" spans="3:15" hidden="1">
      <c r="C44">
        <v>6</v>
      </c>
      <c r="E44" t="s">
        <v>15</v>
      </c>
      <c r="F44">
        <v>150</v>
      </c>
      <c r="G44">
        <v>1.17</v>
      </c>
      <c r="I44">
        <v>1.67</v>
      </c>
      <c r="J44">
        <v>11.8</v>
      </c>
      <c r="K44">
        <v>75.099999999999994</v>
      </c>
      <c r="L44">
        <v>17</v>
      </c>
      <c r="M44">
        <f t="shared" si="5"/>
        <v>0.69411764705882362</v>
      </c>
      <c r="N44">
        <f t="shared" si="6"/>
        <v>4.4176470588235288</v>
      </c>
      <c r="O44">
        <v>0.97541999999999995</v>
      </c>
    </row>
    <row r="45" spans="3:15" hidden="1">
      <c r="C45">
        <v>7</v>
      </c>
      <c r="E45" t="s">
        <v>15</v>
      </c>
      <c r="F45">
        <v>150</v>
      </c>
      <c r="G45">
        <v>1.71</v>
      </c>
      <c r="I45">
        <v>2.23</v>
      </c>
      <c r="J45">
        <v>13.3</v>
      </c>
      <c r="K45">
        <v>75.099999999999994</v>
      </c>
      <c r="L45">
        <v>15.8</v>
      </c>
      <c r="M45">
        <f t="shared" si="5"/>
        <v>0.84177215189873422</v>
      </c>
      <c r="N45">
        <f t="shared" si="6"/>
        <v>4.7531645569620249</v>
      </c>
      <c r="O45">
        <v>0.97328999999999999</v>
      </c>
    </row>
    <row r="46" spans="3:15" hidden="1">
      <c r="C46">
        <v>8</v>
      </c>
      <c r="E46" t="s">
        <v>15</v>
      </c>
      <c r="F46">
        <v>150</v>
      </c>
      <c r="J46">
        <v>12.8</v>
      </c>
      <c r="K46">
        <v>75.099999999999994</v>
      </c>
    </row>
    <row r="47" spans="3:15" hidden="1">
      <c r="C47">
        <v>9</v>
      </c>
      <c r="E47" t="s">
        <v>15</v>
      </c>
      <c r="F47">
        <v>150</v>
      </c>
      <c r="J47">
        <v>10</v>
      </c>
      <c r="K47">
        <v>75.099999999999994</v>
      </c>
    </row>
    <row r="48" spans="3:15" hidden="1">
      <c r="C48">
        <v>10</v>
      </c>
      <c r="E48" t="s">
        <v>15</v>
      </c>
      <c r="F48">
        <v>150</v>
      </c>
      <c r="J48">
        <v>12.4</v>
      </c>
      <c r="K48">
        <v>75.099999999999994</v>
      </c>
    </row>
    <row r="49" spans="3:11" hidden="1">
      <c r="C49">
        <v>11</v>
      </c>
      <c r="E49" t="s">
        <v>15</v>
      </c>
      <c r="F49">
        <v>150</v>
      </c>
      <c r="J49">
        <v>7.52</v>
      </c>
      <c r="K49">
        <v>75.099999999999994</v>
      </c>
    </row>
    <row r="50" spans="3:11" hidden="1">
      <c r="C50">
        <v>12</v>
      </c>
      <c r="E50" t="s">
        <v>15</v>
      </c>
      <c r="F50">
        <v>150</v>
      </c>
      <c r="J50">
        <v>11.7</v>
      </c>
      <c r="K50">
        <v>75.099999999999994</v>
      </c>
    </row>
    <row r="51" spans="3:11" hidden="1">
      <c r="C51">
        <v>13</v>
      </c>
      <c r="E51" t="s">
        <v>15</v>
      </c>
      <c r="F51">
        <v>150</v>
      </c>
      <c r="J51">
        <v>9.25</v>
      </c>
      <c r="K51">
        <v>75.099999999999994</v>
      </c>
    </row>
    <row r="52" spans="3:11" hidden="1">
      <c r="C52">
        <v>14</v>
      </c>
      <c r="E52" t="s">
        <v>15</v>
      </c>
      <c r="F52">
        <v>150</v>
      </c>
      <c r="J52">
        <v>15.6</v>
      </c>
      <c r="K52">
        <v>75.099999999999994</v>
      </c>
    </row>
    <row r="53" spans="3:11" hidden="1">
      <c r="C53">
        <v>15</v>
      </c>
      <c r="E53" t="s">
        <v>15</v>
      </c>
      <c r="F53">
        <v>150</v>
      </c>
      <c r="J53">
        <v>6.84</v>
      </c>
      <c r="K53">
        <v>75.099999999999994</v>
      </c>
    </row>
    <row r="54" spans="3:11" hidden="1">
      <c r="C54">
        <v>16</v>
      </c>
      <c r="E54" t="s">
        <v>15</v>
      </c>
      <c r="F54">
        <v>150</v>
      </c>
      <c r="J54">
        <v>12.8</v>
      </c>
      <c r="K54">
        <v>75.099999999999994</v>
      </c>
    </row>
    <row r="55" spans="3:11" hidden="1">
      <c r="C55">
        <v>17</v>
      </c>
      <c r="E55" t="s">
        <v>15</v>
      </c>
      <c r="F55">
        <v>150</v>
      </c>
      <c r="J55">
        <v>18.600000000000001</v>
      </c>
      <c r="K55">
        <v>75.099999999999994</v>
      </c>
    </row>
    <row r="56" spans="3:11" hidden="1">
      <c r="C56">
        <v>18</v>
      </c>
      <c r="E56" t="s">
        <v>15</v>
      </c>
      <c r="F56">
        <v>150</v>
      </c>
      <c r="J56">
        <v>20.399999999999999</v>
      </c>
      <c r="K56">
        <v>75.099999999999994</v>
      </c>
    </row>
    <row r="57" spans="3:11" hidden="1">
      <c r="C57">
        <v>19</v>
      </c>
      <c r="E57" t="s">
        <v>15</v>
      </c>
      <c r="F57">
        <v>150</v>
      </c>
      <c r="J57">
        <v>15.1</v>
      </c>
      <c r="K57">
        <v>75.099999999999994</v>
      </c>
    </row>
    <row r="58" spans="3:11" hidden="1">
      <c r="C58">
        <v>20</v>
      </c>
      <c r="E58" t="s">
        <v>15</v>
      </c>
      <c r="F58">
        <v>150</v>
      </c>
      <c r="J58">
        <v>14</v>
      </c>
      <c r="K58">
        <v>75.099999999999994</v>
      </c>
    </row>
    <row r="59" spans="3:11" hidden="1">
      <c r="C59">
        <v>21</v>
      </c>
      <c r="E59" t="s">
        <v>15</v>
      </c>
      <c r="F59">
        <v>150</v>
      </c>
      <c r="J59">
        <v>13</v>
      </c>
      <c r="K59">
        <v>75.099999999999994</v>
      </c>
    </row>
    <row r="60" spans="3:11" hidden="1">
      <c r="C60">
        <v>22</v>
      </c>
      <c r="E60" t="s">
        <v>15</v>
      </c>
      <c r="F60">
        <v>150</v>
      </c>
      <c r="J60">
        <v>11.8</v>
      </c>
      <c r="K60">
        <v>75.099999999999994</v>
      </c>
    </row>
    <row r="61" spans="3:11" hidden="1">
      <c r="C61">
        <v>23</v>
      </c>
      <c r="E61" t="s">
        <v>15</v>
      </c>
      <c r="F61">
        <v>150</v>
      </c>
      <c r="J61">
        <v>13.7</v>
      </c>
      <c r="K61">
        <v>75.099999999999994</v>
      </c>
    </row>
    <row r="62" spans="3:11" hidden="1">
      <c r="C62">
        <v>24</v>
      </c>
      <c r="E62" t="s">
        <v>15</v>
      </c>
      <c r="F62">
        <v>150</v>
      </c>
      <c r="J62">
        <v>10.4</v>
      </c>
      <c r="K62">
        <v>75.099999999999994</v>
      </c>
    </row>
    <row r="63" spans="3:11" hidden="1">
      <c r="C63">
        <v>25</v>
      </c>
      <c r="E63" t="s">
        <v>15</v>
      </c>
      <c r="F63">
        <v>150</v>
      </c>
      <c r="J63">
        <v>9.4600000000000009</v>
      </c>
      <c r="K63">
        <v>75.099999999999994</v>
      </c>
    </row>
    <row r="64" spans="3:11" hidden="1">
      <c r="C64">
        <v>26</v>
      </c>
      <c r="E64" t="s">
        <v>15</v>
      </c>
      <c r="F64">
        <v>150</v>
      </c>
      <c r="J64">
        <v>13.1</v>
      </c>
      <c r="K64">
        <v>75.099999999999994</v>
      </c>
    </row>
    <row r="65" spans="3:15" hidden="1">
      <c r="C65">
        <v>27</v>
      </c>
      <c r="E65" t="s">
        <v>15</v>
      </c>
      <c r="F65">
        <v>150</v>
      </c>
      <c r="J65">
        <v>9.23</v>
      </c>
      <c r="K65">
        <v>75.099999999999994</v>
      </c>
    </row>
    <row r="66" spans="3:15" hidden="1">
      <c r="C66">
        <v>28</v>
      </c>
      <c r="E66" t="s">
        <v>15</v>
      </c>
      <c r="F66">
        <v>150</v>
      </c>
      <c r="J66">
        <v>14.9</v>
      </c>
      <c r="K66">
        <v>75.099999999999994</v>
      </c>
    </row>
    <row r="67" spans="3:15" hidden="1">
      <c r="C67">
        <v>29</v>
      </c>
      <c r="E67" t="s">
        <v>15</v>
      </c>
      <c r="F67">
        <v>150</v>
      </c>
      <c r="J67">
        <v>10.6</v>
      </c>
      <c r="K67">
        <v>75.099999999999994</v>
      </c>
    </row>
    <row r="68" spans="3:15">
      <c r="C68" t="s">
        <v>14</v>
      </c>
      <c r="F68">
        <f>AVERAGE(F39:F67)</f>
        <v>150</v>
      </c>
      <c r="G68">
        <f>AVERAGE(G39:G67)</f>
        <v>4.0571428571428578</v>
      </c>
      <c r="I68">
        <f t="shared" ref="I68" si="7">AVERAGE(I39:I67)</f>
        <v>2.0057142857142858</v>
      </c>
      <c r="J68">
        <f t="shared" ref="J68" si="8">AVERAGE(J39:J67)</f>
        <v>12.10551724137931</v>
      </c>
      <c r="K68">
        <f t="shared" ref="K68" si="9">AVERAGE(K39:K67)</f>
        <v>75.096551724137896</v>
      </c>
      <c r="L68">
        <f t="shared" ref="L68" si="10">AVERAGE(L39:L67)</f>
        <v>16.714285714285715</v>
      </c>
      <c r="M68">
        <f t="shared" ref="M68" si="11">AVERAGE(M39:M67)</f>
        <v>0.66870483480978449</v>
      </c>
      <c r="N68">
        <f t="shared" ref="N68:O68" si="12">AVERAGE(N39:N67)</f>
        <v>4.4979113830742152</v>
      </c>
      <c r="O68">
        <f t="shared" si="12"/>
        <v>0.97650857142857128</v>
      </c>
    </row>
    <row r="72" spans="3:15" ht="60">
      <c r="C72" s="1"/>
      <c r="D72" s="1" t="s">
        <v>2</v>
      </c>
      <c r="E72" s="1" t="s">
        <v>3</v>
      </c>
      <c r="F72" s="1" t="s">
        <v>1</v>
      </c>
      <c r="G72" s="1" t="s">
        <v>4</v>
      </c>
      <c r="H72" s="1" t="s">
        <v>54</v>
      </c>
      <c r="I72" s="1" t="s">
        <v>5</v>
      </c>
      <c r="J72" s="1" t="s">
        <v>11</v>
      </c>
      <c r="K72" s="1" t="s">
        <v>10</v>
      </c>
      <c r="L72" s="1" t="s">
        <v>8</v>
      </c>
      <c r="M72" s="1" t="s">
        <v>13</v>
      </c>
      <c r="N72" s="1" t="s">
        <v>12</v>
      </c>
      <c r="O72" t="s">
        <v>55</v>
      </c>
    </row>
    <row r="73" spans="3:15">
      <c r="C73">
        <v>1</v>
      </c>
      <c r="D73" t="s">
        <v>0</v>
      </c>
      <c r="E73" t="s">
        <v>16</v>
      </c>
      <c r="F73">
        <v>150</v>
      </c>
      <c r="G73">
        <v>8.36</v>
      </c>
      <c r="I73">
        <v>1.98</v>
      </c>
      <c r="J73">
        <v>5.0599999999999996</v>
      </c>
      <c r="K73">
        <v>75</v>
      </c>
      <c r="L73">
        <v>17.2</v>
      </c>
      <c r="M73">
        <f>J73/L73</f>
        <v>0.29418604651162789</v>
      </c>
      <c r="N73">
        <f>K73/L73</f>
        <v>4.3604651162790695</v>
      </c>
      <c r="O73">
        <v>0.97801000000000005</v>
      </c>
    </row>
    <row r="74" spans="3:15" hidden="1">
      <c r="C74">
        <v>2</v>
      </c>
      <c r="E74" t="s">
        <v>16</v>
      </c>
      <c r="F74">
        <v>150</v>
      </c>
      <c r="G74">
        <v>6.16</v>
      </c>
      <c r="I74">
        <v>2.1800000000000002</v>
      </c>
      <c r="J74">
        <v>11.3</v>
      </c>
      <c r="K74">
        <v>75.099999999999994</v>
      </c>
      <c r="L74">
        <v>17.100000000000001</v>
      </c>
      <c r="M74">
        <f t="shared" ref="M74:M79" si="13">J74/L74</f>
        <v>0.66081871345029242</v>
      </c>
      <c r="N74">
        <f t="shared" ref="N74:N79" si="14">K74/L74</f>
        <v>4.3918128654970756</v>
      </c>
      <c r="O74">
        <v>0.97053</v>
      </c>
    </row>
    <row r="75" spans="3:15" hidden="1">
      <c r="C75">
        <v>3</v>
      </c>
      <c r="E75" t="s">
        <v>16</v>
      </c>
      <c r="F75">
        <v>150</v>
      </c>
      <c r="G75">
        <v>1.03</v>
      </c>
      <c r="I75">
        <v>1.91</v>
      </c>
      <c r="J75">
        <v>12.1</v>
      </c>
      <c r="K75">
        <v>75.099999999999994</v>
      </c>
      <c r="L75">
        <v>17.100000000000001</v>
      </c>
      <c r="M75">
        <f t="shared" si="13"/>
        <v>0.70760233918128645</v>
      </c>
      <c r="N75">
        <f t="shared" si="14"/>
        <v>4.3918128654970756</v>
      </c>
      <c r="O75">
        <v>0.97899000000000003</v>
      </c>
    </row>
    <row r="76" spans="3:15" hidden="1">
      <c r="C76">
        <v>4</v>
      </c>
      <c r="E76" t="s">
        <v>16</v>
      </c>
      <c r="F76">
        <v>150</v>
      </c>
      <c r="G76">
        <v>1.46</v>
      </c>
      <c r="I76">
        <v>2.31</v>
      </c>
      <c r="J76">
        <v>11.9</v>
      </c>
      <c r="K76">
        <v>75.099999999999994</v>
      </c>
      <c r="L76">
        <v>17.100000000000001</v>
      </c>
      <c r="M76">
        <f t="shared" si="13"/>
        <v>0.69590643274853803</v>
      </c>
      <c r="N76">
        <f t="shared" si="14"/>
        <v>4.3918128654970756</v>
      </c>
      <c r="O76">
        <v>0.98001000000000005</v>
      </c>
    </row>
    <row r="77" spans="3:15" hidden="1">
      <c r="C77">
        <v>5</v>
      </c>
      <c r="E77" t="s">
        <v>16</v>
      </c>
      <c r="F77">
        <v>150</v>
      </c>
      <c r="G77">
        <v>1.02</v>
      </c>
      <c r="I77">
        <v>1.76</v>
      </c>
      <c r="J77">
        <v>12.4</v>
      </c>
      <c r="K77">
        <v>75.099999999999994</v>
      </c>
      <c r="L77">
        <v>15.4</v>
      </c>
      <c r="M77">
        <f t="shared" si="13"/>
        <v>0.80519480519480524</v>
      </c>
      <c r="N77">
        <f t="shared" si="14"/>
        <v>4.8766233766233764</v>
      </c>
      <c r="O77">
        <v>0.97243999999999997</v>
      </c>
    </row>
    <row r="78" spans="3:15" hidden="1">
      <c r="C78">
        <v>6</v>
      </c>
      <c r="E78" t="s">
        <v>16</v>
      </c>
      <c r="F78">
        <v>150</v>
      </c>
      <c r="G78">
        <v>1.01</v>
      </c>
      <c r="I78">
        <v>2.21</v>
      </c>
      <c r="J78">
        <v>11.8</v>
      </c>
      <c r="K78">
        <v>75.099999999999994</v>
      </c>
      <c r="L78">
        <v>17</v>
      </c>
      <c r="M78">
        <f t="shared" si="13"/>
        <v>0.69411764705882362</v>
      </c>
      <c r="N78">
        <f t="shared" si="14"/>
        <v>4.4176470588235288</v>
      </c>
      <c r="O78">
        <v>0.97999000000000003</v>
      </c>
    </row>
    <row r="79" spans="3:15" hidden="1">
      <c r="C79">
        <v>7</v>
      </c>
      <c r="E79" t="s">
        <v>16</v>
      </c>
      <c r="F79">
        <v>150</v>
      </c>
      <c r="G79">
        <v>1.61</v>
      </c>
      <c r="I79">
        <v>2.09</v>
      </c>
      <c r="J79">
        <v>13.3</v>
      </c>
      <c r="K79">
        <v>75.099999999999994</v>
      </c>
      <c r="L79">
        <v>15.5</v>
      </c>
      <c r="M79">
        <f t="shared" si="13"/>
        <v>0.85806451612903234</v>
      </c>
      <c r="N79">
        <f t="shared" si="14"/>
        <v>4.8451612903225802</v>
      </c>
      <c r="O79">
        <v>0.98107</v>
      </c>
    </row>
    <row r="80" spans="3:15" hidden="1">
      <c r="C80">
        <v>8</v>
      </c>
      <c r="E80" t="s">
        <v>16</v>
      </c>
      <c r="F80">
        <v>150</v>
      </c>
      <c r="J80">
        <v>12.8</v>
      </c>
      <c r="K80">
        <v>75.099999999999994</v>
      </c>
    </row>
    <row r="81" spans="3:11" hidden="1">
      <c r="C81">
        <v>9</v>
      </c>
      <c r="E81" t="s">
        <v>16</v>
      </c>
      <c r="F81">
        <v>150</v>
      </c>
      <c r="J81">
        <v>10</v>
      </c>
      <c r="K81">
        <v>75.099999999999994</v>
      </c>
    </row>
    <row r="82" spans="3:11" hidden="1">
      <c r="C82">
        <v>10</v>
      </c>
      <c r="E82" t="s">
        <v>16</v>
      </c>
      <c r="F82">
        <v>150</v>
      </c>
      <c r="J82">
        <v>12.4</v>
      </c>
      <c r="K82">
        <v>75.099999999999994</v>
      </c>
    </row>
    <row r="83" spans="3:11" hidden="1">
      <c r="C83">
        <v>11</v>
      </c>
      <c r="E83" t="s">
        <v>16</v>
      </c>
      <c r="F83">
        <v>150</v>
      </c>
      <c r="J83">
        <v>7.52</v>
      </c>
      <c r="K83">
        <v>75.099999999999994</v>
      </c>
    </row>
    <row r="84" spans="3:11" hidden="1">
      <c r="C84">
        <v>12</v>
      </c>
      <c r="E84" t="s">
        <v>16</v>
      </c>
      <c r="F84">
        <v>150</v>
      </c>
      <c r="J84">
        <v>11.7</v>
      </c>
      <c r="K84">
        <v>75.099999999999994</v>
      </c>
    </row>
    <row r="85" spans="3:11" hidden="1">
      <c r="C85">
        <v>13</v>
      </c>
      <c r="E85" t="s">
        <v>16</v>
      </c>
      <c r="F85">
        <v>150</v>
      </c>
      <c r="J85">
        <v>9.25</v>
      </c>
      <c r="K85">
        <v>75.099999999999994</v>
      </c>
    </row>
    <row r="86" spans="3:11" hidden="1">
      <c r="C86">
        <v>14</v>
      </c>
      <c r="E86" t="s">
        <v>16</v>
      </c>
      <c r="F86">
        <v>150</v>
      </c>
      <c r="J86">
        <v>15.6</v>
      </c>
      <c r="K86">
        <v>75.099999999999994</v>
      </c>
    </row>
    <row r="87" spans="3:11" hidden="1">
      <c r="C87">
        <v>15</v>
      </c>
      <c r="E87" t="s">
        <v>16</v>
      </c>
      <c r="F87">
        <v>150</v>
      </c>
      <c r="J87">
        <v>6.84</v>
      </c>
      <c r="K87">
        <v>75.099999999999994</v>
      </c>
    </row>
    <row r="88" spans="3:11" hidden="1">
      <c r="C88">
        <v>16</v>
      </c>
      <c r="E88" t="s">
        <v>16</v>
      </c>
      <c r="F88">
        <v>150</v>
      </c>
      <c r="J88">
        <v>12.8</v>
      </c>
      <c r="K88">
        <v>75.099999999999994</v>
      </c>
    </row>
    <row r="89" spans="3:11" hidden="1">
      <c r="C89">
        <v>17</v>
      </c>
      <c r="E89" t="s">
        <v>16</v>
      </c>
      <c r="F89">
        <v>150</v>
      </c>
      <c r="J89">
        <v>18.600000000000001</v>
      </c>
      <c r="K89">
        <v>75.099999999999994</v>
      </c>
    </row>
    <row r="90" spans="3:11" hidden="1">
      <c r="C90">
        <v>18</v>
      </c>
      <c r="E90" t="s">
        <v>16</v>
      </c>
      <c r="F90">
        <v>150</v>
      </c>
      <c r="J90">
        <v>20.399999999999999</v>
      </c>
      <c r="K90">
        <v>75.099999999999994</v>
      </c>
    </row>
    <row r="91" spans="3:11" hidden="1">
      <c r="C91">
        <v>19</v>
      </c>
      <c r="E91" t="s">
        <v>16</v>
      </c>
      <c r="F91">
        <v>150</v>
      </c>
      <c r="J91">
        <v>15.1</v>
      </c>
      <c r="K91">
        <v>75.099999999999994</v>
      </c>
    </row>
    <row r="92" spans="3:11" hidden="1">
      <c r="C92">
        <v>20</v>
      </c>
      <c r="E92" t="s">
        <v>16</v>
      </c>
      <c r="F92">
        <v>150</v>
      </c>
      <c r="J92">
        <v>14</v>
      </c>
      <c r="K92">
        <v>75.099999999999994</v>
      </c>
    </row>
    <row r="93" spans="3:11" hidden="1">
      <c r="C93">
        <v>21</v>
      </c>
      <c r="E93" t="s">
        <v>16</v>
      </c>
      <c r="F93">
        <v>150</v>
      </c>
      <c r="J93">
        <v>13</v>
      </c>
      <c r="K93">
        <v>75.099999999999994</v>
      </c>
    </row>
    <row r="94" spans="3:11" hidden="1">
      <c r="C94">
        <v>22</v>
      </c>
      <c r="E94" t="s">
        <v>16</v>
      </c>
      <c r="F94">
        <v>150</v>
      </c>
      <c r="J94">
        <v>11.8</v>
      </c>
      <c r="K94">
        <v>75.099999999999994</v>
      </c>
    </row>
    <row r="95" spans="3:11" hidden="1">
      <c r="C95">
        <v>23</v>
      </c>
      <c r="E95" t="s">
        <v>16</v>
      </c>
      <c r="F95">
        <v>150</v>
      </c>
      <c r="J95">
        <v>13.7</v>
      </c>
      <c r="K95">
        <v>75.099999999999994</v>
      </c>
    </row>
    <row r="96" spans="3:11" hidden="1">
      <c r="C96">
        <v>24</v>
      </c>
      <c r="E96" t="s">
        <v>16</v>
      </c>
      <c r="F96">
        <v>150</v>
      </c>
      <c r="J96">
        <v>10.4</v>
      </c>
      <c r="K96">
        <v>75.099999999999994</v>
      </c>
    </row>
    <row r="97" spans="1:15" hidden="1">
      <c r="C97">
        <v>25</v>
      </c>
      <c r="E97" t="s">
        <v>16</v>
      </c>
      <c r="F97">
        <v>150</v>
      </c>
      <c r="J97">
        <v>9.4600000000000009</v>
      </c>
      <c r="K97">
        <v>75.099999999999994</v>
      </c>
    </row>
    <row r="98" spans="1:15" hidden="1">
      <c r="C98">
        <v>26</v>
      </c>
      <c r="E98" t="s">
        <v>16</v>
      </c>
      <c r="F98">
        <v>150</v>
      </c>
      <c r="J98">
        <v>13.1</v>
      </c>
      <c r="K98">
        <v>75.099999999999994</v>
      </c>
    </row>
    <row r="99" spans="1:15" hidden="1">
      <c r="C99">
        <v>27</v>
      </c>
      <c r="E99" t="s">
        <v>16</v>
      </c>
      <c r="F99">
        <v>150</v>
      </c>
      <c r="J99">
        <v>9.23</v>
      </c>
      <c r="K99">
        <v>75.099999999999994</v>
      </c>
    </row>
    <row r="100" spans="1:15" hidden="1">
      <c r="C100">
        <v>28</v>
      </c>
      <c r="E100" t="s">
        <v>16</v>
      </c>
      <c r="F100">
        <v>150</v>
      </c>
      <c r="J100">
        <v>14.9</v>
      </c>
      <c r="K100">
        <v>75.099999999999994</v>
      </c>
    </row>
    <row r="101" spans="1:15" hidden="1">
      <c r="C101">
        <v>29</v>
      </c>
      <c r="E101" t="s">
        <v>16</v>
      </c>
      <c r="F101">
        <v>150</v>
      </c>
      <c r="J101">
        <v>10.6</v>
      </c>
      <c r="K101">
        <v>75.099999999999994</v>
      </c>
    </row>
    <row r="102" spans="1:15">
      <c r="C102" t="s">
        <v>14</v>
      </c>
      <c r="F102">
        <f>AVERAGE(F73:F101)</f>
        <v>150</v>
      </c>
      <c r="G102">
        <f t="shared" ref="G102:O102" si="15">AVERAGE(G73:G101)</f>
        <v>2.9499999999999997</v>
      </c>
      <c r="I102">
        <f t="shared" si="15"/>
        <v>2.0628571428571432</v>
      </c>
      <c r="J102">
        <f t="shared" si="15"/>
        <v>12.10551724137931</v>
      </c>
      <c r="K102">
        <f t="shared" si="15"/>
        <v>75.096551724137896</v>
      </c>
      <c r="L102">
        <f t="shared" si="15"/>
        <v>16.62857142857143</v>
      </c>
      <c r="M102">
        <f t="shared" si="15"/>
        <v>0.67369864289634374</v>
      </c>
      <c r="N102">
        <f t="shared" si="15"/>
        <v>4.5250479197913984</v>
      </c>
      <c r="O102">
        <f t="shared" si="15"/>
        <v>0.97729142857142848</v>
      </c>
    </row>
    <row r="107" spans="1:15" s="2" customFormat="1"/>
    <row r="110" spans="1:15" ht="60">
      <c r="C110" s="1"/>
      <c r="D110" s="1" t="s">
        <v>2</v>
      </c>
      <c r="E110" s="1" t="s">
        <v>3</v>
      </c>
      <c r="F110" s="1" t="s">
        <v>1</v>
      </c>
      <c r="G110" s="1" t="s">
        <v>4</v>
      </c>
      <c r="H110" s="1" t="s">
        <v>54</v>
      </c>
      <c r="I110" s="1" t="s">
        <v>5</v>
      </c>
      <c r="J110" s="1" t="s">
        <v>11</v>
      </c>
      <c r="K110" s="1" t="s">
        <v>10</v>
      </c>
      <c r="L110" s="1" t="s">
        <v>8</v>
      </c>
      <c r="M110" s="1" t="s">
        <v>13</v>
      </c>
      <c r="N110" s="1" t="s">
        <v>12</v>
      </c>
      <c r="O110" t="s">
        <v>55</v>
      </c>
    </row>
    <row r="111" spans="1:15">
      <c r="A111">
        <v>16</v>
      </c>
      <c r="C111">
        <v>1</v>
      </c>
      <c r="D111" t="s">
        <v>17</v>
      </c>
      <c r="E111" t="s">
        <v>6</v>
      </c>
      <c r="F111">
        <v>5</v>
      </c>
      <c r="G111">
        <v>84.23</v>
      </c>
      <c r="I111">
        <v>1.79</v>
      </c>
      <c r="J111">
        <v>5.0599999999999996</v>
      </c>
      <c r="K111">
        <v>75</v>
      </c>
      <c r="L111">
        <v>13.8</v>
      </c>
      <c r="M111">
        <f>J111/L111</f>
        <v>0.36666666666666664</v>
      </c>
      <c r="N111">
        <f>K111/L111</f>
        <v>5.4347826086956523</v>
      </c>
      <c r="O111">
        <v>0.97996000000000005</v>
      </c>
    </row>
    <row r="112" spans="1:15" hidden="1">
      <c r="C112">
        <v>2</v>
      </c>
      <c r="E112" t="s">
        <v>6</v>
      </c>
      <c r="F112">
        <v>5</v>
      </c>
      <c r="G112">
        <v>108.14</v>
      </c>
      <c r="I112">
        <v>2.06</v>
      </c>
      <c r="J112">
        <v>11.3</v>
      </c>
      <c r="K112">
        <v>75.099999999999994</v>
      </c>
      <c r="L112">
        <v>11.8</v>
      </c>
      <c r="M112">
        <f t="shared" ref="M112:M117" si="16">J112/L112</f>
        <v>0.9576271186440678</v>
      </c>
      <c r="N112">
        <f t="shared" ref="N112:N117" si="17">K112/L112</f>
        <v>6.3644067796610164</v>
      </c>
      <c r="O112">
        <v>0.97626999999999997</v>
      </c>
    </row>
    <row r="113" spans="3:15" hidden="1">
      <c r="C113">
        <v>3</v>
      </c>
      <c r="E113" t="s">
        <v>6</v>
      </c>
      <c r="F113">
        <v>5</v>
      </c>
      <c r="G113">
        <v>77.39</v>
      </c>
      <c r="I113">
        <v>1.75</v>
      </c>
      <c r="J113">
        <v>12.1</v>
      </c>
      <c r="K113">
        <v>75.099999999999994</v>
      </c>
      <c r="L113">
        <v>12.2</v>
      </c>
      <c r="M113">
        <f t="shared" si="16"/>
        <v>0.99180327868852458</v>
      </c>
      <c r="N113">
        <f t="shared" si="17"/>
        <v>6.1557377049180326</v>
      </c>
      <c r="O113">
        <v>0.98475000000000001</v>
      </c>
    </row>
    <row r="114" spans="3:15" hidden="1">
      <c r="C114">
        <v>4</v>
      </c>
      <c r="E114" t="s">
        <v>6</v>
      </c>
      <c r="F114">
        <v>5</v>
      </c>
      <c r="G114">
        <v>18.739999999999998</v>
      </c>
      <c r="I114">
        <v>1.83</v>
      </c>
      <c r="J114">
        <v>11.9</v>
      </c>
      <c r="K114">
        <v>75.099999999999994</v>
      </c>
      <c r="L114">
        <v>7.49</v>
      </c>
      <c r="M114">
        <f t="shared" si="16"/>
        <v>1.5887850467289719</v>
      </c>
      <c r="N114">
        <f t="shared" si="17"/>
        <v>10.026702269692922</v>
      </c>
      <c r="O114">
        <v>0.98280999999999996</v>
      </c>
    </row>
    <row r="115" spans="3:15" hidden="1">
      <c r="C115">
        <v>5</v>
      </c>
      <c r="E115" t="s">
        <v>6</v>
      </c>
      <c r="F115">
        <v>5</v>
      </c>
      <c r="G115">
        <v>13.26</v>
      </c>
      <c r="I115">
        <v>2.2400000000000002</v>
      </c>
      <c r="J115">
        <v>12.4</v>
      </c>
      <c r="K115">
        <v>75.099999999999994</v>
      </c>
      <c r="L115">
        <v>5.78</v>
      </c>
      <c r="M115">
        <f t="shared" si="16"/>
        <v>2.1453287197231834</v>
      </c>
      <c r="N115">
        <f t="shared" si="17"/>
        <v>12.993079584775085</v>
      </c>
      <c r="O115">
        <v>0.95716999999999997</v>
      </c>
    </row>
    <row r="116" spans="3:15" hidden="1">
      <c r="C116">
        <v>6</v>
      </c>
      <c r="E116" t="s">
        <v>6</v>
      </c>
      <c r="F116">
        <v>5</v>
      </c>
      <c r="G116">
        <v>24.04</v>
      </c>
      <c r="I116">
        <v>1.83</v>
      </c>
      <c r="J116">
        <v>11.8</v>
      </c>
      <c r="K116">
        <v>75.099999999999994</v>
      </c>
      <c r="L116">
        <v>7.84</v>
      </c>
      <c r="M116">
        <f t="shared" si="16"/>
        <v>1.5051020408163267</v>
      </c>
      <c r="N116">
        <f t="shared" si="17"/>
        <v>9.579081632653061</v>
      </c>
      <c r="O116">
        <v>0.99048999999999998</v>
      </c>
    </row>
    <row r="117" spans="3:15" hidden="1">
      <c r="C117">
        <v>7</v>
      </c>
      <c r="E117" t="s">
        <v>6</v>
      </c>
      <c r="F117">
        <v>5</v>
      </c>
      <c r="G117">
        <v>28.92</v>
      </c>
      <c r="I117">
        <v>1.84</v>
      </c>
      <c r="J117">
        <v>13.3</v>
      </c>
      <c r="K117">
        <v>75.099999999999994</v>
      </c>
      <c r="L117">
        <v>6.82</v>
      </c>
      <c r="M117">
        <f t="shared" si="16"/>
        <v>1.9501466275659824</v>
      </c>
      <c r="N117">
        <f t="shared" si="17"/>
        <v>11.011730205278591</v>
      </c>
      <c r="O117">
        <v>0.98456999999999995</v>
      </c>
    </row>
    <row r="118" spans="3:15" hidden="1">
      <c r="C118">
        <v>8</v>
      </c>
      <c r="E118" t="s">
        <v>6</v>
      </c>
      <c r="F118">
        <v>5</v>
      </c>
      <c r="I118">
        <v>1.75</v>
      </c>
      <c r="J118">
        <v>12.8</v>
      </c>
      <c r="K118">
        <v>75.099999999999994</v>
      </c>
    </row>
    <row r="119" spans="3:15" hidden="1">
      <c r="C119">
        <v>9</v>
      </c>
      <c r="E119" t="s">
        <v>6</v>
      </c>
      <c r="F119">
        <v>5</v>
      </c>
      <c r="I119">
        <v>1.79</v>
      </c>
      <c r="J119">
        <v>10</v>
      </c>
      <c r="K119">
        <v>75.099999999999994</v>
      </c>
    </row>
    <row r="120" spans="3:15" hidden="1">
      <c r="C120">
        <v>10</v>
      </c>
      <c r="E120" t="s">
        <v>6</v>
      </c>
      <c r="F120">
        <v>5</v>
      </c>
      <c r="I120">
        <v>1.75</v>
      </c>
      <c r="J120">
        <v>12.4</v>
      </c>
      <c r="K120">
        <v>75.099999999999994</v>
      </c>
    </row>
    <row r="121" spans="3:15" hidden="1">
      <c r="C121">
        <v>11</v>
      </c>
      <c r="E121" t="s">
        <v>6</v>
      </c>
      <c r="F121">
        <v>5</v>
      </c>
      <c r="I121">
        <v>1.83</v>
      </c>
      <c r="J121">
        <v>7.52</v>
      </c>
      <c r="K121">
        <v>75.099999999999994</v>
      </c>
    </row>
    <row r="122" spans="3:15" hidden="1">
      <c r="C122">
        <v>12</v>
      </c>
      <c r="E122" t="s">
        <v>6</v>
      </c>
      <c r="F122">
        <v>5</v>
      </c>
      <c r="I122">
        <v>1.86</v>
      </c>
      <c r="J122">
        <v>11.7</v>
      </c>
      <c r="K122">
        <v>75.099999999999994</v>
      </c>
    </row>
    <row r="123" spans="3:15" hidden="1">
      <c r="C123">
        <v>13</v>
      </c>
      <c r="E123" t="s">
        <v>6</v>
      </c>
      <c r="F123">
        <v>5</v>
      </c>
      <c r="I123">
        <v>1.79</v>
      </c>
      <c r="J123">
        <v>9.25</v>
      </c>
      <c r="K123">
        <v>75.099999999999994</v>
      </c>
    </row>
    <row r="124" spans="3:15" hidden="1">
      <c r="C124">
        <v>14</v>
      </c>
      <c r="E124" t="s">
        <v>6</v>
      </c>
      <c r="F124">
        <v>5</v>
      </c>
      <c r="I124">
        <v>1.79</v>
      </c>
      <c r="J124">
        <v>15.6</v>
      </c>
      <c r="K124">
        <v>75.099999999999994</v>
      </c>
    </row>
    <row r="125" spans="3:15" hidden="1">
      <c r="C125">
        <v>15</v>
      </c>
      <c r="E125" t="s">
        <v>6</v>
      </c>
      <c r="F125">
        <v>5</v>
      </c>
      <c r="I125">
        <v>1.73</v>
      </c>
      <c r="J125">
        <v>6.84</v>
      </c>
      <c r="K125">
        <v>75.099999999999994</v>
      </c>
    </row>
    <row r="126" spans="3:15" hidden="1">
      <c r="C126">
        <v>16</v>
      </c>
      <c r="E126" t="s">
        <v>6</v>
      </c>
      <c r="F126">
        <v>5</v>
      </c>
      <c r="I126">
        <v>1.7</v>
      </c>
      <c r="J126">
        <v>12.8</v>
      </c>
      <c r="K126">
        <v>75.099999999999994</v>
      </c>
    </row>
    <row r="127" spans="3:15" hidden="1">
      <c r="C127">
        <v>17</v>
      </c>
      <c r="E127" t="s">
        <v>6</v>
      </c>
      <c r="F127">
        <v>5</v>
      </c>
      <c r="I127">
        <v>1.73</v>
      </c>
      <c r="J127">
        <v>18.600000000000001</v>
      </c>
      <c r="K127">
        <v>75.099999999999994</v>
      </c>
    </row>
    <row r="128" spans="3:15" hidden="1">
      <c r="C128">
        <v>18</v>
      </c>
      <c r="E128" t="s">
        <v>6</v>
      </c>
      <c r="F128">
        <v>5</v>
      </c>
      <c r="I128">
        <v>1.89</v>
      </c>
      <c r="J128">
        <v>20.399999999999999</v>
      </c>
      <c r="K128">
        <v>75.099999999999994</v>
      </c>
    </row>
    <row r="129" spans="3:15" hidden="1">
      <c r="C129">
        <v>19</v>
      </c>
      <c r="E129" t="s">
        <v>6</v>
      </c>
      <c r="F129">
        <v>5</v>
      </c>
      <c r="I129">
        <v>1.83</v>
      </c>
      <c r="J129">
        <v>15.1</v>
      </c>
      <c r="K129">
        <v>75.099999999999994</v>
      </c>
    </row>
    <row r="130" spans="3:15" hidden="1">
      <c r="C130">
        <v>20</v>
      </c>
      <c r="E130" t="s">
        <v>6</v>
      </c>
      <c r="F130">
        <v>5</v>
      </c>
      <c r="I130">
        <v>1.84</v>
      </c>
      <c r="J130">
        <v>14</v>
      </c>
      <c r="K130">
        <v>75.099999999999994</v>
      </c>
    </row>
    <row r="131" spans="3:15" hidden="1">
      <c r="C131">
        <v>21</v>
      </c>
      <c r="E131" t="s">
        <v>6</v>
      </c>
      <c r="F131">
        <v>5</v>
      </c>
      <c r="I131">
        <v>1.84</v>
      </c>
      <c r="J131">
        <v>13</v>
      </c>
      <c r="K131">
        <v>75.099999999999994</v>
      </c>
    </row>
    <row r="132" spans="3:15" hidden="1">
      <c r="C132">
        <v>22</v>
      </c>
      <c r="E132" t="s">
        <v>6</v>
      </c>
      <c r="F132">
        <v>5</v>
      </c>
      <c r="I132">
        <v>1.68</v>
      </c>
      <c r="J132">
        <v>11.8</v>
      </c>
      <c r="K132">
        <v>75.099999999999994</v>
      </c>
    </row>
    <row r="133" spans="3:15" hidden="1">
      <c r="C133">
        <v>23</v>
      </c>
      <c r="E133" t="s">
        <v>6</v>
      </c>
      <c r="F133">
        <v>5</v>
      </c>
      <c r="I133">
        <v>1.83</v>
      </c>
      <c r="J133">
        <v>13.7</v>
      </c>
      <c r="K133">
        <v>75.099999999999994</v>
      </c>
    </row>
    <row r="134" spans="3:15" hidden="1">
      <c r="C134">
        <v>24</v>
      </c>
      <c r="E134" t="s">
        <v>6</v>
      </c>
      <c r="F134">
        <v>5</v>
      </c>
      <c r="I134">
        <v>1.72</v>
      </c>
      <c r="J134">
        <v>10.4</v>
      </c>
      <c r="K134">
        <v>75.099999999999994</v>
      </c>
    </row>
    <row r="135" spans="3:15" hidden="1">
      <c r="C135">
        <v>25</v>
      </c>
      <c r="E135" t="s">
        <v>6</v>
      </c>
      <c r="F135">
        <v>5</v>
      </c>
      <c r="I135">
        <v>1.72</v>
      </c>
      <c r="J135">
        <v>9.4600000000000009</v>
      </c>
      <c r="K135">
        <v>75.099999999999994</v>
      </c>
    </row>
    <row r="136" spans="3:15" hidden="1">
      <c r="C136">
        <v>26</v>
      </c>
      <c r="E136" t="s">
        <v>6</v>
      </c>
      <c r="F136">
        <v>5</v>
      </c>
      <c r="I136">
        <v>2.25</v>
      </c>
      <c r="J136">
        <v>13.1</v>
      </c>
      <c r="K136">
        <v>75.099999999999994</v>
      </c>
    </row>
    <row r="137" spans="3:15" hidden="1">
      <c r="C137">
        <v>27</v>
      </c>
      <c r="E137" t="s">
        <v>6</v>
      </c>
      <c r="F137">
        <v>5</v>
      </c>
      <c r="I137">
        <v>1.81</v>
      </c>
      <c r="J137">
        <v>9.23</v>
      </c>
      <c r="K137">
        <v>75.099999999999994</v>
      </c>
    </row>
    <row r="138" spans="3:15" hidden="1">
      <c r="C138">
        <v>28</v>
      </c>
      <c r="E138" t="s">
        <v>6</v>
      </c>
      <c r="F138">
        <v>5</v>
      </c>
      <c r="I138">
        <v>1.78</v>
      </c>
      <c r="J138">
        <v>14.9</v>
      </c>
      <c r="K138">
        <v>75.099999999999994</v>
      </c>
    </row>
    <row r="139" spans="3:15" hidden="1">
      <c r="C139">
        <v>29</v>
      </c>
      <c r="E139" t="s">
        <v>6</v>
      </c>
      <c r="F139">
        <v>5</v>
      </c>
      <c r="I139">
        <v>1.99</v>
      </c>
      <c r="J139">
        <v>10.6</v>
      </c>
      <c r="K139">
        <v>75.099999999999994</v>
      </c>
    </row>
    <row r="140" spans="3:15">
      <c r="C140" t="s">
        <v>14</v>
      </c>
      <c r="F140">
        <f>AVERAGE(F111:F139)</f>
        <v>5</v>
      </c>
      <c r="G140">
        <f>AVERAGE(G112:G139)</f>
        <v>45.081666666666671</v>
      </c>
      <c r="I140">
        <f t="shared" ref="I140:N140" si="18">AVERAGE(I111:I139)</f>
        <v>1.8358620689655174</v>
      </c>
      <c r="J140">
        <f t="shared" si="18"/>
        <v>12.10551724137931</v>
      </c>
      <c r="K140">
        <f t="shared" si="18"/>
        <v>75.096551724137896</v>
      </c>
      <c r="L140">
        <f t="shared" si="18"/>
        <v>9.3899999999999988</v>
      </c>
      <c r="M140">
        <f t="shared" si="18"/>
        <v>1.3579227855476748</v>
      </c>
      <c r="N140">
        <f t="shared" si="18"/>
        <v>8.7950743979534796</v>
      </c>
      <c r="O140">
        <f>AVERAGE(O112:O139)</f>
        <v>0.97934333333333334</v>
      </c>
    </row>
    <row r="146" spans="3:15" ht="60">
      <c r="C146" s="1"/>
      <c r="D146" s="1" t="s">
        <v>2</v>
      </c>
      <c r="E146" s="1" t="s">
        <v>3</v>
      </c>
      <c r="F146" s="1" t="s">
        <v>1</v>
      </c>
      <c r="G146" s="1" t="s">
        <v>4</v>
      </c>
      <c r="H146" s="1" t="s">
        <v>54</v>
      </c>
      <c r="I146" s="1" t="s">
        <v>5</v>
      </c>
      <c r="J146" s="1" t="s">
        <v>11</v>
      </c>
      <c r="K146" s="1" t="s">
        <v>10</v>
      </c>
      <c r="L146" s="1" t="s">
        <v>8</v>
      </c>
      <c r="M146" s="1" t="s">
        <v>13</v>
      </c>
      <c r="N146" s="1" t="s">
        <v>12</v>
      </c>
      <c r="O146" t="s">
        <v>55</v>
      </c>
    </row>
    <row r="147" spans="3:15">
      <c r="C147">
        <v>1</v>
      </c>
      <c r="D147" t="s">
        <v>17</v>
      </c>
      <c r="E147" t="s">
        <v>15</v>
      </c>
      <c r="F147">
        <v>150</v>
      </c>
      <c r="G147">
        <v>27.08</v>
      </c>
      <c r="I147">
        <v>1.71</v>
      </c>
      <c r="J147">
        <v>5.0599999999999996</v>
      </c>
      <c r="K147">
        <v>75</v>
      </c>
      <c r="L147">
        <v>13.9</v>
      </c>
      <c r="M147">
        <f>J147/L147</f>
        <v>0.36402877697841723</v>
      </c>
      <c r="N147">
        <f>K147/L147</f>
        <v>5.3956834532374103</v>
      </c>
      <c r="O147">
        <v>0.97935000000000005</v>
      </c>
    </row>
    <row r="148" spans="3:15" hidden="1">
      <c r="C148">
        <v>2</v>
      </c>
      <c r="E148" t="s">
        <v>15</v>
      </c>
      <c r="F148">
        <v>150</v>
      </c>
      <c r="G148">
        <v>27.27</v>
      </c>
      <c r="I148">
        <v>2.0299999999999998</v>
      </c>
      <c r="J148">
        <v>11.3</v>
      </c>
      <c r="K148">
        <v>75.099999999999994</v>
      </c>
      <c r="L148">
        <v>12</v>
      </c>
      <c r="M148">
        <f t="shared" ref="M148:M153" si="19">J148/L148</f>
        <v>0.94166666666666676</v>
      </c>
      <c r="N148">
        <f t="shared" ref="N148:N153" si="20">K148/L148</f>
        <v>6.2583333333333329</v>
      </c>
      <c r="O148">
        <v>0.97606999999999999</v>
      </c>
    </row>
    <row r="149" spans="3:15" hidden="1">
      <c r="C149">
        <v>3</v>
      </c>
      <c r="E149" t="s">
        <v>15</v>
      </c>
      <c r="F149">
        <v>150</v>
      </c>
      <c r="G149">
        <v>25.18</v>
      </c>
      <c r="I149">
        <v>1.96</v>
      </c>
      <c r="J149">
        <v>12.1</v>
      </c>
      <c r="K149">
        <v>75.099999999999994</v>
      </c>
      <c r="L149">
        <v>12.2</v>
      </c>
      <c r="M149">
        <f t="shared" si="19"/>
        <v>0.99180327868852458</v>
      </c>
      <c r="N149">
        <f t="shared" si="20"/>
        <v>6.1557377049180326</v>
      </c>
      <c r="O149">
        <v>0.98595999999999995</v>
      </c>
    </row>
    <row r="150" spans="3:15" hidden="1">
      <c r="C150">
        <v>4</v>
      </c>
      <c r="E150" t="s">
        <v>15</v>
      </c>
      <c r="F150">
        <v>150</v>
      </c>
      <c r="G150">
        <v>12.79</v>
      </c>
      <c r="I150">
        <v>1.98</v>
      </c>
      <c r="J150">
        <v>11.9</v>
      </c>
      <c r="K150">
        <v>75.099999999999994</v>
      </c>
      <c r="L150">
        <v>7.78</v>
      </c>
      <c r="M150">
        <f t="shared" si="19"/>
        <v>1.5295629820051413</v>
      </c>
      <c r="N150">
        <f t="shared" si="20"/>
        <v>9.6529562982005128</v>
      </c>
      <c r="O150">
        <v>0.98860999999999999</v>
      </c>
    </row>
    <row r="151" spans="3:15" hidden="1">
      <c r="C151">
        <v>5</v>
      </c>
      <c r="E151" t="s">
        <v>15</v>
      </c>
      <c r="F151">
        <v>150</v>
      </c>
      <c r="G151">
        <v>6.92</v>
      </c>
      <c r="I151">
        <v>2.11</v>
      </c>
      <c r="J151">
        <v>12.4</v>
      </c>
      <c r="K151">
        <v>75.099999999999994</v>
      </c>
      <c r="L151">
        <v>6.19</v>
      </c>
      <c r="M151">
        <f t="shared" si="19"/>
        <v>2.0032310177705979</v>
      </c>
      <c r="N151">
        <f t="shared" si="20"/>
        <v>12.132471728594506</v>
      </c>
      <c r="O151">
        <v>0.97038000000000002</v>
      </c>
    </row>
    <row r="152" spans="3:15" hidden="1">
      <c r="C152">
        <v>6</v>
      </c>
      <c r="E152" t="s">
        <v>15</v>
      </c>
      <c r="F152">
        <v>150</v>
      </c>
      <c r="G152">
        <v>9.27</v>
      </c>
      <c r="I152">
        <v>1.68</v>
      </c>
      <c r="J152">
        <v>11.8</v>
      </c>
      <c r="K152">
        <v>75.099999999999994</v>
      </c>
      <c r="L152">
        <v>8.31</v>
      </c>
      <c r="M152">
        <f t="shared" si="19"/>
        <v>1.4199759326113117</v>
      </c>
      <c r="N152">
        <f t="shared" si="20"/>
        <v>9.0373044524669055</v>
      </c>
      <c r="O152">
        <v>0.98470000000000002</v>
      </c>
    </row>
    <row r="153" spans="3:15" hidden="1">
      <c r="C153">
        <v>7</v>
      </c>
      <c r="E153" t="s">
        <v>15</v>
      </c>
      <c r="F153">
        <v>150</v>
      </c>
      <c r="G153">
        <v>9.36</v>
      </c>
      <c r="I153">
        <v>1.83</v>
      </c>
      <c r="J153">
        <v>13.3</v>
      </c>
      <c r="K153">
        <v>75.099999999999994</v>
      </c>
      <c r="L153">
        <v>7.25</v>
      </c>
      <c r="M153">
        <f t="shared" si="19"/>
        <v>1.8344827586206898</v>
      </c>
      <c r="N153">
        <f t="shared" si="20"/>
        <v>10.358620689655172</v>
      </c>
      <c r="O153">
        <v>0.97255000000000003</v>
      </c>
    </row>
    <row r="154" spans="3:15" hidden="1">
      <c r="C154">
        <v>8</v>
      </c>
      <c r="E154" t="s">
        <v>15</v>
      </c>
      <c r="F154">
        <v>150</v>
      </c>
      <c r="J154">
        <v>12.8</v>
      </c>
      <c r="K154">
        <v>75.099999999999994</v>
      </c>
    </row>
    <row r="155" spans="3:15" hidden="1">
      <c r="C155">
        <v>9</v>
      </c>
      <c r="E155" t="s">
        <v>15</v>
      </c>
      <c r="F155">
        <v>150</v>
      </c>
      <c r="J155">
        <v>10</v>
      </c>
      <c r="K155">
        <v>75.099999999999994</v>
      </c>
    </row>
    <row r="156" spans="3:15" hidden="1">
      <c r="C156">
        <v>10</v>
      </c>
      <c r="E156" t="s">
        <v>15</v>
      </c>
      <c r="F156">
        <v>150</v>
      </c>
      <c r="J156">
        <v>12.4</v>
      </c>
      <c r="K156">
        <v>75.099999999999994</v>
      </c>
    </row>
    <row r="157" spans="3:15" hidden="1">
      <c r="C157">
        <v>11</v>
      </c>
      <c r="E157" t="s">
        <v>15</v>
      </c>
      <c r="F157">
        <v>150</v>
      </c>
      <c r="J157">
        <v>7.52</v>
      </c>
      <c r="K157">
        <v>75.099999999999994</v>
      </c>
    </row>
    <row r="158" spans="3:15" hidden="1">
      <c r="C158">
        <v>12</v>
      </c>
      <c r="E158" t="s">
        <v>15</v>
      </c>
      <c r="F158">
        <v>150</v>
      </c>
      <c r="J158">
        <v>11.7</v>
      </c>
      <c r="K158">
        <v>75.099999999999994</v>
      </c>
    </row>
    <row r="159" spans="3:15" hidden="1">
      <c r="C159">
        <v>13</v>
      </c>
      <c r="E159" t="s">
        <v>15</v>
      </c>
      <c r="F159">
        <v>150</v>
      </c>
      <c r="J159">
        <v>9.25</v>
      </c>
      <c r="K159">
        <v>75.099999999999994</v>
      </c>
    </row>
    <row r="160" spans="3:15" hidden="1">
      <c r="C160">
        <v>14</v>
      </c>
      <c r="E160" t="s">
        <v>15</v>
      </c>
      <c r="F160">
        <v>150</v>
      </c>
      <c r="J160">
        <v>15.6</v>
      </c>
      <c r="K160">
        <v>75.099999999999994</v>
      </c>
    </row>
    <row r="161" spans="3:15" hidden="1">
      <c r="C161">
        <v>15</v>
      </c>
      <c r="E161" t="s">
        <v>15</v>
      </c>
      <c r="F161">
        <v>150</v>
      </c>
      <c r="J161">
        <v>6.84</v>
      </c>
      <c r="K161">
        <v>75.099999999999994</v>
      </c>
    </row>
    <row r="162" spans="3:15" hidden="1">
      <c r="C162">
        <v>16</v>
      </c>
      <c r="E162" t="s">
        <v>15</v>
      </c>
      <c r="F162">
        <v>150</v>
      </c>
      <c r="J162">
        <v>12.8</v>
      </c>
      <c r="K162">
        <v>75.099999999999994</v>
      </c>
    </row>
    <row r="163" spans="3:15" hidden="1">
      <c r="C163">
        <v>17</v>
      </c>
      <c r="E163" t="s">
        <v>15</v>
      </c>
      <c r="F163">
        <v>150</v>
      </c>
      <c r="J163">
        <v>18.600000000000001</v>
      </c>
      <c r="K163">
        <v>75.099999999999994</v>
      </c>
    </row>
    <row r="164" spans="3:15" hidden="1">
      <c r="C164">
        <v>18</v>
      </c>
      <c r="E164" t="s">
        <v>15</v>
      </c>
      <c r="F164">
        <v>150</v>
      </c>
      <c r="J164">
        <v>20.399999999999999</v>
      </c>
      <c r="K164">
        <v>75.099999999999994</v>
      </c>
    </row>
    <row r="165" spans="3:15" hidden="1">
      <c r="C165">
        <v>19</v>
      </c>
      <c r="E165" t="s">
        <v>15</v>
      </c>
      <c r="F165">
        <v>150</v>
      </c>
      <c r="J165">
        <v>15.1</v>
      </c>
      <c r="K165">
        <v>75.099999999999994</v>
      </c>
    </row>
    <row r="166" spans="3:15" hidden="1">
      <c r="C166">
        <v>20</v>
      </c>
      <c r="E166" t="s">
        <v>15</v>
      </c>
      <c r="F166">
        <v>150</v>
      </c>
      <c r="J166">
        <v>14</v>
      </c>
      <c r="K166">
        <v>75.099999999999994</v>
      </c>
    </row>
    <row r="167" spans="3:15" hidden="1">
      <c r="C167">
        <v>21</v>
      </c>
      <c r="E167" t="s">
        <v>15</v>
      </c>
      <c r="F167">
        <v>150</v>
      </c>
      <c r="J167">
        <v>13</v>
      </c>
      <c r="K167">
        <v>75.099999999999994</v>
      </c>
    </row>
    <row r="168" spans="3:15" hidden="1">
      <c r="C168">
        <v>22</v>
      </c>
      <c r="E168" t="s">
        <v>15</v>
      </c>
      <c r="F168">
        <v>150</v>
      </c>
      <c r="J168">
        <v>11.8</v>
      </c>
      <c r="K168">
        <v>75.099999999999994</v>
      </c>
    </row>
    <row r="169" spans="3:15" hidden="1">
      <c r="C169">
        <v>23</v>
      </c>
      <c r="E169" t="s">
        <v>15</v>
      </c>
      <c r="F169">
        <v>150</v>
      </c>
      <c r="J169">
        <v>13.7</v>
      </c>
      <c r="K169">
        <v>75.099999999999994</v>
      </c>
    </row>
    <row r="170" spans="3:15" hidden="1">
      <c r="C170">
        <v>24</v>
      </c>
      <c r="E170" t="s">
        <v>15</v>
      </c>
      <c r="F170">
        <v>150</v>
      </c>
      <c r="J170">
        <v>10.4</v>
      </c>
      <c r="K170">
        <v>75.099999999999994</v>
      </c>
    </row>
    <row r="171" spans="3:15" hidden="1">
      <c r="C171">
        <v>25</v>
      </c>
      <c r="E171" t="s">
        <v>15</v>
      </c>
      <c r="F171">
        <v>150</v>
      </c>
      <c r="J171">
        <v>9.4600000000000009</v>
      </c>
      <c r="K171">
        <v>75.099999999999994</v>
      </c>
    </row>
    <row r="172" spans="3:15" hidden="1">
      <c r="C172">
        <v>26</v>
      </c>
      <c r="E172" t="s">
        <v>15</v>
      </c>
      <c r="F172">
        <v>150</v>
      </c>
      <c r="J172">
        <v>13.1</v>
      </c>
      <c r="K172">
        <v>75.099999999999994</v>
      </c>
    </row>
    <row r="173" spans="3:15" hidden="1">
      <c r="C173">
        <v>27</v>
      </c>
      <c r="E173" t="s">
        <v>15</v>
      </c>
      <c r="F173">
        <v>150</v>
      </c>
      <c r="J173">
        <v>9.23</v>
      </c>
      <c r="K173">
        <v>75.099999999999994</v>
      </c>
    </row>
    <row r="174" spans="3:15" hidden="1">
      <c r="C174">
        <v>28</v>
      </c>
      <c r="E174" t="s">
        <v>15</v>
      </c>
      <c r="F174">
        <v>150</v>
      </c>
      <c r="J174">
        <v>14.9</v>
      </c>
      <c r="K174">
        <v>75.099999999999994</v>
      </c>
    </row>
    <row r="175" spans="3:15" hidden="1">
      <c r="C175">
        <v>29</v>
      </c>
      <c r="E175" t="s">
        <v>15</v>
      </c>
      <c r="F175">
        <v>150</v>
      </c>
      <c r="J175">
        <v>10.6</v>
      </c>
      <c r="K175">
        <v>75.099999999999994</v>
      </c>
    </row>
    <row r="176" spans="3:15">
      <c r="C176" t="s">
        <v>14</v>
      </c>
      <c r="E176" t="s">
        <v>15</v>
      </c>
      <c r="F176">
        <f>AVERAGE(F147:F175)</f>
        <v>150</v>
      </c>
      <c r="G176">
        <f t="shared" ref="G176:O176" si="21">AVERAGE(G147:G175)</f>
        <v>16.838571428571427</v>
      </c>
      <c r="I176">
        <f t="shared" si="21"/>
        <v>1.9</v>
      </c>
      <c r="J176">
        <f t="shared" si="21"/>
        <v>12.10551724137931</v>
      </c>
      <c r="K176">
        <f t="shared" si="21"/>
        <v>75.096551724137896</v>
      </c>
      <c r="L176">
        <f t="shared" si="21"/>
        <v>9.661428571428571</v>
      </c>
      <c r="M176">
        <f t="shared" si="21"/>
        <v>1.2978216304773356</v>
      </c>
      <c r="N176">
        <f t="shared" si="21"/>
        <v>8.4273010943436955</v>
      </c>
      <c r="O176">
        <f t="shared" si="21"/>
        <v>0.97966000000000009</v>
      </c>
    </row>
    <row r="181" spans="3:15" ht="60">
      <c r="C181" s="1"/>
      <c r="D181" s="1" t="s">
        <v>2</v>
      </c>
      <c r="E181" s="1" t="s">
        <v>3</v>
      </c>
      <c r="F181" s="1" t="s">
        <v>1</v>
      </c>
      <c r="G181" s="1" t="s">
        <v>4</v>
      </c>
      <c r="H181" s="1" t="s">
        <v>54</v>
      </c>
      <c r="I181" s="1" t="s">
        <v>5</v>
      </c>
      <c r="J181" s="1" t="s">
        <v>11</v>
      </c>
      <c r="K181" s="1" t="s">
        <v>10</v>
      </c>
      <c r="L181" s="1" t="s">
        <v>8</v>
      </c>
      <c r="M181" s="1" t="s">
        <v>13</v>
      </c>
      <c r="N181" s="1" t="s">
        <v>12</v>
      </c>
      <c r="O181" t="s">
        <v>55</v>
      </c>
    </row>
    <row r="182" spans="3:15">
      <c r="C182">
        <v>1</v>
      </c>
      <c r="D182" t="s">
        <v>17</v>
      </c>
      <c r="E182" t="s">
        <v>16</v>
      </c>
      <c r="F182">
        <v>150</v>
      </c>
      <c r="G182">
        <v>21.46</v>
      </c>
      <c r="I182">
        <v>1.79</v>
      </c>
      <c r="J182">
        <v>5.0599999999999996</v>
      </c>
      <c r="K182">
        <v>75</v>
      </c>
      <c r="L182">
        <v>13.8</v>
      </c>
      <c r="M182">
        <f>J182/L182</f>
        <v>0.36666666666666664</v>
      </c>
      <c r="N182">
        <f>K182/L182</f>
        <v>5.4347826086956523</v>
      </c>
      <c r="O182">
        <v>0.98268</v>
      </c>
    </row>
    <row r="183" spans="3:15" hidden="1">
      <c r="C183">
        <v>2</v>
      </c>
      <c r="E183" t="s">
        <v>16</v>
      </c>
      <c r="F183">
        <v>150</v>
      </c>
      <c r="G183">
        <v>17.920000000000002</v>
      </c>
      <c r="I183">
        <v>2.2599999999999998</v>
      </c>
      <c r="J183">
        <v>11.3</v>
      </c>
      <c r="K183">
        <v>75.099999999999994</v>
      </c>
      <c r="L183">
        <v>12.2</v>
      </c>
      <c r="M183">
        <f t="shared" ref="M183:M188" si="22">J183/L183</f>
        <v>0.92622950819672145</v>
      </c>
      <c r="N183">
        <f t="shared" ref="N183:N188" si="23">K183/L183</f>
        <v>6.1557377049180326</v>
      </c>
      <c r="O183">
        <v>0.98102999999999996</v>
      </c>
    </row>
    <row r="184" spans="3:15" hidden="1">
      <c r="C184">
        <v>3</v>
      </c>
      <c r="E184" t="s">
        <v>16</v>
      </c>
      <c r="F184">
        <v>150</v>
      </c>
      <c r="G184">
        <v>17.02</v>
      </c>
      <c r="I184">
        <v>2.09</v>
      </c>
      <c r="J184">
        <v>12.1</v>
      </c>
      <c r="K184">
        <v>75.099999999999994</v>
      </c>
      <c r="L184">
        <v>12.2</v>
      </c>
      <c r="M184">
        <f t="shared" si="22"/>
        <v>0.99180327868852458</v>
      </c>
      <c r="N184">
        <f t="shared" si="23"/>
        <v>6.1557377049180326</v>
      </c>
      <c r="O184">
        <v>0.98692999999999997</v>
      </c>
    </row>
    <row r="185" spans="3:15" hidden="1">
      <c r="C185">
        <v>4</v>
      </c>
      <c r="E185" t="s">
        <v>16</v>
      </c>
      <c r="F185">
        <v>150</v>
      </c>
      <c r="G185">
        <v>14.82</v>
      </c>
      <c r="I185">
        <v>2.71</v>
      </c>
      <c r="J185">
        <v>11.9</v>
      </c>
      <c r="K185">
        <v>75.099999999999994</v>
      </c>
      <c r="L185">
        <v>7.92</v>
      </c>
      <c r="M185">
        <f t="shared" si="22"/>
        <v>1.5025252525252526</v>
      </c>
      <c r="N185">
        <f t="shared" si="23"/>
        <v>9.4823232323232318</v>
      </c>
      <c r="O185">
        <v>0.98916999999999999</v>
      </c>
    </row>
    <row r="186" spans="3:15" hidden="1">
      <c r="C186">
        <v>5</v>
      </c>
      <c r="E186" t="s">
        <v>16</v>
      </c>
      <c r="F186">
        <v>150</v>
      </c>
      <c r="G186">
        <v>11.28</v>
      </c>
      <c r="I186">
        <v>2.4300000000000002</v>
      </c>
      <c r="J186">
        <v>12.4</v>
      </c>
      <c r="K186">
        <v>75.099999999999994</v>
      </c>
      <c r="L186">
        <v>6.13</v>
      </c>
      <c r="M186">
        <f t="shared" si="22"/>
        <v>2.0228384991843393</v>
      </c>
      <c r="N186">
        <f t="shared" si="23"/>
        <v>12.251223491027732</v>
      </c>
      <c r="O186">
        <v>0.95892999999999995</v>
      </c>
    </row>
    <row r="187" spans="3:15" hidden="1">
      <c r="C187">
        <v>6</v>
      </c>
      <c r="E187" t="s">
        <v>16</v>
      </c>
      <c r="F187">
        <v>150</v>
      </c>
      <c r="G187">
        <v>14.46</v>
      </c>
      <c r="I187">
        <v>4.2699999999999996</v>
      </c>
      <c r="J187">
        <v>11.8</v>
      </c>
      <c r="K187">
        <v>75.099999999999994</v>
      </c>
      <c r="L187">
        <v>8.19</v>
      </c>
      <c r="M187">
        <f t="shared" si="22"/>
        <v>1.440781440781441</v>
      </c>
      <c r="N187">
        <f t="shared" si="23"/>
        <v>9.1697191697191691</v>
      </c>
      <c r="O187">
        <v>0.99448000000000003</v>
      </c>
    </row>
    <row r="188" spans="3:15" hidden="1">
      <c r="C188">
        <v>7</v>
      </c>
      <c r="E188" t="s">
        <v>16</v>
      </c>
      <c r="F188">
        <v>150</v>
      </c>
      <c r="G188">
        <v>14.09</v>
      </c>
      <c r="I188">
        <v>4.3499999999999996</v>
      </c>
      <c r="J188">
        <v>13.3</v>
      </c>
      <c r="K188">
        <v>75.099999999999994</v>
      </c>
      <c r="L188">
        <v>7.13</v>
      </c>
      <c r="M188">
        <f t="shared" si="22"/>
        <v>1.865357643758766</v>
      </c>
      <c r="N188">
        <f t="shared" si="23"/>
        <v>10.532959326788218</v>
      </c>
      <c r="O188">
        <v>0.97023999999999999</v>
      </c>
    </row>
    <row r="189" spans="3:15" hidden="1">
      <c r="C189">
        <v>8</v>
      </c>
      <c r="E189" t="s">
        <v>16</v>
      </c>
      <c r="F189">
        <v>150</v>
      </c>
      <c r="I189">
        <v>2.17</v>
      </c>
      <c r="J189">
        <v>12.8</v>
      </c>
      <c r="K189">
        <v>75.099999999999994</v>
      </c>
    </row>
    <row r="190" spans="3:15" hidden="1">
      <c r="C190">
        <v>9</v>
      </c>
      <c r="E190" t="s">
        <v>16</v>
      </c>
      <c r="F190">
        <v>150</v>
      </c>
      <c r="I190">
        <v>3.23</v>
      </c>
      <c r="J190">
        <v>10</v>
      </c>
      <c r="K190">
        <v>75.099999999999994</v>
      </c>
    </row>
    <row r="191" spans="3:15" hidden="1">
      <c r="C191">
        <v>10</v>
      </c>
      <c r="E191" t="s">
        <v>16</v>
      </c>
      <c r="F191">
        <v>150</v>
      </c>
      <c r="I191">
        <v>2.4</v>
      </c>
      <c r="J191">
        <v>12.4</v>
      </c>
      <c r="K191">
        <v>75.099999999999994</v>
      </c>
    </row>
    <row r="192" spans="3:15" hidden="1">
      <c r="C192">
        <v>11</v>
      </c>
      <c r="E192" t="s">
        <v>16</v>
      </c>
      <c r="F192">
        <v>150</v>
      </c>
      <c r="I192">
        <v>2.65</v>
      </c>
      <c r="J192">
        <v>7.52</v>
      </c>
      <c r="K192">
        <v>75.099999999999994</v>
      </c>
    </row>
    <row r="193" spans="3:11" hidden="1">
      <c r="C193">
        <v>12</v>
      </c>
      <c r="E193" t="s">
        <v>16</v>
      </c>
      <c r="F193">
        <v>150</v>
      </c>
      <c r="I193">
        <v>2.5099999999999998</v>
      </c>
      <c r="J193">
        <v>11.7</v>
      </c>
      <c r="K193">
        <v>75.099999999999994</v>
      </c>
    </row>
    <row r="194" spans="3:11" hidden="1">
      <c r="C194">
        <v>13</v>
      </c>
      <c r="E194" t="s">
        <v>16</v>
      </c>
      <c r="F194">
        <v>150</v>
      </c>
      <c r="I194">
        <v>2.52</v>
      </c>
      <c r="J194">
        <v>9.25</v>
      </c>
      <c r="K194">
        <v>75.099999999999994</v>
      </c>
    </row>
    <row r="195" spans="3:11" hidden="1">
      <c r="C195">
        <v>14</v>
      </c>
      <c r="E195" t="s">
        <v>16</v>
      </c>
      <c r="F195">
        <v>150</v>
      </c>
      <c r="I195">
        <v>3.91</v>
      </c>
      <c r="J195">
        <v>15.6</v>
      </c>
      <c r="K195">
        <v>75.099999999999994</v>
      </c>
    </row>
    <row r="196" spans="3:11" hidden="1">
      <c r="C196">
        <v>15</v>
      </c>
      <c r="E196" t="s">
        <v>16</v>
      </c>
      <c r="F196">
        <v>150</v>
      </c>
      <c r="I196">
        <v>1.79</v>
      </c>
      <c r="J196">
        <v>6.84</v>
      </c>
      <c r="K196">
        <v>75.099999999999994</v>
      </c>
    </row>
    <row r="197" spans="3:11" hidden="1">
      <c r="C197">
        <v>16</v>
      </c>
      <c r="E197" t="s">
        <v>16</v>
      </c>
      <c r="F197">
        <v>150</v>
      </c>
      <c r="I197">
        <v>1.87</v>
      </c>
      <c r="J197">
        <v>12.8</v>
      </c>
      <c r="K197">
        <v>75.099999999999994</v>
      </c>
    </row>
    <row r="198" spans="3:11" hidden="1">
      <c r="C198">
        <v>17</v>
      </c>
      <c r="E198" t="s">
        <v>16</v>
      </c>
      <c r="F198">
        <v>150</v>
      </c>
      <c r="I198">
        <v>2.17</v>
      </c>
      <c r="J198">
        <v>18.600000000000001</v>
      </c>
      <c r="K198">
        <v>75.099999999999994</v>
      </c>
    </row>
    <row r="199" spans="3:11" hidden="1">
      <c r="C199">
        <v>18</v>
      </c>
      <c r="E199" t="s">
        <v>16</v>
      </c>
      <c r="F199">
        <v>150</v>
      </c>
      <c r="I199">
        <v>2.1800000000000002</v>
      </c>
      <c r="J199">
        <v>20.399999999999999</v>
      </c>
      <c r="K199">
        <v>75.099999999999994</v>
      </c>
    </row>
    <row r="200" spans="3:11" hidden="1">
      <c r="C200">
        <v>19</v>
      </c>
      <c r="E200" t="s">
        <v>16</v>
      </c>
      <c r="F200">
        <v>150</v>
      </c>
      <c r="I200">
        <v>2.1800000000000002</v>
      </c>
      <c r="J200">
        <v>15.1</v>
      </c>
      <c r="K200">
        <v>75.099999999999994</v>
      </c>
    </row>
    <row r="201" spans="3:11" hidden="1">
      <c r="C201">
        <v>20</v>
      </c>
      <c r="E201" t="s">
        <v>16</v>
      </c>
      <c r="F201">
        <v>150</v>
      </c>
      <c r="I201">
        <v>2.2799999999999998</v>
      </c>
      <c r="J201">
        <v>14</v>
      </c>
      <c r="K201">
        <v>75.099999999999994</v>
      </c>
    </row>
    <row r="202" spans="3:11" hidden="1">
      <c r="C202">
        <v>21</v>
      </c>
      <c r="E202" t="s">
        <v>16</v>
      </c>
      <c r="F202">
        <v>150</v>
      </c>
      <c r="I202">
        <v>1.64</v>
      </c>
      <c r="J202">
        <v>13</v>
      </c>
      <c r="K202">
        <v>75.099999999999994</v>
      </c>
    </row>
    <row r="203" spans="3:11" hidden="1">
      <c r="C203">
        <v>22</v>
      </c>
      <c r="E203" t="s">
        <v>16</v>
      </c>
      <c r="F203">
        <v>150</v>
      </c>
      <c r="I203">
        <v>2.1800000000000002</v>
      </c>
      <c r="J203">
        <v>11.8</v>
      </c>
      <c r="K203">
        <v>75.099999999999994</v>
      </c>
    </row>
    <row r="204" spans="3:11" hidden="1">
      <c r="C204">
        <v>23</v>
      </c>
      <c r="E204" t="s">
        <v>16</v>
      </c>
      <c r="F204">
        <v>150</v>
      </c>
      <c r="I204">
        <v>2.23</v>
      </c>
      <c r="J204">
        <v>13.7</v>
      </c>
      <c r="K204">
        <v>75.099999999999994</v>
      </c>
    </row>
    <row r="205" spans="3:11" hidden="1">
      <c r="C205">
        <v>24</v>
      </c>
      <c r="E205" t="s">
        <v>16</v>
      </c>
      <c r="F205">
        <v>150</v>
      </c>
      <c r="I205">
        <v>2.19</v>
      </c>
      <c r="J205">
        <v>10.4</v>
      </c>
      <c r="K205">
        <v>75.099999999999994</v>
      </c>
    </row>
    <row r="206" spans="3:11" hidden="1">
      <c r="C206">
        <v>25</v>
      </c>
      <c r="E206" t="s">
        <v>16</v>
      </c>
      <c r="F206">
        <v>150</v>
      </c>
      <c r="I206">
        <v>2.25</v>
      </c>
      <c r="J206">
        <v>9.4600000000000009</v>
      </c>
      <c r="K206">
        <v>75.099999999999994</v>
      </c>
    </row>
    <row r="207" spans="3:11" hidden="1">
      <c r="C207">
        <v>26</v>
      </c>
      <c r="E207" t="s">
        <v>16</v>
      </c>
      <c r="F207">
        <v>150</v>
      </c>
      <c r="I207">
        <v>2.1800000000000002</v>
      </c>
      <c r="J207">
        <v>13.1</v>
      </c>
      <c r="K207">
        <v>75.099999999999994</v>
      </c>
    </row>
    <row r="208" spans="3:11" hidden="1">
      <c r="C208">
        <v>27</v>
      </c>
      <c r="E208" t="s">
        <v>16</v>
      </c>
      <c r="F208">
        <v>150</v>
      </c>
      <c r="I208">
        <v>2.23</v>
      </c>
      <c r="J208">
        <v>9.23</v>
      </c>
      <c r="K208">
        <v>75.099999999999994</v>
      </c>
    </row>
    <row r="209" spans="3:15" hidden="1">
      <c r="C209">
        <v>28</v>
      </c>
      <c r="E209" t="s">
        <v>16</v>
      </c>
      <c r="F209">
        <v>150</v>
      </c>
      <c r="I209">
        <v>2.19</v>
      </c>
      <c r="J209">
        <v>14.9</v>
      </c>
      <c r="K209">
        <v>75.099999999999994</v>
      </c>
    </row>
    <row r="210" spans="3:15" hidden="1">
      <c r="C210">
        <v>29</v>
      </c>
      <c r="E210" t="s">
        <v>16</v>
      </c>
      <c r="F210">
        <v>150</v>
      </c>
      <c r="I210">
        <v>2.1800000000000002</v>
      </c>
      <c r="J210">
        <v>10.6</v>
      </c>
      <c r="K210">
        <v>75.099999999999994</v>
      </c>
    </row>
    <row r="211" spans="3:15">
      <c r="C211" t="s">
        <v>14</v>
      </c>
      <c r="F211">
        <f>AVERAGE(F182:F210)</f>
        <v>150</v>
      </c>
      <c r="G211">
        <f t="shared" ref="G211:O211" si="24">AVERAGE(G182:G210)</f>
        <v>15.864285714285716</v>
      </c>
      <c r="I211">
        <f t="shared" si="24"/>
        <v>2.4493103448275866</v>
      </c>
      <c r="J211">
        <f t="shared" si="24"/>
        <v>12.10551724137931</v>
      </c>
      <c r="K211">
        <f t="shared" si="24"/>
        <v>75.096551724137896</v>
      </c>
      <c r="L211">
        <f t="shared" si="24"/>
        <v>9.6528571428571439</v>
      </c>
      <c r="M211">
        <f t="shared" si="24"/>
        <v>1.3023146128288161</v>
      </c>
      <c r="N211">
        <f t="shared" si="24"/>
        <v>8.4546404626271521</v>
      </c>
      <c r="O211">
        <f t="shared" si="24"/>
        <v>0.98049428571428565</v>
      </c>
    </row>
    <row r="215" spans="3:15" s="2" customFormat="1"/>
    <row r="218" spans="3:15">
      <c r="D218" s="16" t="s">
        <v>7</v>
      </c>
    </row>
    <row r="219" spans="3:15" ht="60">
      <c r="C219" s="1"/>
      <c r="D219" s="1" t="s">
        <v>2</v>
      </c>
      <c r="E219" s="1" t="s">
        <v>3</v>
      </c>
      <c r="F219" s="1" t="s">
        <v>1</v>
      </c>
      <c r="G219" s="1" t="s">
        <v>4</v>
      </c>
      <c r="H219" s="1" t="s">
        <v>54</v>
      </c>
      <c r="I219" s="1" t="s">
        <v>5</v>
      </c>
      <c r="J219" s="1" t="s">
        <v>11</v>
      </c>
      <c r="K219" s="1" t="s">
        <v>10</v>
      </c>
      <c r="L219" s="1" t="s">
        <v>8</v>
      </c>
      <c r="M219" s="1" t="s">
        <v>13</v>
      </c>
      <c r="N219" s="1" t="s">
        <v>12</v>
      </c>
      <c r="O219" t="s">
        <v>55</v>
      </c>
    </row>
    <row r="220" spans="3:15">
      <c r="C220">
        <v>1</v>
      </c>
      <c r="D220" t="s">
        <v>18</v>
      </c>
      <c r="E220" t="s">
        <v>6</v>
      </c>
      <c r="F220">
        <v>150</v>
      </c>
      <c r="G220">
        <v>39.78</v>
      </c>
      <c r="I220">
        <v>1.78</v>
      </c>
      <c r="J220">
        <v>5.0599999999999996</v>
      </c>
      <c r="K220">
        <v>75</v>
      </c>
      <c r="L220">
        <v>4.29</v>
      </c>
      <c r="M220">
        <f>J220/L220</f>
        <v>1.1794871794871793</v>
      </c>
      <c r="N220">
        <f>K220/L220</f>
        <v>17.482517482517483</v>
      </c>
      <c r="O220">
        <v>0.95664000000000005</v>
      </c>
    </row>
    <row r="221" spans="3:15" hidden="1">
      <c r="C221">
        <v>2</v>
      </c>
      <c r="E221" t="s">
        <v>6</v>
      </c>
      <c r="F221">
        <v>150</v>
      </c>
      <c r="G221">
        <v>41.36</v>
      </c>
      <c r="I221">
        <v>2.34</v>
      </c>
      <c r="J221">
        <v>11.3</v>
      </c>
      <c r="K221">
        <v>75.099999999999994</v>
      </c>
      <c r="L221">
        <v>4.28</v>
      </c>
      <c r="M221">
        <f t="shared" ref="M221:M226" si="25">J221/L221</f>
        <v>2.6401869158878504</v>
      </c>
      <c r="N221">
        <f t="shared" ref="N221:N226" si="26">K221/L221</f>
        <v>17.546728971962615</v>
      </c>
      <c r="O221">
        <v>0.95225000000000004</v>
      </c>
    </row>
    <row r="222" spans="3:15" hidden="1">
      <c r="C222">
        <v>3</v>
      </c>
      <c r="E222" t="s">
        <v>6</v>
      </c>
      <c r="F222">
        <v>150</v>
      </c>
      <c r="G222">
        <v>36.409999999999997</v>
      </c>
      <c r="I222">
        <v>2.71</v>
      </c>
      <c r="J222">
        <v>12.1</v>
      </c>
      <c r="K222">
        <v>75.099999999999994</v>
      </c>
      <c r="L222">
        <v>4.29</v>
      </c>
      <c r="M222">
        <f t="shared" si="25"/>
        <v>2.8205128205128203</v>
      </c>
      <c r="N222">
        <f t="shared" si="26"/>
        <v>17.505827505827504</v>
      </c>
      <c r="O222">
        <v>0.97733000000000003</v>
      </c>
    </row>
    <row r="223" spans="3:15" hidden="1">
      <c r="C223">
        <v>4</v>
      </c>
      <c r="E223" t="s">
        <v>6</v>
      </c>
      <c r="F223">
        <v>150</v>
      </c>
      <c r="G223">
        <v>41.44</v>
      </c>
      <c r="I223">
        <v>1.68</v>
      </c>
      <c r="J223">
        <v>11.9</v>
      </c>
      <c r="K223">
        <v>75.099999999999994</v>
      </c>
      <c r="L223">
        <v>4.26</v>
      </c>
      <c r="M223">
        <f t="shared" si="25"/>
        <v>2.7934272300469485</v>
      </c>
      <c r="N223">
        <f t="shared" si="26"/>
        <v>17.629107981220656</v>
      </c>
      <c r="O223">
        <v>0.98655999999999999</v>
      </c>
    </row>
    <row r="224" spans="3:15" hidden="1">
      <c r="C224">
        <v>5</v>
      </c>
      <c r="E224" t="s">
        <v>6</v>
      </c>
      <c r="F224">
        <v>150</v>
      </c>
      <c r="G224">
        <v>39.33</v>
      </c>
      <c r="I224">
        <v>2.2799999999999998</v>
      </c>
      <c r="J224">
        <v>12.4</v>
      </c>
      <c r="K224">
        <v>75.099999999999994</v>
      </c>
      <c r="L224">
        <v>4.28</v>
      </c>
      <c r="M224">
        <f t="shared" si="25"/>
        <v>2.8971962616822431</v>
      </c>
      <c r="N224">
        <f t="shared" si="26"/>
        <v>17.546728971962615</v>
      </c>
      <c r="O224">
        <v>0.98418000000000005</v>
      </c>
    </row>
    <row r="225" spans="3:15" hidden="1">
      <c r="C225">
        <v>6</v>
      </c>
      <c r="E225" t="s">
        <v>6</v>
      </c>
      <c r="F225">
        <v>150</v>
      </c>
      <c r="G225">
        <v>26.04</v>
      </c>
      <c r="I225">
        <v>2.1</v>
      </c>
      <c r="J225">
        <v>11.8</v>
      </c>
      <c r="K225">
        <v>75.099999999999994</v>
      </c>
      <c r="L225">
        <v>4.2699999999999996</v>
      </c>
      <c r="M225">
        <f t="shared" si="25"/>
        <v>2.7634660421545671</v>
      </c>
      <c r="N225">
        <f t="shared" si="26"/>
        <v>17.587822014051522</v>
      </c>
      <c r="O225">
        <v>0.97045999999999999</v>
      </c>
    </row>
    <row r="226" spans="3:15" hidden="1">
      <c r="C226">
        <v>7</v>
      </c>
      <c r="E226" t="s">
        <v>6</v>
      </c>
      <c r="F226">
        <v>150</v>
      </c>
      <c r="G226">
        <v>25.71</v>
      </c>
      <c r="I226">
        <v>2.15</v>
      </c>
      <c r="J226">
        <v>13.3</v>
      </c>
      <c r="K226">
        <v>75.099999999999994</v>
      </c>
      <c r="L226">
        <v>4.08</v>
      </c>
      <c r="M226">
        <f t="shared" si="25"/>
        <v>3.2598039215686274</v>
      </c>
      <c r="N226">
        <f t="shared" si="26"/>
        <v>18.406862745098039</v>
      </c>
      <c r="O226">
        <v>0.97826999999999997</v>
      </c>
    </row>
    <row r="227" spans="3:15" hidden="1">
      <c r="C227">
        <v>8</v>
      </c>
      <c r="E227" t="s">
        <v>6</v>
      </c>
      <c r="F227">
        <v>150</v>
      </c>
      <c r="I227">
        <v>1.79</v>
      </c>
      <c r="J227">
        <v>12.8</v>
      </c>
      <c r="K227">
        <v>75.099999999999994</v>
      </c>
    </row>
    <row r="228" spans="3:15" hidden="1">
      <c r="C228">
        <v>9</v>
      </c>
      <c r="E228" t="s">
        <v>6</v>
      </c>
      <c r="F228">
        <v>150</v>
      </c>
      <c r="I228">
        <v>2.1800000000000002</v>
      </c>
      <c r="J228">
        <v>10</v>
      </c>
      <c r="K228">
        <v>75.099999999999994</v>
      </c>
    </row>
    <row r="229" spans="3:15" hidden="1">
      <c r="C229">
        <v>10</v>
      </c>
      <c r="E229" t="s">
        <v>6</v>
      </c>
      <c r="F229">
        <v>150</v>
      </c>
      <c r="I229">
        <v>2.19</v>
      </c>
      <c r="J229">
        <v>12.4</v>
      </c>
      <c r="K229">
        <v>75.099999999999994</v>
      </c>
    </row>
    <row r="230" spans="3:15" hidden="1">
      <c r="C230">
        <v>11</v>
      </c>
      <c r="E230" t="s">
        <v>6</v>
      </c>
      <c r="F230">
        <v>150</v>
      </c>
      <c r="I230">
        <v>2.17</v>
      </c>
      <c r="J230">
        <v>7.52</v>
      </c>
      <c r="K230">
        <v>75.099999999999994</v>
      </c>
    </row>
    <row r="231" spans="3:15" hidden="1">
      <c r="C231">
        <v>12</v>
      </c>
      <c r="E231" t="s">
        <v>6</v>
      </c>
      <c r="F231">
        <v>150</v>
      </c>
      <c r="I231">
        <v>2.17</v>
      </c>
      <c r="J231">
        <v>11.7</v>
      </c>
      <c r="K231">
        <v>75.099999999999994</v>
      </c>
    </row>
    <row r="232" spans="3:15" hidden="1">
      <c r="C232">
        <v>13</v>
      </c>
      <c r="E232" t="s">
        <v>6</v>
      </c>
      <c r="F232">
        <v>150</v>
      </c>
      <c r="I232">
        <v>2.23</v>
      </c>
      <c r="J232">
        <v>9.25</v>
      </c>
      <c r="K232">
        <v>75.099999999999994</v>
      </c>
    </row>
    <row r="233" spans="3:15" hidden="1">
      <c r="C233">
        <v>14</v>
      </c>
      <c r="E233" t="s">
        <v>6</v>
      </c>
      <c r="F233">
        <v>150</v>
      </c>
      <c r="I233">
        <v>2.23</v>
      </c>
      <c r="J233">
        <v>15.6</v>
      </c>
      <c r="K233">
        <v>75.099999999999994</v>
      </c>
    </row>
    <row r="234" spans="3:15" hidden="1">
      <c r="C234">
        <v>15</v>
      </c>
      <c r="E234" t="s">
        <v>6</v>
      </c>
      <c r="F234">
        <v>150</v>
      </c>
      <c r="I234">
        <v>2.1800000000000002</v>
      </c>
      <c r="J234">
        <v>6.84</v>
      </c>
      <c r="K234">
        <v>75.099999999999994</v>
      </c>
    </row>
    <row r="235" spans="3:15" hidden="1">
      <c r="C235">
        <v>16</v>
      </c>
      <c r="E235" t="s">
        <v>6</v>
      </c>
      <c r="F235">
        <v>150</v>
      </c>
      <c r="I235">
        <v>2.1800000000000002</v>
      </c>
      <c r="J235">
        <v>12.8</v>
      </c>
      <c r="K235">
        <v>75.099999999999994</v>
      </c>
    </row>
    <row r="236" spans="3:15" hidden="1">
      <c r="C236">
        <v>17</v>
      </c>
      <c r="E236" t="s">
        <v>6</v>
      </c>
      <c r="F236">
        <v>150</v>
      </c>
      <c r="I236">
        <v>2.31</v>
      </c>
      <c r="J236">
        <v>18.600000000000001</v>
      </c>
      <c r="K236">
        <v>75.099999999999994</v>
      </c>
    </row>
    <row r="237" spans="3:15" hidden="1">
      <c r="C237">
        <v>18</v>
      </c>
      <c r="E237" t="s">
        <v>6</v>
      </c>
      <c r="F237">
        <v>150</v>
      </c>
      <c r="I237">
        <v>2.29</v>
      </c>
      <c r="J237">
        <v>20.399999999999999</v>
      </c>
      <c r="K237">
        <v>75.099999999999994</v>
      </c>
    </row>
    <row r="238" spans="3:15" hidden="1">
      <c r="C238">
        <v>19</v>
      </c>
      <c r="E238" t="s">
        <v>6</v>
      </c>
      <c r="F238">
        <v>150</v>
      </c>
      <c r="I238">
        <v>2.29</v>
      </c>
      <c r="J238">
        <v>15.1</v>
      </c>
      <c r="K238">
        <v>75.099999999999994</v>
      </c>
    </row>
    <row r="239" spans="3:15" hidden="1">
      <c r="C239">
        <v>20</v>
      </c>
      <c r="E239" t="s">
        <v>6</v>
      </c>
      <c r="F239">
        <v>150</v>
      </c>
      <c r="I239">
        <v>2.25</v>
      </c>
      <c r="J239">
        <v>14</v>
      </c>
      <c r="K239">
        <v>75.099999999999994</v>
      </c>
    </row>
    <row r="240" spans="3:15" hidden="1">
      <c r="C240">
        <v>21</v>
      </c>
      <c r="E240" t="s">
        <v>6</v>
      </c>
      <c r="F240">
        <v>150</v>
      </c>
      <c r="I240">
        <v>1.71</v>
      </c>
      <c r="J240">
        <v>13</v>
      </c>
      <c r="K240">
        <v>75.099999999999994</v>
      </c>
    </row>
    <row r="241" spans="3:15" hidden="1">
      <c r="C241">
        <v>22</v>
      </c>
      <c r="E241" t="s">
        <v>6</v>
      </c>
      <c r="F241">
        <v>150</v>
      </c>
      <c r="I241">
        <v>2.2200000000000002</v>
      </c>
      <c r="J241">
        <v>11.8</v>
      </c>
      <c r="K241">
        <v>75.099999999999994</v>
      </c>
    </row>
    <row r="242" spans="3:15" hidden="1">
      <c r="C242">
        <v>23</v>
      </c>
      <c r="E242" t="s">
        <v>6</v>
      </c>
      <c r="F242">
        <v>150</v>
      </c>
      <c r="I242">
        <v>2.2599999999999998</v>
      </c>
      <c r="J242">
        <v>13.7</v>
      </c>
      <c r="K242">
        <v>75.099999999999994</v>
      </c>
    </row>
    <row r="243" spans="3:15" hidden="1">
      <c r="C243">
        <v>24</v>
      </c>
      <c r="E243" t="s">
        <v>6</v>
      </c>
      <c r="F243">
        <v>150</v>
      </c>
      <c r="I243">
        <v>2.25</v>
      </c>
      <c r="J243">
        <v>10.4</v>
      </c>
      <c r="K243">
        <v>75.099999999999994</v>
      </c>
    </row>
    <row r="244" spans="3:15" hidden="1">
      <c r="C244">
        <v>25</v>
      </c>
      <c r="E244" t="s">
        <v>6</v>
      </c>
      <c r="F244">
        <v>150</v>
      </c>
      <c r="I244">
        <v>2.25</v>
      </c>
      <c r="J244">
        <v>9.4600000000000009</v>
      </c>
      <c r="K244">
        <v>75.099999999999994</v>
      </c>
    </row>
    <row r="245" spans="3:15" hidden="1">
      <c r="C245">
        <v>26</v>
      </c>
      <c r="E245" t="s">
        <v>6</v>
      </c>
      <c r="F245">
        <v>150</v>
      </c>
      <c r="I245">
        <v>1.76</v>
      </c>
      <c r="J245">
        <v>13.1</v>
      </c>
      <c r="K245">
        <v>75.099999999999994</v>
      </c>
    </row>
    <row r="246" spans="3:15" hidden="1">
      <c r="C246">
        <v>27</v>
      </c>
      <c r="E246" t="s">
        <v>6</v>
      </c>
      <c r="F246">
        <v>150</v>
      </c>
      <c r="I246">
        <v>1.75</v>
      </c>
      <c r="J246">
        <v>9.23</v>
      </c>
      <c r="K246">
        <v>75.099999999999994</v>
      </c>
    </row>
    <row r="247" spans="3:15" hidden="1">
      <c r="C247">
        <v>28</v>
      </c>
      <c r="E247" t="s">
        <v>6</v>
      </c>
      <c r="F247">
        <v>150</v>
      </c>
      <c r="I247">
        <v>2.2799999999999998</v>
      </c>
      <c r="J247">
        <v>14.9</v>
      </c>
      <c r="K247">
        <v>75.099999999999994</v>
      </c>
    </row>
    <row r="248" spans="3:15" hidden="1">
      <c r="C248">
        <v>29</v>
      </c>
      <c r="E248" t="s">
        <v>6</v>
      </c>
      <c r="F248">
        <v>150</v>
      </c>
      <c r="I248">
        <v>2.2599999999999998</v>
      </c>
      <c r="J248">
        <v>10.6</v>
      </c>
      <c r="K248">
        <v>75.099999999999994</v>
      </c>
    </row>
    <row r="249" spans="3:15">
      <c r="C249" t="s">
        <v>14</v>
      </c>
      <c r="F249">
        <f>AVERAGE(F220:F248)</f>
        <v>150</v>
      </c>
      <c r="G249">
        <f t="shared" ref="G249:O249" si="27">AVERAGE(G220:G248)</f>
        <v>35.724285714285713</v>
      </c>
      <c r="I249">
        <f t="shared" si="27"/>
        <v>2.1462068965517238</v>
      </c>
      <c r="J249">
        <f t="shared" si="27"/>
        <v>12.10551724137931</v>
      </c>
      <c r="K249">
        <f t="shared" si="27"/>
        <v>75.096551724137896</v>
      </c>
      <c r="L249">
        <f t="shared" si="27"/>
        <v>4.25</v>
      </c>
      <c r="M249">
        <f t="shared" si="27"/>
        <v>2.6220114816200342</v>
      </c>
      <c r="N249">
        <f t="shared" si="27"/>
        <v>17.672227953234348</v>
      </c>
      <c r="O249">
        <f t="shared" si="27"/>
        <v>0.97224142857142859</v>
      </c>
    </row>
    <row r="255" spans="3:15" ht="60">
      <c r="C255" s="1"/>
      <c r="D255" s="1" t="s">
        <v>2</v>
      </c>
      <c r="E255" s="1" t="s">
        <v>3</v>
      </c>
      <c r="F255" s="1" t="s">
        <v>1</v>
      </c>
      <c r="G255" s="1" t="s">
        <v>4</v>
      </c>
      <c r="H255" s="1" t="s">
        <v>54</v>
      </c>
      <c r="I255" s="1" t="s">
        <v>5</v>
      </c>
      <c r="J255" s="1" t="s">
        <v>11</v>
      </c>
      <c r="K255" s="1" t="s">
        <v>10</v>
      </c>
      <c r="L255" s="1" t="s">
        <v>8</v>
      </c>
      <c r="M255" s="1" t="s">
        <v>13</v>
      </c>
      <c r="N255" s="1" t="s">
        <v>12</v>
      </c>
      <c r="O255" t="s">
        <v>55</v>
      </c>
    </row>
    <row r="256" spans="3:15">
      <c r="C256">
        <v>1</v>
      </c>
      <c r="D256" t="s">
        <v>18</v>
      </c>
      <c r="E256" t="s">
        <v>15</v>
      </c>
      <c r="F256" t="s">
        <v>6</v>
      </c>
      <c r="G256">
        <v>12.23</v>
      </c>
      <c r="I256">
        <v>1.79</v>
      </c>
      <c r="J256">
        <v>5.0599999999999996</v>
      </c>
      <c r="K256">
        <v>75</v>
      </c>
      <c r="L256">
        <v>4.3099999999999996</v>
      </c>
      <c r="M256">
        <f>J256/L256</f>
        <v>1.1740139211136891</v>
      </c>
      <c r="N256">
        <f>K256/L256</f>
        <v>17.40139211136891</v>
      </c>
      <c r="O256">
        <v>0.95986000000000005</v>
      </c>
    </row>
    <row r="257" spans="3:15" hidden="1">
      <c r="C257">
        <v>2</v>
      </c>
      <c r="E257" t="s">
        <v>15</v>
      </c>
      <c r="F257" t="s">
        <v>6</v>
      </c>
      <c r="G257">
        <v>16.11</v>
      </c>
      <c r="I257">
        <v>1.95</v>
      </c>
      <c r="J257">
        <v>11.3</v>
      </c>
      <c r="K257">
        <v>75.099999999999994</v>
      </c>
      <c r="L257">
        <v>4.26</v>
      </c>
      <c r="M257">
        <f t="shared" ref="M257:M262" si="28">J257/L257</f>
        <v>2.6525821596244135</v>
      </c>
      <c r="N257">
        <f t="shared" ref="N257:N262" si="29">K257/L257</f>
        <v>17.629107981220656</v>
      </c>
      <c r="O257">
        <v>0.96260999999999997</v>
      </c>
    </row>
    <row r="258" spans="3:15" hidden="1">
      <c r="C258">
        <v>3</v>
      </c>
      <c r="E258" t="s">
        <v>15</v>
      </c>
      <c r="F258" t="s">
        <v>6</v>
      </c>
      <c r="G258">
        <v>14.65</v>
      </c>
      <c r="I258">
        <v>2.69</v>
      </c>
      <c r="J258">
        <v>12.1</v>
      </c>
      <c r="K258">
        <v>75.099999999999994</v>
      </c>
      <c r="L258">
        <v>4.2699999999999996</v>
      </c>
      <c r="M258">
        <f t="shared" si="28"/>
        <v>2.8337236533957846</v>
      </c>
      <c r="N258">
        <f t="shared" si="29"/>
        <v>17.587822014051522</v>
      </c>
      <c r="O258">
        <v>0.95281000000000005</v>
      </c>
    </row>
    <row r="259" spans="3:15" hidden="1">
      <c r="C259">
        <v>4</v>
      </c>
      <c r="E259" t="s">
        <v>15</v>
      </c>
      <c r="F259" t="s">
        <v>6</v>
      </c>
      <c r="G259">
        <v>17.829999999999998</v>
      </c>
      <c r="I259">
        <v>2.62</v>
      </c>
      <c r="J259">
        <v>11.9</v>
      </c>
      <c r="K259">
        <v>75.099999999999994</v>
      </c>
      <c r="L259">
        <v>4.26</v>
      </c>
      <c r="M259">
        <f t="shared" si="28"/>
        <v>2.7934272300469485</v>
      </c>
      <c r="N259">
        <f t="shared" si="29"/>
        <v>17.629107981220656</v>
      </c>
      <c r="O259">
        <v>0.98348000000000002</v>
      </c>
    </row>
    <row r="260" spans="3:15" hidden="1">
      <c r="C260">
        <v>5</v>
      </c>
      <c r="E260" t="s">
        <v>15</v>
      </c>
      <c r="F260" t="s">
        <v>6</v>
      </c>
      <c r="G260">
        <v>20.97</v>
      </c>
      <c r="I260">
        <v>2.12</v>
      </c>
      <c r="J260">
        <v>12.4</v>
      </c>
      <c r="K260">
        <v>75.099999999999994</v>
      </c>
      <c r="L260">
        <v>4.25</v>
      </c>
      <c r="M260">
        <f t="shared" si="28"/>
        <v>2.9176470588235297</v>
      </c>
      <c r="N260">
        <f t="shared" si="29"/>
        <v>17.670588235294115</v>
      </c>
      <c r="O260">
        <v>0.97306999999999999</v>
      </c>
    </row>
    <row r="261" spans="3:15" hidden="1">
      <c r="C261">
        <v>6</v>
      </c>
      <c r="E261" t="s">
        <v>15</v>
      </c>
      <c r="F261" t="s">
        <v>6</v>
      </c>
      <c r="G261">
        <v>15.38</v>
      </c>
      <c r="I261">
        <v>2.4900000000000002</v>
      </c>
      <c r="J261">
        <v>11.8</v>
      </c>
      <c r="K261">
        <v>75.099999999999994</v>
      </c>
      <c r="L261">
        <v>4.24</v>
      </c>
      <c r="M261">
        <f t="shared" si="28"/>
        <v>2.7830188679245285</v>
      </c>
      <c r="N261">
        <f t="shared" si="29"/>
        <v>17.712264150943394</v>
      </c>
      <c r="O261">
        <v>0.97836999999999996</v>
      </c>
    </row>
    <row r="262" spans="3:15" hidden="1">
      <c r="C262">
        <v>7</v>
      </c>
      <c r="E262" t="s">
        <v>15</v>
      </c>
      <c r="F262" t="s">
        <v>6</v>
      </c>
      <c r="G262">
        <v>13.09</v>
      </c>
      <c r="I262">
        <v>2.42</v>
      </c>
      <c r="J262">
        <v>13.3</v>
      </c>
      <c r="K262">
        <v>75.099999999999994</v>
      </c>
      <c r="L262">
        <v>4.09</v>
      </c>
      <c r="M262">
        <f t="shared" si="28"/>
        <v>3.2518337408312963</v>
      </c>
      <c r="N262">
        <f t="shared" si="29"/>
        <v>18.361858190709047</v>
      </c>
      <c r="O262">
        <v>0.96379000000000004</v>
      </c>
    </row>
    <row r="263" spans="3:15" hidden="1">
      <c r="C263">
        <v>8</v>
      </c>
      <c r="E263" t="s">
        <v>15</v>
      </c>
      <c r="F263" t="s">
        <v>6</v>
      </c>
      <c r="I263">
        <v>2.5099999999999998</v>
      </c>
      <c r="J263">
        <v>12.8</v>
      </c>
      <c r="K263">
        <v>75.099999999999994</v>
      </c>
    </row>
    <row r="264" spans="3:15" hidden="1">
      <c r="C264">
        <v>9</v>
      </c>
      <c r="E264" t="s">
        <v>15</v>
      </c>
      <c r="F264" t="s">
        <v>6</v>
      </c>
      <c r="I264">
        <v>2.31</v>
      </c>
      <c r="J264">
        <v>10</v>
      </c>
      <c r="K264">
        <v>75.099999999999994</v>
      </c>
    </row>
    <row r="265" spans="3:15" hidden="1">
      <c r="C265">
        <v>10</v>
      </c>
      <c r="E265" t="s">
        <v>15</v>
      </c>
      <c r="F265" t="s">
        <v>6</v>
      </c>
      <c r="I265">
        <v>2.54</v>
      </c>
      <c r="J265">
        <v>12.4</v>
      </c>
      <c r="K265">
        <v>75.099999999999994</v>
      </c>
    </row>
    <row r="266" spans="3:15" hidden="1">
      <c r="C266">
        <v>11</v>
      </c>
      <c r="E266" t="s">
        <v>15</v>
      </c>
      <c r="F266" t="s">
        <v>6</v>
      </c>
      <c r="I266">
        <v>2.5299999999999998</v>
      </c>
      <c r="J266">
        <v>7.52</v>
      </c>
      <c r="K266">
        <v>75.099999999999994</v>
      </c>
    </row>
    <row r="267" spans="3:15" hidden="1">
      <c r="C267">
        <v>12</v>
      </c>
      <c r="E267" t="s">
        <v>15</v>
      </c>
      <c r="F267" t="s">
        <v>6</v>
      </c>
      <c r="I267">
        <v>1.83</v>
      </c>
      <c r="J267">
        <v>11.7</v>
      </c>
      <c r="K267">
        <v>75.099999999999994</v>
      </c>
    </row>
    <row r="268" spans="3:15" hidden="1">
      <c r="C268">
        <v>13</v>
      </c>
      <c r="E268" t="s">
        <v>15</v>
      </c>
      <c r="F268" t="s">
        <v>6</v>
      </c>
      <c r="I268">
        <v>2.11</v>
      </c>
      <c r="J268">
        <v>9.25</v>
      </c>
      <c r="K268">
        <v>75.099999999999994</v>
      </c>
    </row>
    <row r="269" spans="3:15" hidden="1">
      <c r="C269">
        <v>14</v>
      </c>
      <c r="E269" t="s">
        <v>15</v>
      </c>
      <c r="F269" t="s">
        <v>6</v>
      </c>
      <c r="I269">
        <v>1.62</v>
      </c>
      <c r="J269">
        <v>15.6</v>
      </c>
      <c r="K269">
        <v>75.099999999999994</v>
      </c>
    </row>
    <row r="270" spans="3:15" hidden="1">
      <c r="C270">
        <v>15</v>
      </c>
      <c r="E270" t="s">
        <v>15</v>
      </c>
      <c r="F270" t="s">
        <v>6</v>
      </c>
      <c r="I270">
        <v>2.2200000000000002</v>
      </c>
      <c r="J270">
        <v>6.84</v>
      </c>
      <c r="K270">
        <v>75.099999999999994</v>
      </c>
    </row>
    <row r="271" spans="3:15" hidden="1">
      <c r="C271">
        <v>16</v>
      </c>
      <c r="E271" t="s">
        <v>15</v>
      </c>
      <c r="F271" t="s">
        <v>6</v>
      </c>
      <c r="I271">
        <v>2.09</v>
      </c>
      <c r="J271">
        <v>12.8</v>
      </c>
      <c r="K271">
        <v>75.099999999999994</v>
      </c>
    </row>
    <row r="272" spans="3:15" hidden="1">
      <c r="C272">
        <v>17</v>
      </c>
      <c r="E272" t="s">
        <v>15</v>
      </c>
      <c r="F272" t="s">
        <v>6</v>
      </c>
      <c r="I272">
        <v>1.61</v>
      </c>
      <c r="J272">
        <v>18.600000000000001</v>
      </c>
      <c r="K272">
        <v>75.099999999999994</v>
      </c>
    </row>
    <row r="273" spans="3:15" hidden="1">
      <c r="C273">
        <v>18</v>
      </c>
      <c r="E273" t="s">
        <v>15</v>
      </c>
      <c r="F273" t="s">
        <v>6</v>
      </c>
      <c r="I273">
        <v>1.62</v>
      </c>
      <c r="J273">
        <v>20.399999999999999</v>
      </c>
      <c r="K273">
        <v>75.099999999999994</v>
      </c>
    </row>
    <row r="274" spans="3:15" hidden="1">
      <c r="C274">
        <v>19</v>
      </c>
      <c r="E274" t="s">
        <v>15</v>
      </c>
      <c r="F274" t="s">
        <v>6</v>
      </c>
      <c r="I274">
        <v>2.25</v>
      </c>
      <c r="J274">
        <v>15.1</v>
      </c>
      <c r="K274">
        <v>75.099999999999994</v>
      </c>
    </row>
    <row r="275" spans="3:15" hidden="1">
      <c r="C275">
        <v>20</v>
      </c>
      <c r="E275" t="s">
        <v>15</v>
      </c>
      <c r="F275" t="s">
        <v>6</v>
      </c>
      <c r="I275">
        <v>1.73</v>
      </c>
      <c r="J275">
        <v>14</v>
      </c>
      <c r="K275">
        <v>75.099999999999994</v>
      </c>
    </row>
    <row r="276" spans="3:15" hidden="1">
      <c r="C276">
        <v>21</v>
      </c>
      <c r="E276" t="s">
        <v>15</v>
      </c>
      <c r="F276" t="s">
        <v>6</v>
      </c>
      <c r="I276">
        <v>2.2599999999999998</v>
      </c>
      <c r="J276">
        <v>13</v>
      </c>
      <c r="K276">
        <v>75.099999999999994</v>
      </c>
    </row>
    <row r="277" spans="3:15" hidden="1">
      <c r="C277">
        <v>22</v>
      </c>
      <c r="E277" t="s">
        <v>15</v>
      </c>
      <c r="F277" t="s">
        <v>6</v>
      </c>
      <c r="I277">
        <v>2.14</v>
      </c>
      <c r="J277">
        <v>11.8</v>
      </c>
      <c r="K277">
        <v>75.099999999999994</v>
      </c>
    </row>
    <row r="278" spans="3:15" hidden="1">
      <c r="C278">
        <v>23</v>
      </c>
      <c r="E278" t="s">
        <v>15</v>
      </c>
      <c r="F278" t="s">
        <v>6</v>
      </c>
      <c r="I278">
        <v>2.12</v>
      </c>
      <c r="J278">
        <v>13.7</v>
      </c>
      <c r="K278">
        <v>75.099999999999994</v>
      </c>
    </row>
    <row r="279" spans="3:15" hidden="1">
      <c r="C279">
        <v>24</v>
      </c>
      <c r="E279" t="s">
        <v>15</v>
      </c>
      <c r="F279" t="s">
        <v>6</v>
      </c>
      <c r="I279">
        <v>1.97</v>
      </c>
      <c r="J279">
        <v>10.4</v>
      </c>
      <c r="K279">
        <v>75.099999999999994</v>
      </c>
    </row>
    <row r="280" spans="3:15" hidden="1">
      <c r="C280">
        <v>25</v>
      </c>
      <c r="E280" t="s">
        <v>15</v>
      </c>
      <c r="F280" t="s">
        <v>6</v>
      </c>
      <c r="I280">
        <v>1.65</v>
      </c>
      <c r="J280">
        <v>9.4600000000000009</v>
      </c>
      <c r="K280">
        <v>75.099999999999994</v>
      </c>
    </row>
    <row r="281" spans="3:15" hidden="1">
      <c r="C281">
        <v>26</v>
      </c>
      <c r="E281" t="s">
        <v>15</v>
      </c>
      <c r="F281" t="s">
        <v>6</v>
      </c>
      <c r="I281">
        <v>2.17</v>
      </c>
      <c r="J281">
        <v>13.1</v>
      </c>
      <c r="K281">
        <v>75.099999999999994</v>
      </c>
    </row>
    <row r="282" spans="3:15" hidden="1">
      <c r="C282">
        <v>27</v>
      </c>
      <c r="E282" t="s">
        <v>15</v>
      </c>
      <c r="F282" t="s">
        <v>6</v>
      </c>
      <c r="I282">
        <v>2.12</v>
      </c>
      <c r="J282">
        <v>9.23</v>
      </c>
      <c r="K282">
        <v>75.099999999999994</v>
      </c>
    </row>
    <row r="283" spans="3:15" hidden="1">
      <c r="C283">
        <v>28</v>
      </c>
      <c r="E283" t="s">
        <v>15</v>
      </c>
      <c r="F283" t="s">
        <v>6</v>
      </c>
      <c r="I283">
        <v>2.15</v>
      </c>
      <c r="J283">
        <v>14.9</v>
      </c>
      <c r="K283">
        <v>75.099999999999994</v>
      </c>
    </row>
    <row r="284" spans="3:15" hidden="1">
      <c r="C284">
        <v>29</v>
      </c>
      <c r="E284" t="s">
        <v>15</v>
      </c>
      <c r="F284" t="s">
        <v>6</v>
      </c>
      <c r="I284">
        <v>2.25</v>
      </c>
      <c r="J284">
        <v>10.6</v>
      </c>
      <c r="K284">
        <v>75.099999999999994</v>
      </c>
    </row>
    <row r="285" spans="3:15">
      <c r="C285" t="s">
        <v>14</v>
      </c>
      <c r="E285" t="s">
        <v>15</v>
      </c>
      <c r="F285" t="e">
        <f>AVERAGE(F256:F284)</f>
        <v>#DIV/0!</v>
      </c>
      <c r="G285">
        <f t="shared" ref="G285:O285" si="30">AVERAGE(G256:G284)</f>
        <v>15.751428571428571</v>
      </c>
      <c r="I285">
        <f t="shared" si="30"/>
        <v>2.1337931034482756</v>
      </c>
      <c r="J285">
        <f t="shared" si="30"/>
        <v>12.10551724137931</v>
      </c>
      <c r="K285">
        <f t="shared" si="30"/>
        <v>75.096551724137896</v>
      </c>
      <c r="L285">
        <f t="shared" si="30"/>
        <v>4.24</v>
      </c>
      <c r="M285">
        <f t="shared" si="30"/>
        <v>2.6294638045371701</v>
      </c>
      <c r="N285">
        <f t="shared" si="30"/>
        <v>17.713162952115471</v>
      </c>
      <c r="O285">
        <f t="shared" si="30"/>
        <v>0.96771285714285715</v>
      </c>
    </row>
    <row r="290" spans="3:15" ht="60">
      <c r="C290" s="1"/>
      <c r="D290" s="1" t="s">
        <v>2</v>
      </c>
      <c r="E290" s="1" t="s">
        <v>3</v>
      </c>
      <c r="F290" s="1" t="s">
        <v>1</v>
      </c>
      <c r="G290" s="1" t="s">
        <v>4</v>
      </c>
      <c r="H290" s="1" t="s">
        <v>54</v>
      </c>
      <c r="I290" s="1" t="s">
        <v>5</v>
      </c>
      <c r="J290" s="1" t="s">
        <v>11</v>
      </c>
      <c r="K290" s="1" t="s">
        <v>10</v>
      </c>
      <c r="L290" s="1" t="s">
        <v>8</v>
      </c>
      <c r="M290" s="1" t="s">
        <v>13</v>
      </c>
      <c r="N290" s="1" t="s">
        <v>12</v>
      </c>
      <c r="O290" t="s">
        <v>55</v>
      </c>
    </row>
    <row r="291" spans="3:15">
      <c r="C291">
        <v>1</v>
      </c>
      <c r="D291" t="s">
        <v>18</v>
      </c>
      <c r="E291" t="s">
        <v>16</v>
      </c>
      <c r="F291" t="s">
        <v>6</v>
      </c>
      <c r="G291">
        <v>8.59</v>
      </c>
      <c r="I291">
        <v>1.68</v>
      </c>
      <c r="J291">
        <v>5.0599999999999996</v>
      </c>
      <c r="K291">
        <v>75</v>
      </c>
      <c r="L291">
        <v>4.3</v>
      </c>
      <c r="M291">
        <f>J291/L291</f>
        <v>1.1767441860465115</v>
      </c>
      <c r="N291">
        <f>K291/L291</f>
        <v>17.441860465116278</v>
      </c>
      <c r="O291">
        <v>0.96986000000000006</v>
      </c>
    </row>
    <row r="292" spans="3:15" hidden="1">
      <c r="C292">
        <v>2</v>
      </c>
      <c r="E292" t="s">
        <v>16</v>
      </c>
      <c r="F292" t="s">
        <v>6</v>
      </c>
      <c r="G292">
        <v>8.2799999999999994</v>
      </c>
      <c r="I292">
        <v>1.79</v>
      </c>
      <c r="J292">
        <v>11.3</v>
      </c>
      <c r="K292">
        <v>75.099999999999994</v>
      </c>
      <c r="L292">
        <v>4.2699999999999996</v>
      </c>
      <c r="M292">
        <f t="shared" ref="M292:M297" si="31">J292/L292</f>
        <v>2.646370023419204</v>
      </c>
      <c r="N292">
        <f t="shared" ref="N292:N297" si="32">K292/L292</f>
        <v>17.587822014051522</v>
      </c>
      <c r="O292">
        <v>0.95362000000000002</v>
      </c>
    </row>
    <row r="293" spans="3:15" hidden="1">
      <c r="C293">
        <v>3</v>
      </c>
      <c r="E293" t="s">
        <v>16</v>
      </c>
      <c r="F293" t="s">
        <v>6</v>
      </c>
      <c r="G293">
        <v>11.87</v>
      </c>
      <c r="I293">
        <v>2.19</v>
      </c>
      <c r="J293">
        <v>12.1</v>
      </c>
      <c r="K293">
        <v>75.099999999999994</v>
      </c>
      <c r="L293">
        <v>4.26</v>
      </c>
      <c r="M293">
        <f t="shared" si="31"/>
        <v>2.84037558685446</v>
      </c>
      <c r="N293">
        <f t="shared" si="32"/>
        <v>17.629107981220656</v>
      </c>
      <c r="O293">
        <v>0.97343999999999997</v>
      </c>
    </row>
    <row r="294" spans="3:15" hidden="1">
      <c r="C294">
        <v>4</v>
      </c>
      <c r="E294" t="s">
        <v>16</v>
      </c>
      <c r="F294" t="s">
        <v>6</v>
      </c>
      <c r="G294">
        <v>20.309999999999999</v>
      </c>
      <c r="I294">
        <v>2.23</v>
      </c>
      <c r="J294">
        <v>11.9</v>
      </c>
      <c r="K294">
        <v>75.099999999999994</v>
      </c>
      <c r="L294">
        <v>4.2699999999999996</v>
      </c>
      <c r="M294">
        <f t="shared" si="31"/>
        <v>2.7868852459016398</v>
      </c>
      <c r="N294">
        <f t="shared" si="32"/>
        <v>17.587822014051522</v>
      </c>
      <c r="O294">
        <v>0.98367000000000004</v>
      </c>
    </row>
    <row r="295" spans="3:15" hidden="1">
      <c r="C295">
        <v>5</v>
      </c>
      <c r="E295" t="s">
        <v>16</v>
      </c>
      <c r="F295" t="s">
        <v>6</v>
      </c>
      <c r="G295">
        <v>20.09</v>
      </c>
      <c r="I295">
        <v>2.56</v>
      </c>
      <c r="J295">
        <v>12.4</v>
      </c>
      <c r="K295">
        <v>75.099999999999994</v>
      </c>
      <c r="L295">
        <v>4.26</v>
      </c>
      <c r="M295">
        <f t="shared" si="31"/>
        <v>2.910798122065728</v>
      </c>
      <c r="N295">
        <f t="shared" si="32"/>
        <v>17.629107981220656</v>
      </c>
      <c r="O295">
        <v>0.97272999999999998</v>
      </c>
    </row>
    <row r="296" spans="3:15" hidden="1">
      <c r="C296">
        <v>6</v>
      </c>
      <c r="E296" t="s">
        <v>16</v>
      </c>
      <c r="F296" t="s">
        <v>6</v>
      </c>
      <c r="G296">
        <v>13.54</v>
      </c>
      <c r="I296">
        <v>2.2999999999999998</v>
      </c>
      <c r="J296">
        <v>11.8</v>
      </c>
      <c r="K296">
        <v>75.099999999999994</v>
      </c>
      <c r="L296">
        <v>4.2699999999999996</v>
      </c>
      <c r="M296">
        <f t="shared" si="31"/>
        <v>2.7634660421545671</v>
      </c>
      <c r="N296">
        <f t="shared" si="32"/>
        <v>17.587822014051522</v>
      </c>
      <c r="O296">
        <v>0.97804000000000002</v>
      </c>
    </row>
    <row r="297" spans="3:15" hidden="1">
      <c r="C297">
        <v>7</v>
      </c>
      <c r="E297" t="s">
        <v>16</v>
      </c>
      <c r="F297" t="s">
        <v>6</v>
      </c>
      <c r="G297">
        <v>11.36</v>
      </c>
      <c r="I297">
        <v>2.42</v>
      </c>
      <c r="J297">
        <v>13.3</v>
      </c>
      <c r="K297">
        <v>75.099999999999994</v>
      </c>
      <c r="L297">
        <v>4.05</v>
      </c>
      <c r="M297">
        <f t="shared" si="31"/>
        <v>3.283950617283951</v>
      </c>
      <c r="N297">
        <f t="shared" si="32"/>
        <v>18.543209876543209</v>
      </c>
      <c r="O297">
        <v>0.96570999999999996</v>
      </c>
    </row>
    <row r="298" spans="3:15" hidden="1">
      <c r="C298">
        <v>8</v>
      </c>
      <c r="E298" t="s">
        <v>16</v>
      </c>
      <c r="F298" t="s">
        <v>6</v>
      </c>
      <c r="I298">
        <v>2.79</v>
      </c>
      <c r="J298">
        <v>12.8</v>
      </c>
      <c r="K298">
        <v>75.099999999999994</v>
      </c>
    </row>
    <row r="299" spans="3:15" hidden="1">
      <c r="C299">
        <v>9</v>
      </c>
      <c r="E299" t="s">
        <v>16</v>
      </c>
      <c r="F299" t="s">
        <v>6</v>
      </c>
      <c r="I299">
        <v>2.76</v>
      </c>
      <c r="J299">
        <v>10</v>
      </c>
      <c r="K299">
        <v>75.099999999999994</v>
      </c>
    </row>
    <row r="300" spans="3:15" hidden="1">
      <c r="C300">
        <v>10</v>
      </c>
      <c r="E300" t="s">
        <v>16</v>
      </c>
      <c r="F300" t="s">
        <v>6</v>
      </c>
      <c r="I300">
        <v>2.09</v>
      </c>
      <c r="J300">
        <v>12.4</v>
      </c>
      <c r="K300">
        <v>75.099999999999994</v>
      </c>
    </row>
    <row r="301" spans="3:15" hidden="1">
      <c r="C301">
        <v>11</v>
      </c>
      <c r="E301" t="s">
        <v>16</v>
      </c>
      <c r="F301" t="s">
        <v>6</v>
      </c>
      <c r="I301">
        <v>2.15</v>
      </c>
      <c r="J301">
        <v>7.52</v>
      </c>
      <c r="K301">
        <v>75.099999999999994</v>
      </c>
    </row>
    <row r="302" spans="3:15" hidden="1">
      <c r="C302">
        <v>12</v>
      </c>
      <c r="E302" t="s">
        <v>16</v>
      </c>
      <c r="F302" t="s">
        <v>6</v>
      </c>
      <c r="I302">
        <v>2.1800000000000002</v>
      </c>
      <c r="J302">
        <v>11.7</v>
      </c>
      <c r="K302">
        <v>75.099999999999994</v>
      </c>
    </row>
    <row r="303" spans="3:15" hidden="1">
      <c r="C303">
        <v>13</v>
      </c>
      <c r="E303" t="s">
        <v>16</v>
      </c>
      <c r="F303" t="s">
        <v>6</v>
      </c>
      <c r="I303">
        <v>2.1800000000000002</v>
      </c>
      <c r="J303">
        <v>9.25</v>
      </c>
      <c r="K303">
        <v>75.099999999999994</v>
      </c>
    </row>
    <row r="304" spans="3:15" hidden="1">
      <c r="C304">
        <v>14</v>
      </c>
      <c r="E304" t="s">
        <v>16</v>
      </c>
      <c r="F304" t="s">
        <v>6</v>
      </c>
      <c r="I304">
        <v>2.14</v>
      </c>
      <c r="J304">
        <v>15.6</v>
      </c>
      <c r="K304">
        <v>75.099999999999994</v>
      </c>
    </row>
    <row r="305" spans="3:15" hidden="1">
      <c r="C305">
        <v>15</v>
      </c>
      <c r="E305" t="s">
        <v>16</v>
      </c>
      <c r="F305" t="s">
        <v>6</v>
      </c>
      <c r="I305">
        <v>2.12</v>
      </c>
      <c r="J305">
        <v>6.84</v>
      </c>
      <c r="K305">
        <v>75.099999999999994</v>
      </c>
    </row>
    <row r="306" spans="3:15" hidden="1">
      <c r="C306">
        <v>16</v>
      </c>
      <c r="E306" t="s">
        <v>16</v>
      </c>
      <c r="F306" t="s">
        <v>6</v>
      </c>
      <c r="I306">
        <v>2.12</v>
      </c>
      <c r="J306">
        <v>12.8</v>
      </c>
      <c r="K306">
        <v>75.099999999999994</v>
      </c>
    </row>
    <row r="307" spans="3:15" hidden="1">
      <c r="C307">
        <v>17</v>
      </c>
      <c r="E307" t="s">
        <v>16</v>
      </c>
      <c r="F307" t="s">
        <v>6</v>
      </c>
      <c r="I307">
        <v>2.1800000000000002</v>
      </c>
      <c r="J307">
        <v>18.600000000000001</v>
      </c>
      <c r="K307">
        <v>75.099999999999994</v>
      </c>
    </row>
    <row r="308" spans="3:15" hidden="1">
      <c r="C308">
        <v>18</v>
      </c>
      <c r="E308" t="s">
        <v>16</v>
      </c>
      <c r="F308" t="s">
        <v>6</v>
      </c>
      <c r="I308">
        <v>2.17</v>
      </c>
      <c r="J308">
        <v>20.399999999999999</v>
      </c>
      <c r="K308">
        <v>75.099999999999994</v>
      </c>
    </row>
    <row r="309" spans="3:15" hidden="1">
      <c r="C309">
        <v>19</v>
      </c>
      <c r="E309" t="s">
        <v>16</v>
      </c>
      <c r="F309" t="s">
        <v>6</v>
      </c>
      <c r="I309">
        <v>2.1800000000000002</v>
      </c>
      <c r="J309">
        <v>15.1</v>
      </c>
      <c r="K309">
        <v>75.099999999999994</v>
      </c>
    </row>
    <row r="310" spans="3:15" hidden="1">
      <c r="C310">
        <v>20</v>
      </c>
      <c r="E310" t="s">
        <v>16</v>
      </c>
      <c r="F310" t="s">
        <v>6</v>
      </c>
      <c r="I310">
        <v>2.2000000000000002</v>
      </c>
      <c r="J310">
        <v>14</v>
      </c>
      <c r="K310">
        <v>75.099999999999994</v>
      </c>
    </row>
    <row r="311" spans="3:15" hidden="1">
      <c r="C311">
        <v>21</v>
      </c>
      <c r="E311" t="s">
        <v>16</v>
      </c>
      <c r="F311" t="s">
        <v>6</v>
      </c>
      <c r="I311">
        <v>2.23</v>
      </c>
      <c r="J311">
        <v>13</v>
      </c>
      <c r="K311">
        <v>75.099999999999994</v>
      </c>
    </row>
    <row r="312" spans="3:15" hidden="1">
      <c r="C312">
        <v>22</v>
      </c>
      <c r="E312" t="s">
        <v>16</v>
      </c>
      <c r="F312" t="s">
        <v>6</v>
      </c>
      <c r="I312">
        <v>2.23</v>
      </c>
      <c r="J312">
        <v>11.8</v>
      </c>
      <c r="K312">
        <v>75.099999999999994</v>
      </c>
    </row>
    <row r="313" spans="3:15" hidden="1">
      <c r="C313">
        <v>23</v>
      </c>
      <c r="E313" t="s">
        <v>16</v>
      </c>
      <c r="F313" t="s">
        <v>6</v>
      </c>
      <c r="I313">
        <v>2.2599999999999998</v>
      </c>
      <c r="J313">
        <v>13.7</v>
      </c>
      <c r="K313">
        <v>75.099999999999994</v>
      </c>
    </row>
    <row r="314" spans="3:15" hidden="1">
      <c r="C314">
        <v>24</v>
      </c>
      <c r="E314" t="s">
        <v>16</v>
      </c>
      <c r="F314" t="s">
        <v>6</v>
      </c>
      <c r="I314">
        <v>2.2400000000000002</v>
      </c>
      <c r="J314">
        <v>10.4</v>
      </c>
      <c r="K314">
        <v>75.099999999999994</v>
      </c>
    </row>
    <row r="315" spans="3:15" hidden="1">
      <c r="C315">
        <v>25</v>
      </c>
      <c r="E315" t="s">
        <v>16</v>
      </c>
      <c r="F315" t="s">
        <v>6</v>
      </c>
      <c r="I315">
        <v>2.09</v>
      </c>
      <c r="J315">
        <v>9.4600000000000009</v>
      </c>
      <c r="K315">
        <v>75.099999999999994</v>
      </c>
    </row>
    <row r="316" spans="3:15" hidden="1">
      <c r="C316">
        <v>26</v>
      </c>
      <c r="E316" t="s">
        <v>16</v>
      </c>
      <c r="F316" t="s">
        <v>6</v>
      </c>
      <c r="I316">
        <v>1.99</v>
      </c>
      <c r="J316">
        <v>13.1</v>
      </c>
      <c r="K316">
        <v>75.099999999999994</v>
      </c>
    </row>
    <row r="317" spans="3:15" hidden="1">
      <c r="C317">
        <v>27</v>
      </c>
      <c r="E317" t="s">
        <v>16</v>
      </c>
      <c r="F317" t="s">
        <v>6</v>
      </c>
      <c r="I317">
        <v>2.1800000000000002</v>
      </c>
      <c r="J317">
        <v>9.23</v>
      </c>
      <c r="K317">
        <v>75.099999999999994</v>
      </c>
    </row>
    <row r="318" spans="3:15" hidden="1">
      <c r="C318">
        <v>28</v>
      </c>
      <c r="E318" t="s">
        <v>16</v>
      </c>
      <c r="F318" t="s">
        <v>6</v>
      </c>
      <c r="I318">
        <v>2.23</v>
      </c>
      <c r="J318">
        <v>14.9</v>
      </c>
      <c r="K318">
        <v>75.099999999999994</v>
      </c>
    </row>
    <row r="319" spans="3:15" hidden="1">
      <c r="C319">
        <v>29</v>
      </c>
      <c r="E319" t="s">
        <v>16</v>
      </c>
      <c r="F319" t="s">
        <v>6</v>
      </c>
      <c r="I319">
        <v>2.1800000000000002</v>
      </c>
      <c r="J319">
        <v>10.6</v>
      </c>
      <c r="K319">
        <v>75.099999999999994</v>
      </c>
    </row>
    <row r="320" spans="3:15">
      <c r="C320" t="s">
        <v>14</v>
      </c>
      <c r="F320" t="e">
        <f>AVERAGE(F291:F319)</f>
        <v>#DIV/0!</v>
      </c>
      <c r="G320">
        <f t="shared" ref="G320:O320" si="33">AVERAGE(G291:G319)</f>
        <v>13.434285714285716</v>
      </c>
      <c r="I320">
        <f t="shared" si="33"/>
        <v>2.2089655172413787</v>
      </c>
      <c r="J320">
        <f t="shared" si="33"/>
        <v>12.10551724137931</v>
      </c>
      <c r="K320">
        <f t="shared" si="33"/>
        <v>75.096551724137896</v>
      </c>
      <c r="L320">
        <f t="shared" si="33"/>
        <v>4.24</v>
      </c>
      <c r="M320">
        <f t="shared" si="33"/>
        <v>2.62979854624658</v>
      </c>
      <c r="N320">
        <f t="shared" si="33"/>
        <v>17.715250335179341</v>
      </c>
      <c r="O320">
        <f t="shared" si="33"/>
        <v>0.97100999999999993</v>
      </c>
    </row>
    <row r="325" spans="3:29" s="2" customFormat="1"/>
    <row r="328" spans="3:29" ht="60">
      <c r="D328" s="1" t="s">
        <v>2</v>
      </c>
      <c r="E328" s="1" t="s">
        <v>20</v>
      </c>
      <c r="F328" s="1" t="s">
        <v>1</v>
      </c>
      <c r="G328" s="1" t="s">
        <v>4</v>
      </c>
      <c r="H328" s="1" t="s">
        <v>54</v>
      </c>
      <c r="I328" s="1" t="s">
        <v>5</v>
      </c>
      <c r="J328" s="1" t="s">
        <v>11</v>
      </c>
      <c r="K328" s="1" t="s">
        <v>10</v>
      </c>
      <c r="L328" s="1" t="s">
        <v>8</v>
      </c>
      <c r="M328" s="1" t="s">
        <v>13</v>
      </c>
      <c r="N328" s="1" t="s">
        <v>12</v>
      </c>
      <c r="O328" t="s">
        <v>55</v>
      </c>
      <c r="S328" s="1" t="s">
        <v>2</v>
      </c>
      <c r="T328" s="1" t="s">
        <v>9</v>
      </c>
      <c r="U328" s="1" t="s">
        <v>3</v>
      </c>
      <c r="V328" s="1" t="s">
        <v>1</v>
      </c>
      <c r="W328" s="1" t="s">
        <v>4</v>
      </c>
      <c r="X328" s="1" t="s">
        <v>5</v>
      </c>
      <c r="Y328" s="1" t="s">
        <v>11</v>
      </c>
      <c r="Z328" s="1" t="s">
        <v>10</v>
      </c>
      <c r="AA328" s="1" t="s">
        <v>8</v>
      </c>
      <c r="AB328" s="1" t="s">
        <v>13</v>
      </c>
      <c r="AC328" s="1" t="s">
        <v>12</v>
      </c>
    </row>
    <row r="329" spans="3:29">
      <c r="C329">
        <v>1</v>
      </c>
      <c r="D329" t="s">
        <v>19</v>
      </c>
      <c r="E329">
        <v>4</v>
      </c>
      <c r="F329">
        <v>300</v>
      </c>
      <c r="G329">
        <v>35.21</v>
      </c>
      <c r="I329">
        <v>1.75</v>
      </c>
      <c r="J329">
        <v>5.0599999999999996</v>
      </c>
      <c r="K329">
        <v>75</v>
      </c>
      <c r="L329">
        <v>17</v>
      </c>
      <c r="M329">
        <f>J329/L329</f>
        <v>0.29764705882352938</v>
      </c>
      <c r="N329">
        <f>K329/L329</f>
        <v>4.4117647058823533</v>
      </c>
      <c r="O329">
        <v>0.96987585439300095</v>
      </c>
      <c r="S329" t="s">
        <v>21</v>
      </c>
      <c r="T329">
        <v>4</v>
      </c>
      <c r="U329" t="s">
        <v>6</v>
      </c>
      <c r="V329">
        <v>500</v>
      </c>
      <c r="W329">
        <v>154.09</v>
      </c>
      <c r="X329">
        <v>1.81</v>
      </c>
      <c r="Y329">
        <v>5.0599999999999996</v>
      </c>
      <c r="Z329">
        <v>75</v>
      </c>
      <c r="AA329">
        <v>17</v>
      </c>
      <c r="AB329">
        <f>Y329/AA329</f>
        <v>0.29764705882352938</v>
      </c>
      <c r="AC329">
        <f>Z329/AA329</f>
        <v>4.4117647058823533</v>
      </c>
    </row>
    <row r="330" spans="3:29" hidden="1">
      <c r="C330">
        <v>2</v>
      </c>
      <c r="E330">
        <v>4</v>
      </c>
      <c r="F330">
        <v>300</v>
      </c>
      <c r="G330">
        <v>41.01</v>
      </c>
      <c r="I330">
        <v>2.1800000000000002</v>
      </c>
      <c r="J330">
        <v>11.3</v>
      </c>
      <c r="K330">
        <v>75.099999999999994</v>
      </c>
      <c r="L330">
        <v>15.9</v>
      </c>
      <c r="M330">
        <f t="shared" ref="M330:M335" si="34">J330/L330</f>
        <v>0.71069182389937113</v>
      </c>
      <c r="N330">
        <f t="shared" ref="N330:N335" si="35">K330/L330</f>
        <v>4.7232704402515715</v>
      </c>
      <c r="O330">
        <v>0.97028999999999999</v>
      </c>
      <c r="T330">
        <v>8</v>
      </c>
      <c r="U330" t="s">
        <v>6</v>
      </c>
      <c r="V330">
        <v>500</v>
      </c>
      <c r="W330">
        <v>34.369999999999997</v>
      </c>
      <c r="X330">
        <v>1.72</v>
      </c>
      <c r="Y330">
        <v>5.0599999999999996</v>
      </c>
      <c r="Z330">
        <v>75</v>
      </c>
      <c r="AA330">
        <v>4.29</v>
      </c>
      <c r="AB330">
        <f>Y330/AA330</f>
        <v>1.1794871794871793</v>
      </c>
      <c r="AC330">
        <f>Z330/AA330</f>
        <v>17.482517482517483</v>
      </c>
    </row>
    <row r="331" spans="3:29" hidden="1">
      <c r="C331">
        <v>3</v>
      </c>
      <c r="E331">
        <v>4</v>
      </c>
      <c r="F331">
        <v>300</v>
      </c>
      <c r="G331">
        <v>33.21</v>
      </c>
      <c r="I331">
        <v>2.71</v>
      </c>
      <c r="J331">
        <v>12.1</v>
      </c>
      <c r="K331">
        <v>75.099999999999994</v>
      </c>
      <c r="L331">
        <v>15.8</v>
      </c>
      <c r="M331">
        <f t="shared" si="34"/>
        <v>0.76582278481012656</v>
      </c>
      <c r="N331">
        <f t="shared" si="35"/>
        <v>4.7531645569620249</v>
      </c>
      <c r="O331">
        <v>0.98109000000000002</v>
      </c>
      <c r="T331">
        <v>16</v>
      </c>
      <c r="U331" t="s">
        <v>6</v>
      </c>
      <c r="V331">
        <v>500</v>
      </c>
      <c r="W331">
        <v>10.39</v>
      </c>
      <c r="X331">
        <v>1.82</v>
      </c>
      <c r="Y331">
        <v>5.0599999999999996</v>
      </c>
      <c r="Z331">
        <v>75</v>
      </c>
      <c r="AA331">
        <v>1.07</v>
      </c>
      <c r="AB331">
        <f t="shared" ref="AB331:AB352" si="36">Y331/AA331</f>
        <v>4.7289719626168214</v>
      </c>
      <c r="AC331">
        <f t="shared" ref="AC331:AC352" si="37">Z331/AA331</f>
        <v>70.09345794392523</v>
      </c>
    </row>
    <row r="332" spans="3:29" hidden="1">
      <c r="C332">
        <v>4</v>
      </c>
      <c r="E332">
        <v>4</v>
      </c>
      <c r="F332">
        <v>300</v>
      </c>
      <c r="G332">
        <v>32.85</v>
      </c>
      <c r="I332">
        <v>2.73</v>
      </c>
      <c r="J332">
        <v>11.9</v>
      </c>
      <c r="K332">
        <v>75.099999999999994</v>
      </c>
      <c r="L332">
        <v>15.6</v>
      </c>
      <c r="M332">
        <f t="shared" si="34"/>
        <v>0.76282051282051289</v>
      </c>
      <c r="N332">
        <f t="shared" si="35"/>
        <v>4.8141025641025639</v>
      </c>
      <c r="O332">
        <v>0.98310055435032095</v>
      </c>
      <c r="T332">
        <v>4</v>
      </c>
      <c r="U332" t="s">
        <v>6</v>
      </c>
      <c r="V332">
        <v>1000</v>
      </c>
      <c r="W332">
        <v>116.06</v>
      </c>
      <c r="X332">
        <v>1.89</v>
      </c>
      <c r="Y332">
        <v>5.0599999999999996</v>
      </c>
      <c r="Z332">
        <v>75</v>
      </c>
      <c r="AA332">
        <v>17</v>
      </c>
      <c r="AB332">
        <f t="shared" si="36"/>
        <v>0.29764705882352938</v>
      </c>
      <c r="AC332">
        <f t="shared" si="37"/>
        <v>4.4117647058823533</v>
      </c>
    </row>
    <row r="333" spans="3:29" hidden="1">
      <c r="C333">
        <v>5</v>
      </c>
      <c r="E333">
        <v>4</v>
      </c>
      <c r="F333">
        <v>300</v>
      </c>
      <c r="G333">
        <v>35.86</v>
      </c>
      <c r="I333">
        <v>2.42</v>
      </c>
      <c r="J333">
        <v>12.4</v>
      </c>
      <c r="K333">
        <v>75.099999999999994</v>
      </c>
      <c r="L333">
        <v>15.6</v>
      </c>
      <c r="M333">
        <f t="shared" si="34"/>
        <v>0.79487179487179493</v>
      </c>
      <c r="N333">
        <f t="shared" si="35"/>
        <v>4.8141025641025639</v>
      </c>
      <c r="O333">
        <v>0.96277999999999997</v>
      </c>
      <c r="T333">
        <v>8</v>
      </c>
      <c r="U333" t="s">
        <v>6</v>
      </c>
      <c r="V333">
        <v>1000</v>
      </c>
      <c r="W333">
        <v>32.869999999999997</v>
      </c>
      <c r="X333">
        <v>1.71</v>
      </c>
      <c r="Y333">
        <v>5.0599999999999996</v>
      </c>
      <c r="Z333">
        <v>75</v>
      </c>
      <c r="AA333">
        <v>4.29</v>
      </c>
      <c r="AB333">
        <f t="shared" si="36"/>
        <v>1.1794871794871793</v>
      </c>
      <c r="AC333">
        <f t="shared" si="37"/>
        <v>17.482517482517483</v>
      </c>
    </row>
    <row r="334" spans="3:29" hidden="1">
      <c r="C334">
        <v>6</v>
      </c>
      <c r="E334">
        <v>4</v>
      </c>
      <c r="F334">
        <v>300</v>
      </c>
      <c r="G334">
        <v>32.909999999999997</v>
      </c>
      <c r="I334">
        <v>2.78</v>
      </c>
      <c r="J334">
        <v>11.8</v>
      </c>
      <c r="K334">
        <v>75.099999999999994</v>
      </c>
      <c r="L334">
        <v>15.7</v>
      </c>
      <c r="M334">
        <f t="shared" si="34"/>
        <v>0.75159235668789814</v>
      </c>
      <c r="N334">
        <f t="shared" si="35"/>
        <v>4.7834394904458595</v>
      </c>
      <c r="O334">
        <v>0.98310055435032095</v>
      </c>
      <c r="T334">
        <v>16</v>
      </c>
      <c r="U334" t="s">
        <v>6</v>
      </c>
      <c r="V334">
        <v>1000</v>
      </c>
      <c r="W334">
        <v>10.94</v>
      </c>
      <c r="X334">
        <v>1.87</v>
      </c>
      <c r="Y334">
        <v>5.0599999999999996</v>
      </c>
      <c r="Z334">
        <v>75</v>
      </c>
      <c r="AA334">
        <v>1.07</v>
      </c>
      <c r="AB334">
        <f t="shared" si="36"/>
        <v>4.7289719626168214</v>
      </c>
      <c r="AC334">
        <f t="shared" si="37"/>
        <v>70.09345794392523</v>
      </c>
    </row>
    <row r="335" spans="3:29" hidden="1">
      <c r="C335">
        <v>7</v>
      </c>
      <c r="E335">
        <v>4</v>
      </c>
      <c r="F335">
        <v>300</v>
      </c>
      <c r="G335">
        <v>33.869999999999997</v>
      </c>
      <c r="I335">
        <v>2.34</v>
      </c>
      <c r="J335">
        <v>13.3</v>
      </c>
      <c r="K335">
        <v>75.099999999999994</v>
      </c>
      <c r="L335">
        <v>16.5</v>
      </c>
      <c r="M335">
        <f t="shared" si="34"/>
        <v>0.80606060606060614</v>
      </c>
      <c r="N335">
        <f t="shared" si="35"/>
        <v>4.5515151515151508</v>
      </c>
      <c r="O335">
        <v>0.99734999999999996</v>
      </c>
      <c r="T335">
        <v>4</v>
      </c>
      <c r="U335" t="s">
        <v>6</v>
      </c>
      <c r="V335">
        <v>1500</v>
      </c>
      <c r="W335">
        <v>129.65</v>
      </c>
      <c r="X335">
        <v>2.4900000000000002</v>
      </c>
      <c r="Y335">
        <v>5.0599999999999996</v>
      </c>
      <c r="Z335">
        <v>75</v>
      </c>
      <c r="AA335">
        <v>17</v>
      </c>
      <c r="AB335">
        <f t="shared" si="36"/>
        <v>0.29764705882352938</v>
      </c>
      <c r="AC335">
        <f t="shared" si="37"/>
        <v>4.4117647058823533</v>
      </c>
    </row>
    <row r="336" spans="3:29" hidden="1">
      <c r="C336">
        <v>8</v>
      </c>
      <c r="E336">
        <v>4</v>
      </c>
      <c r="F336">
        <v>300</v>
      </c>
      <c r="I336">
        <v>2.2200000000000002</v>
      </c>
      <c r="J336">
        <v>12.8</v>
      </c>
      <c r="K336">
        <v>75.099999999999994</v>
      </c>
      <c r="T336">
        <v>8</v>
      </c>
      <c r="U336" t="s">
        <v>6</v>
      </c>
      <c r="V336">
        <v>1500</v>
      </c>
      <c r="W336">
        <v>31.28</v>
      </c>
      <c r="X336">
        <v>2.2799999999999998</v>
      </c>
      <c r="Y336">
        <v>5.0599999999999996</v>
      </c>
      <c r="Z336">
        <v>75</v>
      </c>
      <c r="AA336">
        <v>4.29</v>
      </c>
      <c r="AB336">
        <f t="shared" si="36"/>
        <v>1.1794871794871793</v>
      </c>
      <c r="AC336">
        <f t="shared" si="37"/>
        <v>17.482517482517483</v>
      </c>
    </row>
    <row r="337" spans="3:29" hidden="1">
      <c r="C337">
        <v>9</v>
      </c>
      <c r="E337">
        <v>4</v>
      </c>
      <c r="F337">
        <v>300</v>
      </c>
      <c r="I337">
        <v>2.29</v>
      </c>
      <c r="J337">
        <v>10</v>
      </c>
      <c r="K337">
        <v>75.099999999999994</v>
      </c>
      <c r="T337">
        <v>16</v>
      </c>
      <c r="U337" t="s">
        <v>6</v>
      </c>
      <c r="V337">
        <v>1500</v>
      </c>
      <c r="W337">
        <v>10.07</v>
      </c>
      <c r="X337">
        <v>1.73</v>
      </c>
      <c r="Y337">
        <v>5.0599999999999996</v>
      </c>
      <c r="Z337">
        <v>75</v>
      </c>
      <c r="AA337">
        <v>1.07</v>
      </c>
      <c r="AB337">
        <f t="shared" si="36"/>
        <v>4.7289719626168214</v>
      </c>
      <c r="AC337">
        <f t="shared" si="37"/>
        <v>70.09345794392523</v>
      </c>
    </row>
    <row r="338" spans="3:29" hidden="1">
      <c r="C338">
        <v>10</v>
      </c>
      <c r="E338">
        <v>4</v>
      </c>
      <c r="F338">
        <v>300</v>
      </c>
      <c r="I338">
        <v>2.2000000000000002</v>
      </c>
      <c r="J338">
        <v>12.4</v>
      </c>
      <c r="K338">
        <v>75.099999999999994</v>
      </c>
      <c r="T338">
        <v>4</v>
      </c>
      <c r="U338" t="s">
        <v>6</v>
      </c>
      <c r="V338">
        <v>2000</v>
      </c>
      <c r="W338">
        <v>118.7</v>
      </c>
      <c r="X338">
        <v>1.84</v>
      </c>
      <c r="Y338">
        <v>5.0599999999999996</v>
      </c>
      <c r="Z338">
        <v>75</v>
      </c>
      <c r="AA338">
        <v>17</v>
      </c>
      <c r="AB338">
        <f t="shared" si="36"/>
        <v>0.29764705882352938</v>
      </c>
      <c r="AC338">
        <f t="shared" si="37"/>
        <v>4.4117647058823533</v>
      </c>
    </row>
    <row r="339" spans="3:29" hidden="1">
      <c r="C339">
        <v>11</v>
      </c>
      <c r="E339">
        <v>4</v>
      </c>
      <c r="F339">
        <v>300</v>
      </c>
      <c r="J339">
        <v>7.52</v>
      </c>
      <c r="K339">
        <v>75.099999999999994</v>
      </c>
      <c r="T339">
        <v>8</v>
      </c>
      <c r="U339" t="s">
        <v>6</v>
      </c>
      <c r="V339">
        <v>2000</v>
      </c>
      <c r="W339">
        <v>29.45</v>
      </c>
      <c r="X339">
        <v>2.29</v>
      </c>
      <c r="Y339">
        <v>5.0599999999999996</v>
      </c>
      <c r="Z339">
        <v>75</v>
      </c>
      <c r="AA339">
        <v>4.29</v>
      </c>
      <c r="AB339">
        <f t="shared" si="36"/>
        <v>1.1794871794871793</v>
      </c>
      <c r="AC339">
        <f t="shared" si="37"/>
        <v>17.482517482517483</v>
      </c>
    </row>
    <row r="340" spans="3:29" hidden="1">
      <c r="C340">
        <v>12</v>
      </c>
      <c r="E340">
        <v>4</v>
      </c>
      <c r="F340">
        <v>300</v>
      </c>
      <c r="J340">
        <v>11.7</v>
      </c>
      <c r="K340">
        <v>75.099999999999994</v>
      </c>
      <c r="T340">
        <v>16</v>
      </c>
      <c r="U340" t="s">
        <v>6</v>
      </c>
      <c r="V340">
        <v>2000</v>
      </c>
      <c r="W340">
        <v>9.98</v>
      </c>
      <c r="X340">
        <v>1.98</v>
      </c>
      <c r="Y340">
        <v>5.0599999999999996</v>
      </c>
      <c r="Z340">
        <v>75</v>
      </c>
      <c r="AA340">
        <v>1.07</v>
      </c>
      <c r="AB340">
        <f t="shared" si="36"/>
        <v>4.7289719626168214</v>
      </c>
      <c r="AC340">
        <f t="shared" si="37"/>
        <v>70.09345794392523</v>
      </c>
    </row>
    <row r="341" spans="3:29" hidden="1">
      <c r="C341">
        <v>13</v>
      </c>
      <c r="E341">
        <v>4</v>
      </c>
      <c r="F341">
        <v>300</v>
      </c>
      <c r="J341">
        <v>9.25</v>
      </c>
      <c r="K341">
        <v>75.099999999999994</v>
      </c>
      <c r="T341">
        <v>4</v>
      </c>
      <c r="U341" t="s">
        <v>6</v>
      </c>
      <c r="V341">
        <v>2500</v>
      </c>
      <c r="W341">
        <v>75.55</v>
      </c>
      <c r="X341">
        <v>1.79</v>
      </c>
      <c r="Y341">
        <v>5.0599999999999996</v>
      </c>
      <c r="Z341">
        <v>75</v>
      </c>
      <c r="AA341">
        <v>17</v>
      </c>
      <c r="AB341">
        <f t="shared" si="36"/>
        <v>0.29764705882352938</v>
      </c>
      <c r="AC341">
        <f t="shared" si="37"/>
        <v>4.4117647058823533</v>
      </c>
    </row>
    <row r="342" spans="3:29" hidden="1">
      <c r="C342">
        <v>14</v>
      </c>
      <c r="E342">
        <v>4</v>
      </c>
      <c r="F342">
        <v>300</v>
      </c>
      <c r="J342">
        <v>15.6</v>
      </c>
      <c r="K342">
        <v>75.099999999999994</v>
      </c>
      <c r="T342">
        <v>8</v>
      </c>
      <c r="U342" t="s">
        <v>6</v>
      </c>
      <c r="V342">
        <v>2500</v>
      </c>
      <c r="W342">
        <v>27.72</v>
      </c>
      <c r="X342">
        <v>1.68</v>
      </c>
      <c r="Y342">
        <v>5.0599999999999996</v>
      </c>
      <c r="Z342">
        <v>75</v>
      </c>
      <c r="AA342">
        <v>4.29</v>
      </c>
      <c r="AB342">
        <f t="shared" si="36"/>
        <v>1.1794871794871793</v>
      </c>
      <c r="AC342">
        <f t="shared" si="37"/>
        <v>17.482517482517483</v>
      </c>
    </row>
    <row r="343" spans="3:29" hidden="1">
      <c r="C343">
        <v>15</v>
      </c>
      <c r="E343">
        <v>4</v>
      </c>
      <c r="F343">
        <v>300</v>
      </c>
      <c r="J343">
        <v>6.84</v>
      </c>
      <c r="K343">
        <v>75.099999999999994</v>
      </c>
      <c r="T343">
        <v>16</v>
      </c>
      <c r="U343" t="s">
        <v>6</v>
      </c>
      <c r="V343">
        <v>2500</v>
      </c>
      <c r="W343">
        <v>8.81</v>
      </c>
      <c r="X343">
        <v>1.74</v>
      </c>
      <c r="Y343">
        <v>5.0599999999999996</v>
      </c>
      <c r="Z343">
        <v>75</v>
      </c>
      <c r="AA343">
        <v>1.07</v>
      </c>
      <c r="AB343">
        <f t="shared" si="36"/>
        <v>4.7289719626168214</v>
      </c>
      <c r="AC343">
        <f t="shared" si="37"/>
        <v>70.09345794392523</v>
      </c>
    </row>
    <row r="344" spans="3:29" hidden="1">
      <c r="C344">
        <v>16</v>
      </c>
      <c r="E344">
        <v>4</v>
      </c>
      <c r="F344">
        <v>300</v>
      </c>
      <c r="J344">
        <v>12.8</v>
      </c>
      <c r="K344">
        <v>75.099999999999994</v>
      </c>
      <c r="T344">
        <v>4</v>
      </c>
      <c r="U344" t="s">
        <v>6</v>
      </c>
      <c r="V344">
        <v>3000</v>
      </c>
      <c r="W344">
        <v>70.53</v>
      </c>
      <c r="X344">
        <v>1.68</v>
      </c>
      <c r="Y344">
        <v>5.0599999999999996</v>
      </c>
      <c r="Z344">
        <v>75</v>
      </c>
      <c r="AA344">
        <v>17</v>
      </c>
      <c r="AB344">
        <f t="shared" si="36"/>
        <v>0.29764705882352938</v>
      </c>
      <c r="AC344">
        <f t="shared" si="37"/>
        <v>4.4117647058823533</v>
      </c>
    </row>
    <row r="345" spans="3:29" hidden="1">
      <c r="C345">
        <v>17</v>
      </c>
      <c r="E345">
        <v>4</v>
      </c>
      <c r="F345">
        <v>300</v>
      </c>
      <c r="J345">
        <v>18.600000000000001</v>
      </c>
      <c r="K345">
        <v>75.099999999999994</v>
      </c>
      <c r="T345">
        <v>8</v>
      </c>
      <c r="U345" t="s">
        <v>6</v>
      </c>
      <c r="V345">
        <v>3000</v>
      </c>
      <c r="W345">
        <v>29.73</v>
      </c>
      <c r="X345">
        <v>1.62</v>
      </c>
      <c r="Y345">
        <v>5.0599999999999996</v>
      </c>
      <c r="Z345">
        <v>75</v>
      </c>
      <c r="AA345">
        <v>4.29</v>
      </c>
      <c r="AB345">
        <f t="shared" si="36"/>
        <v>1.1794871794871793</v>
      </c>
      <c r="AC345">
        <f t="shared" si="37"/>
        <v>17.482517482517483</v>
      </c>
    </row>
    <row r="346" spans="3:29" hidden="1">
      <c r="C346">
        <v>18</v>
      </c>
      <c r="E346">
        <v>4</v>
      </c>
      <c r="F346">
        <v>300</v>
      </c>
      <c r="J346">
        <v>20.399999999999999</v>
      </c>
      <c r="K346">
        <v>75.099999999999994</v>
      </c>
      <c r="T346">
        <v>16</v>
      </c>
      <c r="U346" t="s">
        <v>6</v>
      </c>
      <c r="V346">
        <v>3000</v>
      </c>
      <c r="W346">
        <v>10.51</v>
      </c>
      <c r="X346">
        <v>1.81</v>
      </c>
      <c r="Y346">
        <v>5.0599999999999996</v>
      </c>
      <c r="Z346">
        <v>75</v>
      </c>
      <c r="AA346">
        <v>1.07</v>
      </c>
      <c r="AB346">
        <f t="shared" si="36"/>
        <v>4.7289719626168214</v>
      </c>
      <c r="AC346">
        <f t="shared" si="37"/>
        <v>70.09345794392523</v>
      </c>
    </row>
    <row r="347" spans="3:29" hidden="1">
      <c r="C347">
        <v>19</v>
      </c>
      <c r="E347">
        <v>4</v>
      </c>
      <c r="F347">
        <v>300</v>
      </c>
      <c r="J347">
        <v>15.1</v>
      </c>
      <c r="K347">
        <v>75.099999999999994</v>
      </c>
      <c r="T347">
        <v>4</v>
      </c>
      <c r="U347" t="s">
        <v>6</v>
      </c>
      <c r="V347">
        <v>3500</v>
      </c>
      <c r="W347">
        <v>67.08</v>
      </c>
      <c r="X347">
        <v>1.65</v>
      </c>
      <c r="Y347">
        <v>5.0599999999999996</v>
      </c>
      <c r="Z347">
        <v>75</v>
      </c>
      <c r="AA347">
        <v>17</v>
      </c>
      <c r="AB347">
        <f t="shared" si="36"/>
        <v>0.29764705882352938</v>
      </c>
      <c r="AC347">
        <f t="shared" si="37"/>
        <v>4.4117647058823533</v>
      </c>
    </row>
    <row r="348" spans="3:29" hidden="1">
      <c r="C348">
        <v>20</v>
      </c>
      <c r="E348">
        <v>4</v>
      </c>
      <c r="F348">
        <v>300</v>
      </c>
      <c r="J348">
        <v>14</v>
      </c>
      <c r="K348">
        <v>75.099999999999994</v>
      </c>
      <c r="T348">
        <v>8</v>
      </c>
      <c r="U348" t="s">
        <v>6</v>
      </c>
      <c r="V348">
        <v>3500</v>
      </c>
      <c r="W348">
        <v>27.67</v>
      </c>
      <c r="X348">
        <v>1.73</v>
      </c>
      <c r="Y348">
        <v>5.0599999999999996</v>
      </c>
      <c r="Z348">
        <v>75</v>
      </c>
      <c r="AA348">
        <v>4.29</v>
      </c>
      <c r="AB348">
        <f t="shared" si="36"/>
        <v>1.1794871794871793</v>
      </c>
      <c r="AC348">
        <f t="shared" si="37"/>
        <v>17.482517482517483</v>
      </c>
    </row>
    <row r="349" spans="3:29" hidden="1">
      <c r="C349">
        <v>21</v>
      </c>
      <c r="E349">
        <v>4</v>
      </c>
      <c r="F349">
        <v>300</v>
      </c>
      <c r="J349">
        <v>13</v>
      </c>
      <c r="K349">
        <v>75.099999999999994</v>
      </c>
      <c r="T349">
        <v>16</v>
      </c>
      <c r="U349" t="s">
        <v>6</v>
      </c>
      <c r="V349">
        <v>3500</v>
      </c>
      <c r="W349">
        <v>10.32</v>
      </c>
      <c r="X349">
        <v>1.92</v>
      </c>
      <c r="Y349">
        <v>5.0599999999999996</v>
      </c>
      <c r="Z349">
        <v>75</v>
      </c>
      <c r="AA349">
        <v>1.07</v>
      </c>
      <c r="AB349">
        <f t="shared" si="36"/>
        <v>4.7289719626168214</v>
      </c>
      <c r="AC349">
        <f t="shared" si="37"/>
        <v>70.09345794392523</v>
      </c>
    </row>
    <row r="350" spans="3:29" hidden="1">
      <c r="C350">
        <v>22</v>
      </c>
      <c r="E350">
        <v>4</v>
      </c>
      <c r="F350">
        <v>300</v>
      </c>
      <c r="J350">
        <v>11.8</v>
      </c>
      <c r="K350">
        <v>75.099999999999994</v>
      </c>
      <c r="T350">
        <v>4</v>
      </c>
      <c r="U350" t="s">
        <v>6</v>
      </c>
      <c r="V350">
        <v>4000</v>
      </c>
      <c r="W350">
        <v>64.040000000000006</v>
      </c>
      <c r="X350">
        <v>1.95</v>
      </c>
      <c r="Y350">
        <v>5.0599999999999996</v>
      </c>
      <c r="Z350">
        <v>75</v>
      </c>
      <c r="AA350">
        <v>17</v>
      </c>
      <c r="AB350">
        <f t="shared" si="36"/>
        <v>0.29764705882352938</v>
      </c>
      <c r="AC350">
        <f t="shared" si="37"/>
        <v>4.4117647058823533</v>
      </c>
    </row>
    <row r="351" spans="3:29" hidden="1">
      <c r="C351">
        <v>23</v>
      </c>
      <c r="E351">
        <v>4</v>
      </c>
      <c r="F351">
        <v>300</v>
      </c>
      <c r="J351">
        <v>13.7</v>
      </c>
      <c r="K351">
        <v>75.099999999999994</v>
      </c>
      <c r="T351">
        <v>8</v>
      </c>
      <c r="U351" t="s">
        <v>6</v>
      </c>
      <c r="V351">
        <v>4000</v>
      </c>
      <c r="W351">
        <v>27.49</v>
      </c>
      <c r="X351">
        <v>1.68</v>
      </c>
      <c r="Y351">
        <v>5.0599999999999996</v>
      </c>
      <c r="Z351">
        <v>75</v>
      </c>
      <c r="AA351">
        <v>4.29</v>
      </c>
      <c r="AB351">
        <f t="shared" si="36"/>
        <v>1.1794871794871793</v>
      </c>
      <c r="AC351">
        <f t="shared" si="37"/>
        <v>17.482517482517483</v>
      </c>
    </row>
    <row r="352" spans="3:29" hidden="1">
      <c r="C352">
        <v>24</v>
      </c>
      <c r="E352">
        <v>4</v>
      </c>
      <c r="F352">
        <v>300</v>
      </c>
      <c r="J352">
        <v>10.4</v>
      </c>
      <c r="K352">
        <v>75.099999999999994</v>
      </c>
      <c r="T352">
        <v>16</v>
      </c>
      <c r="U352" t="s">
        <v>6</v>
      </c>
      <c r="V352">
        <v>4000</v>
      </c>
      <c r="W352">
        <v>10.34</v>
      </c>
      <c r="X352">
        <v>1.87</v>
      </c>
      <c r="Y352">
        <v>5.0599999999999996</v>
      </c>
      <c r="Z352">
        <v>75</v>
      </c>
      <c r="AA352">
        <v>1.07</v>
      </c>
      <c r="AB352">
        <f t="shared" si="36"/>
        <v>4.7289719626168214</v>
      </c>
      <c r="AC352">
        <f t="shared" si="37"/>
        <v>70.09345794392523</v>
      </c>
    </row>
    <row r="353" spans="3:30" hidden="1">
      <c r="C353">
        <v>25</v>
      </c>
      <c r="E353">
        <v>4</v>
      </c>
      <c r="F353">
        <v>300</v>
      </c>
      <c r="J353">
        <v>9.4600000000000009</v>
      </c>
      <c r="K353">
        <v>75.099999999999994</v>
      </c>
    </row>
    <row r="354" spans="3:30" hidden="1">
      <c r="C354">
        <v>26</v>
      </c>
      <c r="E354">
        <v>4</v>
      </c>
      <c r="F354">
        <v>300</v>
      </c>
      <c r="J354">
        <v>13.1</v>
      </c>
      <c r="K354">
        <v>75.099999999999994</v>
      </c>
    </row>
    <row r="355" spans="3:30" hidden="1">
      <c r="C355">
        <v>27</v>
      </c>
      <c r="E355">
        <v>4</v>
      </c>
      <c r="F355">
        <v>300</v>
      </c>
      <c r="J355">
        <v>9.23</v>
      </c>
      <c r="K355">
        <v>75.099999999999994</v>
      </c>
    </row>
    <row r="356" spans="3:30" hidden="1">
      <c r="C356">
        <v>28</v>
      </c>
      <c r="E356">
        <v>4</v>
      </c>
      <c r="F356">
        <v>300</v>
      </c>
      <c r="J356">
        <v>14.9</v>
      </c>
      <c r="K356">
        <v>75.099999999999994</v>
      </c>
    </row>
    <row r="357" spans="3:30" hidden="1">
      <c r="C357">
        <v>29</v>
      </c>
      <c r="E357">
        <v>4</v>
      </c>
      <c r="F357">
        <v>300</v>
      </c>
      <c r="J357">
        <v>10.6</v>
      </c>
      <c r="K357">
        <v>75.099999999999994</v>
      </c>
    </row>
    <row r="358" spans="3:30">
      <c r="C358" t="s">
        <v>22</v>
      </c>
      <c r="E358">
        <f>AVERAGE(E329:E357)</f>
        <v>4</v>
      </c>
      <c r="F358">
        <f t="shared" ref="F358:O358" si="38">AVERAGE(F329:F357)</f>
        <v>300</v>
      </c>
      <c r="G358">
        <f t="shared" si="38"/>
        <v>34.988571428571426</v>
      </c>
      <c r="I358">
        <f t="shared" si="38"/>
        <v>2.3619999999999997</v>
      </c>
      <c r="J358">
        <f t="shared" si="38"/>
        <v>12.10551724137931</v>
      </c>
      <c r="K358">
        <f t="shared" si="38"/>
        <v>75.096551724137896</v>
      </c>
      <c r="L358">
        <f t="shared" si="38"/>
        <v>16.014285714285712</v>
      </c>
      <c r="M358">
        <f>AVERAGE(M329:M357)</f>
        <v>0.69850099113912001</v>
      </c>
      <c r="N358">
        <f t="shared" si="38"/>
        <v>4.6930513533231544</v>
      </c>
      <c r="O358">
        <f t="shared" si="38"/>
        <v>0.97822670901337749</v>
      </c>
    </row>
    <row r="362" spans="3:30" s="2" customFormat="1"/>
    <row r="367" spans="3:30" ht="60">
      <c r="D367" s="1" t="s">
        <v>2</v>
      </c>
      <c r="E367" s="1" t="s">
        <v>20</v>
      </c>
      <c r="F367" s="1" t="s">
        <v>1</v>
      </c>
      <c r="G367" s="1" t="s">
        <v>4</v>
      </c>
      <c r="H367" s="1" t="s">
        <v>54</v>
      </c>
      <c r="I367" s="1" t="s">
        <v>5</v>
      </c>
      <c r="J367" s="1" t="s">
        <v>11</v>
      </c>
      <c r="K367" s="1" t="s">
        <v>10</v>
      </c>
      <c r="L367" s="1" t="s">
        <v>8</v>
      </c>
      <c r="M367" s="1" t="s">
        <v>13</v>
      </c>
      <c r="N367" s="1" t="s">
        <v>12</v>
      </c>
      <c r="O367" s="1" t="s">
        <v>55</v>
      </c>
      <c r="P367">
        <v>0.97996000000000005</v>
      </c>
      <c r="S367" s="1" t="s">
        <v>2</v>
      </c>
      <c r="T367" s="1" t="s">
        <v>9</v>
      </c>
      <c r="U367" s="1" t="s">
        <v>3</v>
      </c>
      <c r="V367" s="1" t="s">
        <v>1</v>
      </c>
      <c r="W367" s="1" t="s">
        <v>4</v>
      </c>
      <c r="X367" s="1" t="s">
        <v>5</v>
      </c>
      <c r="Y367" s="1" t="s">
        <v>11</v>
      </c>
      <c r="Z367" s="1" t="s">
        <v>10</v>
      </c>
      <c r="AA367" s="1" t="s">
        <v>8</v>
      </c>
      <c r="AB367" s="1" t="s">
        <v>13</v>
      </c>
      <c r="AC367" s="1" t="s">
        <v>12</v>
      </c>
      <c r="AD367" s="1" t="s">
        <v>55</v>
      </c>
    </row>
    <row r="368" spans="3:30">
      <c r="C368">
        <v>1</v>
      </c>
      <c r="D368" t="s">
        <v>60</v>
      </c>
      <c r="E368">
        <v>4</v>
      </c>
      <c r="F368">
        <v>10</v>
      </c>
      <c r="G368">
        <v>120.67</v>
      </c>
      <c r="I368">
        <v>1.71</v>
      </c>
      <c r="K368">
        <v>75.099999999999994</v>
      </c>
      <c r="L368">
        <v>17.100000000000001</v>
      </c>
      <c r="M368" t="e">
        <f>J368/H368</f>
        <v>#DIV/0!</v>
      </c>
      <c r="N368" s="20">
        <f>K368/L368</f>
        <v>4.3918128654970756</v>
      </c>
      <c r="O368" s="21">
        <v>0.99007000000000001</v>
      </c>
      <c r="S368" t="s">
        <v>21</v>
      </c>
      <c r="T368">
        <v>4</v>
      </c>
      <c r="V368">
        <v>10</v>
      </c>
      <c r="W368">
        <v>144.35</v>
      </c>
      <c r="X368">
        <v>1.65</v>
      </c>
      <c r="Z368">
        <v>75.099999999999994</v>
      </c>
      <c r="AA368">
        <v>17.100000000000001</v>
      </c>
      <c r="AC368" s="20">
        <f>Z368/AA368</f>
        <v>4.3918128654970756</v>
      </c>
      <c r="AD368" s="21">
        <v>0.98977089981571797</v>
      </c>
    </row>
    <row r="369" spans="2:30">
      <c r="E369">
        <v>4</v>
      </c>
      <c r="F369">
        <v>50</v>
      </c>
      <c r="G369">
        <v>51.99</v>
      </c>
      <c r="I369">
        <v>1.65</v>
      </c>
      <c r="K369">
        <v>75.099999999999994</v>
      </c>
      <c r="L369">
        <v>17.100000000000001</v>
      </c>
      <c r="M369">
        <f>J369/L369</f>
        <v>0</v>
      </c>
      <c r="N369" s="20">
        <f t="shared" ref="N369:N373" si="39">K369/L369</f>
        <v>4.3918128654970756</v>
      </c>
      <c r="O369" s="21">
        <v>0.98716000000000004</v>
      </c>
      <c r="T369">
        <v>4</v>
      </c>
      <c r="V369">
        <v>50</v>
      </c>
      <c r="W369">
        <v>84.28</v>
      </c>
      <c r="X369">
        <v>1.71</v>
      </c>
      <c r="Z369">
        <v>75.099999999999994</v>
      </c>
      <c r="AA369">
        <v>17.100000000000001</v>
      </c>
      <c r="AC369" s="20">
        <f t="shared" ref="AC369:AC379" si="40">Z369/AA369</f>
        <v>4.3918128654970756</v>
      </c>
      <c r="AD369" s="21">
        <v>0.98602654374123999</v>
      </c>
    </row>
    <row r="370" spans="2:30">
      <c r="E370">
        <v>4</v>
      </c>
      <c r="F370">
        <v>100</v>
      </c>
      <c r="G370">
        <v>25.88</v>
      </c>
      <c r="I370">
        <v>1.72</v>
      </c>
      <c r="K370">
        <v>75.099999999999994</v>
      </c>
      <c r="L370">
        <v>17.2</v>
      </c>
      <c r="M370">
        <f t="shared" ref="M370:M378" si="41">J370/L370</f>
        <v>0</v>
      </c>
      <c r="N370" s="20">
        <f t="shared" si="39"/>
        <v>4.3662790697674421</v>
      </c>
      <c r="O370" s="21">
        <v>0.98333999999999999</v>
      </c>
      <c r="P370">
        <f>O370-P367</f>
        <v>3.3799999999999386E-3</v>
      </c>
      <c r="T370">
        <v>4</v>
      </c>
      <c r="V370">
        <v>100</v>
      </c>
      <c r="W370">
        <v>57.08</v>
      </c>
      <c r="X370">
        <v>1.73</v>
      </c>
      <c r="Z370">
        <v>75.099999999999994</v>
      </c>
      <c r="AA370">
        <v>17</v>
      </c>
      <c r="AC370" s="20">
        <f t="shared" si="40"/>
        <v>4.4176470588235288</v>
      </c>
      <c r="AD370" s="21">
        <v>0.98179714252304295</v>
      </c>
    </row>
    <row r="371" spans="2:30">
      <c r="E371">
        <v>4</v>
      </c>
      <c r="F371" s="16">
        <v>150</v>
      </c>
      <c r="G371">
        <v>15.54</v>
      </c>
      <c r="I371">
        <v>1.72</v>
      </c>
      <c r="K371">
        <v>75.099999999999994</v>
      </c>
      <c r="L371">
        <v>17.2</v>
      </c>
      <c r="M371">
        <f t="shared" si="41"/>
        <v>0</v>
      </c>
      <c r="N371" s="20">
        <f t="shared" si="39"/>
        <v>4.3662790697674421</v>
      </c>
      <c r="O371" s="21">
        <v>0.97987000000000002</v>
      </c>
      <c r="P371" s="15">
        <f>P367-O371</f>
        <v>9.0000000000034497E-5</v>
      </c>
      <c r="T371">
        <v>4</v>
      </c>
      <c r="V371">
        <v>200</v>
      </c>
      <c r="W371">
        <v>39.64</v>
      </c>
      <c r="X371">
        <v>1.62</v>
      </c>
      <c r="Z371">
        <v>75.099999999999994</v>
      </c>
      <c r="AA371">
        <v>17</v>
      </c>
      <c r="AC371" s="20">
        <f t="shared" si="40"/>
        <v>4.4176470588235288</v>
      </c>
      <c r="AD371" s="21">
        <v>0.97537460764899198</v>
      </c>
    </row>
    <row r="372" spans="2:30">
      <c r="E372">
        <v>4</v>
      </c>
      <c r="F372" s="17">
        <v>200</v>
      </c>
      <c r="G372">
        <v>7.83</v>
      </c>
      <c r="I372">
        <v>1.67</v>
      </c>
      <c r="K372">
        <v>75.099999999999994</v>
      </c>
      <c r="L372">
        <v>17.2</v>
      </c>
      <c r="M372">
        <f t="shared" si="41"/>
        <v>0</v>
      </c>
      <c r="N372" s="20">
        <f t="shared" si="39"/>
        <v>4.3662790697674421</v>
      </c>
      <c r="O372" s="21">
        <v>0.97777000000000003</v>
      </c>
      <c r="P372">
        <f>P367-O372</f>
        <v>2.1900000000000253E-3</v>
      </c>
      <c r="T372">
        <v>4</v>
      </c>
      <c r="V372" s="16">
        <v>300</v>
      </c>
      <c r="W372">
        <v>34.65</v>
      </c>
      <c r="X372">
        <v>1.67</v>
      </c>
      <c r="Z372">
        <v>75.099999999999994</v>
      </c>
      <c r="AA372">
        <v>17</v>
      </c>
      <c r="AC372" s="20">
        <f t="shared" si="40"/>
        <v>4.4176470588235288</v>
      </c>
      <c r="AD372" s="21">
        <v>0.97187585439300095</v>
      </c>
    </row>
    <row r="373" spans="2:30">
      <c r="E373">
        <v>4</v>
      </c>
      <c r="F373">
        <v>300</v>
      </c>
      <c r="G373">
        <v>2.4900000000000002</v>
      </c>
      <c r="I373">
        <v>1.68</v>
      </c>
      <c r="K373">
        <v>75.099999999999994</v>
      </c>
      <c r="L373">
        <v>17.2</v>
      </c>
      <c r="M373">
        <f t="shared" si="41"/>
        <v>0</v>
      </c>
      <c r="N373" s="20">
        <f t="shared" si="39"/>
        <v>4.3662790697674421</v>
      </c>
      <c r="O373" s="21">
        <v>0.97299000000000002</v>
      </c>
      <c r="Q373" s="13"/>
      <c r="T373">
        <v>4</v>
      </c>
      <c r="V373">
        <v>400</v>
      </c>
      <c r="W373">
        <v>33.46</v>
      </c>
      <c r="X373">
        <v>1.73</v>
      </c>
      <c r="Z373">
        <v>75.099999999999994</v>
      </c>
      <c r="AA373">
        <v>17</v>
      </c>
      <c r="AC373" s="20">
        <f t="shared" si="40"/>
        <v>4.4176470588235288</v>
      </c>
      <c r="AD373" s="21">
        <v>0.96626157152576198</v>
      </c>
    </row>
    <row r="374" spans="2:30">
      <c r="B374" s="14" t="s">
        <v>58</v>
      </c>
      <c r="D374" s="16" t="s">
        <v>61</v>
      </c>
      <c r="N374" s="20"/>
      <c r="O374" s="21"/>
      <c r="T374">
        <v>8</v>
      </c>
      <c r="V374">
        <v>5</v>
      </c>
      <c r="W374">
        <v>53.62</v>
      </c>
      <c r="X374">
        <v>1.72</v>
      </c>
      <c r="Z374">
        <v>75.099999999999994</v>
      </c>
      <c r="AA374">
        <v>4.29</v>
      </c>
      <c r="AC374" s="20">
        <f t="shared" si="40"/>
        <v>17.505827505827504</v>
      </c>
      <c r="AD374" s="21">
        <v>0.95639001286863901</v>
      </c>
    </row>
    <row r="375" spans="2:30">
      <c r="B375" s="14"/>
      <c r="E375">
        <v>8</v>
      </c>
      <c r="F375">
        <v>2</v>
      </c>
      <c r="G375">
        <v>38.33</v>
      </c>
      <c r="I375">
        <v>1.73</v>
      </c>
      <c r="K375">
        <v>75.099999999999994</v>
      </c>
      <c r="L375">
        <v>4.29</v>
      </c>
      <c r="N375" s="20">
        <f>K375/L375</f>
        <v>17.505827505827504</v>
      </c>
      <c r="O375" s="21">
        <v>0.95664000000000005</v>
      </c>
      <c r="T375">
        <v>8</v>
      </c>
      <c r="V375">
        <v>10</v>
      </c>
      <c r="W375">
        <v>47.25</v>
      </c>
      <c r="X375">
        <v>1.83</v>
      </c>
      <c r="Z375">
        <v>75.099999999999994</v>
      </c>
      <c r="AA375">
        <v>4.29</v>
      </c>
      <c r="AC375" s="20">
        <f t="shared" si="40"/>
        <v>17.505827505827504</v>
      </c>
      <c r="AD375" s="21">
        <v>0.95604426823803301</v>
      </c>
    </row>
    <row r="376" spans="2:30">
      <c r="B376" s="14"/>
      <c r="E376">
        <v>8</v>
      </c>
      <c r="F376">
        <v>5</v>
      </c>
      <c r="G376">
        <v>46.66</v>
      </c>
      <c r="I376">
        <v>1.73</v>
      </c>
      <c r="K376">
        <v>75.099999999999994</v>
      </c>
      <c r="L376">
        <v>4.28</v>
      </c>
      <c r="N376" s="20">
        <f t="shared" ref="N376:N380" si="42">K376/L376</f>
        <v>17.546728971962615</v>
      </c>
      <c r="O376" s="21">
        <v>0.95637000000000005</v>
      </c>
      <c r="T376">
        <v>8</v>
      </c>
      <c r="V376">
        <v>50</v>
      </c>
      <c r="W376">
        <v>38.36</v>
      </c>
      <c r="X376">
        <v>1.68</v>
      </c>
      <c r="Z376">
        <v>75.099999999999994</v>
      </c>
      <c r="AA376">
        <v>4.29</v>
      </c>
      <c r="AC376" s="20">
        <f t="shared" si="40"/>
        <v>17.505827505827504</v>
      </c>
      <c r="AD376" s="21">
        <v>0.95283437505964996</v>
      </c>
    </row>
    <row r="377" spans="2:30">
      <c r="B377">
        <v>0.97996000000000005</v>
      </c>
      <c r="E377">
        <v>8</v>
      </c>
      <c r="F377">
        <v>10</v>
      </c>
      <c r="G377">
        <v>39.76</v>
      </c>
      <c r="I377">
        <v>1.66</v>
      </c>
      <c r="J377">
        <v>10</v>
      </c>
      <c r="K377">
        <v>75.099999999999994</v>
      </c>
      <c r="L377">
        <v>4.28</v>
      </c>
      <c r="M377">
        <f t="shared" si="41"/>
        <v>2.3364485981308412</v>
      </c>
      <c r="N377" s="20">
        <f t="shared" si="42"/>
        <v>17.546728971962615</v>
      </c>
      <c r="O377" s="21">
        <v>0.95601999999999998</v>
      </c>
      <c r="T377">
        <v>8</v>
      </c>
      <c r="V377">
        <v>100</v>
      </c>
      <c r="W377">
        <v>25.27</v>
      </c>
      <c r="X377">
        <v>1.71</v>
      </c>
      <c r="Z377">
        <v>75.099999999999994</v>
      </c>
      <c r="AA377">
        <v>4.29</v>
      </c>
      <c r="AC377" s="20">
        <f t="shared" si="40"/>
        <v>17.505827505827504</v>
      </c>
      <c r="AD377" s="21">
        <v>0.95026303452094896</v>
      </c>
    </row>
    <row r="378" spans="2:30">
      <c r="E378">
        <v>8</v>
      </c>
      <c r="F378">
        <v>50</v>
      </c>
      <c r="G378">
        <v>28.13</v>
      </c>
      <c r="I378">
        <v>1.72</v>
      </c>
      <c r="J378">
        <v>12.4</v>
      </c>
      <c r="K378">
        <v>75.099999999999994</v>
      </c>
      <c r="L378">
        <v>4.28</v>
      </c>
      <c r="M378">
        <f t="shared" si="41"/>
        <v>2.8971962616822431</v>
      </c>
      <c r="N378" s="20">
        <f t="shared" si="42"/>
        <v>17.546728971962615</v>
      </c>
      <c r="O378" s="21">
        <v>0.95428000000000002</v>
      </c>
      <c r="T378">
        <v>8</v>
      </c>
      <c r="V378">
        <v>150</v>
      </c>
      <c r="W378">
        <v>19.73</v>
      </c>
      <c r="X378">
        <v>1.65</v>
      </c>
      <c r="Z378">
        <v>75.099999999999994</v>
      </c>
      <c r="AA378">
        <v>4.28</v>
      </c>
      <c r="AC378" s="20">
        <f t="shared" si="40"/>
        <v>17.546728971962615</v>
      </c>
      <c r="AD378" s="21">
        <v>0.94729980866298502</v>
      </c>
    </row>
    <row r="379" spans="2:30">
      <c r="E379">
        <v>8</v>
      </c>
      <c r="F379">
        <v>100</v>
      </c>
      <c r="G379">
        <v>14.96</v>
      </c>
      <c r="I379">
        <v>1.72</v>
      </c>
      <c r="J379">
        <v>7.52</v>
      </c>
      <c r="K379">
        <v>75.099999999999994</v>
      </c>
      <c r="L379">
        <v>4.28</v>
      </c>
      <c r="N379" s="20">
        <f t="shared" si="42"/>
        <v>17.546728971962615</v>
      </c>
      <c r="O379" s="21">
        <v>0.95172000000000001</v>
      </c>
      <c r="T379">
        <v>8</v>
      </c>
      <c r="V379">
        <v>200</v>
      </c>
      <c r="W379">
        <v>18.079999999999998</v>
      </c>
      <c r="X379">
        <v>1.68</v>
      </c>
      <c r="Z379">
        <v>75.099999999999994</v>
      </c>
      <c r="AA379">
        <v>4.29</v>
      </c>
      <c r="AC379" s="20">
        <f t="shared" si="40"/>
        <v>17.505827505827504</v>
      </c>
      <c r="AD379" s="21">
        <v>0.94535281893078105</v>
      </c>
    </row>
    <row r="380" spans="2:30">
      <c r="E380">
        <v>8</v>
      </c>
      <c r="F380">
        <v>150</v>
      </c>
      <c r="G380">
        <v>13.32</v>
      </c>
      <c r="I380">
        <v>1.64</v>
      </c>
      <c r="J380">
        <v>11.7</v>
      </c>
      <c r="K380">
        <v>75.099999999999994</v>
      </c>
      <c r="L380">
        <v>4.28</v>
      </c>
      <c r="N380" s="20">
        <f t="shared" si="42"/>
        <v>17.546728971962615</v>
      </c>
      <c r="O380" s="21">
        <v>0.94911999999999996</v>
      </c>
    </row>
    <row r="382" spans="2:30">
      <c r="E382">
        <v>16</v>
      </c>
      <c r="F382">
        <v>10</v>
      </c>
      <c r="J382">
        <v>18.600000000000001</v>
      </c>
      <c r="O382">
        <v>0.88971999999999996</v>
      </c>
    </row>
    <row r="383" spans="2:30">
      <c r="E383">
        <v>16</v>
      </c>
      <c r="F383">
        <v>50</v>
      </c>
      <c r="J383">
        <v>20.399999999999999</v>
      </c>
      <c r="O383">
        <v>0.88931000000000004</v>
      </c>
    </row>
    <row r="384" spans="2:30">
      <c r="E384">
        <v>16</v>
      </c>
      <c r="F384">
        <v>100</v>
      </c>
      <c r="J384">
        <v>15.1</v>
      </c>
      <c r="O384">
        <v>0.88832</v>
      </c>
    </row>
    <row r="385" spans="5:15">
      <c r="E385">
        <v>16</v>
      </c>
      <c r="F385">
        <v>200</v>
      </c>
      <c r="J385">
        <v>14</v>
      </c>
      <c r="O385">
        <v>0.88583999999999996</v>
      </c>
    </row>
    <row r="386" spans="5:15">
      <c r="E386">
        <v>16</v>
      </c>
      <c r="F386">
        <v>300</v>
      </c>
      <c r="J386">
        <v>13</v>
      </c>
      <c r="O386">
        <v>0.88363999999999998</v>
      </c>
    </row>
    <row r="387" spans="5:15">
      <c r="E387">
        <v>16</v>
      </c>
      <c r="F387">
        <v>400</v>
      </c>
      <c r="J387">
        <v>11.8</v>
      </c>
      <c r="O387">
        <v>0.87877000000000005</v>
      </c>
    </row>
    <row r="388" spans="5:15">
      <c r="E388">
        <v>16</v>
      </c>
      <c r="F388">
        <v>500</v>
      </c>
      <c r="J388">
        <v>13.7</v>
      </c>
      <c r="O388">
        <v>0.87121000000000004</v>
      </c>
    </row>
    <row r="389" spans="5:15">
      <c r="J389">
        <v>10.4</v>
      </c>
    </row>
    <row r="390" spans="5:15">
      <c r="J390">
        <v>9.4600000000000009</v>
      </c>
    </row>
    <row r="391" spans="5:15">
      <c r="J391">
        <v>13.1</v>
      </c>
    </row>
    <row r="392" spans="5:15">
      <c r="J392">
        <v>9.23</v>
      </c>
    </row>
    <row r="393" spans="5:15">
      <c r="J393">
        <v>14.9</v>
      </c>
    </row>
    <row r="394" spans="5:15">
      <c r="J394">
        <v>10.6</v>
      </c>
    </row>
    <row r="397" spans="5:15" s="2" customFormat="1"/>
    <row r="403" spans="3:6">
      <c r="C403" s="4"/>
      <c r="D403" s="4" t="s">
        <v>26</v>
      </c>
      <c r="E403" s="4" t="s">
        <v>72</v>
      </c>
      <c r="F403" s="4" t="s">
        <v>73</v>
      </c>
    </row>
    <row r="404" spans="3:6" ht="15.75">
      <c r="C404" s="3" t="s">
        <v>66</v>
      </c>
      <c r="D404" s="3">
        <v>9.2100000000000009</v>
      </c>
      <c r="E404" s="3">
        <v>4.0599999999999996</v>
      </c>
      <c r="F404" s="3">
        <v>2.95</v>
      </c>
    </row>
    <row r="405" spans="3:6" ht="15.75">
      <c r="C405" s="3" t="s">
        <v>67</v>
      </c>
      <c r="D405" s="3">
        <v>45.08</v>
      </c>
      <c r="E405" s="3">
        <v>16.84</v>
      </c>
      <c r="F405" s="3">
        <v>15.86</v>
      </c>
    </row>
    <row r="406" spans="3:6" ht="15.75">
      <c r="C406" s="3" t="s">
        <v>68</v>
      </c>
      <c r="D406" s="3">
        <v>35.72</v>
      </c>
      <c r="E406" s="3">
        <v>15.75</v>
      </c>
      <c r="F406" s="3">
        <v>13.43</v>
      </c>
    </row>
    <row r="407" spans="3:6" ht="15.75">
      <c r="C407" s="3"/>
      <c r="D407" s="11"/>
      <c r="E407" s="11"/>
      <c r="F407" s="11"/>
    </row>
    <row r="408" spans="3:6" ht="15.75">
      <c r="C408" s="3"/>
      <c r="D408" s="11"/>
      <c r="E408" s="11"/>
      <c r="F408" s="11"/>
    </row>
    <row r="409" spans="3:6" ht="15.75">
      <c r="C409" s="3"/>
      <c r="D409" s="11"/>
      <c r="E409" s="11"/>
      <c r="F409" s="11"/>
    </row>
    <row r="429" spans="2:2" s="2" customFormat="1"/>
    <row r="432" spans="2:2">
      <c r="B432" t="s">
        <v>43</v>
      </c>
    </row>
    <row r="433" spans="3:8" ht="15.75">
      <c r="D433" s="3" t="s">
        <v>69</v>
      </c>
      <c r="E433" s="3" t="s">
        <v>67</v>
      </c>
      <c r="F433" s="3" t="s">
        <v>70</v>
      </c>
      <c r="G433" s="3" t="s">
        <v>44</v>
      </c>
    </row>
    <row r="434" spans="3:8" ht="15.75">
      <c r="C434" s="3" t="s">
        <v>71</v>
      </c>
      <c r="D434" s="3">
        <v>2.95</v>
      </c>
      <c r="E434" s="3">
        <v>45.08</v>
      </c>
      <c r="F434" s="3">
        <v>15.86</v>
      </c>
      <c r="G434" s="3">
        <v>35.86</v>
      </c>
      <c r="H434" s="3"/>
    </row>
    <row r="435" spans="3:8" ht="15.75">
      <c r="C435" s="3" t="s">
        <v>55</v>
      </c>
      <c r="D435" s="11">
        <v>0.97729100000000002</v>
      </c>
      <c r="E435" s="11">
        <v>0.97934299999999996</v>
      </c>
      <c r="F435" s="11">
        <v>0.98049399999999998</v>
      </c>
      <c r="G435" s="3">
        <v>0.97767999999999999</v>
      </c>
      <c r="H435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B67" workbookViewId="0">
      <selection activeCell="E79" sqref="E79"/>
    </sheetView>
  </sheetViews>
  <sheetFormatPr defaultRowHeight="1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B3:AT45"/>
  <sheetViews>
    <sheetView workbookViewId="0">
      <selection activeCell="AB13" sqref="AB13"/>
    </sheetView>
  </sheetViews>
  <sheetFormatPr defaultRowHeight="15"/>
  <sheetData>
    <row r="3" spans="2:46">
      <c r="B3" t="s">
        <v>49</v>
      </c>
    </row>
    <row r="4" spans="2:46" ht="60">
      <c r="C4" s="1" t="s">
        <v>2</v>
      </c>
      <c r="D4" s="1" t="s">
        <v>3</v>
      </c>
      <c r="E4" s="1" t="s">
        <v>9</v>
      </c>
      <c r="F4" s="1" t="s">
        <v>1</v>
      </c>
      <c r="G4" s="1" t="s">
        <v>4</v>
      </c>
      <c r="H4" s="1" t="s">
        <v>5</v>
      </c>
      <c r="I4" s="1" t="s">
        <v>10</v>
      </c>
      <c r="J4" s="1" t="s">
        <v>8</v>
      </c>
      <c r="K4" s="1" t="s">
        <v>12</v>
      </c>
      <c r="L4" s="1" t="s">
        <v>55</v>
      </c>
      <c r="O4" s="1" t="s">
        <v>2</v>
      </c>
      <c r="P4" s="1" t="s">
        <v>3</v>
      </c>
      <c r="Q4" s="3" t="s">
        <v>71</v>
      </c>
      <c r="R4" s="1" t="s">
        <v>55</v>
      </c>
      <c r="AA4" s="4"/>
      <c r="AB4" s="4" t="s">
        <v>26</v>
      </c>
      <c r="AC4" s="4" t="s">
        <v>72</v>
      </c>
      <c r="AD4" s="4" t="s">
        <v>73</v>
      </c>
    </row>
    <row r="5" spans="2:46" ht="15.75">
      <c r="C5" t="s">
        <v>23</v>
      </c>
      <c r="D5" t="s">
        <v>6</v>
      </c>
      <c r="E5">
        <v>4</v>
      </c>
      <c r="F5">
        <v>150</v>
      </c>
      <c r="G5">
        <v>68.42</v>
      </c>
      <c r="H5">
        <v>7.01</v>
      </c>
      <c r="I5">
        <v>270</v>
      </c>
      <c r="J5">
        <v>61.6</v>
      </c>
      <c r="K5">
        <f>I5/J5</f>
        <v>4.383116883116883</v>
      </c>
      <c r="L5">
        <v>0.98257000000000005</v>
      </c>
      <c r="O5" s="3" t="s">
        <v>66</v>
      </c>
      <c r="P5" t="s">
        <v>6</v>
      </c>
      <c r="Q5">
        <v>68.42</v>
      </c>
      <c r="R5">
        <v>0.98257000000000005</v>
      </c>
      <c r="AA5" s="3" t="s">
        <v>66</v>
      </c>
      <c r="AB5">
        <v>68.42</v>
      </c>
      <c r="AC5">
        <v>33.32</v>
      </c>
      <c r="AD5">
        <v>18.02</v>
      </c>
    </row>
    <row r="6" spans="2:46" ht="15.75">
      <c r="C6" t="s">
        <v>23</v>
      </c>
      <c r="D6" t="s">
        <v>15</v>
      </c>
      <c r="E6">
        <v>4</v>
      </c>
      <c r="F6">
        <v>150</v>
      </c>
      <c r="G6">
        <v>33.32</v>
      </c>
      <c r="H6">
        <v>8.56</v>
      </c>
      <c r="I6">
        <v>270</v>
      </c>
      <c r="J6">
        <v>62.1</v>
      </c>
      <c r="K6">
        <f t="shared" ref="K6:K14" si="0">I6/J6</f>
        <v>4.3478260869565215</v>
      </c>
      <c r="L6">
        <v>0.98936000000000002</v>
      </c>
      <c r="O6" s="3" t="s">
        <v>66</v>
      </c>
      <c r="P6" s="3" t="s">
        <v>15</v>
      </c>
      <c r="Q6">
        <v>33.32</v>
      </c>
      <c r="R6">
        <v>0.98936000000000002</v>
      </c>
      <c r="AA6" s="3" t="s">
        <v>67</v>
      </c>
      <c r="AB6">
        <v>506.02</v>
      </c>
      <c r="AC6">
        <v>189.61</v>
      </c>
      <c r="AD6">
        <v>152.18</v>
      </c>
    </row>
    <row r="7" spans="2:46" ht="15.75">
      <c r="C7" t="s">
        <v>23</v>
      </c>
      <c r="D7" t="s">
        <v>16</v>
      </c>
      <c r="E7">
        <v>4</v>
      </c>
      <c r="F7">
        <v>150</v>
      </c>
      <c r="G7">
        <v>18.02</v>
      </c>
      <c r="H7">
        <v>6.38</v>
      </c>
      <c r="I7">
        <v>270</v>
      </c>
      <c r="J7">
        <v>61.7</v>
      </c>
      <c r="K7">
        <f t="shared" si="0"/>
        <v>4.3760129659643434</v>
      </c>
      <c r="L7">
        <v>0.98936999999999997</v>
      </c>
      <c r="O7" s="3" t="s">
        <v>66</v>
      </c>
      <c r="P7" s="3" t="s">
        <v>16</v>
      </c>
      <c r="Q7">
        <v>18.02</v>
      </c>
      <c r="R7">
        <v>0.98936999999999997</v>
      </c>
      <c r="AA7" s="3" t="s">
        <v>68</v>
      </c>
      <c r="AB7">
        <v>361.05</v>
      </c>
      <c r="AC7">
        <v>127.12</v>
      </c>
      <c r="AD7">
        <v>109.15</v>
      </c>
    </row>
    <row r="8" spans="2:46" ht="15.75">
      <c r="C8" t="s">
        <v>24</v>
      </c>
      <c r="D8" t="s">
        <v>6</v>
      </c>
      <c r="E8">
        <v>16</v>
      </c>
      <c r="F8">
        <v>5</v>
      </c>
      <c r="G8">
        <v>506.02</v>
      </c>
      <c r="H8">
        <v>7.64</v>
      </c>
      <c r="I8">
        <v>270</v>
      </c>
      <c r="J8">
        <v>35.799999999999997</v>
      </c>
      <c r="K8">
        <f t="shared" si="0"/>
        <v>7.5418994413407825</v>
      </c>
      <c r="L8">
        <v>0.98001000000000005</v>
      </c>
      <c r="O8" s="3" t="s">
        <v>67</v>
      </c>
      <c r="P8" t="s">
        <v>6</v>
      </c>
      <c r="Q8">
        <v>506.02</v>
      </c>
      <c r="R8">
        <v>0.98001000000000005</v>
      </c>
      <c r="AA8" s="3" t="s">
        <v>44</v>
      </c>
      <c r="AB8">
        <v>399.98</v>
      </c>
    </row>
    <row r="9" spans="2:46" ht="15.75">
      <c r="C9" t="s">
        <v>24</v>
      </c>
      <c r="D9" t="s">
        <v>15</v>
      </c>
      <c r="E9">
        <v>16</v>
      </c>
      <c r="F9">
        <v>5</v>
      </c>
      <c r="G9">
        <v>189.61</v>
      </c>
      <c r="H9">
        <v>6.26</v>
      </c>
      <c r="I9">
        <v>270</v>
      </c>
      <c r="J9">
        <v>37.5</v>
      </c>
      <c r="K9">
        <f t="shared" si="0"/>
        <v>7.2</v>
      </c>
      <c r="L9">
        <v>0.98660999999999999</v>
      </c>
      <c r="O9" s="3" t="s">
        <v>67</v>
      </c>
      <c r="P9" s="3" t="s">
        <v>15</v>
      </c>
      <c r="Q9">
        <v>189.61</v>
      </c>
      <c r="R9">
        <v>0.98660999999999999</v>
      </c>
    </row>
    <row r="10" spans="2:46" ht="15.75">
      <c r="C10" t="s">
        <v>24</v>
      </c>
      <c r="D10" t="s">
        <v>16</v>
      </c>
      <c r="E10">
        <v>16</v>
      </c>
      <c r="F10">
        <v>5</v>
      </c>
      <c r="G10">
        <v>152.18</v>
      </c>
      <c r="H10">
        <v>6.55</v>
      </c>
      <c r="I10">
        <v>270</v>
      </c>
      <c r="J10">
        <v>37.299999999999997</v>
      </c>
      <c r="K10">
        <f t="shared" si="0"/>
        <v>7.2386058981233248</v>
      </c>
      <c r="L10">
        <v>0.98690999999999995</v>
      </c>
      <c r="O10" s="3" t="s">
        <v>67</v>
      </c>
      <c r="P10" s="3" t="s">
        <v>16</v>
      </c>
      <c r="Q10">
        <v>152.18</v>
      </c>
      <c r="R10">
        <v>0.98690999999999995</v>
      </c>
      <c r="AT10" t="s">
        <v>74</v>
      </c>
    </row>
    <row r="11" spans="2:46" ht="15.75">
      <c r="C11" t="s">
        <v>25</v>
      </c>
      <c r="D11" t="s">
        <v>6</v>
      </c>
      <c r="E11">
        <v>8</v>
      </c>
      <c r="F11" t="s">
        <v>6</v>
      </c>
      <c r="G11">
        <v>361.05</v>
      </c>
      <c r="H11">
        <v>7.48</v>
      </c>
      <c r="I11">
        <v>270</v>
      </c>
      <c r="J11">
        <v>15.4</v>
      </c>
      <c r="K11">
        <f t="shared" si="0"/>
        <v>17.532467532467532</v>
      </c>
      <c r="L11">
        <v>0.98221999999999998</v>
      </c>
      <c r="O11" s="3" t="s">
        <v>68</v>
      </c>
      <c r="P11" t="s">
        <v>6</v>
      </c>
      <c r="Q11">
        <v>361.05</v>
      </c>
      <c r="R11">
        <v>0.98221999999999998</v>
      </c>
    </row>
    <row r="12" spans="2:46" ht="15.75">
      <c r="C12" t="s">
        <v>25</v>
      </c>
      <c r="D12" t="s">
        <v>15</v>
      </c>
      <c r="E12">
        <v>8</v>
      </c>
      <c r="F12" t="s">
        <v>6</v>
      </c>
      <c r="G12">
        <v>127.12</v>
      </c>
      <c r="H12">
        <v>8.14</v>
      </c>
      <c r="I12">
        <v>270</v>
      </c>
      <c r="J12">
        <v>15.4</v>
      </c>
      <c r="K12">
        <f t="shared" si="0"/>
        <v>17.532467532467532</v>
      </c>
      <c r="L12">
        <v>0.97945000000000004</v>
      </c>
      <c r="O12" s="3" t="s">
        <v>68</v>
      </c>
      <c r="P12" s="3" t="s">
        <v>15</v>
      </c>
      <c r="Q12">
        <v>127.12</v>
      </c>
      <c r="R12">
        <v>0.97945000000000004</v>
      </c>
    </row>
    <row r="13" spans="2:46" ht="15.75">
      <c r="C13" t="s">
        <v>25</v>
      </c>
      <c r="D13" t="s">
        <v>16</v>
      </c>
      <c r="E13">
        <v>8</v>
      </c>
      <c r="F13" t="s">
        <v>6</v>
      </c>
      <c r="G13">
        <v>109.15</v>
      </c>
      <c r="H13">
        <v>7.71</v>
      </c>
      <c r="I13">
        <v>270</v>
      </c>
      <c r="J13">
        <v>15.5</v>
      </c>
      <c r="K13">
        <f t="shared" si="0"/>
        <v>17.419354838709676</v>
      </c>
      <c r="L13">
        <v>0.97941</v>
      </c>
      <c r="O13" s="3" t="s">
        <v>68</v>
      </c>
      <c r="P13" s="3" t="s">
        <v>16</v>
      </c>
      <c r="Q13">
        <v>109.15</v>
      </c>
      <c r="R13">
        <v>0.97941</v>
      </c>
    </row>
    <row r="14" spans="2:46" ht="15.75">
      <c r="C14" t="s">
        <v>48</v>
      </c>
      <c r="D14" t="s">
        <v>6</v>
      </c>
      <c r="E14">
        <v>4</v>
      </c>
      <c r="F14">
        <v>300</v>
      </c>
      <c r="G14">
        <v>399.98</v>
      </c>
      <c r="H14">
        <v>7.53</v>
      </c>
      <c r="I14">
        <v>270</v>
      </c>
      <c r="J14">
        <v>57.1</v>
      </c>
      <c r="K14">
        <f t="shared" si="0"/>
        <v>4.7285464098073557</v>
      </c>
      <c r="L14">
        <v>0.98734</v>
      </c>
      <c r="O14" s="3" t="s">
        <v>44</v>
      </c>
      <c r="P14" t="s">
        <v>6</v>
      </c>
      <c r="Q14">
        <v>399.98</v>
      </c>
      <c r="R14">
        <v>0.98734</v>
      </c>
    </row>
    <row r="18" spans="2:30">
      <c r="B18" t="s">
        <v>50</v>
      </c>
    </row>
    <row r="19" spans="2:30" ht="60">
      <c r="C19" s="1" t="s">
        <v>2</v>
      </c>
      <c r="D19" s="1" t="s">
        <v>3</v>
      </c>
      <c r="E19" s="1" t="s">
        <v>9</v>
      </c>
      <c r="F19" s="1" t="s">
        <v>1</v>
      </c>
      <c r="G19" s="1" t="s">
        <v>4</v>
      </c>
      <c r="H19" s="1" t="s">
        <v>5</v>
      </c>
      <c r="I19" s="1" t="s">
        <v>10</v>
      </c>
      <c r="J19" s="1" t="s">
        <v>8</v>
      </c>
      <c r="K19" s="1" t="s">
        <v>12</v>
      </c>
      <c r="L19" s="1" t="s">
        <v>55</v>
      </c>
      <c r="O19" s="1" t="s">
        <v>2</v>
      </c>
      <c r="P19" s="1" t="s">
        <v>3</v>
      </c>
      <c r="Q19" s="3" t="s">
        <v>71</v>
      </c>
      <c r="R19" s="1" t="s">
        <v>55</v>
      </c>
      <c r="AA19" s="4"/>
      <c r="AB19" s="4" t="s">
        <v>26</v>
      </c>
      <c r="AC19" s="4" t="s">
        <v>72</v>
      </c>
      <c r="AD19" s="4" t="s">
        <v>73</v>
      </c>
    </row>
    <row r="20" spans="2:30" ht="15.75">
      <c r="C20" t="s">
        <v>23</v>
      </c>
      <c r="D20" t="s">
        <v>6</v>
      </c>
      <c r="E20">
        <v>4</v>
      </c>
      <c r="F20">
        <v>150</v>
      </c>
      <c r="G20">
        <v>9.2028571428571446</v>
      </c>
      <c r="H20">
        <v>1.83</v>
      </c>
      <c r="I20">
        <v>75</v>
      </c>
      <c r="J20">
        <v>16.600000000000001</v>
      </c>
      <c r="K20">
        <f>I20/J20</f>
        <v>4.5180722891566258</v>
      </c>
      <c r="L20">
        <v>0.9807742857142856</v>
      </c>
      <c r="O20" s="3" t="s">
        <v>66</v>
      </c>
      <c r="P20" s="3" t="s">
        <v>6</v>
      </c>
      <c r="Q20">
        <v>9.2028571428571393</v>
      </c>
      <c r="R20">
        <v>0.9807742857142856</v>
      </c>
      <c r="AA20" s="3" t="s">
        <v>66</v>
      </c>
      <c r="AB20">
        <v>9.2028571428571393</v>
      </c>
      <c r="AC20">
        <v>4.0571428571428596</v>
      </c>
      <c r="AD20">
        <v>2.95</v>
      </c>
    </row>
    <row r="21" spans="2:30" ht="15.75">
      <c r="C21" t="s">
        <v>23</v>
      </c>
      <c r="D21" t="s">
        <v>15</v>
      </c>
      <c r="E21">
        <v>4</v>
      </c>
      <c r="F21">
        <v>150</v>
      </c>
      <c r="G21">
        <v>4.0571428571428578</v>
      </c>
      <c r="H21">
        <v>1.9</v>
      </c>
      <c r="I21">
        <v>75</v>
      </c>
      <c r="J21">
        <v>16.714285714285715</v>
      </c>
      <c r="K21">
        <f t="shared" ref="K21:K29" si="1">I21/J21</f>
        <v>4.4871794871794872</v>
      </c>
      <c r="L21" s="3">
        <v>0.97650857142857128</v>
      </c>
      <c r="O21" s="3" t="s">
        <v>66</v>
      </c>
      <c r="P21" s="3" t="s">
        <v>15</v>
      </c>
      <c r="Q21">
        <v>4.0571428571428596</v>
      </c>
      <c r="R21" s="3">
        <v>0.97650857142857128</v>
      </c>
      <c r="AA21" s="3" t="s">
        <v>67</v>
      </c>
      <c r="AB21">
        <v>45.081666666666671</v>
      </c>
      <c r="AC21">
        <v>16.838571428571427</v>
      </c>
      <c r="AD21">
        <v>15.864285714285716</v>
      </c>
    </row>
    <row r="22" spans="2:30" ht="15.75">
      <c r="C22" t="s">
        <v>23</v>
      </c>
      <c r="D22" t="s">
        <v>16</v>
      </c>
      <c r="E22">
        <v>4</v>
      </c>
      <c r="F22">
        <v>150</v>
      </c>
      <c r="G22">
        <v>2.9499999999999997</v>
      </c>
      <c r="H22">
        <v>1.89</v>
      </c>
      <c r="I22">
        <v>75</v>
      </c>
      <c r="J22">
        <v>16.62857142857143</v>
      </c>
      <c r="K22">
        <f t="shared" si="1"/>
        <v>4.5103092783505154</v>
      </c>
      <c r="L22" s="3">
        <v>0.97729142857142848</v>
      </c>
      <c r="O22" s="3" t="s">
        <v>66</v>
      </c>
      <c r="P22" s="3" t="s">
        <v>16</v>
      </c>
      <c r="Q22">
        <v>2.95</v>
      </c>
      <c r="R22" s="3">
        <v>0.97729142857142848</v>
      </c>
      <c r="AA22" s="3" t="s">
        <v>68</v>
      </c>
      <c r="AB22">
        <v>35.724285714285713</v>
      </c>
      <c r="AC22">
        <v>15.751428571428571</v>
      </c>
      <c r="AD22">
        <v>15.751428571428571</v>
      </c>
    </row>
    <row r="23" spans="2:30" ht="15.75">
      <c r="C23" t="s">
        <v>24</v>
      </c>
      <c r="D23" t="s">
        <v>6</v>
      </c>
      <c r="E23">
        <v>16</v>
      </c>
      <c r="F23">
        <v>5</v>
      </c>
      <c r="G23">
        <v>45.081666666666671</v>
      </c>
      <c r="H23">
        <v>1.79</v>
      </c>
      <c r="I23">
        <v>75</v>
      </c>
      <c r="J23">
        <v>9.3899999999999988</v>
      </c>
      <c r="K23">
        <f t="shared" si="1"/>
        <v>7.9872204472843462</v>
      </c>
      <c r="L23" s="3">
        <v>0.97934333333333334</v>
      </c>
      <c r="O23" s="3" t="s">
        <v>67</v>
      </c>
      <c r="P23" t="s">
        <v>6</v>
      </c>
      <c r="Q23">
        <v>45.081666666666671</v>
      </c>
      <c r="R23" s="3">
        <v>0.97934333333333334</v>
      </c>
      <c r="AA23" s="3" t="s">
        <v>44</v>
      </c>
      <c r="AB23" s="3">
        <v>35.86</v>
      </c>
    </row>
    <row r="24" spans="2:30" ht="15.75">
      <c r="C24" t="s">
        <v>24</v>
      </c>
      <c r="D24" t="s">
        <v>15</v>
      </c>
      <c r="E24">
        <v>16</v>
      </c>
      <c r="F24">
        <v>5</v>
      </c>
      <c r="G24">
        <v>16.838571428571427</v>
      </c>
      <c r="H24">
        <v>1.78</v>
      </c>
      <c r="I24">
        <v>75</v>
      </c>
      <c r="J24">
        <v>9.661428571428571</v>
      </c>
      <c r="K24">
        <f t="shared" si="1"/>
        <v>7.7628271477155115</v>
      </c>
      <c r="L24" s="3">
        <v>0.97966000000000009</v>
      </c>
      <c r="O24" s="3" t="s">
        <v>67</v>
      </c>
      <c r="P24" s="3" t="s">
        <v>15</v>
      </c>
      <c r="Q24">
        <v>16.838571428571427</v>
      </c>
      <c r="R24" s="3">
        <v>0.97966000000000009</v>
      </c>
    </row>
    <row r="25" spans="2:30" ht="15.75">
      <c r="C25" t="s">
        <v>24</v>
      </c>
      <c r="D25" t="s">
        <v>16</v>
      </c>
      <c r="E25">
        <v>16</v>
      </c>
      <c r="F25">
        <v>5</v>
      </c>
      <c r="G25">
        <v>15.864285714285716</v>
      </c>
      <c r="H25">
        <v>1.79</v>
      </c>
      <c r="I25">
        <v>75</v>
      </c>
      <c r="J25">
        <v>9.6528571428571439</v>
      </c>
      <c r="K25">
        <f t="shared" si="1"/>
        <v>7.7697202900695563</v>
      </c>
      <c r="L25" s="3">
        <v>0.98049428571428565</v>
      </c>
      <c r="O25" s="3" t="s">
        <v>67</v>
      </c>
      <c r="P25" s="3" t="s">
        <v>16</v>
      </c>
      <c r="Q25">
        <v>15.864285714285716</v>
      </c>
      <c r="R25" s="3">
        <v>0.98049428571428565</v>
      </c>
    </row>
    <row r="26" spans="2:30" ht="15.75">
      <c r="C26" t="s">
        <v>25</v>
      </c>
      <c r="D26" t="s">
        <v>6</v>
      </c>
      <c r="E26">
        <v>8</v>
      </c>
      <c r="F26" t="s">
        <v>6</v>
      </c>
      <c r="G26">
        <v>35.724285714285713</v>
      </c>
      <c r="H26">
        <v>1.78</v>
      </c>
      <c r="I26">
        <v>75</v>
      </c>
      <c r="J26">
        <v>4.25</v>
      </c>
      <c r="K26">
        <f t="shared" si="1"/>
        <v>17.647058823529413</v>
      </c>
      <c r="L26" s="3">
        <v>0.97224142857142859</v>
      </c>
      <c r="O26" s="3" t="s">
        <v>68</v>
      </c>
      <c r="P26" t="s">
        <v>6</v>
      </c>
      <c r="Q26">
        <v>35.724285714285713</v>
      </c>
      <c r="R26" s="3">
        <v>0.97224142857142859</v>
      </c>
    </row>
    <row r="27" spans="2:30" ht="15.75">
      <c r="C27" t="s">
        <v>25</v>
      </c>
      <c r="D27" t="s">
        <v>15</v>
      </c>
      <c r="E27">
        <v>8</v>
      </c>
      <c r="F27" t="s">
        <v>6</v>
      </c>
      <c r="G27">
        <v>15.751428571428571</v>
      </c>
      <c r="H27">
        <v>1.79</v>
      </c>
      <c r="I27">
        <v>75</v>
      </c>
      <c r="J27">
        <v>4.24</v>
      </c>
      <c r="K27">
        <f t="shared" si="1"/>
        <v>17.688679245283019</v>
      </c>
      <c r="L27" s="3">
        <v>0.96771285714285715</v>
      </c>
      <c r="O27" s="3" t="s">
        <v>68</v>
      </c>
      <c r="P27" s="3" t="s">
        <v>15</v>
      </c>
      <c r="Q27">
        <v>15.751428571428571</v>
      </c>
      <c r="R27" s="3">
        <v>0.96771285714285715</v>
      </c>
    </row>
    <row r="28" spans="2:30" ht="15.75">
      <c r="C28" t="s">
        <v>25</v>
      </c>
      <c r="D28" t="s">
        <v>16</v>
      </c>
      <c r="E28">
        <v>8</v>
      </c>
      <c r="F28" t="s">
        <v>6</v>
      </c>
      <c r="G28">
        <v>15.751428571428571</v>
      </c>
      <c r="H28">
        <v>1.68</v>
      </c>
      <c r="I28">
        <v>75</v>
      </c>
      <c r="J28">
        <v>4.24</v>
      </c>
      <c r="K28">
        <f t="shared" si="1"/>
        <v>17.688679245283019</v>
      </c>
      <c r="L28" s="3">
        <v>0.96771285714285715</v>
      </c>
      <c r="O28" s="3" t="s">
        <v>68</v>
      </c>
      <c r="P28" s="3" t="s">
        <v>16</v>
      </c>
      <c r="Q28">
        <v>15.751428571428571</v>
      </c>
      <c r="R28" s="3">
        <v>0.96771285714285715</v>
      </c>
    </row>
    <row r="29" spans="2:30" ht="15.75">
      <c r="C29" t="s">
        <v>48</v>
      </c>
      <c r="D29" t="s">
        <v>6</v>
      </c>
      <c r="E29">
        <v>4</v>
      </c>
      <c r="F29">
        <v>300</v>
      </c>
      <c r="G29" s="3">
        <v>35.86</v>
      </c>
      <c r="H29">
        <v>1.72</v>
      </c>
      <c r="I29">
        <v>75</v>
      </c>
      <c r="J29">
        <v>16.028571428571428</v>
      </c>
      <c r="K29">
        <f t="shared" si="1"/>
        <v>4.6791443850267376</v>
      </c>
      <c r="L29" s="3">
        <v>0.97767999999999999</v>
      </c>
      <c r="O29" s="3" t="s">
        <v>44</v>
      </c>
      <c r="P29" t="s">
        <v>6</v>
      </c>
      <c r="Q29" s="3">
        <v>35.86</v>
      </c>
      <c r="R29" s="3">
        <v>0.97767999999999999</v>
      </c>
    </row>
    <row r="34" spans="2:30">
      <c r="B34" t="s">
        <v>51</v>
      </c>
    </row>
    <row r="35" spans="2:30" ht="60">
      <c r="C35" s="1" t="s">
        <v>2</v>
      </c>
      <c r="D35" s="1" t="s">
        <v>3</v>
      </c>
      <c r="E35" s="1" t="s">
        <v>9</v>
      </c>
      <c r="F35" s="1" t="s">
        <v>1</v>
      </c>
      <c r="G35" s="1" t="s">
        <v>4</v>
      </c>
      <c r="H35" s="1" t="s">
        <v>5</v>
      </c>
      <c r="I35" s="1" t="s">
        <v>10</v>
      </c>
      <c r="J35" s="1" t="s">
        <v>8</v>
      </c>
      <c r="K35" s="1" t="s">
        <v>12</v>
      </c>
      <c r="L35" s="1" t="s">
        <v>55</v>
      </c>
      <c r="O35" s="1" t="s">
        <v>2</v>
      </c>
      <c r="P35" s="1" t="s">
        <v>3</v>
      </c>
      <c r="Q35" s="3" t="s">
        <v>71</v>
      </c>
      <c r="R35" s="1" t="s">
        <v>55</v>
      </c>
      <c r="AA35" s="4"/>
      <c r="AB35" s="4" t="s">
        <v>26</v>
      </c>
      <c r="AC35" s="4" t="s">
        <v>72</v>
      </c>
      <c r="AD35" s="4" t="s">
        <v>73</v>
      </c>
    </row>
    <row r="36" spans="2:30" ht="15.75">
      <c r="C36" t="s">
        <v>23</v>
      </c>
      <c r="D36" t="s">
        <v>6</v>
      </c>
      <c r="E36">
        <v>4</v>
      </c>
      <c r="F36">
        <v>150</v>
      </c>
      <c r="G36">
        <v>7.71</v>
      </c>
      <c r="H36">
        <v>1.81</v>
      </c>
      <c r="I36">
        <v>70.3</v>
      </c>
      <c r="J36">
        <v>16.100000000000001</v>
      </c>
      <c r="K36">
        <f>I36/J36</f>
        <v>4.366459627329192</v>
      </c>
      <c r="L36">
        <v>0.99041999999999997</v>
      </c>
      <c r="O36" s="3" t="s">
        <v>66</v>
      </c>
      <c r="P36" t="s">
        <v>6</v>
      </c>
      <c r="Q36">
        <v>7.71</v>
      </c>
      <c r="R36">
        <v>0.99041999999999997</v>
      </c>
      <c r="AA36" s="3" t="s">
        <v>66</v>
      </c>
      <c r="AB36">
        <v>7.71</v>
      </c>
      <c r="AC36">
        <v>5.81</v>
      </c>
      <c r="AD36">
        <v>2.59</v>
      </c>
    </row>
    <row r="37" spans="2:30" ht="15.75">
      <c r="C37" t="s">
        <v>23</v>
      </c>
      <c r="D37" t="s">
        <v>15</v>
      </c>
      <c r="E37">
        <v>4</v>
      </c>
      <c r="F37">
        <v>150</v>
      </c>
      <c r="G37">
        <v>5.81</v>
      </c>
      <c r="H37">
        <v>1.97</v>
      </c>
      <c r="I37">
        <v>70.3</v>
      </c>
      <c r="J37">
        <v>16</v>
      </c>
      <c r="K37">
        <f t="shared" ref="K37:K45" si="2">I37/J37</f>
        <v>4.3937499999999998</v>
      </c>
      <c r="L37">
        <v>0.98321000000000003</v>
      </c>
      <c r="O37" s="3" t="s">
        <v>66</v>
      </c>
      <c r="P37" s="3" t="s">
        <v>15</v>
      </c>
      <c r="Q37">
        <v>5.81</v>
      </c>
      <c r="R37">
        <v>0.98321000000000003</v>
      </c>
      <c r="AA37" s="3" t="s">
        <v>67</v>
      </c>
      <c r="AB37">
        <v>142.16999999999999</v>
      </c>
      <c r="AC37">
        <v>25.87</v>
      </c>
      <c r="AD37">
        <v>24.69</v>
      </c>
    </row>
    <row r="38" spans="2:30" ht="15.75">
      <c r="C38" t="s">
        <v>23</v>
      </c>
      <c r="D38" t="s">
        <v>16</v>
      </c>
      <c r="E38">
        <v>4</v>
      </c>
      <c r="F38">
        <v>150</v>
      </c>
      <c r="G38">
        <v>2.59</v>
      </c>
      <c r="H38">
        <v>1.72</v>
      </c>
      <c r="I38">
        <v>70.3</v>
      </c>
      <c r="J38">
        <v>16</v>
      </c>
      <c r="K38">
        <f t="shared" si="2"/>
        <v>4.3937499999999998</v>
      </c>
      <c r="L38">
        <v>0.99063000000000001</v>
      </c>
      <c r="O38" s="3" t="s">
        <v>66</v>
      </c>
      <c r="P38" s="3" t="s">
        <v>16</v>
      </c>
      <c r="Q38">
        <v>2.59</v>
      </c>
      <c r="R38">
        <v>0.99063000000000001</v>
      </c>
      <c r="AA38" s="3" t="s">
        <v>68</v>
      </c>
      <c r="AB38">
        <v>31.34</v>
      </c>
      <c r="AC38">
        <v>8.67</v>
      </c>
      <c r="AD38">
        <v>5.28</v>
      </c>
    </row>
    <row r="39" spans="2:30" ht="15.75">
      <c r="C39" t="s">
        <v>24</v>
      </c>
      <c r="D39" t="s">
        <v>6</v>
      </c>
      <c r="E39">
        <v>16</v>
      </c>
      <c r="F39">
        <v>5</v>
      </c>
      <c r="G39">
        <v>142.16999999999999</v>
      </c>
      <c r="H39">
        <v>1.68</v>
      </c>
      <c r="I39">
        <v>70.3</v>
      </c>
      <c r="J39">
        <v>10.8</v>
      </c>
      <c r="K39">
        <f t="shared" si="2"/>
        <v>6.5092592592592586</v>
      </c>
      <c r="L39">
        <v>0.98436000000000001</v>
      </c>
      <c r="O39" s="3" t="s">
        <v>67</v>
      </c>
      <c r="P39" t="s">
        <v>6</v>
      </c>
      <c r="Q39">
        <v>142.16999999999999</v>
      </c>
      <c r="R39">
        <v>0.98436000000000001</v>
      </c>
      <c r="AA39" s="3" t="s">
        <v>44</v>
      </c>
      <c r="AB39">
        <v>47.42</v>
      </c>
    </row>
    <row r="40" spans="2:30" ht="15.75">
      <c r="C40" t="s">
        <v>24</v>
      </c>
      <c r="D40" t="s">
        <v>15</v>
      </c>
      <c r="E40">
        <v>16</v>
      </c>
      <c r="F40">
        <v>5</v>
      </c>
      <c r="G40">
        <v>25.87</v>
      </c>
      <c r="H40">
        <v>1.61</v>
      </c>
      <c r="I40">
        <v>70.3</v>
      </c>
      <c r="J40">
        <v>11</v>
      </c>
      <c r="K40">
        <f t="shared" si="2"/>
        <v>6.3909090909090907</v>
      </c>
      <c r="L40">
        <v>0.96865000000000001</v>
      </c>
      <c r="O40" s="3" t="s">
        <v>67</v>
      </c>
      <c r="P40" s="3" t="s">
        <v>15</v>
      </c>
      <c r="Q40">
        <v>25.87</v>
      </c>
      <c r="R40">
        <v>0.96865000000000001</v>
      </c>
    </row>
    <row r="41" spans="2:30" ht="15.75">
      <c r="C41" t="s">
        <v>24</v>
      </c>
      <c r="D41" t="s">
        <v>16</v>
      </c>
      <c r="E41">
        <v>16</v>
      </c>
      <c r="F41">
        <v>5</v>
      </c>
      <c r="G41">
        <v>24.69</v>
      </c>
      <c r="H41">
        <v>1.62</v>
      </c>
      <c r="I41">
        <v>70.3</v>
      </c>
      <c r="J41">
        <v>11.2</v>
      </c>
      <c r="K41">
        <f t="shared" si="2"/>
        <v>6.2767857142857144</v>
      </c>
      <c r="L41">
        <v>0.97109000000000001</v>
      </c>
      <c r="O41" s="3" t="s">
        <v>67</v>
      </c>
      <c r="P41" s="3" t="s">
        <v>16</v>
      </c>
      <c r="Q41">
        <v>24.69</v>
      </c>
      <c r="R41">
        <v>0.97109000000000001</v>
      </c>
    </row>
    <row r="42" spans="2:30" ht="15.75">
      <c r="C42" t="s">
        <v>25</v>
      </c>
      <c r="D42" t="s">
        <v>6</v>
      </c>
      <c r="E42">
        <v>8</v>
      </c>
      <c r="F42" t="s">
        <v>6</v>
      </c>
      <c r="G42">
        <v>31.34</v>
      </c>
      <c r="H42">
        <v>1.62</v>
      </c>
      <c r="I42">
        <v>70.3</v>
      </c>
      <c r="J42">
        <v>4</v>
      </c>
      <c r="K42">
        <f t="shared" si="2"/>
        <v>17.574999999999999</v>
      </c>
      <c r="L42">
        <v>0.98053999999999997</v>
      </c>
      <c r="O42" s="3" t="s">
        <v>68</v>
      </c>
      <c r="P42" t="s">
        <v>6</v>
      </c>
      <c r="Q42">
        <v>31.34</v>
      </c>
      <c r="R42">
        <v>0.98053999999999997</v>
      </c>
    </row>
    <row r="43" spans="2:30" ht="15.75">
      <c r="C43" t="s">
        <v>25</v>
      </c>
      <c r="D43" t="s">
        <v>15</v>
      </c>
      <c r="E43">
        <v>8</v>
      </c>
      <c r="F43" t="s">
        <v>6</v>
      </c>
      <c r="G43">
        <v>8.67</v>
      </c>
      <c r="H43">
        <v>1.61</v>
      </c>
      <c r="I43">
        <v>70.3</v>
      </c>
      <c r="J43">
        <v>4</v>
      </c>
      <c r="K43">
        <f t="shared" si="2"/>
        <v>17.574999999999999</v>
      </c>
      <c r="L43">
        <v>0.97648000000000001</v>
      </c>
      <c r="O43" s="3" t="s">
        <v>68</v>
      </c>
      <c r="P43" s="3" t="s">
        <v>15</v>
      </c>
      <c r="Q43">
        <v>8.67</v>
      </c>
      <c r="R43">
        <v>0.97648000000000001</v>
      </c>
    </row>
    <row r="44" spans="2:30" ht="15.75">
      <c r="C44" t="s">
        <v>25</v>
      </c>
      <c r="D44" t="s">
        <v>16</v>
      </c>
      <c r="E44">
        <v>8</v>
      </c>
      <c r="F44" t="s">
        <v>6</v>
      </c>
      <c r="G44">
        <v>5.28</v>
      </c>
      <c r="H44">
        <v>1.58</v>
      </c>
      <c r="I44">
        <v>70.3</v>
      </c>
      <c r="J44">
        <v>4</v>
      </c>
      <c r="K44">
        <f t="shared" si="2"/>
        <v>17.574999999999999</v>
      </c>
      <c r="L44">
        <v>0.97597</v>
      </c>
      <c r="O44" s="3" t="s">
        <v>68</v>
      </c>
      <c r="P44" s="3" t="s">
        <v>16</v>
      </c>
      <c r="Q44">
        <v>5.28</v>
      </c>
      <c r="R44">
        <v>0.97597</v>
      </c>
    </row>
    <row r="45" spans="2:30" ht="15.75">
      <c r="C45" t="s">
        <v>48</v>
      </c>
      <c r="D45" t="s">
        <v>6</v>
      </c>
      <c r="E45">
        <v>4</v>
      </c>
      <c r="F45">
        <v>300</v>
      </c>
      <c r="G45">
        <v>47.42</v>
      </c>
      <c r="H45">
        <v>1.61</v>
      </c>
      <c r="I45">
        <v>70.3</v>
      </c>
      <c r="J45">
        <v>15.5</v>
      </c>
      <c r="K45">
        <f t="shared" si="2"/>
        <v>4.5354838709677416</v>
      </c>
      <c r="L45">
        <v>0.98702000000000001</v>
      </c>
      <c r="O45" s="3" t="s">
        <v>44</v>
      </c>
      <c r="P45" t="s">
        <v>6</v>
      </c>
      <c r="Q45">
        <v>47.42</v>
      </c>
      <c r="R45">
        <v>0.98702000000000001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3:N459"/>
  <sheetViews>
    <sheetView topLeftCell="A446" workbookViewId="0">
      <selection activeCell="K460" sqref="K460"/>
    </sheetView>
  </sheetViews>
  <sheetFormatPr defaultRowHeight="15"/>
  <cols>
    <col min="4" max="4" width="23.7109375" customWidth="1"/>
    <col min="9" max="10" width="9.140625" hidden="1" customWidth="1"/>
    <col min="12" max="12" width="0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55</v>
      </c>
    </row>
    <row r="4" spans="1:14">
      <c r="A4">
        <v>160</v>
      </c>
      <c r="B4" t="s">
        <v>59</v>
      </c>
      <c r="C4">
        <v>1</v>
      </c>
      <c r="D4" t="s">
        <v>0</v>
      </c>
      <c r="E4" t="s">
        <v>6</v>
      </c>
      <c r="F4">
        <v>300</v>
      </c>
      <c r="G4">
        <v>9.64</v>
      </c>
      <c r="H4">
        <v>1.76</v>
      </c>
      <c r="I4">
        <v>5.77</v>
      </c>
      <c r="J4">
        <v>75.099999999999994</v>
      </c>
      <c r="K4">
        <v>17.100000000000001</v>
      </c>
      <c r="L4">
        <f>I4/K4</f>
        <v>0.33742690058479524</v>
      </c>
      <c r="M4">
        <f>J4/K4</f>
        <v>4.3918128654970756</v>
      </c>
      <c r="N4" s="18">
        <v>0.98339707124478604</v>
      </c>
    </row>
    <row r="5" spans="1:14" hidden="1">
      <c r="C5">
        <v>2</v>
      </c>
      <c r="E5" t="s">
        <v>6</v>
      </c>
      <c r="F5">
        <v>300</v>
      </c>
      <c r="G5">
        <v>0.17</v>
      </c>
      <c r="H5">
        <v>2.38</v>
      </c>
      <c r="I5">
        <v>5.87</v>
      </c>
      <c r="J5">
        <v>75.099999999999994</v>
      </c>
      <c r="K5">
        <v>17.3</v>
      </c>
      <c r="L5">
        <f t="shared" ref="L5:L10" si="0">I5/K5</f>
        <v>0.33930635838150286</v>
      </c>
      <c r="M5">
        <f t="shared" ref="M5:M10" si="1">J5/K5</f>
        <v>4.3410404624277454</v>
      </c>
      <c r="N5" s="18">
        <v>0.99937400055257097</v>
      </c>
    </row>
    <row r="6" spans="1:14" hidden="1">
      <c r="C6">
        <v>3</v>
      </c>
      <c r="E6" t="s">
        <v>6</v>
      </c>
      <c r="F6">
        <v>300</v>
      </c>
      <c r="G6">
        <v>0.61</v>
      </c>
      <c r="H6">
        <v>2.84</v>
      </c>
      <c r="I6">
        <v>9.84</v>
      </c>
      <c r="J6">
        <v>75.099999999999994</v>
      </c>
      <c r="K6">
        <v>17.3</v>
      </c>
      <c r="L6">
        <f t="shared" si="0"/>
        <v>0.56878612716763</v>
      </c>
      <c r="M6">
        <f t="shared" si="1"/>
        <v>4.3410404624277454</v>
      </c>
      <c r="N6" s="18">
        <v>0.96077000000000001</v>
      </c>
    </row>
    <row r="7" spans="1:14" hidden="1">
      <c r="C7">
        <v>4</v>
      </c>
      <c r="E7" t="s">
        <v>6</v>
      </c>
      <c r="F7">
        <v>300</v>
      </c>
      <c r="G7">
        <v>1.23</v>
      </c>
      <c r="H7">
        <v>2.31</v>
      </c>
      <c r="I7">
        <v>15.3</v>
      </c>
      <c r="J7">
        <v>75.099999999999994</v>
      </c>
      <c r="K7">
        <v>17.3</v>
      </c>
      <c r="L7">
        <f t="shared" si="0"/>
        <v>0.88439306358381509</v>
      </c>
      <c r="M7">
        <f t="shared" si="1"/>
        <v>4.3410404624277454</v>
      </c>
      <c r="N7" s="18">
        <v>0.99160948970301899</v>
      </c>
    </row>
    <row r="8" spans="1:14" hidden="1">
      <c r="C8">
        <v>5</v>
      </c>
      <c r="E8" t="s">
        <v>6</v>
      </c>
      <c r="F8">
        <v>300</v>
      </c>
      <c r="G8">
        <v>0.17</v>
      </c>
      <c r="H8">
        <v>2.5099999999999998</v>
      </c>
      <c r="I8">
        <v>2.5</v>
      </c>
      <c r="J8">
        <v>75.099999999999994</v>
      </c>
      <c r="K8">
        <v>16.899999999999999</v>
      </c>
      <c r="L8">
        <f t="shared" si="0"/>
        <v>0.14792899408284024</v>
      </c>
      <c r="M8">
        <f t="shared" si="1"/>
        <v>4.443786982248521</v>
      </c>
      <c r="N8" s="18">
        <v>0.99778</v>
      </c>
    </row>
    <row r="9" spans="1:14" hidden="1">
      <c r="C9">
        <v>6</v>
      </c>
      <c r="E9" t="s">
        <v>6</v>
      </c>
      <c r="F9">
        <v>300</v>
      </c>
      <c r="G9">
        <v>0.39</v>
      </c>
      <c r="H9">
        <v>2.89</v>
      </c>
      <c r="I9">
        <v>6.25</v>
      </c>
      <c r="J9">
        <v>75.099999999999994</v>
      </c>
      <c r="K9">
        <v>17.3</v>
      </c>
      <c r="L9">
        <f t="shared" si="0"/>
        <v>0.36127167630057799</v>
      </c>
      <c r="M9">
        <f t="shared" si="1"/>
        <v>4.3410404624277454</v>
      </c>
      <c r="N9" s="18">
        <v>0.99755122823296305</v>
      </c>
    </row>
    <row r="10" spans="1:14" hidden="1">
      <c r="C10">
        <v>7</v>
      </c>
      <c r="E10" t="s">
        <v>6</v>
      </c>
      <c r="F10">
        <v>300</v>
      </c>
      <c r="G10">
        <v>2.64</v>
      </c>
      <c r="H10">
        <v>2.84</v>
      </c>
      <c r="I10">
        <v>2.92</v>
      </c>
      <c r="J10">
        <v>75.099999999999994</v>
      </c>
      <c r="K10">
        <v>16.899999999999999</v>
      </c>
      <c r="L10">
        <f t="shared" si="0"/>
        <v>0.1727810650887574</v>
      </c>
      <c r="M10">
        <f t="shared" si="1"/>
        <v>4.443786982248521</v>
      </c>
      <c r="N10" s="18">
        <v>0.99490160989667797</v>
      </c>
    </row>
    <row r="11" spans="1:14" hidden="1">
      <c r="C11">
        <v>8</v>
      </c>
      <c r="E11" t="s">
        <v>6</v>
      </c>
      <c r="F11">
        <v>300</v>
      </c>
    </row>
    <row r="12" spans="1:14" hidden="1">
      <c r="C12">
        <v>9</v>
      </c>
      <c r="E12" t="s">
        <v>6</v>
      </c>
      <c r="F12">
        <v>300</v>
      </c>
    </row>
    <row r="13" spans="1:14" hidden="1">
      <c r="C13">
        <v>10</v>
      </c>
      <c r="E13" t="s">
        <v>6</v>
      </c>
      <c r="F13">
        <v>300</v>
      </c>
    </row>
    <row r="14" spans="1:14" hidden="1">
      <c r="C14">
        <v>11</v>
      </c>
      <c r="E14" t="s">
        <v>6</v>
      </c>
      <c r="F14">
        <v>300</v>
      </c>
    </row>
    <row r="15" spans="1:14" hidden="1">
      <c r="C15">
        <v>12</v>
      </c>
      <c r="E15" t="s">
        <v>6</v>
      </c>
      <c r="F15">
        <v>300</v>
      </c>
    </row>
    <row r="16" spans="1:14" hidden="1">
      <c r="C16">
        <v>13</v>
      </c>
      <c r="E16" t="s">
        <v>6</v>
      </c>
      <c r="F16">
        <v>300</v>
      </c>
    </row>
    <row r="17" spans="3:6" hidden="1">
      <c r="C17">
        <v>14</v>
      </c>
      <c r="E17" t="s">
        <v>6</v>
      </c>
      <c r="F17">
        <v>300</v>
      </c>
    </row>
    <row r="18" spans="3:6" hidden="1">
      <c r="C18">
        <v>15</v>
      </c>
      <c r="E18" t="s">
        <v>6</v>
      </c>
      <c r="F18">
        <v>300</v>
      </c>
    </row>
    <row r="19" spans="3:6" hidden="1">
      <c r="C19">
        <v>16</v>
      </c>
      <c r="E19" t="s">
        <v>6</v>
      </c>
      <c r="F19">
        <v>300</v>
      </c>
    </row>
    <row r="20" spans="3:6" hidden="1">
      <c r="C20">
        <v>17</v>
      </c>
      <c r="E20" t="s">
        <v>6</v>
      </c>
      <c r="F20">
        <v>300</v>
      </c>
    </row>
    <row r="21" spans="3:6" hidden="1">
      <c r="C21">
        <v>18</v>
      </c>
      <c r="E21" t="s">
        <v>6</v>
      </c>
      <c r="F21">
        <v>300</v>
      </c>
    </row>
    <row r="22" spans="3:6" hidden="1">
      <c r="C22">
        <v>19</v>
      </c>
      <c r="E22" t="s">
        <v>6</v>
      </c>
      <c r="F22">
        <v>300</v>
      </c>
    </row>
    <row r="23" spans="3:6" hidden="1">
      <c r="C23">
        <v>20</v>
      </c>
      <c r="E23" t="s">
        <v>6</v>
      </c>
      <c r="F23">
        <v>300</v>
      </c>
    </row>
    <row r="24" spans="3:6" hidden="1">
      <c r="C24">
        <v>21</v>
      </c>
      <c r="E24" t="s">
        <v>6</v>
      </c>
      <c r="F24">
        <v>300</v>
      </c>
    </row>
    <row r="25" spans="3:6" hidden="1">
      <c r="C25">
        <v>22</v>
      </c>
      <c r="E25" t="s">
        <v>6</v>
      </c>
      <c r="F25">
        <v>300</v>
      </c>
    </row>
    <row r="26" spans="3:6" hidden="1">
      <c r="C26">
        <v>23</v>
      </c>
      <c r="E26" t="s">
        <v>6</v>
      </c>
      <c r="F26">
        <v>300</v>
      </c>
    </row>
    <row r="27" spans="3:6" hidden="1">
      <c r="C27">
        <v>24</v>
      </c>
      <c r="E27" t="s">
        <v>6</v>
      </c>
      <c r="F27">
        <v>300</v>
      </c>
    </row>
    <row r="28" spans="3:6" hidden="1">
      <c r="C28">
        <v>25</v>
      </c>
      <c r="E28" t="s">
        <v>6</v>
      </c>
      <c r="F28">
        <v>300</v>
      </c>
    </row>
    <row r="29" spans="3:6" hidden="1">
      <c r="C29">
        <v>26</v>
      </c>
      <c r="E29" t="s">
        <v>6</v>
      </c>
      <c r="F29">
        <v>300</v>
      </c>
    </row>
    <row r="30" spans="3:6" hidden="1">
      <c r="C30">
        <v>27</v>
      </c>
      <c r="E30" t="s">
        <v>6</v>
      </c>
      <c r="F30">
        <v>300</v>
      </c>
    </row>
    <row r="31" spans="3:6" hidden="1">
      <c r="C31">
        <v>28</v>
      </c>
      <c r="E31" t="s">
        <v>6</v>
      </c>
      <c r="F31">
        <v>300</v>
      </c>
    </row>
    <row r="32" spans="3:6" hidden="1">
      <c r="C32">
        <v>29</v>
      </c>
      <c r="E32" t="s">
        <v>6</v>
      </c>
      <c r="F32">
        <v>300</v>
      </c>
    </row>
    <row r="33" spans="3:14">
      <c r="C33" t="s">
        <v>14</v>
      </c>
      <c r="G33">
        <f>AVERAGE(G4:G32)</f>
        <v>2.1214285714285714</v>
      </c>
      <c r="H33">
        <f t="shared" ref="H33:L33" si="2">AVERAGE(H4:H32)</f>
        <v>2.5042857142857144</v>
      </c>
      <c r="I33">
        <f t="shared" si="2"/>
        <v>6.9214285714285717</v>
      </c>
      <c r="J33">
        <f t="shared" si="2"/>
        <v>75.100000000000009</v>
      </c>
      <c r="K33">
        <f t="shared" si="2"/>
        <v>17.157142857142855</v>
      </c>
      <c r="L33">
        <f t="shared" si="2"/>
        <v>0.40169916931284561</v>
      </c>
      <c r="M33">
        <f>AVERAGE(M4:M32)</f>
        <v>4.3776498113864433</v>
      </c>
      <c r="N33">
        <f>AVERAGE(N4:N32)</f>
        <v>0.98934048566143085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55</v>
      </c>
    </row>
    <row r="39" spans="3:14">
      <c r="C39">
        <v>1</v>
      </c>
      <c r="D39" t="s">
        <v>0</v>
      </c>
      <c r="E39" t="s">
        <v>15</v>
      </c>
      <c r="F39">
        <v>300</v>
      </c>
      <c r="G39">
        <v>4.54</v>
      </c>
      <c r="H39">
        <v>2.1800000000000002</v>
      </c>
      <c r="I39">
        <v>5.77</v>
      </c>
      <c r="J39">
        <v>75.099999999999994</v>
      </c>
      <c r="K39">
        <v>17</v>
      </c>
      <c r="L39">
        <f>I39/K39</f>
        <v>0.3394117647058823</v>
      </c>
      <c r="M39" s="18">
        <f>J39/K39</f>
        <v>4.4176470588235288</v>
      </c>
      <c r="N39">
        <v>0.97437610003186903</v>
      </c>
    </row>
    <row r="40" spans="3:14" hidden="1">
      <c r="C40">
        <v>2</v>
      </c>
      <c r="E40" t="s">
        <v>15</v>
      </c>
      <c r="F40">
        <v>300</v>
      </c>
      <c r="G40">
        <v>0.17</v>
      </c>
      <c r="H40">
        <v>2.15</v>
      </c>
      <c r="I40">
        <v>5.87</v>
      </c>
      <c r="J40">
        <v>75.099999999999994</v>
      </c>
      <c r="K40">
        <v>17.3</v>
      </c>
      <c r="M40">
        <f t="shared" ref="M40:M45" si="3">J40/K40</f>
        <v>4.3410404624277454</v>
      </c>
      <c r="N40">
        <v>0.99950049856261003</v>
      </c>
    </row>
    <row r="41" spans="3:14" hidden="1">
      <c r="C41">
        <v>3</v>
      </c>
      <c r="E41" t="s">
        <v>15</v>
      </c>
      <c r="F41">
        <v>300</v>
      </c>
      <c r="G41">
        <v>0.25</v>
      </c>
      <c r="H41">
        <v>2.15</v>
      </c>
      <c r="I41">
        <v>9.84</v>
      </c>
      <c r="J41">
        <v>75.099999999999994</v>
      </c>
      <c r="K41">
        <v>17.3</v>
      </c>
      <c r="M41">
        <f t="shared" si="3"/>
        <v>4.3410404624277454</v>
      </c>
      <c r="N41">
        <v>0.98743748536363896</v>
      </c>
    </row>
    <row r="42" spans="3:14" hidden="1">
      <c r="C42">
        <v>4</v>
      </c>
      <c r="E42" t="s">
        <v>15</v>
      </c>
      <c r="F42">
        <v>300</v>
      </c>
      <c r="G42">
        <v>0.59</v>
      </c>
      <c r="H42">
        <v>2.2200000000000002</v>
      </c>
      <c r="I42">
        <v>15.3</v>
      </c>
      <c r="J42">
        <v>75.099999999999994</v>
      </c>
      <c r="K42">
        <v>17.2</v>
      </c>
      <c r="M42">
        <f t="shared" si="3"/>
        <v>4.3662790697674421</v>
      </c>
      <c r="N42">
        <v>0.99004032150798704</v>
      </c>
    </row>
    <row r="43" spans="3:14" hidden="1">
      <c r="C43">
        <v>5</v>
      </c>
      <c r="E43" t="s">
        <v>15</v>
      </c>
      <c r="F43">
        <v>300</v>
      </c>
      <c r="G43">
        <v>0.17</v>
      </c>
      <c r="H43">
        <v>2.1</v>
      </c>
      <c r="I43">
        <v>2.5</v>
      </c>
      <c r="J43">
        <v>75.099999999999994</v>
      </c>
      <c r="K43">
        <v>16.5</v>
      </c>
      <c r="M43">
        <f t="shared" si="3"/>
        <v>4.5515151515151508</v>
      </c>
      <c r="N43">
        <v>0.98902604176398601</v>
      </c>
    </row>
    <row r="44" spans="3:14" hidden="1">
      <c r="C44">
        <v>6</v>
      </c>
      <c r="E44" t="s">
        <v>15</v>
      </c>
      <c r="F44">
        <v>300</v>
      </c>
      <c r="G44">
        <v>0.22</v>
      </c>
      <c r="H44">
        <v>2.11</v>
      </c>
      <c r="I44">
        <v>6.25</v>
      </c>
      <c r="J44">
        <v>75.099999999999994</v>
      </c>
      <c r="K44">
        <v>17.3</v>
      </c>
      <c r="M44">
        <f t="shared" si="3"/>
        <v>4.3410404624277454</v>
      </c>
      <c r="N44">
        <v>0.99904502430707798</v>
      </c>
    </row>
    <row r="45" spans="3:14" hidden="1">
      <c r="C45">
        <v>7</v>
      </c>
      <c r="E45" t="s">
        <v>15</v>
      </c>
      <c r="F45">
        <v>300</v>
      </c>
      <c r="G45">
        <v>1.34</v>
      </c>
      <c r="H45">
        <v>1.73</v>
      </c>
      <c r="I45">
        <v>2.92</v>
      </c>
      <c r="J45">
        <v>75.099999999999994</v>
      </c>
      <c r="K45">
        <v>17.100000000000001</v>
      </c>
      <c r="M45">
        <f t="shared" si="3"/>
        <v>4.3918128654970756</v>
      </c>
      <c r="N45">
        <v>0.99200679367615896</v>
      </c>
    </row>
    <row r="46" spans="3:14" hidden="1">
      <c r="C46">
        <v>8</v>
      </c>
      <c r="E46" t="s">
        <v>15</v>
      </c>
      <c r="F46">
        <v>300</v>
      </c>
    </row>
    <row r="47" spans="3:14" hidden="1">
      <c r="C47">
        <v>9</v>
      </c>
      <c r="E47" t="s">
        <v>15</v>
      </c>
      <c r="F47">
        <v>300</v>
      </c>
    </row>
    <row r="48" spans="3:14" hidden="1">
      <c r="C48">
        <v>10</v>
      </c>
      <c r="E48" t="s">
        <v>15</v>
      </c>
      <c r="F48">
        <v>300</v>
      </c>
    </row>
    <row r="49" spans="3:6" hidden="1">
      <c r="C49">
        <v>11</v>
      </c>
      <c r="E49" t="s">
        <v>15</v>
      </c>
      <c r="F49">
        <v>300</v>
      </c>
    </row>
    <row r="50" spans="3:6" hidden="1">
      <c r="C50">
        <v>12</v>
      </c>
      <c r="E50" t="s">
        <v>15</v>
      </c>
      <c r="F50">
        <v>300</v>
      </c>
    </row>
    <row r="51" spans="3:6" hidden="1">
      <c r="C51">
        <v>13</v>
      </c>
      <c r="E51" t="s">
        <v>15</v>
      </c>
      <c r="F51">
        <v>300</v>
      </c>
    </row>
    <row r="52" spans="3:6" hidden="1">
      <c r="C52">
        <v>14</v>
      </c>
      <c r="E52" t="s">
        <v>15</v>
      </c>
      <c r="F52">
        <v>300</v>
      </c>
    </row>
    <row r="53" spans="3:6" hidden="1">
      <c r="C53">
        <v>15</v>
      </c>
      <c r="E53" t="s">
        <v>15</v>
      </c>
      <c r="F53">
        <v>300</v>
      </c>
    </row>
    <row r="54" spans="3:6" hidden="1">
      <c r="C54">
        <v>16</v>
      </c>
      <c r="E54" t="s">
        <v>15</v>
      </c>
      <c r="F54">
        <v>300</v>
      </c>
    </row>
    <row r="55" spans="3:6" hidden="1">
      <c r="C55">
        <v>17</v>
      </c>
      <c r="E55" t="s">
        <v>15</v>
      </c>
      <c r="F55">
        <v>300</v>
      </c>
    </row>
    <row r="56" spans="3:6" hidden="1">
      <c r="C56">
        <v>18</v>
      </c>
      <c r="E56" t="s">
        <v>15</v>
      </c>
      <c r="F56">
        <v>300</v>
      </c>
    </row>
    <row r="57" spans="3:6" hidden="1">
      <c r="C57">
        <v>19</v>
      </c>
      <c r="E57" t="s">
        <v>15</v>
      </c>
      <c r="F57">
        <v>300</v>
      </c>
    </row>
    <row r="58" spans="3:6" hidden="1">
      <c r="C58">
        <v>20</v>
      </c>
      <c r="E58" t="s">
        <v>15</v>
      </c>
      <c r="F58">
        <v>300</v>
      </c>
    </row>
    <row r="59" spans="3:6" hidden="1">
      <c r="C59">
        <v>21</v>
      </c>
      <c r="E59" t="s">
        <v>15</v>
      </c>
      <c r="F59">
        <v>300</v>
      </c>
    </row>
    <row r="60" spans="3:6" hidden="1">
      <c r="C60">
        <v>22</v>
      </c>
      <c r="E60" t="s">
        <v>15</v>
      </c>
      <c r="F60">
        <v>300</v>
      </c>
    </row>
    <row r="61" spans="3:6" hidden="1">
      <c r="C61">
        <v>23</v>
      </c>
      <c r="E61" t="s">
        <v>15</v>
      </c>
      <c r="F61">
        <v>300</v>
      </c>
    </row>
    <row r="62" spans="3:6" hidden="1">
      <c r="C62">
        <v>24</v>
      </c>
      <c r="E62" t="s">
        <v>15</v>
      </c>
      <c r="F62">
        <v>300</v>
      </c>
    </row>
    <row r="63" spans="3:6" hidden="1">
      <c r="C63">
        <v>25</v>
      </c>
      <c r="E63" t="s">
        <v>15</v>
      </c>
      <c r="F63">
        <v>300</v>
      </c>
    </row>
    <row r="64" spans="3:6" hidden="1">
      <c r="C64">
        <v>26</v>
      </c>
      <c r="E64" t="s">
        <v>15</v>
      </c>
      <c r="F64">
        <v>300</v>
      </c>
    </row>
    <row r="65" spans="3:14" hidden="1">
      <c r="C65">
        <v>27</v>
      </c>
      <c r="E65" t="s">
        <v>15</v>
      </c>
      <c r="F65">
        <v>300</v>
      </c>
    </row>
    <row r="66" spans="3:14" hidden="1">
      <c r="C66">
        <v>28</v>
      </c>
      <c r="E66" t="s">
        <v>15</v>
      </c>
      <c r="F66">
        <v>300</v>
      </c>
    </row>
    <row r="67" spans="3:14" hidden="1">
      <c r="C67">
        <v>29</v>
      </c>
      <c r="E67" t="s">
        <v>15</v>
      </c>
      <c r="F67">
        <v>300</v>
      </c>
    </row>
    <row r="68" spans="3:14">
      <c r="C68" t="s">
        <v>14</v>
      </c>
      <c r="G68">
        <f>AVERAGE(G39:G67)</f>
        <v>1.0399999999999998</v>
      </c>
      <c r="H68">
        <f t="shared" ref="H68:N68" si="4">AVERAGE(H39:H67)</f>
        <v>2.0914285714285716</v>
      </c>
      <c r="I68">
        <f t="shared" si="4"/>
        <v>6.9214285714285717</v>
      </c>
      <c r="J68">
        <f t="shared" si="4"/>
        <v>75.100000000000009</v>
      </c>
      <c r="K68">
        <f t="shared" si="4"/>
        <v>17.099999999999998</v>
      </c>
      <c r="L68">
        <f t="shared" si="4"/>
        <v>0.3394117647058823</v>
      </c>
      <c r="M68">
        <f t="shared" si="4"/>
        <v>4.3929107904123477</v>
      </c>
      <c r="N68">
        <f t="shared" si="4"/>
        <v>0.9902046093161897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55</v>
      </c>
    </row>
    <row r="74" spans="3:14">
      <c r="C74">
        <v>1</v>
      </c>
      <c r="D74" t="s">
        <v>0</v>
      </c>
      <c r="E74" t="s">
        <v>16</v>
      </c>
      <c r="F74">
        <v>300</v>
      </c>
      <c r="G74">
        <v>4.13</v>
      </c>
      <c r="H74">
        <v>2.59</v>
      </c>
      <c r="I74">
        <v>5.77</v>
      </c>
      <c r="J74">
        <v>75.099999999999994</v>
      </c>
      <c r="K74">
        <v>17.100000000000001</v>
      </c>
      <c r="L74">
        <f>I74/K74</f>
        <v>0.33742690058479524</v>
      </c>
      <c r="M74">
        <f>J74/K74</f>
        <v>4.3918128654970756</v>
      </c>
      <c r="N74">
        <v>0.985076679052729</v>
      </c>
    </row>
    <row r="75" spans="3:14" hidden="1">
      <c r="C75">
        <v>2</v>
      </c>
      <c r="E75" t="s">
        <v>16</v>
      </c>
      <c r="F75">
        <v>300</v>
      </c>
      <c r="G75">
        <v>0.19</v>
      </c>
      <c r="H75">
        <v>2.2599999999999998</v>
      </c>
      <c r="I75">
        <v>5.87</v>
      </c>
      <c r="J75">
        <v>75.099999999999994</v>
      </c>
      <c r="K75">
        <v>17.3</v>
      </c>
      <c r="M75">
        <f t="shared" ref="M75:M80" si="5">J75/K75</f>
        <v>4.3410404624277454</v>
      </c>
      <c r="N75">
        <v>0.99958827770636904</v>
      </c>
    </row>
    <row r="76" spans="3:14" hidden="1">
      <c r="C76">
        <v>3</v>
      </c>
      <c r="E76" t="s">
        <v>16</v>
      </c>
      <c r="F76">
        <v>300</v>
      </c>
      <c r="G76">
        <v>0.97</v>
      </c>
      <c r="H76">
        <v>2.74</v>
      </c>
      <c r="I76">
        <v>9.84</v>
      </c>
      <c r="J76">
        <v>75.099999999999994</v>
      </c>
      <c r="K76">
        <v>17.3</v>
      </c>
      <c r="M76">
        <f t="shared" si="5"/>
        <v>4.3410404624277454</v>
      </c>
      <c r="N76">
        <v>0.97120347361071302</v>
      </c>
    </row>
    <row r="77" spans="3:14" hidden="1">
      <c r="C77">
        <v>4</v>
      </c>
      <c r="E77" t="s">
        <v>16</v>
      </c>
      <c r="F77">
        <v>300</v>
      </c>
      <c r="G77">
        <v>0.53</v>
      </c>
      <c r="H77">
        <v>2.57</v>
      </c>
      <c r="I77">
        <v>15.3</v>
      </c>
      <c r="J77">
        <v>75.099999999999994</v>
      </c>
      <c r="K77">
        <v>17.2</v>
      </c>
      <c r="M77">
        <f t="shared" si="5"/>
        <v>4.3662790697674421</v>
      </c>
      <c r="N77">
        <v>0.98713637969839096</v>
      </c>
    </row>
    <row r="78" spans="3:14" hidden="1">
      <c r="C78">
        <v>5</v>
      </c>
      <c r="E78" t="s">
        <v>16</v>
      </c>
      <c r="F78">
        <v>300</v>
      </c>
      <c r="G78">
        <v>0.17</v>
      </c>
      <c r="H78">
        <v>2.39</v>
      </c>
      <c r="I78">
        <v>2.5</v>
      </c>
      <c r="J78">
        <v>75.099999999999994</v>
      </c>
      <c r="K78">
        <v>16.899999999999999</v>
      </c>
      <c r="M78">
        <f t="shared" si="5"/>
        <v>4.443786982248521</v>
      </c>
      <c r="N78">
        <v>0.99825783282579805</v>
      </c>
    </row>
    <row r="79" spans="3:14" hidden="1">
      <c r="C79">
        <v>6</v>
      </c>
      <c r="E79" t="s">
        <v>16</v>
      </c>
      <c r="F79">
        <v>300</v>
      </c>
      <c r="G79">
        <v>0.23</v>
      </c>
      <c r="H79">
        <v>2.48</v>
      </c>
      <c r="I79">
        <v>6.25</v>
      </c>
      <c r="J79">
        <v>75.099999999999994</v>
      </c>
      <c r="K79">
        <v>17.2</v>
      </c>
      <c r="M79">
        <f t="shared" si="5"/>
        <v>4.3662790697674421</v>
      </c>
      <c r="N79">
        <v>0.99862109665933296</v>
      </c>
    </row>
    <row r="80" spans="3:14" hidden="1">
      <c r="C80">
        <v>7</v>
      </c>
      <c r="E80" t="s">
        <v>16</v>
      </c>
      <c r="F80">
        <v>300</v>
      </c>
      <c r="G80">
        <v>0.39</v>
      </c>
      <c r="H80">
        <v>2.61</v>
      </c>
      <c r="I80">
        <v>2.92</v>
      </c>
      <c r="J80">
        <v>75.099999999999994</v>
      </c>
      <c r="K80">
        <v>17</v>
      </c>
      <c r="M80">
        <f t="shared" si="5"/>
        <v>4.4176470588235288</v>
      </c>
      <c r="N80">
        <v>0.98349319862038898</v>
      </c>
    </row>
    <row r="81" spans="3:6" hidden="1">
      <c r="C81">
        <v>8</v>
      </c>
      <c r="E81" t="s">
        <v>16</v>
      </c>
      <c r="F81">
        <v>300</v>
      </c>
    </row>
    <row r="82" spans="3:6" hidden="1">
      <c r="C82">
        <v>9</v>
      </c>
      <c r="E82" t="s">
        <v>16</v>
      </c>
      <c r="F82">
        <v>300</v>
      </c>
    </row>
    <row r="83" spans="3:6" hidden="1">
      <c r="C83">
        <v>10</v>
      </c>
      <c r="E83" t="s">
        <v>16</v>
      </c>
      <c r="F83">
        <v>300</v>
      </c>
    </row>
    <row r="84" spans="3:6" hidden="1">
      <c r="C84">
        <v>11</v>
      </c>
      <c r="E84" t="s">
        <v>16</v>
      </c>
      <c r="F84">
        <v>300</v>
      </c>
    </row>
    <row r="85" spans="3:6" hidden="1">
      <c r="C85">
        <v>12</v>
      </c>
      <c r="E85" t="s">
        <v>16</v>
      </c>
      <c r="F85">
        <v>300</v>
      </c>
    </row>
    <row r="86" spans="3:6" hidden="1">
      <c r="C86">
        <v>13</v>
      </c>
      <c r="E86" t="s">
        <v>16</v>
      </c>
      <c r="F86">
        <v>300</v>
      </c>
    </row>
    <row r="87" spans="3:6" hidden="1">
      <c r="C87">
        <v>14</v>
      </c>
      <c r="E87" t="s">
        <v>16</v>
      </c>
      <c r="F87">
        <v>300</v>
      </c>
    </row>
    <row r="88" spans="3:6" hidden="1">
      <c r="C88">
        <v>15</v>
      </c>
      <c r="E88" t="s">
        <v>16</v>
      </c>
      <c r="F88">
        <v>300</v>
      </c>
    </row>
    <row r="89" spans="3:6" hidden="1">
      <c r="C89">
        <v>16</v>
      </c>
      <c r="E89" t="s">
        <v>16</v>
      </c>
      <c r="F89">
        <v>300</v>
      </c>
    </row>
    <row r="90" spans="3:6" hidden="1">
      <c r="C90">
        <v>17</v>
      </c>
      <c r="E90" t="s">
        <v>16</v>
      </c>
      <c r="F90">
        <v>300</v>
      </c>
    </row>
    <row r="91" spans="3:6" hidden="1">
      <c r="C91">
        <v>18</v>
      </c>
      <c r="E91" t="s">
        <v>16</v>
      </c>
      <c r="F91">
        <v>300</v>
      </c>
    </row>
    <row r="92" spans="3:6" hidden="1">
      <c r="C92">
        <v>19</v>
      </c>
      <c r="E92" t="s">
        <v>16</v>
      </c>
      <c r="F92">
        <v>300</v>
      </c>
    </row>
    <row r="93" spans="3:6" hidden="1">
      <c r="C93">
        <v>20</v>
      </c>
      <c r="E93" t="s">
        <v>16</v>
      </c>
      <c r="F93">
        <v>300</v>
      </c>
    </row>
    <row r="94" spans="3:6" hidden="1">
      <c r="C94">
        <v>21</v>
      </c>
      <c r="E94" t="s">
        <v>16</v>
      </c>
      <c r="F94">
        <v>300</v>
      </c>
    </row>
    <row r="95" spans="3:6" hidden="1">
      <c r="C95">
        <v>22</v>
      </c>
      <c r="E95" t="s">
        <v>16</v>
      </c>
      <c r="F95">
        <v>300</v>
      </c>
    </row>
    <row r="96" spans="3:6" hidden="1">
      <c r="C96">
        <v>23</v>
      </c>
      <c r="E96" t="s">
        <v>16</v>
      </c>
      <c r="F96">
        <v>300</v>
      </c>
    </row>
    <row r="97" spans="3:14" hidden="1">
      <c r="C97">
        <v>24</v>
      </c>
      <c r="E97" t="s">
        <v>16</v>
      </c>
      <c r="F97">
        <v>300</v>
      </c>
    </row>
    <row r="98" spans="3:14" hidden="1">
      <c r="C98">
        <v>25</v>
      </c>
      <c r="E98" t="s">
        <v>16</v>
      </c>
      <c r="F98">
        <v>300</v>
      </c>
    </row>
    <row r="99" spans="3:14" hidden="1">
      <c r="C99">
        <v>26</v>
      </c>
      <c r="E99" t="s">
        <v>16</v>
      </c>
      <c r="F99">
        <v>300</v>
      </c>
    </row>
    <row r="100" spans="3:14" hidden="1">
      <c r="C100">
        <v>27</v>
      </c>
      <c r="E100" t="s">
        <v>16</v>
      </c>
      <c r="F100">
        <v>300</v>
      </c>
    </row>
    <row r="101" spans="3:14" hidden="1">
      <c r="C101">
        <v>28</v>
      </c>
      <c r="E101" t="s">
        <v>16</v>
      </c>
      <c r="F101">
        <v>300</v>
      </c>
    </row>
    <row r="102" spans="3:14" hidden="1">
      <c r="C102">
        <v>29</v>
      </c>
      <c r="E102" t="s">
        <v>16</v>
      </c>
      <c r="F102">
        <v>300</v>
      </c>
    </row>
    <row r="103" spans="3:14">
      <c r="C103" t="s">
        <v>14</v>
      </c>
      <c r="G103">
        <f>AVERAGE(G74:G102)</f>
        <v>0.94428571428571428</v>
      </c>
      <c r="H103">
        <f t="shared" ref="H103:N103" si="6">AVERAGE(H74:H102)</f>
        <v>2.52</v>
      </c>
      <c r="I103">
        <f t="shared" si="6"/>
        <v>6.9214285714285717</v>
      </c>
      <c r="J103">
        <f t="shared" si="6"/>
        <v>75.100000000000009</v>
      </c>
      <c r="K103">
        <f t="shared" si="6"/>
        <v>17.142857142857146</v>
      </c>
      <c r="L103">
        <f t="shared" si="6"/>
        <v>0.33742690058479524</v>
      </c>
      <c r="M103">
        <f t="shared" si="6"/>
        <v>4.3811265672799289</v>
      </c>
      <c r="N103">
        <f t="shared" si="6"/>
        <v>0.98905384831053167</v>
      </c>
    </row>
    <row r="108" spans="3:14" s="2" customFormat="1"/>
    <row r="113" spans="2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2:14">
      <c r="B114">
        <v>16</v>
      </c>
      <c r="C114">
        <v>1</v>
      </c>
      <c r="D114" t="s">
        <v>17</v>
      </c>
      <c r="E114" t="s">
        <v>6</v>
      </c>
      <c r="F114">
        <v>5</v>
      </c>
      <c r="G114">
        <v>70.67</v>
      </c>
      <c r="H114">
        <v>2.0299999999999998</v>
      </c>
      <c r="I114">
        <v>5.77</v>
      </c>
      <c r="J114">
        <v>75.099999999999994</v>
      </c>
      <c r="K114">
        <v>8.44</v>
      </c>
      <c r="L114">
        <f>I114/K114</f>
        <v>0.68364928909952605</v>
      </c>
      <c r="M114">
        <f>J114/K114</f>
        <v>8.8981042654028428</v>
      </c>
      <c r="N114">
        <v>0.97024852377104298</v>
      </c>
    </row>
    <row r="115" spans="2:14" hidden="1">
      <c r="C115">
        <v>2</v>
      </c>
      <c r="E115" t="s">
        <v>6</v>
      </c>
      <c r="F115">
        <v>5</v>
      </c>
      <c r="G115">
        <v>5.73</v>
      </c>
      <c r="H115">
        <v>2.0299999999999998</v>
      </c>
      <c r="I115">
        <v>5.87</v>
      </c>
      <c r="J115">
        <v>75.099999999999994</v>
      </c>
      <c r="K115">
        <v>2.91</v>
      </c>
      <c r="M115">
        <f t="shared" ref="M115:M120" si="7">J115/K115</f>
        <v>25.807560137457042</v>
      </c>
      <c r="N115">
        <v>0.99857814609486895</v>
      </c>
    </row>
    <row r="116" spans="2:14" hidden="1">
      <c r="C116">
        <v>3</v>
      </c>
      <c r="E116" t="s">
        <v>6</v>
      </c>
      <c r="F116">
        <v>5</v>
      </c>
      <c r="G116">
        <v>32.78</v>
      </c>
      <c r="H116">
        <v>2.0299999999999998</v>
      </c>
      <c r="I116">
        <v>9.84</v>
      </c>
      <c r="J116">
        <v>75.099999999999994</v>
      </c>
      <c r="K116">
        <v>9.43</v>
      </c>
      <c r="M116">
        <f t="shared" si="7"/>
        <v>7.9639448568398725</v>
      </c>
      <c r="N116">
        <v>0.993793894441513</v>
      </c>
    </row>
    <row r="117" spans="2:14" hidden="1">
      <c r="C117">
        <v>4</v>
      </c>
      <c r="E117" t="s">
        <v>6</v>
      </c>
      <c r="F117">
        <v>5</v>
      </c>
      <c r="G117">
        <v>62.95</v>
      </c>
      <c r="H117">
        <v>1.7</v>
      </c>
      <c r="I117">
        <v>15.3</v>
      </c>
      <c r="J117">
        <v>75.099999999999994</v>
      </c>
      <c r="K117">
        <v>12.6</v>
      </c>
      <c r="M117">
        <f t="shared" si="7"/>
        <v>5.9603174603174605</v>
      </c>
      <c r="N117">
        <v>0.99211575907529304</v>
      </c>
    </row>
    <row r="118" spans="2:14" hidden="1">
      <c r="C118">
        <v>5</v>
      </c>
      <c r="E118" t="s">
        <v>6</v>
      </c>
      <c r="F118">
        <v>5</v>
      </c>
      <c r="G118">
        <v>3.07</v>
      </c>
      <c r="H118">
        <v>1.64</v>
      </c>
      <c r="I118">
        <v>2.5</v>
      </c>
      <c r="J118">
        <v>75.099999999999994</v>
      </c>
      <c r="K118">
        <v>1.7</v>
      </c>
      <c r="M118">
        <f t="shared" si="7"/>
        <v>44.17647058823529</v>
      </c>
      <c r="N118">
        <v>0.99484195552743204</v>
      </c>
    </row>
    <row r="119" spans="2:14" hidden="1">
      <c r="C119">
        <v>6</v>
      </c>
      <c r="E119" t="s">
        <v>6</v>
      </c>
      <c r="F119">
        <v>5</v>
      </c>
      <c r="G119">
        <v>7.09</v>
      </c>
      <c r="H119">
        <v>2.4900000000000002</v>
      </c>
      <c r="I119">
        <v>6.25</v>
      </c>
      <c r="J119">
        <v>75.099999999999994</v>
      </c>
      <c r="K119">
        <v>2.41</v>
      </c>
      <c r="M119">
        <f t="shared" si="7"/>
        <v>31.161825726141075</v>
      </c>
      <c r="N119">
        <v>0.99688132297087695</v>
      </c>
    </row>
    <row r="120" spans="2:14" hidden="1">
      <c r="C120">
        <v>7</v>
      </c>
      <c r="E120" t="s">
        <v>6</v>
      </c>
      <c r="F120">
        <v>5</v>
      </c>
      <c r="G120">
        <v>10.220000000000001</v>
      </c>
      <c r="H120">
        <v>2.17</v>
      </c>
      <c r="I120">
        <v>2.92</v>
      </c>
      <c r="J120">
        <v>75.099999999999994</v>
      </c>
      <c r="K120">
        <v>2.61</v>
      </c>
      <c r="M120">
        <f t="shared" si="7"/>
        <v>28.773946360153257</v>
      </c>
      <c r="N120">
        <v>0.97360624232271398</v>
      </c>
    </row>
    <row r="121" spans="2:14" hidden="1">
      <c r="C121">
        <v>8</v>
      </c>
      <c r="E121" t="s">
        <v>6</v>
      </c>
      <c r="F121">
        <v>5</v>
      </c>
      <c r="I121">
        <v>22.5</v>
      </c>
      <c r="J121">
        <v>75.099999999999994</v>
      </c>
    </row>
    <row r="122" spans="2:14" hidden="1">
      <c r="C122">
        <v>9</v>
      </c>
      <c r="E122" t="s">
        <v>6</v>
      </c>
      <c r="F122">
        <v>5</v>
      </c>
      <c r="I122">
        <v>6.37</v>
      </c>
      <c r="J122">
        <v>75.099999999999994</v>
      </c>
    </row>
    <row r="123" spans="2:14" hidden="1">
      <c r="C123">
        <v>10</v>
      </c>
      <c r="E123" t="s">
        <v>6</v>
      </c>
      <c r="F123">
        <v>5</v>
      </c>
      <c r="I123">
        <v>3.33</v>
      </c>
      <c r="J123">
        <v>75.099999999999994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27.501428571428569</v>
      </c>
      <c r="H143">
        <f t="shared" ref="H143:N143" si="8">AVERAGE(H114:H142)</f>
        <v>2.0128571428571429</v>
      </c>
      <c r="I143">
        <f t="shared" si="8"/>
        <v>8.0650000000000013</v>
      </c>
      <c r="J143">
        <f t="shared" si="8"/>
        <v>75.100000000000009</v>
      </c>
      <c r="K143">
        <f t="shared" si="8"/>
        <v>5.7285714285714295</v>
      </c>
      <c r="L143">
        <f t="shared" si="8"/>
        <v>0.68364928909952605</v>
      </c>
      <c r="M143">
        <f t="shared" si="8"/>
        <v>21.820309913506691</v>
      </c>
      <c r="N143">
        <f t="shared" si="8"/>
        <v>0.9885808348862487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21.65</v>
      </c>
      <c r="H149">
        <v>2.17</v>
      </c>
      <c r="I149">
        <v>5.77</v>
      </c>
      <c r="J149">
        <v>75.099999999999994</v>
      </c>
      <c r="K149">
        <v>8.8699999999999992</v>
      </c>
      <c r="L149">
        <f>I149/K149</f>
        <v>0.65050732807215339</v>
      </c>
      <c r="M149">
        <f>J149/K149</f>
        <v>8.4667418263810603</v>
      </c>
      <c r="N149">
        <v>0.97141713862690604</v>
      </c>
    </row>
    <row r="150" spans="3:14" hidden="1">
      <c r="C150">
        <v>2</v>
      </c>
      <c r="E150" t="s">
        <v>15</v>
      </c>
      <c r="F150">
        <v>5</v>
      </c>
      <c r="G150">
        <v>2.93</v>
      </c>
      <c r="H150">
        <v>2.06</v>
      </c>
      <c r="I150">
        <v>5.87</v>
      </c>
      <c r="J150">
        <v>75.099999999999994</v>
      </c>
      <c r="K150">
        <v>3.14</v>
      </c>
      <c r="M150">
        <f t="shared" ref="M150:M154" si="9">J150/K150</f>
        <v>23.917197452229296</v>
      </c>
      <c r="N150">
        <v>0.99895115636748799</v>
      </c>
    </row>
    <row r="151" spans="3:14" hidden="1">
      <c r="C151">
        <v>3</v>
      </c>
      <c r="E151" t="s">
        <v>15</v>
      </c>
      <c r="F151">
        <v>5</v>
      </c>
      <c r="G151">
        <v>12.65</v>
      </c>
      <c r="H151">
        <v>2.63</v>
      </c>
      <c r="I151">
        <v>9.84</v>
      </c>
      <c r="J151">
        <v>75.099999999999994</v>
      </c>
      <c r="K151">
        <v>9.83</v>
      </c>
      <c r="M151">
        <f t="shared" si="9"/>
        <v>7.6398779247202437</v>
      </c>
      <c r="N151">
        <v>0.99610083603237898</v>
      </c>
    </row>
    <row r="152" spans="3:14" hidden="1">
      <c r="C152">
        <v>4</v>
      </c>
      <c r="E152" t="s">
        <v>15</v>
      </c>
      <c r="F152">
        <v>5</v>
      </c>
      <c r="G152">
        <v>17.77</v>
      </c>
      <c r="H152">
        <v>2.46</v>
      </c>
      <c r="I152">
        <v>15.3</v>
      </c>
      <c r="J152">
        <v>75.099999999999994</v>
      </c>
      <c r="K152">
        <v>13.1</v>
      </c>
      <c r="M152">
        <f t="shared" si="9"/>
        <v>5.7328244274809155</v>
      </c>
      <c r="N152">
        <v>0.99243754544103702</v>
      </c>
    </row>
    <row r="153" spans="3:14" hidden="1">
      <c r="C153">
        <v>5</v>
      </c>
      <c r="E153" t="s">
        <v>15</v>
      </c>
      <c r="F153">
        <v>5</v>
      </c>
      <c r="G153">
        <v>1.64</v>
      </c>
      <c r="H153">
        <v>2.61</v>
      </c>
      <c r="I153">
        <v>2.5</v>
      </c>
      <c r="J153">
        <v>75.099999999999994</v>
      </c>
      <c r="K153">
        <v>2.08</v>
      </c>
      <c r="M153">
        <f t="shared" si="9"/>
        <v>36.105769230769226</v>
      </c>
      <c r="N153">
        <v>0.99803533000758005</v>
      </c>
    </row>
    <row r="154" spans="3:14" hidden="1">
      <c r="C154">
        <v>6</v>
      </c>
      <c r="E154" t="s">
        <v>15</v>
      </c>
      <c r="F154">
        <v>5</v>
      </c>
      <c r="G154">
        <v>2.12</v>
      </c>
      <c r="H154">
        <v>2.42</v>
      </c>
      <c r="I154">
        <v>6.25</v>
      </c>
      <c r="J154">
        <v>75.099999999999994</v>
      </c>
      <c r="K154">
        <v>2.56</v>
      </c>
      <c r="M154">
        <f t="shared" si="9"/>
        <v>29.335937499999996</v>
      </c>
      <c r="N154">
        <v>0.99898152014244002</v>
      </c>
    </row>
    <row r="155" spans="3:14" hidden="1">
      <c r="C155">
        <v>7</v>
      </c>
      <c r="E155" t="s">
        <v>15</v>
      </c>
      <c r="F155">
        <v>5</v>
      </c>
      <c r="G155">
        <v>3.43</v>
      </c>
      <c r="H155">
        <v>2.2799999999999998</v>
      </c>
      <c r="I155">
        <v>2.92</v>
      </c>
      <c r="J155">
        <v>75.099999999999994</v>
      </c>
      <c r="K155">
        <v>2.64</v>
      </c>
      <c r="M155">
        <f>J155/K155</f>
        <v>28.446969696969692</v>
      </c>
      <c r="N155">
        <v>0.97628459286862102</v>
      </c>
    </row>
    <row r="156" spans="3:14" hidden="1">
      <c r="C156">
        <v>8</v>
      </c>
      <c r="E156" t="s">
        <v>15</v>
      </c>
      <c r="F156">
        <v>5</v>
      </c>
      <c r="I156">
        <v>22.5</v>
      </c>
      <c r="J156">
        <v>75.099999999999994</v>
      </c>
    </row>
    <row r="157" spans="3:14" hidden="1">
      <c r="C157">
        <v>9</v>
      </c>
      <c r="E157" t="s">
        <v>15</v>
      </c>
      <c r="F157">
        <v>5</v>
      </c>
      <c r="I157">
        <v>6.37</v>
      </c>
      <c r="J157">
        <v>75.099999999999994</v>
      </c>
    </row>
    <row r="158" spans="3:14" hidden="1">
      <c r="C158">
        <v>10</v>
      </c>
      <c r="E158" t="s">
        <v>15</v>
      </c>
      <c r="F158">
        <v>5</v>
      </c>
      <c r="I158">
        <v>3.33</v>
      </c>
      <c r="J158">
        <v>75.099999999999994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2:14" hidden="1">
      <c r="C177">
        <v>29</v>
      </c>
      <c r="E177" t="s">
        <v>15</v>
      </c>
      <c r="F177">
        <v>5</v>
      </c>
    </row>
    <row r="178" spans="2:14">
      <c r="C178" t="s">
        <v>14</v>
      </c>
      <c r="G178">
        <f>AVERAGE(G149:G177)</f>
        <v>8.8842857142857135</v>
      </c>
      <c r="H178">
        <f t="shared" ref="H178:N178" si="10">AVERAGE(H149:H177)</f>
        <v>2.3757142857142854</v>
      </c>
      <c r="I178">
        <f t="shared" si="10"/>
        <v>8.0650000000000013</v>
      </c>
      <c r="J178">
        <f t="shared" si="10"/>
        <v>75.100000000000009</v>
      </c>
      <c r="K178">
        <f t="shared" si="10"/>
        <v>6.0314285714285711</v>
      </c>
      <c r="L178">
        <f t="shared" si="10"/>
        <v>0.65050732807215339</v>
      </c>
      <c r="M178">
        <f t="shared" si="10"/>
        <v>19.949331151221489</v>
      </c>
      <c r="N178">
        <f t="shared" si="10"/>
        <v>0.99031544564092144</v>
      </c>
    </row>
    <row r="184" spans="2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55</v>
      </c>
    </row>
    <row r="185" spans="2:14">
      <c r="B185">
        <v>16</v>
      </c>
      <c r="C185">
        <v>1</v>
      </c>
      <c r="D185" t="s">
        <v>17</v>
      </c>
      <c r="E185" t="s">
        <v>16</v>
      </c>
      <c r="F185">
        <v>5</v>
      </c>
      <c r="G185">
        <v>20.76</v>
      </c>
      <c r="H185">
        <v>1.96</v>
      </c>
      <c r="I185">
        <v>5.77</v>
      </c>
      <c r="J185">
        <v>75.099999999999994</v>
      </c>
      <c r="K185">
        <v>8.67</v>
      </c>
      <c r="L185">
        <f>I185/K185</f>
        <v>0.66551326412918099</v>
      </c>
      <c r="M185">
        <f>J185/K185</f>
        <v>8.662053056516724</v>
      </c>
      <c r="N185">
        <v>0.98345763550239895</v>
      </c>
    </row>
    <row r="186" spans="2:14" hidden="1">
      <c r="C186">
        <v>2</v>
      </c>
      <c r="E186" t="s">
        <v>16</v>
      </c>
      <c r="F186">
        <v>5</v>
      </c>
      <c r="G186">
        <v>2.54</v>
      </c>
      <c r="H186">
        <v>2.02</v>
      </c>
      <c r="I186">
        <v>5.87</v>
      </c>
      <c r="J186">
        <v>75.099999999999994</v>
      </c>
      <c r="K186">
        <v>3.08</v>
      </c>
      <c r="M186">
        <f t="shared" ref="M186:M191" si="11">J186/K186</f>
        <v>24.38311688311688</v>
      </c>
      <c r="N186">
        <v>0.99919731978780002</v>
      </c>
    </row>
    <row r="187" spans="2:14" hidden="1">
      <c r="C187">
        <v>3</v>
      </c>
      <c r="E187" t="s">
        <v>16</v>
      </c>
      <c r="F187">
        <v>5</v>
      </c>
      <c r="G187">
        <v>12.76</v>
      </c>
      <c r="H187">
        <v>2.31</v>
      </c>
      <c r="I187">
        <v>9.84</v>
      </c>
      <c r="J187">
        <v>75.099999999999994</v>
      </c>
      <c r="K187">
        <v>9.98</v>
      </c>
      <c r="M187">
        <f t="shared" si="11"/>
        <v>7.5250501002004002</v>
      </c>
      <c r="N187">
        <v>0.99597423398026996</v>
      </c>
    </row>
    <row r="188" spans="2:14" hidden="1">
      <c r="C188">
        <v>4</v>
      </c>
      <c r="E188" t="s">
        <v>16</v>
      </c>
      <c r="F188">
        <v>5</v>
      </c>
      <c r="G188">
        <v>20.53</v>
      </c>
      <c r="H188">
        <v>2.3199999999999998</v>
      </c>
      <c r="I188">
        <v>15.3</v>
      </c>
      <c r="J188">
        <v>75.099999999999994</v>
      </c>
      <c r="K188">
        <v>12.8</v>
      </c>
      <c r="M188">
        <f t="shared" si="11"/>
        <v>5.8671874999999991</v>
      </c>
      <c r="N188">
        <v>0.99215185269871797</v>
      </c>
    </row>
    <row r="189" spans="2:14" hidden="1">
      <c r="C189">
        <v>5</v>
      </c>
      <c r="E189" t="s">
        <v>16</v>
      </c>
      <c r="F189">
        <v>5</v>
      </c>
      <c r="G189">
        <v>1.65</v>
      </c>
      <c r="H189">
        <v>2.4700000000000002</v>
      </c>
      <c r="I189">
        <v>2.5</v>
      </c>
      <c r="J189">
        <v>75.099999999999994</v>
      </c>
      <c r="K189">
        <v>2.04</v>
      </c>
      <c r="M189">
        <f t="shared" si="11"/>
        <v>36.813725490196077</v>
      </c>
      <c r="N189">
        <v>0.99685491543151405</v>
      </c>
    </row>
    <row r="190" spans="2:14" hidden="1">
      <c r="C190">
        <v>6</v>
      </c>
      <c r="E190" t="s">
        <v>16</v>
      </c>
      <c r="F190">
        <v>5</v>
      </c>
      <c r="G190">
        <v>1.83</v>
      </c>
      <c r="H190">
        <v>1.96</v>
      </c>
      <c r="I190">
        <v>6.25</v>
      </c>
      <c r="J190">
        <v>75.099999999999994</v>
      </c>
      <c r="K190">
        <v>2.4900000000000002</v>
      </c>
      <c r="M190">
        <f t="shared" si="11"/>
        <v>30.160642570281119</v>
      </c>
      <c r="N190">
        <v>0.99806690198668901</v>
      </c>
    </row>
    <row r="191" spans="2:14" hidden="1">
      <c r="C191">
        <v>7</v>
      </c>
      <c r="E191" t="s">
        <v>16</v>
      </c>
      <c r="F191">
        <v>5</v>
      </c>
      <c r="G191">
        <v>2.2599999999999998</v>
      </c>
      <c r="H191">
        <v>2.15</v>
      </c>
      <c r="I191">
        <v>2.92</v>
      </c>
      <c r="J191">
        <v>75.099999999999994</v>
      </c>
      <c r="K191">
        <v>2.69</v>
      </c>
      <c r="M191">
        <f t="shared" si="11"/>
        <v>27.918215613382898</v>
      </c>
      <c r="N191">
        <v>0.98226581915461297</v>
      </c>
    </row>
    <row r="192" spans="2:14" hidden="1">
      <c r="C192">
        <v>8</v>
      </c>
      <c r="E192" t="s">
        <v>16</v>
      </c>
      <c r="F192">
        <v>5</v>
      </c>
      <c r="I192">
        <v>22.5</v>
      </c>
      <c r="J192">
        <v>75.099999999999994</v>
      </c>
    </row>
    <row r="193" spans="3:10" hidden="1">
      <c r="C193">
        <v>9</v>
      </c>
      <c r="E193" t="s">
        <v>16</v>
      </c>
      <c r="F193">
        <v>5</v>
      </c>
      <c r="I193">
        <v>6.37</v>
      </c>
      <c r="J193">
        <v>75.099999999999994</v>
      </c>
    </row>
    <row r="194" spans="3:10" hidden="1">
      <c r="C194">
        <v>10</v>
      </c>
      <c r="E194" t="s">
        <v>16</v>
      </c>
      <c r="F194">
        <v>5</v>
      </c>
      <c r="I194">
        <v>3.33</v>
      </c>
      <c r="J194">
        <v>75.099999999999994</v>
      </c>
    </row>
    <row r="195" spans="3:10" hidden="1">
      <c r="C195">
        <v>11</v>
      </c>
      <c r="E195" t="s">
        <v>16</v>
      </c>
      <c r="F195">
        <v>5</v>
      </c>
    </row>
    <row r="196" spans="3:10" hidden="1">
      <c r="C196">
        <v>12</v>
      </c>
      <c r="E196" t="s">
        <v>16</v>
      </c>
      <c r="F196">
        <v>5</v>
      </c>
    </row>
    <row r="197" spans="3:10" hidden="1">
      <c r="C197">
        <v>13</v>
      </c>
      <c r="E197" t="s">
        <v>16</v>
      </c>
      <c r="F197">
        <v>5</v>
      </c>
    </row>
    <row r="198" spans="3:10" hidden="1">
      <c r="C198">
        <v>14</v>
      </c>
      <c r="E198" t="s">
        <v>16</v>
      </c>
      <c r="F198">
        <v>5</v>
      </c>
    </row>
    <row r="199" spans="3:10" hidden="1">
      <c r="C199">
        <v>15</v>
      </c>
      <c r="E199" t="s">
        <v>16</v>
      </c>
      <c r="F199">
        <v>5</v>
      </c>
    </row>
    <row r="200" spans="3:10" hidden="1">
      <c r="C200">
        <v>16</v>
      </c>
      <c r="E200" t="s">
        <v>16</v>
      </c>
      <c r="F200">
        <v>5</v>
      </c>
    </row>
    <row r="201" spans="3:10" hidden="1">
      <c r="C201">
        <v>17</v>
      </c>
      <c r="E201" t="s">
        <v>16</v>
      </c>
      <c r="F201">
        <v>5</v>
      </c>
    </row>
    <row r="202" spans="3:10" hidden="1">
      <c r="C202">
        <v>18</v>
      </c>
      <c r="E202" t="s">
        <v>16</v>
      </c>
      <c r="F202">
        <v>5</v>
      </c>
    </row>
    <row r="203" spans="3:10" hidden="1">
      <c r="C203">
        <v>19</v>
      </c>
      <c r="E203" t="s">
        <v>16</v>
      </c>
      <c r="F203">
        <v>5</v>
      </c>
    </row>
    <row r="204" spans="3:10" hidden="1">
      <c r="C204">
        <v>20</v>
      </c>
      <c r="E204" t="s">
        <v>16</v>
      </c>
      <c r="F204">
        <v>5</v>
      </c>
    </row>
    <row r="205" spans="3:10" hidden="1">
      <c r="C205">
        <v>21</v>
      </c>
      <c r="E205" t="s">
        <v>16</v>
      </c>
      <c r="F205">
        <v>5</v>
      </c>
    </row>
    <row r="206" spans="3:10" hidden="1">
      <c r="C206">
        <v>22</v>
      </c>
      <c r="E206" t="s">
        <v>16</v>
      </c>
      <c r="F206">
        <v>5</v>
      </c>
    </row>
    <row r="207" spans="3:10" hidden="1">
      <c r="C207">
        <v>23</v>
      </c>
      <c r="E207" t="s">
        <v>16</v>
      </c>
      <c r="F207">
        <v>5</v>
      </c>
    </row>
    <row r="208" spans="3:10" hidden="1">
      <c r="C208">
        <v>24</v>
      </c>
      <c r="E208" t="s">
        <v>16</v>
      </c>
      <c r="F208">
        <v>5</v>
      </c>
    </row>
    <row r="209" spans="3:14" hidden="1">
      <c r="C209">
        <v>25</v>
      </c>
      <c r="E209" t="s">
        <v>16</v>
      </c>
      <c r="F209">
        <v>5</v>
      </c>
    </row>
    <row r="210" spans="3:14" hidden="1">
      <c r="C210">
        <v>26</v>
      </c>
      <c r="E210" t="s">
        <v>16</v>
      </c>
      <c r="F210">
        <v>5</v>
      </c>
    </row>
    <row r="211" spans="3:14" hidden="1">
      <c r="C211">
        <v>27</v>
      </c>
      <c r="E211" t="s">
        <v>16</v>
      </c>
      <c r="F211">
        <v>5</v>
      </c>
    </row>
    <row r="212" spans="3:14" hidden="1">
      <c r="C212">
        <v>28</v>
      </c>
      <c r="E212" t="s">
        <v>16</v>
      </c>
      <c r="F212">
        <v>5</v>
      </c>
    </row>
    <row r="213" spans="3:14" hidden="1">
      <c r="C213">
        <v>29</v>
      </c>
      <c r="E213" t="s">
        <v>16</v>
      </c>
      <c r="F213">
        <v>5</v>
      </c>
    </row>
    <row r="214" spans="3:14">
      <c r="C214" t="s">
        <v>14</v>
      </c>
      <c r="G214">
        <f>AVERAGE(G185:G213)</f>
        <v>8.9042857142857148</v>
      </c>
      <c r="H214">
        <f t="shared" ref="H214:N214" si="12">AVERAGE(H185:H213)</f>
        <v>2.17</v>
      </c>
      <c r="I214">
        <f t="shared" si="12"/>
        <v>8.0650000000000013</v>
      </c>
      <c r="J214">
        <f t="shared" si="12"/>
        <v>75.100000000000009</v>
      </c>
      <c r="K214">
        <f t="shared" si="12"/>
        <v>5.9642857142857144</v>
      </c>
      <c r="L214">
        <f t="shared" si="12"/>
        <v>0.66551326412918099</v>
      </c>
      <c r="M214">
        <f t="shared" si="12"/>
        <v>20.18999874481344</v>
      </c>
      <c r="N214">
        <f t="shared" si="12"/>
        <v>0.9925669540774289</v>
      </c>
    </row>
    <row r="218" spans="3:14" s="2" customFormat="1"/>
    <row r="221" spans="3:14">
      <c r="C221" s="16" t="s">
        <v>7</v>
      </c>
    </row>
    <row r="223" spans="3:14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3:14">
      <c r="C224">
        <v>1</v>
      </c>
      <c r="D224" t="s">
        <v>18</v>
      </c>
      <c r="E224" t="s">
        <v>6</v>
      </c>
      <c r="F224" t="s">
        <v>6</v>
      </c>
      <c r="G224">
        <v>48.39</v>
      </c>
      <c r="H224">
        <v>1.81</v>
      </c>
      <c r="I224">
        <v>5.77</v>
      </c>
      <c r="J224">
        <v>75.099999999999994</v>
      </c>
      <c r="K224">
        <v>4.3</v>
      </c>
      <c r="L224">
        <f>I224/K224</f>
        <v>1.3418604651162791</v>
      </c>
      <c r="M224">
        <f>J224/K224</f>
        <v>17.465116279069768</v>
      </c>
      <c r="N224">
        <v>0.97934777749806301</v>
      </c>
    </row>
    <row r="225" spans="3:14" hidden="1">
      <c r="C225">
        <v>2</v>
      </c>
      <c r="E225" t="s">
        <v>6</v>
      </c>
      <c r="F225" t="s">
        <v>6</v>
      </c>
      <c r="G225">
        <v>41.13</v>
      </c>
      <c r="H225">
        <v>2.54</v>
      </c>
      <c r="I225">
        <v>5.87</v>
      </c>
      <c r="J225">
        <v>75.099999999999994</v>
      </c>
      <c r="K225">
        <v>4.33</v>
      </c>
      <c r="M225">
        <f t="shared" ref="M225:M230" si="13">J225/K225</f>
        <v>17.344110854503462</v>
      </c>
      <c r="N225">
        <v>0.99942820350675199</v>
      </c>
    </row>
    <row r="226" spans="3:14" hidden="1">
      <c r="C226">
        <v>3</v>
      </c>
      <c r="E226" t="s">
        <v>6</v>
      </c>
      <c r="F226" t="s">
        <v>6</v>
      </c>
      <c r="G226">
        <v>78.930000000000007</v>
      </c>
      <c r="H226">
        <v>2.74</v>
      </c>
      <c r="I226">
        <v>9.84</v>
      </c>
      <c r="J226">
        <v>75.099999999999994</v>
      </c>
      <c r="K226">
        <v>4.32</v>
      </c>
      <c r="M226">
        <f t="shared" si="13"/>
        <v>17.384259259259256</v>
      </c>
      <c r="N226">
        <v>0.99497071825064198</v>
      </c>
    </row>
    <row r="227" spans="3:14" hidden="1">
      <c r="C227">
        <v>4</v>
      </c>
      <c r="E227" t="s">
        <v>6</v>
      </c>
      <c r="F227" t="s">
        <v>6</v>
      </c>
      <c r="G227">
        <v>65.16</v>
      </c>
      <c r="H227">
        <v>2.37</v>
      </c>
      <c r="I227">
        <v>15.3</v>
      </c>
      <c r="J227">
        <v>75.099999999999994</v>
      </c>
      <c r="K227">
        <v>4.3499999999999996</v>
      </c>
      <c r="M227">
        <f t="shared" si="13"/>
        <v>17.264367816091955</v>
      </c>
      <c r="N227">
        <v>0.98694348831669398</v>
      </c>
    </row>
    <row r="228" spans="3:14" hidden="1">
      <c r="C228">
        <v>5</v>
      </c>
      <c r="E228" t="s">
        <v>6</v>
      </c>
      <c r="F228" t="s">
        <v>6</v>
      </c>
      <c r="G228">
        <v>38.729999999999997</v>
      </c>
      <c r="H228">
        <v>2.23</v>
      </c>
      <c r="I228">
        <v>2.5</v>
      </c>
      <c r="J228">
        <v>75.099999999999994</v>
      </c>
      <c r="K228">
        <v>4.22</v>
      </c>
      <c r="M228">
        <f t="shared" si="13"/>
        <v>17.796208530805686</v>
      </c>
      <c r="N228">
        <v>0.99921391566521001</v>
      </c>
    </row>
    <row r="229" spans="3:14" hidden="1">
      <c r="C229">
        <v>6</v>
      </c>
      <c r="E229" t="s">
        <v>6</v>
      </c>
      <c r="F229" t="s">
        <v>6</v>
      </c>
      <c r="G229">
        <v>27.85</v>
      </c>
      <c r="H229">
        <v>2.75</v>
      </c>
      <c r="I229">
        <v>6.25</v>
      </c>
      <c r="J229">
        <v>75.099999999999994</v>
      </c>
      <c r="K229">
        <v>4.16</v>
      </c>
      <c r="M229">
        <f t="shared" si="13"/>
        <v>18.052884615384613</v>
      </c>
      <c r="N229">
        <v>0.99559248882686502</v>
      </c>
    </row>
    <row r="230" spans="3:14" hidden="1">
      <c r="C230">
        <v>7</v>
      </c>
      <c r="E230" t="s">
        <v>6</v>
      </c>
      <c r="F230" t="s">
        <v>6</v>
      </c>
      <c r="G230">
        <v>28.05</v>
      </c>
      <c r="H230">
        <v>2.99</v>
      </c>
      <c r="I230">
        <v>2.92</v>
      </c>
      <c r="J230">
        <v>75.099999999999994</v>
      </c>
      <c r="K230">
        <v>4.34</v>
      </c>
      <c r="M230">
        <f t="shared" si="13"/>
        <v>17.304147465437786</v>
      </c>
      <c r="N230">
        <v>0.98916066911974099</v>
      </c>
    </row>
    <row r="231" spans="3:14" hidden="1">
      <c r="C231">
        <v>8</v>
      </c>
      <c r="E231" t="s">
        <v>6</v>
      </c>
      <c r="F231" t="s">
        <v>6</v>
      </c>
      <c r="I231">
        <v>22.5</v>
      </c>
      <c r="J231">
        <v>75.099999999999994</v>
      </c>
    </row>
    <row r="232" spans="3:14" hidden="1">
      <c r="C232">
        <v>9</v>
      </c>
      <c r="E232" t="s">
        <v>6</v>
      </c>
      <c r="F232" t="s">
        <v>6</v>
      </c>
      <c r="I232">
        <v>6.37</v>
      </c>
      <c r="J232">
        <v>75.099999999999994</v>
      </c>
    </row>
    <row r="233" spans="3:14" hidden="1">
      <c r="C233">
        <v>10</v>
      </c>
      <c r="E233" t="s">
        <v>6</v>
      </c>
      <c r="F233" t="s">
        <v>6</v>
      </c>
      <c r="I233">
        <v>3.33</v>
      </c>
      <c r="J233">
        <v>75.099999999999994</v>
      </c>
    </row>
    <row r="234" spans="3:14" hidden="1">
      <c r="C234">
        <v>11</v>
      </c>
      <c r="E234" t="s">
        <v>6</v>
      </c>
      <c r="F234" t="s">
        <v>6</v>
      </c>
    </row>
    <row r="235" spans="3:14" hidden="1">
      <c r="C235">
        <v>12</v>
      </c>
      <c r="E235" t="s">
        <v>6</v>
      </c>
      <c r="F235" t="s">
        <v>6</v>
      </c>
    </row>
    <row r="236" spans="3:14" hidden="1">
      <c r="C236">
        <v>13</v>
      </c>
      <c r="E236" t="s">
        <v>6</v>
      </c>
      <c r="F236" t="s">
        <v>6</v>
      </c>
    </row>
    <row r="237" spans="3:14" hidden="1">
      <c r="C237">
        <v>14</v>
      </c>
      <c r="E237" t="s">
        <v>6</v>
      </c>
      <c r="F237" t="s">
        <v>6</v>
      </c>
    </row>
    <row r="238" spans="3:14" hidden="1">
      <c r="C238">
        <v>15</v>
      </c>
      <c r="E238" t="s">
        <v>6</v>
      </c>
      <c r="F238" t="s">
        <v>6</v>
      </c>
    </row>
    <row r="239" spans="3:14" hidden="1">
      <c r="C239">
        <v>16</v>
      </c>
      <c r="E239" t="s">
        <v>6</v>
      </c>
      <c r="F239" t="s">
        <v>6</v>
      </c>
    </row>
    <row r="240" spans="3:14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46.891428571428584</v>
      </c>
      <c r="H253">
        <f t="shared" ref="H253:N253" si="14">AVERAGE(H224:H252)</f>
        <v>2.4899999999999998</v>
      </c>
      <c r="I253">
        <f t="shared" si="14"/>
        <v>8.0650000000000013</v>
      </c>
      <c r="J253">
        <f t="shared" si="14"/>
        <v>75.100000000000009</v>
      </c>
      <c r="K253">
        <f t="shared" si="14"/>
        <v>4.2885714285714283</v>
      </c>
      <c r="L253">
        <f t="shared" si="14"/>
        <v>1.3418604651162791</v>
      </c>
      <c r="M253">
        <f t="shared" si="14"/>
        <v>17.515870688650359</v>
      </c>
      <c r="N253">
        <f t="shared" si="14"/>
        <v>0.9920938944548523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55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13.57</v>
      </c>
      <c r="H259">
        <v>2.87</v>
      </c>
      <c r="I259">
        <v>5.77</v>
      </c>
      <c r="J259">
        <v>75.099999999999994</v>
      </c>
      <c r="K259">
        <v>4.3</v>
      </c>
      <c r="L259">
        <f>I259/K259</f>
        <v>1.3418604651162791</v>
      </c>
      <c r="M259">
        <f>J259/K259</f>
        <v>17.465116279069768</v>
      </c>
      <c r="N259">
        <v>0.97618012012390598</v>
      </c>
    </row>
    <row r="260" spans="3:14" hidden="1">
      <c r="C260">
        <v>2</v>
      </c>
      <c r="E260" t="s">
        <v>15</v>
      </c>
      <c r="F260" t="s">
        <v>6</v>
      </c>
      <c r="G260">
        <v>9.48</v>
      </c>
      <c r="H260">
        <v>2.46</v>
      </c>
      <c r="I260">
        <v>5.87</v>
      </c>
      <c r="J260">
        <v>75.099999999999994</v>
      </c>
      <c r="K260">
        <v>4.3</v>
      </c>
      <c r="M260">
        <f t="shared" ref="M260:M265" si="15">J260/K260</f>
        <v>17.465116279069768</v>
      </c>
      <c r="N260">
        <v>0.99923146225416104</v>
      </c>
    </row>
    <row r="261" spans="3:14" hidden="1">
      <c r="C261">
        <v>3</v>
      </c>
      <c r="E261" t="s">
        <v>15</v>
      </c>
      <c r="F261" t="s">
        <v>6</v>
      </c>
      <c r="G261">
        <v>9.8699999999999992</v>
      </c>
      <c r="H261">
        <v>2.4900000000000002</v>
      </c>
      <c r="I261">
        <v>9.84</v>
      </c>
      <c r="J261">
        <v>75.099999999999994</v>
      </c>
      <c r="K261">
        <v>4.33</v>
      </c>
      <c r="M261">
        <f t="shared" si="15"/>
        <v>17.344110854503462</v>
      </c>
      <c r="N261">
        <v>0.99369022500478899</v>
      </c>
    </row>
    <row r="262" spans="3:14" hidden="1">
      <c r="C262">
        <v>4</v>
      </c>
      <c r="E262" t="s">
        <v>15</v>
      </c>
      <c r="F262" t="s">
        <v>6</v>
      </c>
      <c r="G262">
        <v>12.67</v>
      </c>
      <c r="H262">
        <v>2.39</v>
      </c>
      <c r="I262">
        <v>15.3</v>
      </c>
      <c r="J262">
        <v>75.099999999999994</v>
      </c>
      <c r="K262">
        <v>4.29</v>
      </c>
      <c r="M262">
        <f t="shared" si="15"/>
        <v>17.505827505827504</v>
      </c>
      <c r="N262">
        <v>0.98365759012402998</v>
      </c>
    </row>
    <row r="263" spans="3:14" hidden="1">
      <c r="C263">
        <v>5</v>
      </c>
      <c r="E263" t="s">
        <v>15</v>
      </c>
      <c r="F263" t="s">
        <v>6</v>
      </c>
      <c r="G263">
        <v>20.69</v>
      </c>
      <c r="H263">
        <v>2.5299999999999998</v>
      </c>
      <c r="I263">
        <v>2.5</v>
      </c>
      <c r="J263">
        <v>75.099999999999994</v>
      </c>
      <c r="K263">
        <v>4.21</v>
      </c>
      <c r="M263">
        <f t="shared" si="15"/>
        <v>17.838479809976246</v>
      </c>
      <c r="N263">
        <v>0.998556931119154</v>
      </c>
    </row>
    <row r="264" spans="3:14" hidden="1">
      <c r="C264">
        <v>6</v>
      </c>
      <c r="E264" t="s">
        <v>15</v>
      </c>
      <c r="F264" t="s">
        <v>6</v>
      </c>
      <c r="G264">
        <v>12.91</v>
      </c>
      <c r="H264">
        <v>2.3199999999999998</v>
      </c>
      <c r="I264">
        <v>6.25</v>
      </c>
      <c r="J264">
        <v>75.099999999999994</v>
      </c>
      <c r="K264">
        <v>4.1100000000000003</v>
      </c>
      <c r="M264">
        <f t="shared" si="15"/>
        <v>18.272506082725059</v>
      </c>
      <c r="N264">
        <v>0.99495535850183703</v>
      </c>
    </row>
    <row r="265" spans="3:14" hidden="1">
      <c r="C265">
        <v>7</v>
      </c>
      <c r="E265" t="s">
        <v>15</v>
      </c>
      <c r="F265" t="s">
        <v>6</v>
      </c>
      <c r="G265">
        <v>21.17</v>
      </c>
      <c r="H265">
        <v>2.85</v>
      </c>
      <c r="I265">
        <v>2.92</v>
      </c>
      <c r="J265">
        <v>75.099999999999994</v>
      </c>
      <c r="K265">
        <v>4.33</v>
      </c>
      <c r="M265">
        <f t="shared" si="15"/>
        <v>17.344110854503462</v>
      </c>
      <c r="N265">
        <v>0.97434843594017195</v>
      </c>
    </row>
    <row r="266" spans="3:14" hidden="1">
      <c r="C266">
        <v>8</v>
      </c>
      <c r="E266" t="s">
        <v>15</v>
      </c>
      <c r="F266" t="s">
        <v>6</v>
      </c>
      <c r="I266">
        <v>22.5</v>
      </c>
      <c r="J266">
        <v>75.099999999999994</v>
      </c>
    </row>
    <row r="267" spans="3:14" hidden="1">
      <c r="C267">
        <v>9</v>
      </c>
      <c r="E267" t="s">
        <v>15</v>
      </c>
      <c r="F267" t="s">
        <v>6</v>
      </c>
      <c r="I267">
        <v>6.37</v>
      </c>
      <c r="J267">
        <v>75.099999999999994</v>
      </c>
    </row>
    <row r="268" spans="3:14" hidden="1">
      <c r="C268">
        <v>10</v>
      </c>
      <c r="E268" t="s">
        <v>15</v>
      </c>
      <c r="F268" t="s">
        <v>6</v>
      </c>
      <c r="I268">
        <v>3.33</v>
      </c>
      <c r="J268">
        <v>75.099999999999994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14.337142857142856</v>
      </c>
      <c r="H288">
        <f t="shared" ref="H288:N288" si="16">AVERAGE(H259:H287)</f>
        <v>2.5585714285714287</v>
      </c>
      <c r="I288">
        <f t="shared" si="16"/>
        <v>8.0650000000000013</v>
      </c>
      <c r="J288">
        <f t="shared" si="16"/>
        <v>75.100000000000009</v>
      </c>
      <c r="K288">
        <f t="shared" si="16"/>
        <v>4.2671428571428569</v>
      </c>
      <c r="L288">
        <f t="shared" si="16"/>
        <v>1.3418604651162791</v>
      </c>
      <c r="M288">
        <f t="shared" si="16"/>
        <v>17.605038237953611</v>
      </c>
      <c r="N288">
        <f t="shared" si="16"/>
        <v>0.98866001758114996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62.67</v>
      </c>
      <c r="H295">
        <v>1.95</v>
      </c>
      <c r="I295">
        <v>5.77</v>
      </c>
      <c r="J295">
        <v>75.099999999999994</v>
      </c>
      <c r="K295">
        <v>4.3099999999999996</v>
      </c>
      <c r="L295">
        <f>I295/K295</f>
        <v>1.3387470997679816</v>
      </c>
      <c r="M295">
        <f>J295/K295</f>
        <v>17.424593967517403</v>
      </c>
      <c r="N295">
        <v>0.97622491505406095</v>
      </c>
    </row>
    <row r="296" spans="3:14" hidden="1">
      <c r="C296">
        <v>2</v>
      </c>
      <c r="E296" t="s">
        <v>16</v>
      </c>
      <c r="F296" t="s">
        <v>6</v>
      </c>
      <c r="G296">
        <v>31.04</v>
      </c>
      <c r="H296">
        <v>2.65</v>
      </c>
      <c r="I296">
        <v>5.87</v>
      </c>
      <c r="J296">
        <v>75.099999999999994</v>
      </c>
      <c r="K296">
        <v>4.3499999999999996</v>
      </c>
      <c r="M296">
        <f t="shared" ref="M296:M301" si="17">J296/K296</f>
        <v>17.264367816091955</v>
      </c>
      <c r="N296">
        <v>0.99924228971006601</v>
      </c>
    </row>
    <row r="297" spans="3:14" hidden="1">
      <c r="C297">
        <v>3</v>
      </c>
      <c r="E297" t="s">
        <v>16</v>
      </c>
      <c r="F297" t="s">
        <v>6</v>
      </c>
      <c r="G297">
        <v>17.829999999999998</v>
      </c>
      <c r="H297">
        <v>2.4</v>
      </c>
      <c r="I297">
        <v>9.84</v>
      </c>
      <c r="J297">
        <v>75.099999999999994</v>
      </c>
      <c r="K297">
        <v>4.3099999999999996</v>
      </c>
      <c r="M297">
        <f t="shared" si="17"/>
        <v>17.424593967517403</v>
      </c>
      <c r="N297">
        <v>0.99341129790584104</v>
      </c>
    </row>
    <row r="298" spans="3:14" hidden="1">
      <c r="C298">
        <v>4</v>
      </c>
      <c r="E298" t="s">
        <v>16</v>
      </c>
      <c r="F298" t="s">
        <v>6</v>
      </c>
      <c r="G298">
        <v>15.89</v>
      </c>
      <c r="H298">
        <v>2.4</v>
      </c>
      <c r="I298">
        <v>15.3</v>
      </c>
      <c r="J298">
        <v>75.099999999999994</v>
      </c>
      <c r="K298">
        <v>4.34</v>
      </c>
      <c r="M298">
        <f t="shared" si="17"/>
        <v>17.304147465437786</v>
      </c>
      <c r="N298">
        <v>0.984475603023928</v>
      </c>
    </row>
    <row r="299" spans="3:14" hidden="1">
      <c r="C299">
        <v>5</v>
      </c>
      <c r="E299" t="s">
        <v>16</v>
      </c>
      <c r="F299" t="s">
        <v>6</v>
      </c>
      <c r="G299">
        <v>29.91</v>
      </c>
      <c r="H299">
        <v>2.68</v>
      </c>
      <c r="I299">
        <v>2.5</v>
      </c>
      <c r="J299">
        <v>75.099999999999994</v>
      </c>
      <c r="K299">
        <v>4.17</v>
      </c>
      <c r="M299">
        <f t="shared" si="17"/>
        <v>18.009592326139089</v>
      </c>
      <c r="N299">
        <v>0.99923393934197202</v>
      </c>
    </row>
    <row r="300" spans="3:14" hidden="1">
      <c r="C300">
        <v>6</v>
      </c>
      <c r="E300" t="s">
        <v>16</v>
      </c>
      <c r="F300" t="s">
        <v>6</v>
      </c>
      <c r="G300">
        <v>23.93</v>
      </c>
      <c r="H300">
        <v>1.97</v>
      </c>
      <c r="I300">
        <v>6.25</v>
      </c>
      <c r="J300">
        <v>75.099999999999994</v>
      </c>
      <c r="K300">
        <v>4.16</v>
      </c>
      <c r="M300">
        <f t="shared" si="17"/>
        <v>18.052884615384613</v>
      </c>
      <c r="N300">
        <v>0.994899160805505</v>
      </c>
    </row>
    <row r="301" spans="3:14" hidden="1">
      <c r="C301">
        <v>7</v>
      </c>
      <c r="E301" t="s">
        <v>16</v>
      </c>
      <c r="F301" t="s">
        <v>6</v>
      </c>
      <c r="G301">
        <v>31.86</v>
      </c>
      <c r="H301">
        <v>2.1800000000000002</v>
      </c>
      <c r="I301">
        <v>2.92</v>
      </c>
      <c r="J301">
        <v>75.099999999999994</v>
      </c>
      <c r="K301">
        <v>4.32</v>
      </c>
      <c r="M301">
        <f t="shared" si="17"/>
        <v>17.384259259259256</v>
      </c>
      <c r="N301">
        <v>0.975632719507044</v>
      </c>
    </row>
    <row r="302" spans="3:14" hidden="1">
      <c r="C302">
        <v>8</v>
      </c>
      <c r="E302" t="s">
        <v>16</v>
      </c>
      <c r="F302" t="s">
        <v>6</v>
      </c>
      <c r="I302">
        <v>22.5</v>
      </c>
      <c r="J302">
        <v>75.099999999999994</v>
      </c>
    </row>
    <row r="303" spans="3:14" hidden="1">
      <c r="C303">
        <v>9</v>
      </c>
      <c r="E303" t="s">
        <v>16</v>
      </c>
      <c r="F303" t="s">
        <v>6</v>
      </c>
      <c r="I303">
        <v>6.37</v>
      </c>
      <c r="J303">
        <v>75.099999999999994</v>
      </c>
    </row>
    <row r="304" spans="3:14" hidden="1">
      <c r="C304">
        <v>10</v>
      </c>
      <c r="E304" t="s">
        <v>16</v>
      </c>
      <c r="F304" t="s">
        <v>6</v>
      </c>
      <c r="I304">
        <v>3.33</v>
      </c>
      <c r="J304">
        <v>75.099999999999994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3:14" hidden="1">
      <c r="C321">
        <v>27</v>
      </c>
      <c r="E321" t="s">
        <v>16</v>
      </c>
      <c r="F321" t="s">
        <v>6</v>
      </c>
    </row>
    <row r="322" spans="3:14" hidden="1">
      <c r="C322">
        <v>28</v>
      </c>
      <c r="E322" t="s">
        <v>16</v>
      </c>
      <c r="F322" t="s">
        <v>6</v>
      </c>
    </row>
    <row r="323" spans="3:14" hidden="1">
      <c r="C323">
        <v>29</v>
      </c>
      <c r="E323" t="s">
        <v>16</v>
      </c>
      <c r="F323" t="s">
        <v>6</v>
      </c>
    </row>
    <row r="324" spans="3:14">
      <c r="C324" t="s">
        <v>14</v>
      </c>
      <c r="G324">
        <f>AVERAGE(G295:G323)</f>
        <v>30.447142857142858</v>
      </c>
      <c r="H324">
        <f t="shared" ref="H324:N324" si="18">AVERAGE(H295:H323)</f>
        <v>2.3185714285714285</v>
      </c>
      <c r="I324">
        <f t="shared" si="18"/>
        <v>8.0650000000000013</v>
      </c>
      <c r="J324">
        <f t="shared" si="18"/>
        <v>75.100000000000009</v>
      </c>
      <c r="K324">
        <f t="shared" si="18"/>
        <v>4.2799999999999994</v>
      </c>
      <c r="L324">
        <f t="shared" si="18"/>
        <v>1.3387470997679816</v>
      </c>
      <c r="M324">
        <f t="shared" si="18"/>
        <v>17.552062773906787</v>
      </c>
      <c r="N324">
        <f t="shared" si="18"/>
        <v>0.98901713219263099</v>
      </c>
    </row>
    <row r="329" spans="3:14" s="2" customFormat="1"/>
    <row r="334" spans="3:14" ht="60">
      <c r="D334" s="1" t="s">
        <v>2</v>
      </c>
      <c r="E334" s="1" t="s">
        <v>9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s="1" t="s">
        <v>55</v>
      </c>
    </row>
    <row r="335" spans="3:14">
      <c r="D335" t="s">
        <v>0</v>
      </c>
      <c r="E335">
        <v>4</v>
      </c>
      <c r="F335">
        <v>10</v>
      </c>
      <c r="G335">
        <v>155.83000000000001</v>
      </c>
      <c r="H335">
        <v>1.92</v>
      </c>
      <c r="J335">
        <v>75.099999999999994</v>
      </c>
      <c r="K335">
        <v>17.100000000000001</v>
      </c>
      <c r="M335" s="20">
        <f>J335/K335</f>
        <v>4.3918128654970756</v>
      </c>
      <c r="N335" s="21">
        <v>0.98538999999999999</v>
      </c>
    </row>
    <row r="336" spans="3:14">
      <c r="E336">
        <v>4</v>
      </c>
      <c r="F336">
        <v>50</v>
      </c>
      <c r="G336">
        <v>103.41</v>
      </c>
      <c r="H336">
        <v>1.85</v>
      </c>
      <c r="J336">
        <v>75.099999999999994</v>
      </c>
      <c r="K336">
        <v>17.100000000000001</v>
      </c>
      <c r="M336" s="20">
        <f t="shared" ref="M336:M354" si="19">J336/K336</f>
        <v>4.3918128654970756</v>
      </c>
      <c r="N336" s="21">
        <v>0.98543999999999998</v>
      </c>
    </row>
    <row r="337" spans="5:14">
      <c r="E337">
        <v>4</v>
      </c>
      <c r="F337">
        <v>100</v>
      </c>
      <c r="G337">
        <v>60.38</v>
      </c>
      <c r="H337">
        <v>1.76</v>
      </c>
      <c r="J337">
        <v>75.099999999999994</v>
      </c>
      <c r="K337">
        <v>17.100000000000001</v>
      </c>
      <c r="M337" s="20">
        <f t="shared" si="19"/>
        <v>4.3918128654970756</v>
      </c>
      <c r="N337" s="21">
        <v>0.98511000000000004</v>
      </c>
    </row>
    <row r="338" spans="5:14">
      <c r="E338">
        <v>4</v>
      </c>
      <c r="F338">
        <v>200</v>
      </c>
      <c r="G338">
        <v>22.04</v>
      </c>
      <c r="H338">
        <v>1.68</v>
      </c>
      <c r="J338">
        <v>75.099999999999994</v>
      </c>
      <c r="K338">
        <v>17.100000000000001</v>
      </c>
      <c r="M338" s="20">
        <f t="shared" si="19"/>
        <v>4.3918128654970756</v>
      </c>
      <c r="N338" s="21">
        <v>0.98411000000000004</v>
      </c>
    </row>
    <row r="339" spans="5:14">
      <c r="E339">
        <v>4</v>
      </c>
      <c r="F339" s="16">
        <v>300</v>
      </c>
      <c r="G339">
        <v>9.64</v>
      </c>
      <c r="H339">
        <v>1.71</v>
      </c>
      <c r="J339">
        <v>75.099999999999994</v>
      </c>
      <c r="K339">
        <v>17.100000000000001</v>
      </c>
      <c r="M339" s="20">
        <f t="shared" si="19"/>
        <v>4.3918128654970756</v>
      </c>
      <c r="N339" s="21">
        <v>0.98338999999999999</v>
      </c>
    </row>
    <row r="340" spans="5:14">
      <c r="E340">
        <v>4</v>
      </c>
      <c r="F340">
        <v>400</v>
      </c>
      <c r="G340">
        <v>3.26</v>
      </c>
      <c r="H340">
        <v>1.68</v>
      </c>
      <c r="J340">
        <v>75.099999999999994</v>
      </c>
      <c r="K340">
        <v>17.100000000000001</v>
      </c>
      <c r="M340" s="20">
        <f t="shared" si="19"/>
        <v>4.3918128654970756</v>
      </c>
      <c r="N340" s="21">
        <v>0.98241000000000001</v>
      </c>
    </row>
    <row r="341" spans="5:14">
      <c r="J341">
        <v>75.099999999999994</v>
      </c>
      <c r="M341" s="20" t="e">
        <f t="shared" si="19"/>
        <v>#DIV/0!</v>
      </c>
      <c r="N341" s="21"/>
    </row>
    <row r="342" spans="5:14">
      <c r="E342">
        <v>8</v>
      </c>
      <c r="F342">
        <v>5</v>
      </c>
      <c r="G342">
        <v>22.21</v>
      </c>
      <c r="H342">
        <v>1.69</v>
      </c>
      <c r="J342">
        <v>75.099999999999994</v>
      </c>
      <c r="K342">
        <v>4.29</v>
      </c>
      <c r="M342" s="20">
        <f t="shared" si="19"/>
        <v>17.505827505827504</v>
      </c>
      <c r="N342" s="21">
        <v>0.97862401299172797</v>
      </c>
    </row>
    <row r="343" spans="5:14">
      <c r="E343">
        <v>8</v>
      </c>
      <c r="F343">
        <v>10</v>
      </c>
      <c r="G343">
        <v>18.63</v>
      </c>
      <c r="H343">
        <v>1.78</v>
      </c>
      <c r="J343">
        <v>75.099999999999994</v>
      </c>
      <c r="K343">
        <v>4.28</v>
      </c>
      <c r="M343" s="20">
        <f t="shared" si="19"/>
        <v>17.546728971962615</v>
      </c>
      <c r="N343" s="21">
        <v>0.97829799653377103</v>
      </c>
    </row>
    <row r="344" spans="5:14">
      <c r="E344">
        <v>8</v>
      </c>
      <c r="F344">
        <v>50</v>
      </c>
      <c r="G344">
        <v>14.48</v>
      </c>
      <c r="H344">
        <v>1.65</v>
      </c>
      <c r="J344">
        <v>75.099999999999994</v>
      </c>
      <c r="K344">
        <v>4.2699999999999996</v>
      </c>
      <c r="M344" s="20">
        <f t="shared" si="19"/>
        <v>17.587822014051522</v>
      </c>
      <c r="N344" s="21">
        <v>0.97710243309220302</v>
      </c>
    </row>
    <row r="345" spans="5:14">
      <c r="E345">
        <v>8</v>
      </c>
      <c r="F345">
        <v>100</v>
      </c>
      <c r="G345">
        <v>12.36</v>
      </c>
      <c r="H345">
        <v>1.99</v>
      </c>
      <c r="J345">
        <v>75.099999999999994</v>
      </c>
      <c r="K345">
        <v>4.28</v>
      </c>
      <c r="M345" s="20">
        <f t="shared" si="19"/>
        <v>17.546728971962615</v>
      </c>
      <c r="N345" s="21">
        <v>0.97497656785461095</v>
      </c>
    </row>
    <row r="346" spans="5:14">
      <c r="E346">
        <v>8</v>
      </c>
      <c r="F346">
        <v>150</v>
      </c>
      <c r="G346">
        <v>12.15</v>
      </c>
      <c r="H346">
        <v>1.83</v>
      </c>
      <c r="J346">
        <v>75.099999999999994</v>
      </c>
      <c r="K346">
        <v>4.29</v>
      </c>
      <c r="M346" s="20">
        <f t="shared" si="19"/>
        <v>17.505827505827504</v>
      </c>
      <c r="N346" s="21">
        <v>0.974620885037083</v>
      </c>
    </row>
    <row r="347" spans="5:14">
      <c r="E347">
        <v>8</v>
      </c>
      <c r="F347">
        <v>200</v>
      </c>
      <c r="G347">
        <v>10.84</v>
      </c>
      <c r="H347">
        <v>1.72</v>
      </c>
      <c r="J347">
        <v>75.099999999999994</v>
      </c>
      <c r="K347">
        <v>4.29</v>
      </c>
      <c r="M347" s="20">
        <f t="shared" si="19"/>
        <v>17.505827505827504</v>
      </c>
      <c r="N347" s="21">
        <v>0.97452901887099197</v>
      </c>
    </row>
    <row r="348" spans="5:14">
      <c r="J348">
        <v>75.099999999999994</v>
      </c>
      <c r="M348" t="e">
        <f t="shared" si="19"/>
        <v>#DIV/0!</v>
      </c>
    </row>
    <row r="349" spans="5:14">
      <c r="E349">
        <v>16</v>
      </c>
      <c r="J349">
        <v>75.099999999999994</v>
      </c>
      <c r="M349" t="e">
        <f t="shared" si="19"/>
        <v>#DIV/0!</v>
      </c>
      <c r="N349">
        <v>0.97302999999999995</v>
      </c>
    </row>
    <row r="350" spans="5:14">
      <c r="E350">
        <v>16</v>
      </c>
      <c r="J350">
        <v>75.099999999999994</v>
      </c>
      <c r="M350" t="e">
        <f t="shared" si="19"/>
        <v>#DIV/0!</v>
      </c>
    </row>
    <row r="351" spans="5:14">
      <c r="E351">
        <v>16</v>
      </c>
      <c r="J351">
        <v>75.099999999999994</v>
      </c>
      <c r="M351" t="e">
        <f t="shared" si="19"/>
        <v>#DIV/0!</v>
      </c>
    </row>
    <row r="352" spans="5:14">
      <c r="E352">
        <v>16</v>
      </c>
      <c r="J352">
        <v>75.099999999999994</v>
      </c>
      <c r="M352" t="e">
        <f t="shared" si="19"/>
        <v>#DIV/0!</v>
      </c>
    </row>
    <row r="353" spans="2:14">
      <c r="E353">
        <v>16</v>
      </c>
      <c r="J353">
        <v>75.099999999999994</v>
      </c>
      <c r="M353" t="e">
        <f t="shared" si="19"/>
        <v>#DIV/0!</v>
      </c>
    </row>
    <row r="354" spans="2:14">
      <c r="E354">
        <v>16</v>
      </c>
      <c r="J354">
        <v>75.099999999999994</v>
      </c>
      <c r="M354" t="e">
        <f t="shared" si="19"/>
        <v>#DIV/0!</v>
      </c>
    </row>
    <row r="362" spans="2:14" s="2" customFormat="1"/>
    <row r="367" spans="2:14">
      <c r="B367" t="s">
        <v>62</v>
      </c>
    </row>
    <row r="368" spans="2:14" ht="60">
      <c r="D368" s="1" t="s">
        <v>2</v>
      </c>
      <c r="E368" s="1" t="s">
        <v>20</v>
      </c>
      <c r="F368" s="1" t="s">
        <v>1</v>
      </c>
      <c r="G368" s="1" t="s">
        <v>4</v>
      </c>
      <c r="H368" s="1" t="s">
        <v>5</v>
      </c>
      <c r="I368" s="1" t="s">
        <v>11</v>
      </c>
      <c r="J368" s="1" t="s">
        <v>10</v>
      </c>
      <c r="K368" s="1" t="s">
        <v>8</v>
      </c>
      <c r="L368" s="1" t="s">
        <v>13</v>
      </c>
      <c r="M368" s="1" t="s">
        <v>12</v>
      </c>
      <c r="N368" s="1" t="s">
        <v>55</v>
      </c>
    </row>
    <row r="369" spans="3:14">
      <c r="C369">
        <v>1</v>
      </c>
      <c r="D369" t="s">
        <v>19</v>
      </c>
      <c r="E369">
        <v>4</v>
      </c>
      <c r="F369">
        <v>300</v>
      </c>
      <c r="G369">
        <v>42.65</v>
      </c>
      <c r="H369">
        <v>2.15</v>
      </c>
      <c r="J369">
        <v>75.099999999999994</v>
      </c>
      <c r="K369">
        <v>15.9</v>
      </c>
      <c r="L369">
        <f>I369/K369</f>
        <v>0</v>
      </c>
      <c r="M369">
        <f>J369/K369</f>
        <v>4.7232704402515715</v>
      </c>
      <c r="N369">
        <v>0.97901659917184303</v>
      </c>
    </row>
    <row r="370" spans="3:14" ht="15" hidden="1" customHeight="1">
      <c r="C370">
        <v>2</v>
      </c>
      <c r="E370">
        <v>4</v>
      </c>
      <c r="F370">
        <v>300</v>
      </c>
      <c r="G370">
        <v>44.44</v>
      </c>
      <c r="H370">
        <v>2.4300000000000002</v>
      </c>
      <c r="J370">
        <v>75.099999999999994</v>
      </c>
      <c r="K370">
        <v>15.6</v>
      </c>
      <c r="M370">
        <f t="shared" ref="M370:M375" si="20">J370/K370</f>
        <v>4.8141025641025639</v>
      </c>
      <c r="N370">
        <v>0.99851928003936796</v>
      </c>
    </row>
    <row r="371" spans="3:14" ht="15" hidden="1" customHeight="1">
      <c r="C371">
        <v>3</v>
      </c>
      <c r="E371">
        <v>4</v>
      </c>
      <c r="F371">
        <v>300</v>
      </c>
      <c r="G371">
        <v>42.75</v>
      </c>
      <c r="H371">
        <v>2.12</v>
      </c>
      <c r="J371">
        <v>75.099999999999994</v>
      </c>
      <c r="K371">
        <v>15.7</v>
      </c>
      <c r="M371">
        <f t="shared" si="20"/>
        <v>4.7834394904458595</v>
      </c>
      <c r="N371">
        <v>0.99169393654483495</v>
      </c>
    </row>
    <row r="372" spans="3:14" ht="15" hidden="1" customHeight="1">
      <c r="C372">
        <v>4</v>
      </c>
      <c r="E372">
        <v>4</v>
      </c>
      <c r="F372">
        <v>300</v>
      </c>
      <c r="G372">
        <v>46.92</v>
      </c>
      <c r="H372">
        <v>2.65</v>
      </c>
      <c r="J372">
        <v>75.099999999999994</v>
      </c>
      <c r="K372">
        <v>15.7</v>
      </c>
      <c r="M372">
        <f t="shared" si="20"/>
        <v>4.7834394904458595</v>
      </c>
      <c r="N372">
        <v>0.98827015989376699</v>
      </c>
    </row>
    <row r="373" spans="3:14" ht="15" hidden="1" customHeight="1">
      <c r="C373">
        <v>5</v>
      </c>
      <c r="E373">
        <v>4</v>
      </c>
      <c r="F373">
        <v>300</v>
      </c>
      <c r="G373">
        <v>32.49</v>
      </c>
      <c r="H373">
        <v>2.25</v>
      </c>
      <c r="J373">
        <v>75.099999999999994</v>
      </c>
      <c r="K373">
        <v>15.6</v>
      </c>
      <c r="M373">
        <f t="shared" si="20"/>
        <v>4.8141025641025639</v>
      </c>
      <c r="N373">
        <v>0.99891815365189196</v>
      </c>
    </row>
    <row r="374" spans="3:14" ht="15" hidden="1" customHeight="1">
      <c r="C374">
        <v>6</v>
      </c>
      <c r="E374">
        <v>4</v>
      </c>
      <c r="F374">
        <v>300</v>
      </c>
      <c r="G374">
        <v>35.04</v>
      </c>
      <c r="H374">
        <v>2.25</v>
      </c>
      <c r="J374">
        <v>75.099999999999994</v>
      </c>
      <c r="K374">
        <v>18.3</v>
      </c>
      <c r="M374">
        <f t="shared" si="20"/>
        <v>4.1038251366120218</v>
      </c>
      <c r="N374">
        <v>0.997952990245219</v>
      </c>
    </row>
    <row r="375" spans="3:14" ht="15" hidden="1" customHeight="1">
      <c r="C375">
        <v>7</v>
      </c>
      <c r="E375">
        <v>4</v>
      </c>
      <c r="F375">
        <v>300</v>
      </c>
      <c r="G375">
        <v>35.61</v>
      </c>
      <c r="H375">
        <v>2.17</v>
      </c>
      <c r="J375">
        <v>75.099999999999994</v>
      </c>
      <c r="K375">
        <v>15.6</v>
      </c>
      <c r="M375">
        <f t="shared" si="20"/>
        <v>4.8141025641025639</v>
      </c>
      <c r="N375">
        <v>0.98282161291388104</v>
      </c>
    </row>
    <row r="376" spans="3:14" ht="15" hidden="1" customHeight="1">
      <c r="C376">
        <v>8</v>
      </c>
      <c r="E376">
        <v>4</v>
      </c>
      <c r="F376">
        <v>300</v>
      </c>
      <c r="J376">
        <v>75.099999999999994</v>
      </c>
    </row>
    <row r="377" spans="3:14" ht="15" hidden="1" customHeight="1">
      <c r="C377">
        <v>9</v>
      </c>
      <c r="E377">
        <v>4</v>
      </c>
      <c r="F377">
        <v>300</v>
      </c>
      <c r="J377">
        <v>75.099999999999994</v>
      </c>
    </row>
    <row r="378" spans="3:14" ht="15" hidden="1" customHeight="1">
      <c r="C378">
        <v>10</v>
      </c>
      <c r="E378">
        <v>4</v>
      </c>
      <c r="F378">
        <v>300</v>
      </c>
      <c r="J378">
        <v>75.099999999999994</v>
      </c>
    </row>
    <row r="379" spans="3:14" ht="15" hidden="1" customHeight="1">
      <c r="C379">
        <v>11</v>
      </c>
      <c r="E379">
        <v>4</v>
      </c>
      <c r="F379">
        <v>300</v>
      </c>
    </row>
    <row r="380" spans="3:14" ht="15" hidden="1" customHeight="1">
      <c r="C380">
        <v>12</v>
      </c>
      <c r="E380">
        <v>4</v>
      </c>
      <c r="F380">
        <v>300</v>
      </c>
    </row>
    <row r="381" spans="3:14" ht="15" hidden="1" customHeight="1">
      <c r="C381">
        <v>13</v>
      </c>
      <c r="E381">
        <v>4</v>
      </c>
      <c r="F381">
        <v>300</v>
      </c>
    </row>
    <row r="382" spans="3:14" ht="15" hidden="1" customHeight="1">
      <c r="C382">
        <v>14</v>
      </c>
      <c r="E382">
        <v>4</v>
      </c>
      <c r="F382">
        <v>300</v>
      </c>
    </row>
    <row r="383" spans="3:14" ht="15" hidden="1" customHeight="1">
      <c r="C383">
        <v>15</v>
      </c>
      <c r="E383">
        <v>4</v>
      </c>
      <c r="F383">
        <v>300</v>
      </c>
    </row>
    <row r="384" spans="3:14" ht="15" hidden="1" customHeight="1">
      <c r="C384">
        <v>16</v>
      </c>
      <c r="E384">
        <v>4</v>
      </c>
      <c r="F384">
        <v>300</v>
      </c>
    </row>
    <row r="385" spans="3:14" ht="15" hidden="1" customHeight="1">
      <c r="C385">
        <v>17</v>
      </c>
      <c r="E385">
        <v>4</v>
      </c>
      <c r="F385">
        <v>300</v>
      </c>
    </row>
    <row r="386" spans="3:14" ht="15" hidden="1" customHeight="1">
      <c r="C386">
        <v>18</v>
      </c>
      <c r="E386">
        <v>4</v>
      </c>
      <c r="F386">
        <v>300</v>
      </c>
    </row>
    <row r="387" spans="3:14" ht="15" hidden="1" customHeight="1">
      <c r="C387">
        <v>19</v>
      </c>
      <c r="E387">
        <v>4</v>
      </c>
      <c r="F387">
        <v>300</v>
      </c>
    </row>
    <row r="388" spans="3:14" ht="15" hidden="1" customHeight="1">
      <c r="C388">
        <v>20</v>
      </c>
      <c r="E388">
        <v>4</v>
      </c>
      <c r="F388">
        <v>300</v>
      </c>
    </row>
    <row r="389" spans="3:14" ht="15" hidden="1" customHeight="1">
      <c r="C389">
        <v>21</v>
      </c>
      <c r="E389">
        <v>4</v>
      </c>
      <c r="F389">
        <v>300</v>
      </c>
    </row>
    <row r="390" spans="3:14" ht="15" hidden="1" customHeight="1">
      <c r="C390">
        <v>22</v>
      </c>
      <c r="E390">
        <v>4</v>
      </c>
      <c r="F390">
        <v>300</v>
      </c>
    </row>
    <row r="391" spans="3:14" ht="15" hidden="1" customHeight="1">
      <c r="C391">
        <v>23</v>
      </c>
      <c r="E391">
        <v>4</v>
      </c>
      <c r="F391">
        <v>300</v>
      </c>
    </row>
    <row r="392" spans="3:14" ht="15" hidden="1" customHeight="1">
      <c r="C392">
        <v>24</v>
      </c>
      <c r="E392">
        <v>4</v>
      </c>
      <c r="F392">
        <v>300</v>
      </c>
    </row>
    <row r="393" spans="3:14" ht="15" hidden="1" customHeight="1">
      <c r="C393">
        <v>25</v>
      </c>
      <c r="E393">
        <v>4</v>
      </c>
      <c r="F393">
        <v>300</v>
      </c>
    </row>
    <row r="394" spans="3:14" ht="15" hidden="1" customHeight="1">
      <c r="C394">
        <v>26</v>
      </c>
      <c r="E394">
        <v>4</v>
      </c>
      <c r="F394">
        <v>300</v>
      </c>
    </row>
    <row r="395" spans="3:14" ht="15" hidden="1" customHeight="1">
      <c r="C395">
        <v>27</v>
      </c>
      <c r="E395">
        <v>4</v>
      </c>
      <c r="F395">
        <v>300</v>
      </c>
    </row>
    <row r="396" spans="3:14" ht="15" hidden="1" customHeight="1">
      <c r="C396">
        <v>28</v>
      </c>
      <c r="E396">
        <v>4</v>
      </c>
      <c r="F396">
        <v>300</v>
      </c>
    </row>
    <row r="397" spans="3:14" ht="15" hidden="1" customHeight="1">
      <c r="C397">
        <v>29</v>
      </c>
      <c r="E397">
        <v>4</v>
      </c>
      <c r="F397">
        <v>300</v>
      </c>
    </row>
    <row r="398" spans="3:14">
      <c r="C398" t="s">
        <v>14</v>
      </c>
      <c r="G398">
        <f>AVERAGE(G369:G397)</f>
        <v>39.98571428571428</v>
      </c>
      <c r="H398">
        <f t="shared" ref="H398:N398" si="21">AVERAGE(H369:H397)</f>
        <v>2.2885714285714287</v>
      </c>
      <c r="I398" t="e">
        <f t="shared" si="21"/>
        <v>#DIV/0!</v>
      </c>
      <c r="J398">
        <f t="shared" si="21"/>
        <v>75.100000000000009</v>
      </c>
      <c r="K398">
        <f t="shared" si="21"/>
        <v>16.057142857142857</v>
      </c>
      <c r="L398">
        <f t="shared" si="21"/>
        <v>0</v>
      </c>
      <c r="M398">
        <f t="shared" si="21"/>
        <v>4.6908974642947143</v>
      </c>
      <c r="N398">
        <f t="shared" si="21"/>
        <v>0.99102753320868653</v>
      </c>
    </row>
    <row r="403" spans="3:13" s="2" customFormat="1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</row>
    <row r="406" spans="3:13">
      <c r="C406" s="4"/>
      <c r="D406" s="4" t="s">
        <v>26</v>
      </c>
      <c r="E406" s="4" t="s">
        <v>72</v>
      </c>
      <c r="F406" s="4" t="s">
        <v>73</v>
      </c>
    </row>
    <row r="407" spans="3:13" ht="15.75">
      <c r="C407" s="3" t="s">
        <v>66</v>
      </c>
      <c r="D407" s="11">
        <v>2.12</v>
      </c>
      <c r="E407" s="3">
        <v>1.04</v>
      </c>
      <c r="F407" s="3">
        <v>0.94</v>
      </c>
    </row>
    <row r="408" spans="3:13" ht="15.75">
      <c r="C408" s="3" t="s">
        <v>67</v>
      </c>
      <c r="D408" s="3">
        <v>27.5</v>
      </c>
      <c r="E408" s="3">
        <v>8.84</v>
      </c>
      <c r="F408" s="3">
        <v>8.9</v>
      </c>
    </row>
    <row r="409" spans="3:13" ht="15.75">
      <c r="C409" s="3" t="s">
        <v>68</v>
      </c>
      <c r="D409" s="3">
        <v>46.89</v>
      </c>
      <c r="E409" s="3">
        <v>14.34</v>
      </c>
      <c r="F409" s="3">
        <v>30.45</v>
      </c>
    </row>
    <row r="433" spans="3:14" s="2" customFormat="1"/>
    <row r="437" spans="3:14" ht="60">
      <c r="D437" s="1" t="s">
        <v>2</v>
      </c>
      <c r="E437" s="1" t="s">
        <v>20</v>
      </c>
      <c r="F437" s="1" t="s">
        <v>1</v>
      </c>
      <c r="G437" s="1" t="s">
        <v>4</v>
      </c>
      <c r="H437" s="1" t="s">
        <v>5</v>
      </c>
      <c r="I437" s="1" t="s">
        <v>11</v>
      </c>
      <c r="J437" s="1" t="s">
        <v>10</v>
      </c>
      <c r="K437" s="1" t="s">
        <v>8</v>
      </c>
      <c r="L437" s="1" t="s">
        <v>13</v>
      </c>
      <c r="M437" s="1" t="s">
        <v>12</v>
      </c>
      <c r="N437" s="1" t="s">
        <v>55</v>
      </c>
    </row>
    <row r="438" spans="3:14">
      <c r="C438">
        <v>1</v>
      </c>
      <c r="D438" t="s">
        <v>19</v>
      </c>
      <c r="E438">
        <v>4</v>
      </c>
      <c r="F438">
        <v>5</v>
      </c>
      <c r="G438">
        <v>105.51</v>
      </c>
      <c r="H438">
        <v>1.71</v>
      </c>
      <c r="J438">
        <v>75.099999999999994</v>
      </c>
      <c r="K438">
        <v>17.100000000000001</v>
      </c>
      <c r="L438">
        <f>I438/K438</f>
        <v>0</v>
      </c>
      <c r="M438" s="20">
        <f>J438/K438</f>
        <v>4.3918128654970756</v>
      </c>
      <c r="N438" s="21">
        <v>0.98492135275992099</v>
      </c>
    </row>
    <row r="439" spans="3:14">
      <c r="E439">
        <v>4</v>
      </c>
      <c r="F439">
        <v>10</v>
      </c>
      <c r="G439">
        <v>89.95</v>
      </c>
      <c r="H439">
        <v>1.64</v>
      </c>
      <c r="J439">
        <v>75.099999999999994</v>
      </c>
      <c r="K439">
        <v>17.100000000000001</v>
      </c>
      <c r="M439" s="20">
        <f t="shared" ref="M439:M450" si="22">J439/K439</f>
        <v>4.3918128654970756</v>
      </c>
      <c r="N439" s="21">
        <v>0.98538983065854702</v>
      </c>
    </row>
    <row r="440" spans="3:14">
      <c r="E440">
        <v>4</v>
      </c>
      <c r="F440">
        <v>50</v>
      </c>
      <c r="G440">
        <v>55.15</v>
      </c>
      <c r="H440">
        <v>1.72</v>
      </c>
      <c r="J440">
        <v>75.099999999999994</v>
      </c>
      <c r="K440">
        <v>17.100000000000001</v>
      </c>
      <c r="M440" s="20">
        <f t="shared" si="22"/>
        <v>4.3918128654970756</v>
      </c>
      <c r="N440" s="21">
        <v>0.98544049654124799</v>
      </c>
    </row>
    <row r="441" spans="3:14">
      <c r="E441">
        <v>4</v>
      </c>
      <c r="F441">
        <v>100</v>
      </c>
      <c r="G441">
        <v>44.65</v>
      </c>
      <c r="H441">
        <v>1.65</v>
      </c>
      <c r="J441">
        <v>75.099999999999994</v>
      </c>
      <c r="K441">
        <v>17.100000000000001</v>
      </c>
      <c r="M441" s="20">
        <f t="shared" si="22"/>
        <v>4.3918128654970756</v>
      </c>
      <c r="N441" s="21">
        <v>0.98511477487641697</v>
      </c>
    </row>
    <row r="442" spans="3:14">
      <c r="E442">
        <v>4</v>
      </c>
      <c r="F442">
        <v>200</v>
      </c>
      <c r="G442">
        <v>20.72</v>
      </c>
      <c r="H442">
        <v>1.67</v>
      </c>
      <c r="J442">
        <v>75.099999999999994</v>
      </c>
      <c r="K442">
        <v>17.100000000000001</v>
      </c>
      <c r="M442" s="20">
        <f>J442/K442</f>
        <v>4.3918128654970756</v>
      </c>
      <c r="N442" s="21">
        <v>0.98411617793956296</v>
      </c>
    </row>
    <row r="443" spans="3:14">
      <c r="E443">
        <v>4</v>
      </c>
      <c r="F443" s="16">
        <v>300</v>
      </c>
      <c r="G443">
        <v>9.17</v>
      </c>
      <c r="H443">
        <v>1.68</v>
      </c>
      <c r="J443">
        <v>75.099999999999994</v>
      </c>
      <c r="K443">
        <v>17.100000000000001</v>
      </c>
      <c r="M443" s="20">
        <f t="shared" si="22"/>
        <v>4.3918128654970756</v>
      </c>
      <c r="N443" s="21">
        <v>0.98339707124478604</v>
      </c>
    </row>
    <row r="444" spans="3:14">
      <c r="C444" s="1"/>
      <c r="D444" s="1"/>
      <c r="G444" s="1"/>
      <c r="H444" s="1"/>
      <c r="I444" s="1"/>
      <c r="J444">
        <v>75.099999999999994</v>
      </c>
      <c r="K444" s="1"/>
      <c r="L444" s="1"/>
      <c r="M444" s="20" t="e">
        <f t="shared" si="22"/>
        <v>#DIV/0!</v>
      </c>
      <c r="N444" s="21"/>
    </row>
    <row r="445" spans="3:14">
      <c r="E445">
        <v>8</v>
      </c>
      <c r="F445">
        <v>5</v>
      </c>
      <c r="G445">
        <v>22.94</v>
      </c>
      <c r="H445">
        <v>1.83</v>
      </c>
      <c r="J445">
        <v>75.099999999999994</v>
      </c>
      <c r="K445">
        <v>4.29</v>
      </c>
      <c r="M445" s="20">
        <f t="shared" si="22"/>
        <v>17.505827505827504</v>
      </c>
      <c r="N445" s="21">
        <v>0.97862401299172797</v>
      </c>
    </row>
    <row r="446" spans="3:14">
      <c r="E446">
        <v>8</v>
      </c>
      <c r="F446">
        <v>10</v>
      </c>
      <c r="G446">
        <v>19.59</v>
      </c>
      <c r="H446">
        <v>1.79</v>
      </c>
      <c r="J446">
        <v>75.099999999999994</v>
      </c>
      <c r="K446">
        <v>4.28</v>
      </c>
      <c r="M446" s="20">
        <f t="shared" si="22"/>
        <v>17.546728971962615</v>
      </c>
      <c r="N446" s="21">
        <v>0.97829799653377103</v>
      </c>
    </row>
    <row r="447" spans="3:14">
      <c r="E447">
        <v>8</v>
      </c>
      <c r="F447">
        <v>50</v>
      </c>
      <c r="G447">
        <v>15.19</v>
      </c>
      <c r="H447">
        <v>1.67</v>
      </c>
      <c r="J447">
        <v>75.099999999999994</v>
      </c>
      <c r="K447">
        <v>4.2699999999999996</v>
      </c>
      <c r="M447" s="20">
        <f t="shared" si="22"/>
        <v>17.587822014051522</v>
      </c>
      <c r="N447" s="21">
        <v>0.97710243309220302</v>
      </c>
    </row>
    <row r="448" spans="3:14">
      <c r="E448">
        <v>8</v>
      </c>
      <c r="F448">
        <v>100</v>
      </c>
      <c r="G448">
        <v>13.62</v>
      </c>
      <c r="H448">
        <v>1.83</v>
      </c>
      <c r="J448">
        <v>75.099999999999994</v>
      </c>
      <c r="K448">
        <v>4.28</v>
      </c>
      <c r="M448" s="20">
        <f t="shared" si="22"/>
        <v>17.546728971962615</v>
      </c>
      <c r="N448" s="21">
        <v>0.97497656785461095</v>
      </c>
    </row>
    <row r="449" spans="3:14">
      <c r="E449">
        <v>8</v>
      </c>
      <c r="F449">
        <v>200</v>
      </c>
      <c r="G449">
        <v>11.01</v>
      </c>
      <c r="H449">
        <v>1.76</v>
      </c>
      <c r="J449">
        <v>75.099999999999994</v>
      </c>
      <c r="K449">
        <v>4.29</v>
      </c>
      <c r="M449" s="20">
        <f t="shared" si="22"/>
        <v>17.505827505827504</v>
      </c>
      <c r="N449" s="21">
        <v>0.97452901887099197</v>
      </c>
    </row>
    <row r="450" spans="3:14">
      <c r="E450">
        <v>8</v>
      </c>
      <c r="F450">
        <v>300</v>
      </c>
      <c r="G450">
        <v>8.33</v>
      </c>
      <c r="H450">
        <v>1.75</v>
      </c>
      <c r="J450">
        <v>75.099999999999994</v>
      </c>
      <c r="K450">
        <v>4.28</v>
      </c>
      <c r="M450" s="20">
        <f t="shared" si="22"/>
        <v>17.546728971962615</v>
      </c>
      <c r="N450" s="21">
        <v>0.97422926271107002</v>
      </c>
    </row>
    <row r="453" spans="3:14" s="2" customFormat="1"/>
    <row r="457" spans="3:14" ht="15.75">
      <c r="D457" s="3" t="s">
        <v>69</v>
      </c>
      <c r="E457" s="3" t="s">
        <v>67</v>
      </c>
      <c r="F457" s="3" t="s">
        <v>75</v>
      </c>
      <c r="G457" s="3" t="s">
        <v>44</v>
      </c>
    </row>
    <row r="458" spans="3:14" ht="15.75">
      <c r="C458" s="3" t="s">
        <v>71</v>
      </c>
      <c r="D458" s="3">
        <v>0.94</v>
      </c>
      <c r="E458" s="3">
        <v>27.5</v>
      </c>
      <c r="F458" s="3">
        <v>8.84</v>
      </c>
      <c r="G458" s="3">
        <v>35.03</v>
      </c>
    </row>
    <row r="459" spans="3:14" ht="15.75">
      <c r="C459" s="3" t="s">
        <v>55</v>
      </c>
      <c r="D459" s="11"/>
      <c r="E459" s="11"/>
      <c r="F459" s="11"/>
      <c r="G459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3:Z464"/>
  <sheetViews>
    <sheetView topLeftCell="C472" workbookViewId="0">
      <selection activeCell="M402" sqref="M402"/>
    </sheetView>
  </sheetViews>
  <sheetFormatPr defaultRowHeight="15"/>
  <cols>
    <col min="3" max="3" width="21" customWidth="1"/>
    <col min="4" max="4" width="16.42578125" customWidth="1"/>
    <col min="9" max="10" width="9.140625" hidden="1" customWidth="1"/>
    <col min="12" max="12" width="9.140625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s="1" t="s">
        <v>55</v>
      </c>
    </row>
    <row r="4" spans="1:14">
      <c r="A4">
        <v>160</v>
      </c>
      <c r="B4" t="s">
        <v>59</v>
      </c>
      <c r="C4">
        <v>1</v>
      </c>
      <c r="D4" t="s">
        <v>0</v>
      </c>
      <c r="E4" t="s">
        <v>6</v>
      </c>
      <c r="F4">
        <v>50</v>
      </c>
      <c r="G4">
        <v>100.11</v>
      </c>
      <c r="H4">
        <v>2.31</v>
      </c>
      <c r="J4">
        <v>75.099999999999994</v>
      </c>
      <c r="K4">
        <v>17</v>
      </c>
      <c r="L4">
        <f>I4/K4</f>
        <v>0</v>
      </c>
      <c r="M4">
        <f>J4/K4</f>
        <v>4.4176470588235288</v>
      </c>
      <c r="N4">
        <v>0.97425934508971102</v>
      </c>
    </row>
    <row r="5" spans="1:14" hidden="1">
      <c r="C5">
        <v>2</v>
      </c>
      <c r="E5" t="s">
        <v>6</v>
      </c>
      <c r="F5">
        <v>50</v>
      </c>
      <c r="G5">
        <v>201.11</v>
      </c>
      <c r="H5">
        <v>1.89</v>
      </c>
      <c r="J5">
        <v>75.099999999999994</v>
      </c>
      <c r="K5">
        <v>17.2</v>
      </c>
      <c r="M5">
        <f t="shared" ref="M5:M10" si="0">J5/K5</f>
        <v>4.3662790697674421</v>
      </c>
      <c r="N5">
        <v>0.98032886648476503</v>
      </c>
    </row>
    <row r="6" spans="1:14" hidden="1">
      <c r="C6">
        <v>3</v>
      </c>
      <c r="E6" t="s">
        <v>6</v>
      </c>
      <c r="F6">
        <v>50</v>
      </c>
      <c r="G6">
        <v>134.71</v>
      </c>
      <c r="H6">
        <v>2.09</v>
      </c>
      <c r="J6">
        <v>75.099999999999994</v>
      </c>
      <c r="K6">
        <v>17.2</v>
      </c>
      <c r="M6">
        <f t="shared" si="0"/>
        <v>4.3662790697674421</v>
      </c>
      <c r="N6">
        <v>0.97834117327652403</v>
      </c>
    </row>
    <row r="7" spans="1:14" hidden="1">
      <c r="C7">
        <v>4</v>
      </c>
      <c r="E7" t="s">
        <v>6</v>
      </c>
      <c r="F7">
        <v>50</v>
      </c>
      <c r="G7">
        <v>107.76</v>
      </c>
      <c r="H7">
        <v>2.19</v>
      </c>
      <c r="J7">
        <v>75.099999999999994</v>
      </c>
      <c r="K7">
        <v>17</v>
      </c>
      <c r="M7">
        <f t="shared" si="0"/>
        <v>4.4176470588235288</v>
      </c>
      <c r="N7">
        <v>0.98001297622471994</v>
      </c>
    </row>
    <row r="8" spans="1:14" hidden="1">
      <c r="C8">
        <v>5</v>
      </c>
      <c r="E8" t="s">
        <v>6</v>
      </c>
      <c r="F8">
        <v>50</v>
      </c>
      <c r="G8">
        <v>130.28</v>
      </c>
      <c r="H8">
        <v>2.15</v>
      </c>
      <c r="J8">
        <v>75.099999999999994</v>
      </c>
      <c r="K8">
        <v>17.100000000000001</v>
      </c>
      <c r="M8">
        <f t="shared" si="0"/>
        <v>4.3918128654970756</v>
      </c>
      <c r="N8">
        <v>0.98990803963788099</v>
      </c>
    </row>
    <row r="9" spans="1:14" hidden="1">
      <c r="C9">
        <v>6</v>
      </c>
      <c r="E9" t="s">
        <v>6</v>
      </c>
      <c r="F9">
        <v>50</v>
      </c>
      <c r="G9">
        <v>164.24</v>
      </c>
      <c r="H9">
        <v>2.2200000000000002</v>
      </c>
      <c r="J9">
        <v>75.099999999999994</v>
      </c>
      <c r="K9">
        <v>17.2</v>
      </c>
      <c r="M9">
        <f t="shared" si="0"/>
        <v>4.3662790697674421</v>
      </c>
      <c r="N9">
        <v>0.99103425805434298</v>
      </c>
    </row>
    <row r="10" spans="1:14" hidden="1">
      <c r="C10">
        <v>7</v>
      </c>
      <c r="E10" t="s">
        <v>6</v>
      </c>
      <c r="F10">
        <v>50</v>
      </c>
      <c r="G10">
        <v>80.459999999999994</v>
      </c>
      <c r="H10">
        <v>2.19</v>
      </c>
      <c r="J10">
        <v>75.099999999999994</v>
      </c>
      <c r="K10">
        <v>17</v>
      </c>
      <c r="M10">
        <f t="shared" si="0"/>
        <v>4.4176470588235288</v>
      </c>
      <c r="N10">
        <v>0.97309075302632198</v>
      </c>
    </row>
    <row r="11" spans="1:14" hidden="1">
      <c r="C11">
        <v>8</v>
      </c>
      <c r="E11" t="s">
        <v>6</v>
      </c>
      <c r="F11">
        <v>50</v>
      </c>
    </row>
    <row r="12" spans="1:14" hidden="1">
      <c r="C12">
        <v>9</v>
      </c>
      <c r="E12" t="s">
        <v>6</v>
      </c>
      <c r="F12">
        <v>50</v>
      </c>
    </row>
    <row r="13" spans="1:14" hidden="1">
      <c r="C13">
        <v>10</v>
      </c>
      <c r="E13" t="s">
        <v>6</v>
      </c>
      <c r="F13">
        <v>50</v>
      </c>
    </row>
    <row r="14" spans="1:14" hidden="1">
      <c r="C14">
        <v>11</v>
      </c>
      <c r="E14" t="s">
        <v>6</v>
      </c>
      <c r="F14">
        <v>50</v>
      </c>
    </row>
    <row r="15" spans="1:14" hidden="1">
      <c r="C15">
        <v>12</v>
      </c>
      <c r="E15" t="s">
        <v>6</v>
      </c>
      <c r="F15">
        <v>50</v>
      </c>
    </row>
    <row r="16" spans="1:14" hidden="1">
      <c r="C16">
        <v>13</v>
      </c>
      <c r="E16" t="s">
        <v>6</v>
      </c>
      <c r="F16">
        <v>50</v>
      </c>
    </row>
    <row r="17" spans="3:6" hidden="1">
      <c r="C17">
        <v>14</v>
      </c>
      <c r="E17" t="s">
        <v>6</v>
      </c>
      <c r="F17">
        <v>50</v>
      </c>
    </row>
    <row r="18" spans="3:6" hidden="1">
      <c r="C18">
        <v>15</v>
      </c>
      <c r="E18" t="s">
        <v>6</v>
      </c>
      <c r="F18">
        <v>50</v>
      </c>
    </row>
    <row r="19" spans="3:6" hidden="1">
      <c r="C19">
        <v>16</v>
      </c>
      <c r="E19" t="s">
        <v>6</v>
      </c>
      <c r="F19">
        <v>50</v>
      </c>
    </row>
    <row r="20" spans="3:6" hidden="1">
      <c r="C20">
        <v>17</v>
      </c>
      <c r="E20" t="s">
        <v>6</v>
      </c>
      <c r="F20">
        <v>50</v>
      </c>
    </row>
    <row r="21" spans="3:6" hidden="1">
      <c r="C21">
        <v>18</v>
      </c>
      <c r="E21" t="s">
        <v>6</v>
      </c>
      <c r="F21">
        <v>50</v>
      </c>
    </row>
    <row r="22" spans="3:6" hidden="1">
      <c r="C22">
        <v>19</v>
      </c>
      <c r="E22" t="s">
        <v>6</v>
      </c>
      <c r="F22">
        <v>50</v>
      </c>
    </row>
    <row r="23" spans="3:6" hidden="1">
      <c r="C23">
        <v>20</v>
      </c>
      <c r="E23" t="s">
        <v>6</v>
      </c>
      <c r="F23">
        <v>50</v>
      </c>
    </row>
    <row r="24" spans="3:6" hidden="1">
      <c r="C24">
        <v>21</v>
      </c>
      <c r="E24" t="s">
        <v>6</v>
      </c>
      <c r="F24">
        <v>50</v>
      </c>
    </row>
    <row r="25" spans="3:6" hidden="1">
      <c r="C25">
        <v>22</v>
      </c>
      <c r="E25" t="s">
        <v>6</v>
      </c>
      <c r="F25">
        <v>50</v>
      </c>
    </row>
    <row r="26" spans="3:6" hidden="1">
      <c r="C26">
        <v>23</v>
      </c>
      <c r="E26" t="s">
        <v>6</v>
      </c>
      <c r="F26">
        <v>50</v>
      </c>
    </row>
    <row r="27" spans="3:6" hidden="1">
      <c r="C27">
        <v>24</v>
      </c>
      <c r="E27" t="s">
        <v>6</v>
      </c>
      <c r="F27">
        <v>50</v>
      </c>
    </row>
    <row r="28" spans="3:6" hidden="1">
      <c r="C28">
        <v>25</v>
      </c>
      <c r="E28" t="s">
        <v>6</v>
      </c>
      <c r="F28">
        <v>50</v>
      </c>
    </row>
    <row r="29" spans="3:6" hidden="1">
      <c r="C29">
        <v>26</v>
      </c>
      <c r="E29" t="s">
        <v>6</v>
      </c>
      <c r="F29">
        <v>50</v>
      </c>
    </row>
    <row r="30" spans="3:6" hidden="1">
      <c r="C30">
        <v>27</v>
      </c>
      <c r="E30" t="s">
        <v>6</v>
      </c>
      <c r="F30">
        <v>50</v>
      </c>
    </row>
    <row r="31" spans="3:6" hidden="1">
      <c r="C31">
        <v>28</v>
      </c>
      <c r="E31" t="s">
        <v>6</v>
      </c>
      <c r="F31">
        <v>50</v>
      </c>
    </row>
    <row r="32" spans="3:6" hidden="1">
      <c r="C32">
        <v>29</v>
      </c>
      <c r="E32" t="s">
        <v>6</v>
      </c>
      <c r="F32">
        <v>50</v>
      </c>
    </row>
    <row r="33" spans="3:14">
      <c r="C33" t="s">
        <v>14</v>
      </c>
      <c r="G33">
        <f>AVERAGE(G4:G32)</f>
        <v>131.23857142857145</v>
      </c>
      <c r="H33">
        <f t="shared" ref="H33:N33" si="1">AVERAGE(H4:H32)</f>
        <v>2.1485714285714286</v>
      </c>
      <c r="I33" t="e">
        <f t="shared" si="1"/>
        <v>#DIV/0!</v>
      </c>
      <c r="J33">
        <f t="shared" si="1"/>
        <v>75.100000000000009</v>
      </c>
      <c r="K33">
        <f t="shared" si="1"/>
        <v>17.100000000000001</v>
      </c>
      <c r="L33">
        <f t="shared" si="1"/>
        <v>0</v>
      </c>
      <c r="M33">
        <f t="shared" si="1"/>
        <v>4.3919416073242834</v>
      </c>
      <c r="N33">
        <f t="shared" si="1"/>
        <v>0.98099648739918088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s="1" t="s">
        <v>55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169.66</v>
      </c>
      <c r="H39">
        <v>1.92</v>
      </c>
      <c r="J39">
        <v>75.099999999999994</v>
      </c>
      <c r="K39">
        <v>17.100000000000001</v>
      </c>
      <c r="L39">
        <f>I39/K39</f>
        <v>0</v>
      </c>
      <c r="M39">
        <f>J39/K39</f>
        <v>4.3918128654970756</v>
      </c>
      <c r="N39">
        <v>0.94938052254590299</v>
      </c>
    </row>
    <row r="40" spans="3:14" hidden="1">
      <c r="C40">
        <v>2</v>
      </c>
      <c r="E40" t="s">
        <v>15</v>
      </c>
      <c r="F40">
        <v>50</v>
      </c>
      <c r="G40">
        <v>92.04</v>
      </c>
      <c r="H40">
        <v>2.29</v>
      </c>
      <c r="J40">
        <v>75.099999999999994</v>
      </c>
      <c r="K40">
        <v>17.2</v>
      </c>
      <c r="M40">
        <f t="shared" ref="M40:M45" si="2">J40/K40</f>
        <v>4.3662790697674421</v>
      </c>
      <c r="N40">
        <v>0.97744156004671701</v>
      </c>
    </row>
    <row r="41" spans="3:14" hidden="1">
      <c r="C41">
        <v>3</v>
      </c>
      <c r="E41" t="s">
        <v>15</v>
      </c>
      <c r="F41">
        <v>50</v>
      </c>
      <c r="G41">
        <v>58.22</v>
      </c>
      <c r="H41">
        <v>2.4900000000000002</v>
      </c>
      <c r="J41">
        <v>75.099999999999994</v>
      </c>
      <c r="K41">
        <v>17.2</v>
      </c>
      <c r="M41">
        <f t="shared" si="2"/>
        <v>4.3662790697674421</v>
      </c>
      <c r="N41">
        <v>0.94714508694403998</v>
      </c>
    </row>
    <row r="42" spans="3:14" hidden="1">
      <c r="C42">
        <v>4</v>
      </c>
      <c r="E42" t="s">
        <v>15</v>
      </c>
      <c r="F42">
        <v>50</v>
      </c>
      <c r="G42">
        <v>33.01</v>
      </c>
      <c r="H42">
        <v>1.84</v>
      </c>
      <c r="J42">
        <v>75.099999999999994</v>
      </c>
      <c r="K42">
        <v>17</v>
      </c>
      <c r="M42">
        <f t="shared" si="2"/>
        <v>4.4176470588235288</v>
      </c>
      <c r="N42">
        <v>0.980229856961228</v>
      </c>
    </row>
    <row r="43" spans="3:14" hidden="1">
      <c r="C43">
        <v>5</v>
      </c>
      <c r="E43" t="s">
        <v>15</v>
      </c>
      <c r="F43">
        <v>50</v>
      </c>
      <c r="G43">
        <v>65.290000000000006</v>
      </c>
      <c r="H43">
        <v>2.68</v>
      </c>
      <c r="J43">
        <v>75.099999999999994</v>
      </c>
      <c r="K43">
        <v>17.100000000000001</v>
      </c>
      <c r="M43">
        <f t="shared" si="2"/>
        <v>4.3918128654970756</v>
      </c>
      <c r="N43">
        <v>0.92399697435599604</v>
      </c>
    </row>
    <row r="44" spans="3:14" hidden="1">
      <c r="C44">
        <v>6</v>
      </c>
      <c r="E44" t="s">
        <v>15</v>
      </c>
      <c r="F44">
        <v>50</v>
      </c>
      <c r="G44">
        <v>89.02</v>
      </c>
      <c r="H44">
        <v>2.73</v>
      </c>
      <c r="J44">
        <v>75.099999999999994</v>
      </c>
      <c r="K44">
        <v>17.100000000000001</v>
      </c>
      <c r="M44">
        <f t="shared" si="2"/>
        <v>4.3918128654970756</v>
      </c>
      <c r="N44">
        <v>0.95188074519476096</v>
      </c>
    </row>
    <row r="45" spans="3:14" hidden="1">
      <c r="C45">
        <v>7</v>
      </c>
      <c r="E45" t="s">
        <v>15</v>
      </c>
      <c r="F45">
        <v>50</v>
      </c>
      <c r="G45">
        <v>30.93</v>
      </c>
      <c r="H45">
        <v>2.92</v>
      </c>
      <c r="J45">
        <v>75.099999999999994</v>
      </c>
      <c r="K45">
        <v>17</v>
      </c>
      <c r="M45">
        <f t="shared" si="2"/>
        <v>4.4176470588235288</v>
      </c>
      <c r="N45">
        <v>0.97130742691468996</v>
      </c>
    </row>
    <row r="46" spans="3:14" hidden="1">
      <c r="C46">
        <v>8</v>
      </c>
      <c r="E46" t="s">
        <v>15</v>
      </c>
      <c r="F46">
        <v>50</v>
      </c>
      <c r="J46">
        <v>75.099999999999994</v>
      </c>
    </row>
    <row r="47" spans="3:14" hidden="1">
      <c r="C47">
        <v>9</v>
      </c>
      <c r="E47" t="s">
        <v>15</v>
      </c>
      <c r="F47">
        <v>50</v>
      </c>
      <c r="J47">
        <v>75.099999999999994</v>
      </c>
    </row>
    <row r="48" spans="3:14" hidden="1">
      <c r="C48">
        <v>10</v>
      </c>
      <c r="E48" t="s">
        <v>15</v>
      </c>
      <c r="F48">
        <v>50</v>
      </c>
      <c r="J48">
        <v>75.099999999999994</v>
      </c>
    </row>
    <row r="49" spans="3:6" hidden="1">
      <c r="C49">
        <v>11</v>
      </c>
      <c r="E49" t="s">
        <v>15</v>
      </c>
      <c r="F49">
        <v>50</v>
      </c>
    </row>
    <row r="50" spans="3:6" hidden="1">
      <c r="C50">
        <v>12</v>
      </c>
      <c r="E50" t="s">
        <v>15</v>
      </c>
      <c r="F50">
        <v>50</v>
      </c>
    </row>
    <row r="51" spans="3:6" hidden="1">
      <c r="C51">
        <v>13</v>
      </c>
      <c r="E51" t="s">
        <v>15</v>
      </c>
      <c r="F51">
        <v>50</v>
      </c>
    </row>
    <row r="52" spans="3:6" hidden="1">
      <c r="C52">
        <v>14</v>
      </c>
      <c r="E52" t="s">
        <v>15</v>
      </c>
      <c r="F52">
        <v>50</v>
      </c>
    </row>
    <row r="53" spans="3:6" hidden="1">
      <c r="C53">
        <v>15</v>
      </c>
      <c r="E53" t="s">
        <v>15</v>
      </c>
      <c r="F53">
        <v>50</v>
      </c>
    </row>
    <row r="54" spans="3:6" hidden="1">
      <c r="C54">
        <v>16</v>
      </c>
      <c r="E54" t="s">
        <v>15</v>
      </c>
      <c r="F54">
        <v>50</v>
      </c>
    </row>
    <row r="55" spans="3:6" hidden="1">
      <c r="C55">
        <v>17</v>
      </c>
      <c r="E55" t="s">
        <v>15</v>
      </c>
      <c r="F55">
        <v>50</v>
      </c>
    </row>
    <row r="56" spans="3:6" hidden="1">
      <c r="C56">
        <v>18</v>
      </c>
      <c r="E56" t="s">
        <v>15</v>
      </c>
      <c r="F56">
        <v>50</v>
      </c>
    </row>
    <row r="57" spans="3:6" hidden="1">
      <c r="C57">
        <v>19</v>
      </c>
      <c r="E57" t="s">
        <v>15</v>
      </c>
      <c r="F57">
        <v>50</v>
      </c>
    </row>
    <row r="58" spans="3:6" hidden="1">
      <c r="C58">
        <v>20</v>
      </c>
      <c r="E58" t="s">
        <v>15</v>
      </c>
      <c r="F58">
        <v>50</v>
      </c>
    </row>
    <row r="59" spans="3:6" hidden="1">
      <c r="C59">
        <v>21</v>
      </c>
      <c r="E59" t="s">
        <v>15</v>
      </c>
      <c r="F59">
        <v>50</v>
      </c>
    </row>
    <row r="60" spans="3:6" hidden="1">
      <c r="C60">
        <v>22</v>
      </c>
      <c r="E60" t="s">
        <v>15</v>
      </c>
      <c r="F60">
        <v>50</v>
      </c>
    </row>
    <row r="61" spans="3:6" hidden="1">
      <c r="C61">
        <v>23</v>
      </c>
      <c r="E61" t="s">
        <v>15</v>
      </c>
      <c r="F61">
        <v>50</v>
      </c>
    </row>
    <row r="62" spans="3:6" hidden="1">
      <c r="C62">
        <v>24</v>
      </c>
      <c r="E62" t="s">
        <v>15</v>
      </c>
      <c r="F62">
        <v>50</v>
      </c>
    </row>
    <row r="63" spans="3:6" hidden="1">
      <c r="C63">
        <v>25</v>
      </c>
      <c r="E63" t="s">
        <v>15</v>
      </c>
      <c r="F63">
        <v>50</v>
      </c>
    </row>
    <row r="64" spans="3:6" hidden="1">
      <c r="C64">
        <v>26</v>
      </c>
      <c r="E64" t="s">
        <v>15</v>
      </c>
      <c r="F64">
        <v>50</v>
      </c>
    </row>
    <row r="65" spans="3:14" hidden="1">
      <c r="C65">
        <v>27</v>
      </c>
      <c r="E65" t="s">
        <v>15</v>
      </c>
      <c r="F65">
        <v>50</v>
      </c>
    </row>
    <row r="66" spans="3:14" hidden="1">
      <c r="C66">
        <v>28</v>
      </c>
      <c r="E66" t="s">
        <v>15</v>
      </c>
      <c r="F66">
        <v>50</v>
      </c>
    </row>
    <row r="67" spans="3:14" hidden="1">
      <c r="C67">
        <v>29</v>
      </c>
      <c r="E67" t="s">
        <v>15</v>
      </c>
      <c r="F67">
        <v>50</v>
      </c>
    </row>
    <row r="68" spans="3:14">
      <c r="C68" t="s">
        <v>14</v>
      </c>
      <c r="G68">
        <f>AVERAGE(G39:G67)</f>
        <v>76.881428571428572</v>
      </c>
      <c r="H68">
        <f t="shared" ref="H68:N68" si="3">AVERAGE(H39:H67)</f>
        <v>2.41</v>
      </c>
      <c r="I68" t="e">
        <f t="shared" si="3"/>
        <v>#DIV/0!</v>
      </c>
      <c r="J68">
        <f t="shared" si="3"/>
        <v>75.100000000000009</v>
      </c>
      <c r="K68">
        <f t="shared" si="3"/>
        <v>17.099999999999998</v>
      </c>
      <c r="L68">
        <f t="shared" si="3"/>
        <v>0</v>
      </c>
      <c r="M68">
        <f t="shared" si="3"/>
        <v>4.3918986933818811</v>
      </c>
      <c r="N68">
        <f t="shared" si="3"/>
        <v>0.95734031042333345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55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54.97</v>
      </c>
      <c r="H74">
        <v>1.75</v>
      </c>
      <c r="J74">
        <f t="shared" ref="J74:J82" si="4">AVERAGE(J45:J73)</f>
        <v>75.099999999999994</v>
      </c>
      <c r="K74">
        <v>17.100000000000001</v>
      </c>
      <c r="L74">
        <f>I74/K74</f>
        <v>0</v>
      </c>
      <c r="M74">
        <f>J74/K74</f>
        <v>4.3918128654970756</v>
      </c>
      <c r="N74">
        <v>0.96876969409210201</v>
      </c>
    </row>
    <row r="75" spans="3:14" hidden="1">
      <c r="C75">
        <v>2</v>
      </c>
      <c r="E75" t="s">
        <v>16</v>
      </c>
      <c r="F75">
        <v>50</v>
      </c>
      <c r="G75">
        <v>56.02</v>
      </c>
      <c r="H75">
        <v>2.42</v>
      </c>
      <c r="J75">
        <f t="shared" si="4"/>
        <v>75.099999999999994</v>
      </c>
      <c r="K75">
        <v>17.2</v>
      </c>
      <c r="M75">
        <f t="shared" ref="M75:M80" si="5">J75/K75</f>
        <v>4.3662790697674421</v>
      </c>
      <c r="N75">
        <v>0.97502230345235597</v>
      </c>
    </row>
    <row r="76" spans="3:14" hidden="1">
      <c r="C76">
        <v>3</v>
      </c>
      <c r="E76" t="s">
        <v>16</v>
      </c>
      <c r="F76">
        <v>50</v>
      </c>
      <c r="G76">
        <v>61.12</v>
      </c>
      <c r="H76">
        <v>2.31</v>
      </c>
      <c r="J76">
        <f t="shared" si="4"/>
        <v>75.099999999999994</v>
      </c>
      <c r="K76">
        <v>17.2</v>
      </c>
      <c r="M76">
        <f t="shared" si="5"/>
        <v>4.3662790697674421</v>
      </c>
      <c r="N76">
        <v>0.96964304093752096</v>
      </c>
    </row>
    <row r="77" spans="3:14" hidden="1">
      <c r="C77">
        <v>4</v>
      </c>
      <c r="E77" t="s">
        <v>16</v>
      </c>
      <c r="F77">
        <v>50</v>
      </c>
      <c r="G77">
        <v>37.479999999999997</v>
      </c>
      <c r="H77">
        <v>1.86</v>
      </c>
      <c r="J77">
        <f t="shared" si="4"/>
        <v>75.099999999999994</v>
      </c>
      <c r="K77">
        <v>16.899999999999999</v>
      </c>
      <c r="M77">
        <f t="shared" si="5"/>
        <v>4.443786982248521</v>
      </c>
      <c r="N77">
        <v>0.97885519095827001</v>
      </c>
    </row>
    <row r="78" spans="3:14" hidden="1">
      <c r="C78">
        <v>5</v>
      </c>
      <c r="E78" t="s">
        <v>16</v>
      </c>
      <c r="F78">
        <v>50</v>
      </c>
      <c r="G78">
        <v>50.67</v>
      </c>
      <c r="H78">
        <v>2.15</v>
      </c>
      <c r="J78">
        <f t="shared" si="4"/>
        <v>75.099999999999994</v>
      </c>
      <c r="K78">
        <v>17.100000000000001</v>
      </c>
      <c r="M78">
        <f t="shared" si="5"/>
        <v>4.3918128654970756</v>
      </c>
      <c r="N78">
        <v>0.96263842930974797</v>
      </c>
    </row>
    <row r="79" spans="3:14" hidden="1">
      <c r="C79">
        <v>6</v>
      </c>
      <c r="E79" t="s">
        <v>16</v>
      </c>
      <c r="F79">
        <v>50</v>
      </c>
      <c r="G79">
        <v>49.05</v>
      </c>
      <c r="H79">
        <v>1.98</v>
      </c>
      <c r="J79">
        <f t="shared" si="4"/>
        <v>75.100000000000009</v>
      </c>
      <c r="K79">
        <v>17.2</v>
      </c>
      <c r="M79">
        <f t="shared" si="5"/>
        <v>4.366279069767443</v>
      </c>
      <c r="N79">
        <v>0.94862479558538204</v>
      </c>
    </row>
    <row r="80" spans="3:14" hidden="1">
      <c r="C80">
        <v>7</v>
      </c>
      <c r="E80" t="s">
        <v>16</v>
      </c>
      <c r="F80">
        <v>50</v>
      </c>
      <c r="G80">
        <v>23.07</v>
      </c>
      <c r="H80">
        <v>2.59</v>
      </c>
      <c r="J80">
        <f t="shared" si="4"/>
        <v>75.100000000000009</v>
      </c>
      <c r="K80">
        <v>17.100000000000001</v>
      </c>
      <c r="M80">
        <f t="shared" si="5"/>
        <v>4.3918128654970765</v>
      </c>
      <c r="N80">
        <v>0.97254029723385904</v>
      </c>
    </row>
    <row r="81" spans="3:10" hidden="1">
      <c r="C81">
        <v>8</v>
      </c>
      <c r="E81" t="s">
        <v>16</v>
      </c>
      <c r="F81">
        <v>50</v>
      </c>
      <c r="J81">
        <f t="shared" si="4"/>
        <v>75.100000000000009</v>
      </c>
    </row>
    <row r="82" spans="3:10" hidden="1">
      <c r="C82">
        <v>9</v>
      </c>
      <c r="E82" t="s">
        <v>16</v>
      </c>
      <c r="F82">
        <v>50</v>
      </c>
      <c r="J82">
        <f t="shared" si="4"/>
        <v>75.100000000000009</v>
      </c>
    </row>
    <row r="83" spans="3:10" hidden="1">
      <c r="C83">
        <v>10</v>
      </c>
      <c r="E83" t="s">
        <v>16</v>
      </c>
      <c r="F83">
        <v>50</v>
      </c>
    </row>
    <row r="84" spans="3:10" hidden="1">
      <c r="C84">
        <v>11</v>
      </c>
      <c r="E84" t="s">
        <v>16</v>
      </c>
      <c r="F84">
        <v>50</v>
      </c>
    </row>
    <row r="85" spans="3:10" hidden="1">
      <c r="C85">
        <v>12</v>
      </c>
      <c r="E85" t="s">
        <v>16</v>
      </c>
      <c r="F85">
        <v>50</v>
      </c>
    </row>
    <row r="86" spans="3:10" hidden="1">
      <c r="C86">
        <v>13</v>
      </c>
      <c r="E86" t="s">
        <v>16</v>
      </c>
      <c r="F86">
        <v>50</v>
      </c>
    </row>
    <row r="87" spans="3:10" hidden="1">
      <c r="C87">
        <v>14</v>
      </c>
      <c r="E87" t="s">
        <v>16</v>
      </c>
      <c r="F87">
        <v>50</v>
      </c>
    </row>
    <row r="88" spans="3:10" hidden="1">
      <c r="C88">
        <v>15</v>
      </c>
      <c r="E88" t="s">
        <v>16</v>
      </c>
      <c r="F88">
        <v>50</v>
      </c>
    </row>
    <row r="89" spans="3:10" hidden="1">
      <c r="C89">
        <v>16</v>
      </c>
      <c r="E89" t="s">
        <v>16</v>
      </c>
      <c r="F89">
        <v>50</v>
      </c>
    </row>
    <row r="90" spans="3:10" hidden="1">
      <c r="C90">
        <v>17</v>
      </c>
      <c r="E90" t="s">
        <v>16</v>
      </c>
      <c r="F90">
        <v>50</v>
      </c>
    </row>
    <row r="91" spans="3:10" hidden="1">
      <c r="C91">
        <v>18</v>
      </c>
      <c r="E91" t="s">
        <v>16</v>
      </c>
      <c r="F91">
        <v>50</v>
      </c>
    </row>
    <row r="92" spans="3:10" hidden="1">
      <c r="C92">
        <v>19</v>
      </c>
      <c r="E92" t="s">
        <v>16</v>
      </c>
      <c r="F92">
        <v>50</v>
      </c>
    </row>
    <row r="93" spans="3:10" hidden="1">
      <c r="C93">
        <v>20</v>
      </c>
      <c r="E93" t="s">
        <v>16</v>
      </c>
      <c r="F93">
        <v>50</v>
      </c>
    </row>
    <row r="94" spans="3:10" hidden="1">
      <c r="C94">
        <v>21</v>
      </c>
      <c r="E94" t="s">
        <v>16</v>
      </c>
      <c r="F94">
        <v>50</v>
      </c>
    </row>
    <row r="95" spans="3:10" hidden="1">
      <c r="C95">
        <v>22</v>
      </c>
      <c r="E95" t="s">
        <v>16</v>
      </c>
      <c r="F95">
        <v>50</v>
      </c>
    </row>
    <row r="96" spans="3:10" hidden="1">
      <c r="C96">
        <v>23</v>
      </c>
      <c r="E96" t="s">
        <v>16</v>
      </c>
      <c r="F96">
        <v>50</v>
      </c>
    </row>
    <row r="97" spans="1:26" hidden="1">
      <c r="C97">
        <v>24</v>
      </c>
      <c r="E97" t="s">
        <v>16</v>
      </c>
      <c r="F97">
        <v>50</v>
      </c>
    </row>
    <row r="98" spans="1:26" hidden="1">
      <c r="C98">
        <v>25</v>
      </c>
      <c r="E98" t="s">
        <v>16</v>
      </c>
      <c r="F98">
        <v>50</v>
      </c>
    </row>
    <row r="99" spans="1:26" hidden="1">
      <c r="C99">
        <v>26</v>
      </c>
      <c r="E99" t="s">
        <v>16</v>
      </c>
      <c r="F99">
        <v>50</v>
      </c>
    </row>
    <row r="100" spans="1:26" hidden="1">
      <c r="C100">
        <v>27</v>
      </c>
      <c r="E100" t="s">
        <v>16</v>
      </c>
      <c r="F100">
        <v>50</v>
      </c>
    </row>
    <row r="101" spans="1:26" hidden="1">
      <c r="C101">
        <v>28</v>
      </c>
      <c r="E101" t="s">
        <v>16</v>
      </c>
      <c r="F101">
        <v>50</v>
      </c>
    </row>
    <row r="102" spans="1:26" hidden="1">
      <c r="C102">
        <v>29</v>
      </c>
      <c r="E102" t="s">
        <v>16</v>
      </c>
      <c r="F102">
        <v>50</v>
      </c>
    </row>
    <row r="103" spans="1:26">
      <c r="C103" t="s">
        <v>14</v>
      </c>
      <c r="G103">
        <f>AVERAGE(G74:G102)</f>
        <v>47.482857142857142</v>
      </c>
      <c r="H103">
        <f t="shared" ref="H103:N103" si="6">AVERAGE(H74:H102)</f>
        <v>2.1514285714285717</v>
      </c>
      <c r="I103" t="e">
        <f t="shared" si="6"/>
        <v>#DIV/0!</v>
      </c>
      <c r="J103">
        <f t="shared" si="6"/>
        <v>75.100000000000009</v>
      </c>
      <c r="K103">
        <f t="shared" si="6"/>
        <v>17.114285714285717</v>
      </c>
      <c r="L103">
        <f t="shared" si="6"/>
        <v>0</v>
      </c>
      <c r="M103">
        <f t="shared" si="6"/>
        <v>4.3882946840060111</v>
      </c>
      <c r="N103">
        <f t="shared" si="6"/>
        <v>0.96801339308131973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2:14" ht="60">
      <c r="B113" t="s">
        <v>63</v>
      </c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2:14">
      <c r="C114">
        <v>1</v>
      </c>
      <c r="D114" t="s">
        <v>17</v>
      </c>
      <c r="E114" t="s">
        <v>6</v>
      </c>
      <c r="F114">
        <v>5</v>
      </c>
      <c r="G114">
        <v>156.26</v>
      </c>
      <c r="H114">
        <v>1.84</v>
      </c>
      <c r="J114">
        <v>75.099999999999994</v>
      </c>
      <c r="K114">
        <v>16.5</v>
      </c>
      <c r="L114">
        <f>I114/K114</f>
        <v>0</v>
      </c>
      <c r="M114">
        <f>J114/K114</f>
        <v>4.5515151515151508</v>
      </c>
      <c r="N114">
        <v>0.96507250344741202</v>
      </c>
    </row>
    <row r="115" spans="2:14" hidden="1">
      <c r="C115">
        <v>2</v>
      </c>
      <c r="E115" t="s">
        <v>6</v>
      </c>
      <c r="F115">
        <v>5</v>
      </c>
      <c r="G115">
        <v>191.23</v>
      </c>
      <c r="H115">
        <v>2.09</v>
      </c>
      <c r="J115">
        <v>75.099999999999994</v>
      </c>
      <c r="K115">
        <v>15.4</v>
      </c>
      <c r="M115">
        <f t="shared" ref="M115:M120" si="7">J115/K115</f>
        <v>4.8766233766233764</v>
      </c>
      <c r="N115">
        <v>0.97161787046294101</v>
      </c>
    </row>
    <row r="116" spans="2:14" hidden="1">
      <c r="C116">
        <v>3</v>
      </c>
      <c r="E116" t="s">
        <v>6</v>
      </c>
      <c r="F116">
        <v>5</v>
      </c>
      <c r="G116">
        <v>149.35</v>
      </c>
      <c r="H116">
        <v>1.7</v>
      </c>
      <c r="J116">
        <v>75.099999999999994</v>
      </c>
      <c r="K116">
        <v>17</v>
      </c>
      <c r="M116">
        <f t="shared" si="7"/>
        <v>4.4176470588235288</v>
      </c>
      <c r="N116">
        <v>0.97581636537432004</v>
      </c>
    </row>
    <row r="117" spans="2:14" hidden="1">
      <c r="C117">
        <v>4</v>
      </c>
      <c r="E117" t="s">
        <v>6</v>
      </c>
      <c r="F117">
        <v>5</v>
      </c>
      <c r="G117">
        <v>129.86000000000001</v>
      </c>
      <c r="H117">
        <v>1.68</v>
      </c>
      <c r="J117">
        <v>75.099999999999994</v>
      </c>
      <c r="K117">
        <v>14.7</v>
      </c>
      <c r="M117">
        <f t="shared" si="7"/>
        <v>5.1088435374149661</v>
      </c>
      <c r="N117">
        <v>0.96559269366009104</v>
      </c>
    </row>
    <row r="118" spans="2:14" hidden="1">
      <c r="C118">
        <v>5</v>
      </c>
      <c r="E118" t="s">
        <v>6</v>
      </c>
      <c r="F118">
        <v>5</v>
      </c>
      <c r="G118">
        <v>137.74</v>
      </c>
      <c r="H118">
        <v>1.67</v>
      </c>
      <c r="J118">
        <v>75.099999999999994</v>
      </c>
      <c r="K118">
        <v>16.2</v>
      </c>
      <c r="M118">
        <f t="shared" si="7"/>
        <v>4.6358024691358022</v>
      </c>
      <c r="N118">
        <v>0.96230527530962795</v>
      </c>
    </row>
    <row r="119" spans="2:14" hidden="1">
      <c r="C119">
        <v>6</v>
      </c>
      <c r="E119" t="s">
        <v>6</v>
      </c>
      <c r="F119">
        <v>5</v>
      </c>
      <c r="G119">
        <v>168.91</v>
      </c>
      <c r="H119">
        <v>1.7</v>
      </c>
      <c r="J119">
        <v>75.099999999999994</v>
      </c>
      <c r="K119">
        <v>16.8</v>
      </c>
      <c r="M119">
        <f t="shared" si="7"/>
        <v>4.4702380952380949</v>
      </c>
      <c r="N119">
        <v>0.95324760474465697</v>
      </c>
    </row>
    <row r="120" spans="2:14" hidden="1">
      <c r="C120">
        <v>7</v>
      </c>
      <c r="E120" t="s">
        <v>6</v>
      </c>
      <c r="F120">
        <v>5</v>
      </c>
      <c r="G120">
        <v>82.49</v>
      </c>
      <c r="H120">
        <v>1.67</v>
      </c>
      <c r="J120">
        <v>75.099999999999994</v>
      </c>
      <c r="K120">
        <v>14</v>
      </c>
      <c r="M120">
        <f t="shared" si="7"/>
        <v>5.3642857142857139</v>
      </c>
      <c r="N120">
        <v>0.94957791471799602</v>
      </c>
    </row>
    <row r="121" spans="2:14" hidden="1">
      <c r="C121">
        <v>8</v>
      </c>
      <c r="E121" t="s">
        <v>6</v>
      </c>
      <c r="F121">
        <v>5</v>
      </c>
    </row>
    <row r="122" spans="2:14" hidden="1">
      <c r="C122">
        <v>9</v>
      </c>
      <c r="E122" t="s">
        <v>6</v>
      </c>
      <c r="F122">
        <v>5</v>
      </c>
    </row>
    <row r="123" spans="2:14" hidden="1">
      <c r="C123">
        <v>10</v>
      </c>
      <c r="E123" t="s">
        <v>6</v>
      </c>
      <c r="F123">
        <v>5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145.12</v>
      </c>
      <c r="H143">
        <f t="shared" ref="H143:N143" si="8">AVERAGE(H114:H142)</f>
        <v>1.7642857142857142</v>
      </c>
      <c r="I143" t="e">
        <f t="shared" si="8"/>
        <v>#DIV/0!</v>
      </c>
      <c r="J143">
        <f t="shared" si="8"/>
        <v>75.100000000000009</v>
      </c>
      <c r="K143">
        <f t="shared" si="8"/>
        <v>15.799999999999999</v>
      </c>
      <c r="L143">
        <f t="shared" si="8"/>
        <v>0</v>
      </c>
      <c r="M143">
        <f t="shared" si="8"/>
        <v>4.7749936290052331</v>
      </c>
      <c r="N143">
        <f t="shared" si="8"/>
        <v>0.96331860395957791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46.47</v>
      </c>
      <c r="H149">
        <v>1.92</v>
      </c>
      <c r="J149">
        <v>75.099999999999994</v>
      </c>
      <c r="K149">
        <v>16.5</v>
      </c>
      <c r="L149">
        <f>I149/K149</f>
        <v>0</v>
      </c>
      <c r="M149">
        <f>J149/K149</f>
        <v>4.5515151515151508</v>
      </c>
      <c r="N149">
        <v>0.93872210312470095</v>
      </c>
    </row>
    <row r="150" spans="3:14" hidden="1">
      <c r="C150">
        <v>2</v>
      </c>
      <c r="E150" t="s">
        <v>15</v>
      </c>
      <c r="F150">
        <v>5</v>
      </c>
      <c r="G150">
        <v>44.24</v>
      </c>
      <c r="H150">
        <v>1.75</v>
      </c>
      <c r="J150">
        <v>75.099999999999994</v>
      </c>
      <c r="K150">
        <v>15.6</v>
      </c>
      <c r="M150">
        <f t="shared" ref="M150:M155" si="9">J150/K150</f>
        <v>4.8141025641025639</v>
      </c>
      <c r="N150">
        <v>0.97389463172444501</v>
      </c>
    </row>
    <row r="151" spans="3:14" hidden="1">
      <c r="C151">
        <v>3</v>
      </c>
      <c r="E151" t="s">
        <v>15</v>
      </c>
      <c r="F151">
        <v>5</v>
      </c>
      <c r="G151">
        <v>46.38</v>
      </c>
      <c r="H151">
        <v>1.79</v>
      </c>
      <c r="J151">
        <v>75.099999999999994</v>
      </c>
      <c r="K151">
        <v>17</v>
      </c>
      <c r="M151">
        <f t="shared" si="9"/>
        <v>4.4176470588235288</v>
      </c>
      <c r="N151">
        <v>0.95470179884891704</v>
      </c>
    </row>
    <row r="152" spans="3:14" hidden="1">
      <c r="C152">
        <v>4</v>
      </c>
      <c r="E152" t="s">
        <v>15</v>
      </c>
      <c r="F152">
        <v>5</v>
      </c>
      <c r="G152">
        <v>35.29</v>
      </c>
      <c r="H152">
        <v>1.86</v>
      </c>
      <c r="J152">
        <v>75.099999999999994</v>
      </c>
      <c r="K152">
        <v>14.9</v>
      </c>
      <c r="M152">
        <f t="shared" si="9"/>
        <v>5.0402684563758386</v>
      </c>
      <c r="N152">
        <v>0.97873383387200397</v>
      </c>
    </row>
    <row r="153" spans="3:14" hidden="1">
      <c r="C153">
        <v>5</v>
      </c>
      <c r="E153" t="s">
        <v>15</v>
      </c>
      <c r="F153">
        <v>5</v>
      </c>
      <c r="G153">
        <v>56.11</v>
      </c>
      <c r="H153">
        <v>1.79</v>
      </c>
      <c r="J153">
        <v>75.099999999999994</v>
      </c>
      <c r="K153">
        <v>16.2</v>
      </c>
      <c r="M153">
        <f t="shared" si="9"/>
        <v>4.6358024691358022</v>
      </c>
      <c r="N153">
        <v>0.91871070663349297</v>
      </c>
    </row>
    <row r="154" spans="3:14" hidden="1">
      <c r="C154">
        <v>6</v>
      </c>
      <c r="E154" t="s">
        <v>15</v>
      </c>
      <c r="F154">
        <v>5</v>
      </c>
      <c r="G154">
        <v>69.84</v>
      </c>
      <c r="H154">
        <v>1.72</v>
      </c>
      <c r="J154">
        <v>75.099999999999994</v>
      </c>
      <c r="K154">
        <v>16.899999999999999</v>
      </c>
      <c r="M154">
        <f t="shared" si="9"/>
        <v>4.443786982248521</v>
      </c>
      <c r="N154">
        <v>0.94846232949755604</v>
      </c>
    </row>
    <row r="155" spans="3:14" hidden="1">
      <c r="C155">
        <v>7</v>
      </c>
      <c r="E155" t="s">
        <v>15</v>
      </c>
      <c r="F155">
        <v>5</v>
      </c>
      <c r="G155">
        <v>33.26</v>
      </c>
      <c r="H155">
        <v>1.81</v>
      </c>
      <c r="J155">
        <v>75.099999999999994</v>
      </c>
      <c r="K155">
        <v>14.1</v>
      </c>
      <c r="M155">
        <f t="shared" si="9"/>
        <v>5.3262411347517729</v>
      </c>
      <c r="N155">
        <v>0.95580588437451897</v>
      </c>
    </row>
    <row r="156" spans="3:14" hidden="1">
      <c r="C156">
        <v>8</v>
      </c>
      <c r="E156" t="s">
        <v>15</v>
      </c>
      <c r="F156">
        <v>5</v>
      </c>
    </row>
    <row r="157" spans="3:14" hidden="1">
      <c r="C157">
        <v>9</v>
      </c>
      <c r="E157" t="s">
        <v>15</v>
      </c>
      <c r="F157">
        <v>5</v>
      </c>
    </row>
    <row r="158" spans="3:14" hidden="1">
      <c r="C158">
        <v>10</v>
      </c>
      <c r="E158" t="s">
        <v>15</v>
      </c>
      <c r="F158">
        <v>5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3:14" hidden="1">
      <c r="C177">
        <v>29</v>
      </c>
      <c r="E177" t="s">
        <v>15</v>
      </c>
      <c r="F177">
        <v>5</v>
      </c>
    </row>
    <row r="178" spans="3:14">
      <c r="C178" t="s">
        <v>14</v>
      </c>
      <c r="G178">
        <f>AVERAGE(G149:G177)</f>
        <v>47.370000000000005</v>
      </c>
      <c r="H178">
        <f t="shared" ref="H178:N178" si="10">AVERAGE(H149:H177)</f>
        <v>1.8057142857142858</v>
      </c>
      <c r="I178" t="e">
        <f t="shared" si="10"/>
        <v>#DIV/0!</v>
      </c>
      <c r="J178">
        <f t="shared" si="10"/>
        <v>75.100000000000009</v>
      </c>
      <c r="K178">
        <f t="shared" si="10"/>
        <v>15.885714285714284</v>
      </c>
      <c r="L178">
        <f t="shared" si="10"/>
        <v>0</v>
      </c>
      <c r="M178">
        <f t="shared" si="10"/>
        <v>4.7470519738504535</v>
      </c>
      <c r="N178">
        <f t="shared" si="10"/>
        <v>0.95271875543937623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s="19" t="s">
        <v>55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45.09</v>
      </c>
      <c r="H185">
        <v>1.89</v>
      </c>
      <c r="J185">
        <v>75.099999999999994</v>
      </c>
      <c r="K185">
        <v>16.600000000000001</v>
      </c>
      <c r="L185">
        <f>I185/K185</f>
        <v>0</v>
      </c>
      <c r="M185">
        <f>J185/K185</f>
        <v>4.5240963855421681</v>
      </c>
      <c r="N185">
        <v>0.96513021391132703</v>
      </c>
    </row>
    <row r="186" spans="3:14" hidden="1">
      <c r="C186">
        <v>2</v>
      </c>
      <c r="E186" t="s">
        <v>16</v>
      </c>
      <c r="F186">
        <v>5</v>
      </c>
      <c r="G186">
        <v>41.07</v>
      </c>
      <c r="H186">
        <v>2.62</v>
      </c>
      <c r="J186">
        <v>75.099999999999994</v>
      </c>
      <c r="K186">
        <v>15.6</v>
      </c>
      <c r="M186">
        <f t="shared" ref="M186:M191" si="11">J186/K186</f>
        <v>4.8141025641025639</v>
      </c>
      <c r="N186">
        <v>0.97216310182684695</v>
      </c>
    </row>
    <row r="187" spans="3:14" hidden="1">
      <c r="C187">
        <v>3</v>
      </c>
      <c r="E187" t="s">
        <v>16</v>
      </c>
      <c r="F187">
        <v>5</v>
      </c>
      <c r="G187">
        <v>46.88</v>
      </c>
      <c r="H187">
        <v>2.46</v>
      </c>
      <c r="J187">
        <v>75.099999999999994</v>
      </c>
      <c r="K187">
        <v>17</v>
      </c>
      <c r="M187">
        <f t="shared" si="11"/>
        <v>4.4176470588235288</v>
      </c>
      <c r="N187">
        <v>0.96733499244512899</v>
      </c>
    </row>
    <row r="188" spans="3:14" hidden="1">
      <c r="C188">
        <v>4</v>
      </c>
      <c r="E188" t="s">
        <v>16</v>
      </c>
      <c r="F188">
        <v>5</v>
      </c>
      <c r="G188">
        <v>32.74</v>
      </c>
      <c r="H188">
        <v>2.2200000000000002</v>
      </c>
      <c r="J188">
        <v>75.099999999999994</v>
      </c>
      <c r="K188">
        <v>14.8</v>
      </c>
      <c r="M188">
        <f t="shared" si="11"/>
        <v>5.0743243243243237</v>
      </c>
      <c r="N188">
        <v>0.96766239016201705</v>
      </c>
    </row>
    <row r="189" spans="3:14" hidden="1">
      <c r="C189">
        <v>5</v>
      </c>
      <c r="E189" t="s">
        <v>16</v>
      </c>
      <c r="F189">
        <v>5</v>
      </c>
      <c r="G189">
        <v>43.35</v>
      </c>
      <c r="H189">
        <v>2.17</v>
      </c>
      <c r="J189">
        <v>75.099999999999994</v>
      </c>
      <c r="K189">
        <v>16.3</v>
      </c>
      <c r="M189">
        <f t="shared" si="11"/>
        <v>4.6073619631901837</v>
      </c>
      <c r="N189">
        <v>0.95814437961336396</v>
      </c>
    </row>
    <row r="190" spans="3:14" hidden="1">
      <c r="C190">
        <v>6</v>
      </c>
      <c r="E190" t="s">
        <v>16</v>
      </c>
      <c r="F190">
        <v>5</v>
      </c>
      <c r="G190">
        <v>52.29</v>
      </c>
      <c r="H190">
        <v>1.73</v>
      </c>
      <c r="J190">
        <v>75.099999999999994</v>
      </c>
      <c r="K190">
        <v>17.2</v>
      </c>
      <c r="M190">
        <f t="shared" si="11"/>
        <v>4.3662790697674421</v>
      </c>
      <c r="N190">
        <v>0.94723046062119798</v>
      </c>
    </row>
    <row r="191" spans="3:14" hidden="1">
      <c r="C191">
        <v>7</v>
      </c>
      <c r="E191" t="s">
        <v>16</v>
      </c>
      <c r="F191">
        <v>5</v>
      </c>
      <c r="G191">
        <v>23.94</v>
      </c>
      <c r="H191">
        <v>1.79</v>
      </c>
      <c r="J191">
        <v>75.099999999999994</v>
      </c>
      <c r="K191">
        <v>14.4</v>
      </c>
      <c r="M191">
        <f t="shared" si="11"/>
        <v>5.2152777777777777</v>
      </c>
      <c r="N191">
        <v>0.96550179022705096</v>
      </c>
    </row>
    <row r="192" spans="3:14" hidden="1">
      <c r="C192">
        <v>8</v>
      </c>
      <c r="E192" t="s">
        <v>16</v>
      </c>
      <c r="F192">
        <v>5</v>
      </c>
    </row>
    <row r="193" spans="3:6" hidden="1">
      <c r="C193">
        <v>9</v>
      </c>
      <c r="E193" t="s">
        <v>16</v>
      </c>
      <c r="F193">
        <v>5</v>
      </c>
    </row>
    <row r="194" spans="3:6" hidden="1">
      <c r="C194">
        <v>10</v>
      </c>
      <c r="E194" t="s">
        <v>16</v>
      </c>
      <c r="F194">
        <v>5</v>
      </c>
    </row>
    <row r="195" spans="3:6" hidden="1">
      <c r="C195">
        <v>11</v>
      </c>
      <c r="E195" t="s">
        <v>16</v>
      </c>
      <c r="F195">
        <v>5</v>
      </c>
    </row>
    <row r="196" spans="3:6" hidden="1">
      <c r="C196">
        <v>12</v>
      </c>
      <c r="E196" t="s">
        <v>16</v>
      </c>
      <c r="F196">
        <v>5</v>
      </c>
    </row>
    <row r="197" spans="3:6" hidden="1">
      <c r="C197">
        <v>13</v>
      </c>
      <c r="E197" t="s">
        <v>16</v>
      </c>
      <c r="F197">
        <v>5</v>
      </c>
    </row>
    <row r="198" spans="3:6" hidden="1">
      <c r="C198">
        <v>14</v>
      </c>
      <c r="E198" t="s">
        <v>16</v>
      </c>
      <c r="F198">
        <v>5</v>
      </c>
    </row>
    <row r="199" spans="3:6" hidden="1">
      <c r="C199">
        <v>15</v>
      </c>
      <c r="E199" t="s">
        <v>16</v>
      </c>
      <c r="F199">
        <v>5</v>
      </c>
    </row>
    <row r="200" spans="3:6" hidden="1">
      <c r="C200">
        <v>16</v>
      </c>
      <c r="E200" t="s">
        <v>16</v>
      </c>
      <c r="F200">
        <v>5</v>
      </c>
    </row>
    <row r="201" spans="3:6" hidden="1">
      <c r="C201">
        <v>17</v>
      </c>
      <c r="E201" t="s">
        <v>16</v>
      </c>
      <c r="F201">
        <v>5</v>
      </c>
    </row>
    <row r="202" spans="3:6" hidden="1">
      <c r="C202">
        <v>18</v>
      </c>
      <c r="E202" t="s">
        <v>16</v>
      </c>
      <c r="F202">
        <v>5</v>
      </c>
    </row>
    <row r="203" spans="3:6" hidden="1">
      <c r="C203">
        <v>19</v>
      </c>
      <c r="E203" t="s">
        <v>16</v>
      </c>
      <c r="F203">
        <v>5</v>
      </c>
    </row>
    <row r="204" spans="3:6" hidden="1">
      <c r="C204">
        <v>20</v>
      </c>
      <c r="E204" t="s">
        <v>16</v>
      </c>
      <c r="F204">
        <v>5</v>
      </c>
    </row>
    <row r="205" spans="3:6" hidden="1">
      <c r="C205">
        <v>21</v>
      </c>
      <c r="E205" t="s">
        <v>16</v>
      </c>
      <c r="F205">
        <v>5</v>
      </c>
    </row>
    <row r="206" spans="3:6" hidden="1">
      <c r="C206">
        <v>22</v>
      </c>
      <c r="E206" t="s">
        <v>16</v>
      </c>
      <c r="F206">
        <v>5</v>
      </c>
    </row>
    <row r="207" spans="3:6" hidden="1">
      <c r="C207">
        <v>23</v>
      </c>
      <c r="E207" t="s">
        <v>16</v>
      </c>
      <c r="F207">
        <v>5</v>
      </c>
    </row>
    <row r="208" spans="3:6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40.765714285714289</v>
      </c>
      <c r="H214">
        <f t="shared" ref="H214:N214" si="12">AVERAGE(H185:H213)</f>
        <v>2.1257142857142854</v>
      </c>
      <c r="I214" t="e">
        <f t="shared" si="12"/>
        <v>#DIV/0!</v>
      </c>
      <c r="J214">
        <f t="shared" si="12"/>
        <v>75.100000000000009</v>
      </c>
      <c r="K214">
        <f t="shared" si="12"/>
        <v>15.985714285714286</v>
      </c>
      <c r="L214">
        <f t="shared" si="12"/>
        <v>0</v>
      </c>
      <c r="M214">
        <f t="shared" si="12"/>
        <v>4.7170127347897122</v>
      </c>
      <c r="N214">
        <f t="shared" si="12"/>
        <v>0.9633096184009905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6" t="s">
        <v>59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127.59</v>
      </c>
      <c r="H224">
        <v>1.74</v>
      </c>
      <c r="J224">
        <v>75.099999999999994</v>
      </c>
      <c r="K224">
        <v>17</v>
      </c>
      <c r="L224">
        <f>I224/K224</f>
        <v>0</v>
      </c>
      <c r="M224">
        <f>J224/K224</f>
        <v>4.4176470588235288</v>
      </c>
      <c r="N224">
        <v>0.97811622949570298</v>
      </c>
    </row>
    <row r="225" spans="3:14" hidden="1">
      <c r="C225">
        <v>2</v>
      </c>
      <c r="E225" t="s">
        <v>6</v>
      </c>
      <c r="F225" t="s">
        <v>6</v>
      </c>
      <c r="G225">
        <v>123.22</v>
      </c>
      <c r="H225">
        <v>2.29</v>
      </c>
      <c r="J225">
        <v>75.099999999999994</v>
      </c>
      <c r="K225">
        <v>17.100000000000001</v>
      </c>
      <c r="M225">
        <f t="shared" ref="M225:M230" si="13">J225/K225</f>
        <v>4.3918128654970756</v>
      </c>
      <c r="N225">
        <v>0.98235903940783298</v>
      </c>
    </row>
    <row r="226" spans="3:14" hidden="1">
      <c r="C226">
        <v>3</v>
      </c>
      <c r="E226" t="s">
        <v>6</v>
      </c>
      <c r="F226" t="s">
        <v>6</v>
      </c>
      <c r="G226">
        <v>124.81</v>
      </c>
      <c r="H226">
        <v>1.78</v>
      </c>
      <c r="J226">
        <v>75.099999999999994</v>
      </c>
      <c r="K226">
        <v>17.2</v>
      </c>
      <c r="M226">
        <f t="shared" si="13"/>
        <v>4.3662790697674421</v>
      </c>
      <c r="N226">
        <v>0.98039208718307003</v>
      </c>
    </row>
    <row r="227" spans="3:14" hidden="1">
      <c r="C227">
        <v>4</v>
      </c>
      <c r="E227" t="s">
        <v>6</v>
      </c>
      <c r="F227" t="s">
        <v>6</v>
      </c>
      <c r="G227">
        <v>123.92</v>
      </c>
      <c r="H227">
        <v>2.2599999999999998</v>
      </c>
      <c r="J227">
        <v>75.099999999999994</v>
      </c>
      <c r="K227">
        <v>17.2</v>
      </c>
      <c r="M227">
        <f t="shared" si="13"/>
        <v>4.3662790697674421</v>
      </c>
      <c r="N227">
        <v>0.98419738087100495</v>
      </c>
    </row>
    <row r="228" spans="3:14" hidden="1">
      <c r="C228">
        <v>5</v>
      </c>
      <c r="E228" t="s">
        <v>6</v>
      </c>
      <c r="F228" t="s">
        <v>6</v>
      </c>
      <c r="G228">
        <v>127.99</v>
      </c>
      <c r="H228">
        <v>1.69</v>
      </c>
      <c r="J228">
        <v>75.099999999999994</v>
      </c>
      <c r="K228">
        <v>17.100000000000001</v>
      </c>
      <c r="M228">
        <f t="shared" si="13"/>
        <v>4.3918128654970756</v>
      </c>
      <c r="N228">
        <v>0.97244660162630503</v>
      </c>
    </row>
    <row r="229" spans="3:14" hidden="1">
      <c r="C229">
        <v>6</v>
      </c>
      <c r="E229" t="s">
        <v>6</v>
      </c>
      <c r="F229" t="s">
        <v>6</v>
      </c>
      <c r="G229">
        <v>127.97</v>
      </c>
      <c r="H229">
        <v>2.39</v>
      </c>
      <c r="J229">
        <v>75.099999999999994</v>
      </c>
      <c r="K229">
        <v>17.100000000000001</v>
      </c>
      <c r="M229">
        <f t="shared" si="13"/>
        <v>4.3918128654970756</v>
      </c>
      <c r="N229">
        <v>0.96293267204910904</v>
      </c>
    </row>
    <row r="230" spans="3:14" hidden="1">
      <c r="C230">
        <v>7</v>
      </c>
      <c r="E230" t="s">
        <v>6</v>
      </c>
      <c r="F230" t="s">
        <v>6</v>
      </c>
      <c r="G230">
        <v>128.21</v>
      </c>
      <c r="H230">
        <v>1.96</v>
      </c>
      <c r="J230">
        <v>75.099999999999994</v>
      </c>
      <c r="K230">
        <v>17</v>
      </c>
      <c r="M230">
        <f t="shared" si="13"/>
        <v>4.4176470588235288</v>
      </c>
      <c r="N230">
        <v>0.98027243147062304</v>
      </c>
    </row>
    <row r="231" spans="3:14" hidden="1">
      <c r="C231">
        <v>8</v>
      </c>
      <c r="E231" t="s">
        <v>6</v>
      </c>
      <c r="F231" t="s">
        <v>6</v>
      </c>
    </row>
    <row r="232" spans="3:14" hidden="1">
      <c r="C232">
        <v>9</v>
      </c>
      <c r="E232" t="s">
        <v>6</v>
      </c>
      <c r="F232" t="s">
        <v>6</v>
      </c>
    </row>
    <row r="233" spans="3:14" hidden="1">
      <c r="C233">
        <v>10</v>
      </c>
      <c r="E233" t="s">
        <v>6</v>
      </c>
      <c r="F233" t="s">
        <v>6</v>
      </c>
    </row>
    <row r="234" spans="3:14" hidden="1">
      <c r="C234">
        <v>11</v>
      </c>
      <c r="E234" t="s">
        <v>6</v>
      </c>
      <c r="F234" t="s">
        <v>6</v>
      </c>
    </row>
    <row r="235" spans="3:14" hidden="1">
      <c r="C235">
        <v>12</v>
      </c>
      <c r="E235" t="s">
        <v>6</v>
      </c>
      <c r="F235" t="s">
        <v>6</v>
      </c>
    </row>
    <row r="236" spans="3:14" hidden="1">
      <c r="C236">
        <v>13</v>
      </c>
      <c r="E236" t="s">
        <v>6</v>
      </c>
      <c r="F236" t="s">
        <v>6</v>
      </c>
    </row>
    <row r="237" spans="3:14" hidden="1">
      <c r="C237">
        <v>14</v>
      </c>
      <c r="E237" t="s">
        <v>6</v>
      </c>
      <c r="F237" t="s">
        <v>6</v>
      </c>
    </row>
    <row r="238" spans="3:14" hidden="1">
      <c r="C238">
        <v>15</v>
      </c>
      <c r="E238" t="s">
        <v>6</v>
      </c>
      <c r="F238" t="s">
        <v>6</v>
      </c>
    </row>
    <row r="239" spans="3:14" hidden="1">
      <c r="C239">
        <v>16</v>
      </c>
      <c r="E239" t="s">
        <v>6</v>
      </c>
      <c r="F239" t="s">
        <v>6</v>
      </c>
    </row>
    <row r="240" spans="3:14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126.24428571428572</v>
      </c>
      <c r="H253">
        <f t="shared" ref="H253:N253" si="14">AVERAGE(H224:H252)</f>
        <v>2.0157142857142856</v>
      </c>
      <c r="I253" t="e">
        <f t="shared" si="14"/>
        <v>#DIV/0!</v>
      </c>
      <c r="J253">
        <f t="shared" si="14"/>
        <v>75.100000000000009</v>
      </c>
      <c r="K253">
        <f t="shared" si="14"/>
        <v>17.099999999999998</v>
      </c>
      <c r="L253">
        <f t="shared" si="14"/>
        <v>0</v>
      </c>
      <c r="M253">
        <f t="shared" si="14"/>
        <v>4.3918986933818811</v>
      </c>
      <c r="N253">
        <f t="shared" si="14"/>
        <v>0.97724520601480691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55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55.64</v>
      </c>
      <c r="H259">
        <v>1.62</v>
      </c>
      <c r="J259">
        <v>75.099999999999994</v>
      </c>
      <c r="K259">
        <v>17.100000000000001</v>
      </c>
      <c r="L259">
        <f>I259/K259</f>
        <v>0</v>
      </c>
      <c r="M259">
        <f>J259/K259</f>
        <v>4.3918128654970756</v>
      </c>
      <c r="N259">
        <v>0.94746737834717798</v>
      </c>
    </row>
    <row r="260" spans="3:14" hidden="1">
      <c r="C260">
        <v>2</v>
      </c>
      <c r="E260" t="s">
        <v>15</v>
      </c>
      <c r="F260" t="s">
        <v>6</v>
      </c>
      <c r="G260">
        <v>50.21</v>
      </c>
      <c r="H260">
        <v>1.87</v>
      </c>
      <c r="J260">
        <v>75.099999999999994</v>
      </c>
      <c r="K260">
        <v>17.2</v>
      </c>
      <c r="M260">
        <f t="shared" ref="M260:M265" si="15">J260/K260</f>
        <v>4.3662790697674421</v>
      </c>
      <c r="N260">
        <v>0.978770543466428</v>
      </c>
    </row>
    <row r="261" spans="3:14" hidden="1">
      <c r="C261">
        <v>3</v>
      </c>
      <c r="E261" t="s">
        <v>15</v>
      </c>
      <c r="F261" t="s">
        <v>6</v>
      </c>
      <c r="G261">
        <v>49.51</v>
      </c>
      <c r="H261">
        <v>2.37</v>
      </c>
      <c r="J261">
        <v>75.099999999999994</v>
      </c>
      <c r="K261">
        <v>17.2</v>
      </c>
      <c r="M261">
        <f t="shared" si="15"/>
        <v>4.3662790697674421</v>
      </c>
      <c r="N261">
        <v>0.95764854272988198</v>
      </c>
    </row>
    <row r="262" spans="3:14" hidden="1">
      <c r="C262">
        <v>4</v>
      </c>
      <c r="E262" t="s">
        <v>15</v>
      </c>
      <c r="F262" t="s">
        <v>6</v>
      </c>
      <c r="G262">
        <v>38.71</v>
      </c>
      <c r="H262">
        <v>1.93</v>
      </c>
      <c r="J262">
        <v>75.099999999999994</v>
      </c>
      <c r="K262">
        <v>17.2</v>
      </c>
      <c r="M262">
        <f t="shared" si="15"/>
        <v>4.3662790697674421</v>
      </c>
      <c r="N262">
        <v>0.98117231133618699</v>
      </c>
    </row>
    <row r="263" spans="3:14" hidden="1">
      <c r="C263">
        <v>5</v>
      </c>
      <c r="E263" t="s">
        <v>15</v>
      </c>
      <c r="F263" t="s">
        <v>6</v>
      </c>
      <c r="G263">
        <v>55.79</v>
      </c>
      <c r="H263">
        <v>2.63</v>
      </c>
      <c r="J263">
        <v>75.099999999999994</v>
      </c>
      <c r="K263">
        <v>17.100000000000001</v>
      </c>
      <c r="M263">
        <f t="shared" si="15"/>
        <v>4.3918128654970756</v>
      </c>
      <c r="N263">
        <v>0.923541755836916</v>
      </c>
    </row>
    <row r="264" spans="3:14" hidden="1">
      <c r="C264">
        <v>6</v>
      </c>
      <c r="E264" t="s">
        <v>15</v>
      </c>
      <c r="F264" t="s">
        <v>6</v>
      </c>
      <c r="G264">
        <v>59.69</v>
      </c>
      <c r="H264">
        <v>1.84</v>
      </c>
      <c r="J264">
        <v>75.099999999999994</v>
      </c>
      <c r="K264">
        <v>17.100000000000001</v>
      </c>
      <c r="M264">
        <f t="shared" si="15"/>
        <v>4.3918128654970756</v>
      </c>
      <c r="N264">
        <v>0.95345865926880802</v>
      </c>
    </row>
    <row r="265" spans="3:14" hidden="1">
      <c r="C265">
        <v>7</v>
      </c>
      <c r="E265" t="s">
        <v>15</v>
      </c>
      <c r="F265" t="s">
        <v>6</v>
      </c>
      <c r="G265">
        <v>60.54</v>
      </c>
      <c r="H265">
        <v>2.06</v>
      </c>
      <c r="J265">
        <v>75.099999999999994</v>
      </c>
      <c r="K265">
        <v>16.899999999999999</v>
      </c>
      <c r="M265">
        <f t="shared" si="15"/>
        <v>4.443786982248521</v>
      </c>
      <c r="N265">
        <v>0.97713597990915801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52.87</v>
      </c>
      <c r="H288">
        <f t="shared" ref="H288:N288" si="16">AVERAGE(H259:H287)</f>
        <v>2.0457142857142858</v>
      </c>
      <c r="I288" t="e">
        <f t="shared" si="16"/>
        <v>#DIV/0!</v>
      </c>
      <c r="J288">
        <f t="shared" si="16"/>
        <v>75.100000000000009</v>
      </c>
      <c r="K288">
        <f t="shared" si="16"/>
        <v>17.114285714285717</v>
      </c>
      <c r="L288">
        <f t="shared" si="16"/>
        <v>0</v>
      </c>
      <c r="M288">
        <f t="shared" si="16"/>
        <v>4.3882946840060111</v>
      </c>
      <c r="N288">
        <f t="shared" si="16"/>
        <v>0.95988502441350809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32.76</v>
      </c>
      <c r="H295">
        <v>2.73</v>
      </c>
      <c r="J295">
        <v>75.099999999999994</v>
      </c>
      <c r="K295">
        <v>17.100000000000001</v>
      </c>
      <c r="L295">
        <f>I295/K295</f>
        <v>0</v>
      </c>
      <c r="M295">
        <f>J295/K295</f>
        <v>4.3918128654970756</v>
      </c>
      <c r="N295">
        <v>0.97233582297021304</v>
      </c>
    </row>
    <row r="296" spans="3:14" hidden="1">
      <c r="C296">
        <v>2</v>
      </c>
      <c r="E296" t="s">
        <v>16</v>
      </c>
      <c r="F296" t="s">
        <v>6</v>
      </c>
      <c r="G296">
        <v>29.96</v>
      </c>
      <c r="H296">
        <v>2.14</v>
      </c>
      <c r="J296">
        <v>75.099999999999994</v>
      </c>
      <c r="K296">
        <v>17.100000000000001</v>
      </c>
      <c r="M296">
        <f t="shared" ref="M296:M301" si="17">J296/K296</f>
        <v>4.3918128654970756</v>
      </c>
      <c r="N296">
        <v>0.97609504908511002</v>
      </c>
    </row>
    <row r="297" spans="3:14" hidden="1">
      <c r="C297">
        <v>3</v>
      </c>
      <c r="E297" t="s">
        <v>16</v>
      </c>
      <c r="F297" t="s">
        <v>6</v>
      </c>
      <c r="G297">
        <v>28.75</v>
      </c>
      <c r="H297">
        <v>2.36</v>
      </c>
      <c r="J297">
        <v>75.099999999999994</v>
      </c>
      <c r="K297">
        <v>17.2</v>
      </c>
      <c r="M297">
        <f t="shared" si="17"/>
        <v>4.3662790697674421</v>
      </c>
      <c r="N297">
        <v>0.97140597292701902</v>
      </c>
    </row>
    <row r="298" spans="3:14" hidden="1">
      <c r="C298">
        <v>4</v>
      </c>
      <c r="E298" t="s">
        <v>16</v>
      </c>
      <c r="F298" t="s">
        <v>6</v>
      </c>
      <c r="G298">
        <v>25.63</v>
      </c>
      <c r="H298">
        <v>2.59</v>
      </c>
      <c r="J298">
        <v>75.099999999999994</v>
      </c>
      <c r="K298">
        <v>17.100000000000001</v>
      </c>
      <c r="M298">
        <f t="shared" si="17"/>
        <v>4.3918128654970756</v>
      </c>
      <c r="N298">
        <v>0.98105185957367702</v>
      </c>
    </row>
    <row r="299" spans="3:14" hidden="1">
      <c r="C299">
        <v>5</v>
      </c>
      <c r="E299" t="s">
        <v>16</v>
      </c>
      <c r="F299" t="s">
        <v>6</v>
      </c>
      <c r="G299">
        <v>32.85</v>
      </c>
      <c r="H299">
        <v>1.87</v>
      </c>
      <c r="J299">
        <v>75.099999999999994</v>
      </c>
      <c r="K299">
        <v>17.100000000000001</v>
      </c>
      <c r="M299">
        <f t="shared" si="17"/>
        <v>4.3918128654970756</v>
      </c>
      <c r="N299">
        <v>0.96462978914922004</v>
      </c>
    </row>
    <row r="300" spans="3:14" hidden="1">
      <c r="C300">
        <v>6</v>
      </c>
      <c r="E300" t="s">
        <v>16</v>
      </c>
      <c r="F300" t="s">
        <v>6</v>
      </c>
      <c r="G300">
        <v>31.47</v>
      </c>
      <c r="H300">
        <v>2.71</v>
      </c>
      <c r="J300">
        <v>75.099999999999994</v>
      </c>
      <c r="K300">
        <v>17.2</v>
      </c>
      <c r="M300">
        <f t="shared" si="17"/>
        <v>4.3662790697674421</v>
      </c>
      <c r="N300">
        <v>0.94987132252002704</v>
      </c>
    </row>
    <row r="301" spans="3:14" hidden="1">
      <c r="C301">
        <v>7</v>
      </c>
      <c r="E301" t="s">
        <v>16</v>
      </c>
      <c r="F301" t="s">
        <v>6</v>
      </c>
      <c r="G301">
        <v>42.91</v>
      </c>
      <c r="H301">
        <v>2.95</v>
      </c>
      <c r="J301">
        <v>75.099999999999994</v>
      </c>
      <c r="K301">
        <v>17</v>
      </c>
      <c r="M301">
        <f t="shared" si="17"/>
        <v>4.4176470588235288</v>
      </c>
      <c r="N301">
        <v>0.968506642369385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32.047142857142852</v>
      </c>
      <c r="H324">
        <f t="shared" ref="H324:N324" si="18">AVERAGE(H295:H323)</f>
        <v>2.4785714285714286</v>
      </c>
      <c r="I324" t="e">
        <f t="shared" si="18"/>
        <v>#DIV/0!</v>
      </c>
      <c r="J324">
        <f t="shared" si="18"/>
        <v>75.100000000000009</v>
      </c>
      <c r="K324">
        <f t="shared" si="18"/>
        <v>17.114285714285714</v>
      </c>
      <c r="L324">
        <f t="shared" si="18"/>
        <v>0</v>
      </c>
      <c r="M324">
        <f t="shared" si="18"/>
        <v>4.3882080943352451</v>
      </c>
      <c r="N324">
        <f t="shared" si="18"/>
        <v>0.9691280655135216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55</v>
      </c>
    </row>
    <row r="335" spans="1:26">
      <c r="C335" t="s">
        <v>0</v>
      </c>
      <c r="D335">
        <v>4</v>
      </c>
      <c r="E335" t="s">
        <v>6</v>
      </c>
      <c r="F335">
        <v>5</v>
      </c>
      <c r="G335">
        <v>174.75</v>
      </c>
      <c r="H335">
        <v>1.76</v>
      </c>
      <c r="J335">
        <v>75.099999999999994</v>
      </c>
      <c r="K335">
        <v>17</v>
      </c>
      <c r="M335" s="20">
        <f>J335/K335</f>
        <v>4.4176470588235288</v>
      </c>
      <c r="N335" s="21">
        <v>0.97797824036783199</v>
      </c>
    </row>
    <row r="336" spans="1:26">
      <c r="D336">
        <v>4</v>
      </c>
      <c r="E336" t="s">
        <v>6</v>
      </c>
      <c r="F336">
        <v>10</v>
      </c>
      <c r="G336">
        <v>168.56</v>
      </c>
      <c r="H336">
        <v>1.68</v>
      </c>
      <c r="J336">
        <v>75.099999999999994</v>
      </c>
      <c r="K336">
        <v>17</v>
      </c>
      <c r="M336" s="20">
        <f t="shared" ref="M336:M356" si="19">J336/K336</f>
        <v>4.4176470588235288</v>
      </c>
      <c r="N336" s="21">
        <v>0.97787615853923204</v>
      </c>
    </row>
    <row r="337" spans="4:14">
      <c r="D337">
        <v>4</v>
      </c>
      <c r="E337" t="s">
        <v>6</v>
      </c>
      <c r="F337" s="16">
        <v>50</v>
      </c>
      <c r="G337">
        <v>100.11</v>
      </c>
      <c r="H337">
        <v>1.78</v>
      </c>
      <c r="J337">
        <v>75.099999999999994</v>
      </c>
      <c r="K337">
        <v>17</v>
      </c>
      <c r="M337" s="20">
        <f t="shared" si="19"/>
        <v>4.4176470588235288</v>
      </c>
      <c r="N337" s="21">
        <v>0.97425934508971102</v>
      </c>
    </row>
    <row r="338" spans="4:14">
      <c r="D338">
        <v>4</v>
      </c>
      <c r="E338" t="s">
        <v>6</v>
      </c>
      <c r="F338">
        <v>100</v>
      </c>
      <c r="G338">
        <v>50.57</v>
      </c>
      <c r="H338">
        <v>1.68</v>
      </c>
      <c r="J338">
        <v>75.099999999999994</v>
      </c>
      <c r="K338">
        <v>17</v>
      </c>
      <c r="M338" s="20">
        <f t="shared" si="19"/>
        <v>4.4176470588235288</v>
      </c>
      <c r="N338" s="21">
        <v>0.96815471433436495</v>
      </c>
    </row>
    <row r="339" spans="4:14">
      <c r="D339">
        <v>4</v>
      </c>
      <c r="E339" t="s">
        <v>6</v>
      </c>
      <c r="F339">
        <v>150</v>
      </c>
      <c r="G339">
        <v>27.94</v>
      </c>
      <c r="H339">
        <v>1.68</v>
      </c>
      <c r="J339">
        <v>75.099999999999994</v>
      </c>
      <c r="K339">
        <v>17</v>
      </c>
      <c r="M339" s="20">
        <f t="shared" si="19"/>
        <v>4.4176470588235288</v>
      </c>
      <c r="N339" s="21">
        <v>0.96244239055112701</v>
      </c>
    </row>
    <row r="340" spans="4:14">
      <c r="D340">
        <v>4</v>
      </c>
      <c r="E340" t="s">
        <v>6</v>
      </c>
      <c r="F340">
        <v>200</v>
      </c>
      <c r="G340">
        <v>15.93</v>
      </c>
      <c r="H340">
        <v>1.86</v>
      </c>
      <c r="J340">
        <v>75.099999999999994</v>
      </c>
      <c r="K340">
        <v>17</v>
      </c>
      <c r="M340" s="20">
        <f t="shared" si="19"/>
        <v>4.4176470588235288</v>
      </c>
      <c r="N340" s="21">
        <v>0.95476389745021495</v>
      </c>
    </row>
    <row r="341" spans="4:14">
      <c r="E341" t="s">
        <v>6</v>
      </c>
      <c r="H341">
        <v>1.81</v>
      </c>
      <c r="J341">
        <v>75.099999999999994</v>
      </c>
      <c r="M341" s="20" t="e">
        <f t="shared" si="19"/>
        <v>#DIV/0!</v>
      </c>
      <c r="N341" s="21"/>
    </row>
    <row r="342" spans="4:14">
      <c r="D342">
        <v>8</v>
      </c>
      <c r="E342" t="s">
        <v>6</v>
      </c>
      <c r="F342">
        <v>5</v>
      </c>
      <c r="G342">
        <v>30.48</v>
      </c>
      <c r="H342">
        <v>2.0699999999999998</v>
      </c>
      <c r="J342">
        <v>75.099999999999994</v>
      </c>
      <c r="K342">
        <v>4.28</v>
      </c>
      <c r="M342" s="20">
        <f t="shared" si="19"/>
        <v>17.546728971962615</v>
      </c>
      <c r="N342" s="21">
        <v>0.87865071640733805</v>
      </c>
    </row>
    <row r="343" spans="4:14">
      <c r="D343">
        <v>8</v>
      </c>
      <c r="E343" t="s">
        <v>6</v>
      </c>
      <c r="F343">
        <v>10</v>
      </c>
      <c r="G343">
        <v>29.95</v>
      </c>
      <c r="H343">
        <v>1.92</v>
      </c>
      <c r="J343">
        <v>75.099999999999994</v>
      </c>
      <c r="K343">
        <v>4.29</v>
      </c>
      <c r="M343" s="20">
        <f t="shared" si="19"/>
        <v>17.505827505827504</v>
      </c>
      <c r="N343" s="21">
        <v>0.87793271201496803</v>
      </c>
    </row>
    <row r="344" spans="4:14">
      <c r="D344">
        <v>8</v>
      </c>
      <c r="E344" t="s">
        <v>6</v>
      </c>
      <c r="F344">
        <v>50</v>
      </c>
      <c r="G344">
        <v>28.92</v>
      </c>
      <c r="H344">
        <v>2.2599999999999998</v>
      </c>
      <c r="J344">
        <v>75.099999999999994</v>
      </c>
      <c r="K344">
        <v>4.28</v>
      </c>
      <c r="M344" s="20">
        <f t="shared" si="19"/>
        <v>17.546728971962615</v>
      </c>
      <c r="N344" s="21">
        <v>0.87570962610500402</v>
      </c>
    </row>
    <row r="345" spans="4:14">
      <c r="D345">
        <v>8</v>
      </c>
      <c r="E345" t="s">
        <v>6</v>
      </c>
      <c r="F345">
        <v>100</v>
      </c>
      <c r="G345">
        <v>26.54</v>
      </c>
      <c r="H345">
        <v>1.79</v>
      </c>
      <c r="J345">
        <v>75.099999999999994</v>
      </c>
      <c r="K345">
        <v>4.29</v>
      </c>
      <c r="M345" s="20">
        <f t="shared" si="19"/>
        <v>17.505827505827504</v>
      </c>
      <c r="N345" s="21">
        <v>0.87468526132477897</v>
      </c>
    </row>
    <row r="346" spans="4:14">
      <c r="D346">
        <v>8</v>
      </c>
      <c r="E346" t="s">
        <v>6</v>
      </c>
      <c r="F346">
        <v>150</v>
      </c>
      <c r="G346">
        <v>23.19</v>
      </c>
      <c r="H346">
        <v>1.75</v>
      </c>
      <c r="J346">
        <v>75.099999999999994</v>
      </c>
      <c r="K346">
        <v>4.3</v>
      </c>
      <c r="M346" s="20">
        <f t="shared" si="19"/>
        <v>17.465116279069768</v>
      </c>
      <c r="N346" s="21">
        <v>0.86980245420195001</v>
      </c>
    </row>
    <row r="347" spans="4:14">
      <c r="D347">
        <v>8</v>
      </c>
      <c r="E347" t="s">
        <v>6</v>
      </c>
      <c r="F347">
        <v>200</v>
      </c>
      <c r="G347">
        <v>21.11</v>
      </c>
      <c r="H347">
        <v>1.79</v>
      </c>
      <c r="J347">
        <v>75.099999999999994</v>
      </c>
      <c r="K347">
        <v>4.29</v>
      </c>
      <c r="M347" s="20">
        <f t="shared" si="19"/>
        <v>17.505827505827504</v>
      </c>
      <c r="N347" s="21">
        <v>0.86637623442054201</v>
      </c>
    </row>
    <row r="348" spans="4:14">
      <c r="E348" t="s">
        <v>6</v>
      </c>
      <c r="H348">
        <v>1.7</v>
      </c>
      <c r="J348">
        <v>75.099999999999994</v>
      </c>
      <c r="M348" t="e">
        <f t="shared" si="19"/>
        <v>#DIV/0!</v>
      </c>
    </row>
    <row r="349" spans="4:14">
      <c r="D349">
        <v>16</v>
      </c>
      <c r="E349" t="s">
        <v>6</v>
      </c>
      <c r="H349">
        <v>1.98</v>
      </c>
      <c r="J349">
        <v>75.099999999999994</v>
      </c>
      <c r="M349" t="e">
        <f t="shared" si="19"/>
        <v>#DIV/0!</v>
      </c>
    </row>
    <row r="350" spans="4:14">
      <c r="D350">
        <v>16</v>
      </c>
      <c r="E350" t="s">
        <v>6</v>
      </c>
      <c r="H350">
        <v>1.92</v>
      </c>
      <c r="J350">
        <v>75.099999999999994</v>
      </c>
      <c r="M350" t="e">
        <f t="shared" si="19"/>
        <v>#DIV/0!</v>
      </c>
    </row>
    <row r="351" spans="4:14">
      <c r="D351">
        <v>16</v>
      </c>
      <c r="E351" t="s">
        <v>6</v>
      </c>
      <c r="H351">
        <v>2.2599999999999998</v>
      </c>
      <c r="J351">
        <v>75.099999999999994</v>
      </c>
      <c r="M351" t="e">
        <f t="shared" si="19"/>
        <v>#DIV/0!</v>
      </c>
    </row>
    <row r="352" spans="4:14">
      <c r="D352">
        <v>16</v>
      </c>
      <c r="E352" t="s">
        <v>6</v>
      </c>
      <c r="H352">
        <v>1.98</v>
      </c>
      <c r="J352">
        <v>75.099999999999994</v>
      </c>
      <c r="M352" t="e">
        <f t="shared" si="19"/>
        <v>#DIV/0!</v>
      </c>
    </row>
    <row r="353" spans="1:26">
      <c r="D353">
        <v>16</v>
      </c>
      <c r="E353" t="s">
        <v>6</v>
      </c>
      <c r="H353">
        <v>2.2200000000000002</v>
      </c>
      <c r="J353">
        <v>75.099999999999994</v>
      </c>
      <c r="M353" t="e">
        <f t="shared" si="19"/>
        <v>#DIV/0!</v>
      </c>
    </row>
    <row r="354" spans="1:26">
      <c r="D354">
        <v>16</v>
      </c>
      <c r="E354" t="s">
        <v>6</v>
      </c>
      <c r="H354">
        <v>2.2599999999999998</v>
      </c>
      <c r="J354">
        <v>75.099999999999994</v>
      </c>
      <c r="M354" t="e">
        <f t="shared" si="19"/>
        <v>#DIV/0!</v>
      </c>
    </row>
    <row r="355" spans="1:26">
      <c r="D355">
        <v>16</v>
      </c>
      <c r="E355" t="s">
        <v>6</v>
      </c>
      <c r="H355">
        <v>2.09</v>
      </c>
      <c r="J355">
        <v>75.099999999999994</v>
      </c>
      <c r="M355" t="e">
        <f t="shared" si="19"/>
        <v>#DIV/0!</v>
      </c>
    </row>
    <row r="356" spans="1:26">
      <c r="D356">
        <v>16</v>
      </c>
      <c r="E356" t="s">
        <v>6</v>
      </c>
      <c r="H356">
        <v>1.87</v>
      </c>
      <c r="J356">
        <v>75.099999999999994</v>
      </c>
      <c r="M356" t="e">
        <f t="shared" si="19"/>
        <v>#DIV/0!</v>
      </c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70" spans="3:14" ht="60">
      <c r="D370" s="1" t="s">
        <v>2</v>
      </c>
      <c r="E370" s="1" t="s">
        <v>20</v>
      </c>
      <c r="F370" s="1" t="s">
        <v>1</v>
      </c>
      <c r="G370" s="1" t="s">
        <v>4</v>
      </c>
      <c r="H370" s="1" t="s">
        <v>5</v>
      </c>
      <c r="I370" s="1" t="s">
        <v>11</v>
      </c>
      <c r="J370" s="1" t="s">
        <v>10</v>
      </c>
      <c r="K370" s="1" t="s">
        <v>8</v>
      </c>
      <c r="L370" s="1" t="s">
        <v>13</v>
      </c>
      <c r="M370" s="1" t="s">
        <v>12</v>
      </c>
      <c r="N370" t="s">
        <v>55</v>
      </c>
    </row>
    <row r="371" spans="3:14">
      <c r="C371">
        <v>1</v>
      </c>
      <c r="D371" t="s">
        <v>19</v>
      </c>
      <c r="E371">
        <v>4</v>
      </c>
      <c r="F371">
        <v>100</v>
      </c>
      <c r="G371">
        <v>85.21</v>
      </c>
      <c r="H371">
        <v>1.98</v>
      </c>
      <c r="J371">
        <v>75.099999999999994</v>
      </c>
      <c r="K371">
        <v>17.2</v>
      </c>
      <c r="L371">
        <f>I371/K371</f>
        <v>0</v>
      </c>
      <c r="M371">
        <f>J371/K371</f>
        <v>4.3662790697674421</v>
      </c>
      <c r="N371">
        <v>0.96470519349844996</v>
      </c>
    </row>
    <row r="372" spans="3:14" hidden="1">
      <c r="C372">
        <v>2</v>
      </c>
      <c r="E372">
        <v>4</v>
      </c>
      <c r="F372">
        <v>100</v>
      </c>
      <c r="G372">
        <v>113.29</v>
      </c>
      <c r="H372">
        <v>2.4300000000000002</v>
      </c>
      <c r="J372">
        <v>75.099999999999994</v>
      </c>
      <c r="K372">
        <v>17.100000000000001</v>
      </c>
      <c r="M372">
        <f t="shared" ref="M372:M377" si="20">J372/K372</f>
        <v>4.3918128654970756</v>
      </c>
      <c r="N372">
        <v>0.97313018899716097</v>
      </c>
    </row>
    <row r="373" spans="3:14" hidden="1">
      <c r="C373">
        <v>3</v>
      </c>
      <c r="E373">
        <v>4</v>
      </c>
      <c r="F373">
        <v>100</v>
      </c>
      <c r="G373">
        <v>121.48</v>
      </c>
      <c r="H373">
        <v>2.29</v>
      </c>
      <c r="J373">
        <v>75.099999999999994</v>
      </c>
      <c r="K373">
        <v>17.100000000000001</v>
      </c>
      <c r="M373">
        <f t="shared" si="20"/>
        <v>4.3918128654970756</v>
      </c>
      <c r="N373">
        <v>0.97444327402652098</v>
      </c>
    </row>
    <row r="374" spans="3:14" hidden="1">
      <c r="C374">
        <v>4</v>
      </c>
      <c r="E374">
        <v>4</v>
      </c>
      <c r="F374">
        <v>100</v>
      </c>
      <c r="G374">
        <v>117.23</v>
      </c>
      <c r="H374">
        <v>1.85</v>
      </c>
      <c r="J374">
        <v>75.099999999999994</v>
      </c>
      <c r="K374">
        <v>17</v>
      </c>
      <c r="M374">
        <f t="shared" si="20"/>
        <v>4.4176470588235288</v>
      </c>
      <c r="N374">
        <v>0.97656950083174798</v>
      </c>
    </row>
    <row r="375" spans="3:14" hidden="1">
      <c r="C375">
        <v>5</v>
      </c>
      <c r="E375">
        <v>4</v>
      </c>
      <c r="F375">
        <v>100</v>
      </c>
      <c r="G375">
        <v>112.05</v>
      </c>
      <c r="H375">
        <v>1.78</v>
      </c>
      <c r="J375">
        <v>75.099999999999994</v>
      </c>
      <c r="K375">
        <v>16.899999999999999</v>
      </c>
      <c r="M375">
        <f t="shared" si="20"/>
        <v>4.443786982248521</v>
      </c>
      <c r="N375">
        <v>0.95903946442912402</v>
      </c>
    </row>
    <row r="376" spans="3:14" hidden="1">
      <c r="C376">
        <v>6</v>
      </c>
      <c r="E376">
        <v>4</v>
      </c>
      <c r="F376">
        <v>100</v>
      </c>
      <c r="G376">
        <v>144.59</v>
      </c>
      <c r="H376">
        <v>2.19</v>
      </c>
      <c r="J376">
        <v>75.099999999999994</v>
      </c>
      <c r="K376">
        <v>17.100000000000001</v>
      </c>
      <c r="M376">
        <f t="shared" si="20"/>
        <v>4.3918128654970756</v>
      </c>
      <c r="N376">
        <v>0.95047704195886895</v>
      </c>
    </row>
    <row r="377" spans="3:14" hidden="1">
      <c r="C377">
        <v>7</v>
      </c>
      <c r="E377">
        <v>4</v>
      </c>
      <c r="F377">
        <v>100</v>
      </c>
      <c r="G377">
        <v>68.25</v>
      </c>
      <c r="H377">
        <v>1.68</v>
      </c>
      <c r="J377">
        <v>75.099999999999994</v>
      </c>
      <c r="K377">
        <v>16.5</v>
      </c>
      <c r="M377">
        <f t="shared" si="20"/>
        <v>4.5515151515151508</v>
      </c>
      <c r="N377">
        <v>0.96748470897055305</v>
      </c>
    </row>
    <row r="378" spans="3:14" hidden="1">
      <c r="C378">
        <v>8</v>
      </c>
      <c r="E378">
        <v>4</v>
      </c>
      <c r="F378">
        <v>100</v>
      </c>
    </row>
    <row r="379" spans="3:14" hidden="1">
      <c r="C379">
        <v>9</v>
      </c>
      <c r="E379">
        <v>4</v>
      </c>
      <c r="F379">
        <v>100</v>
      </c>
    </row>
    <row r="380" spans="3:14" hidden="1">
      <c r="C380">
        <v>10</v>
      </c>
      <c r="E380">
        <v>4</v>
      </c>
      <c r="F380">
        <v>100</v>
      </c>
    </row>
    <row r="381" spans="3:14" hidden="1">
      <c r="C381">
        <v>11</v>
      </c>
      <c r="E381">
        <v>4</v>
      </c>
      <c r="F381">
        <v>100</v>
      </c>
    </row>
    <row r="382" spans="3:14" hidden="1">
      <c r="C382">
        <v>12</v>
      </c>
      <c r="E382">
        <v>4</v>
      </c>
      <c r="F382">
        <v>100</v>
      </c>
    </row>
    <row r="383" spans="3:14" hidden="1">
      <c r="C383">
        <v>13</v>
      </c>
      <c r="E383">
        <v>4</v>
      </c>
      <c r="F383">
        <v>100</v>
      </c>
    </row>
    <row r="384" spans="3:14" hidden="1">
      <c r="C384">
        <v>14</v>
      </c>
      <c r="E384">
        <v>4</v>
      </c>
      <c r="F384">
        <v>100</v>
      </c>
    </row>
    <row r="385" spans="3:14" hidden="1">
      <c r="C385">
        <v>15</v>
      </c>
      <c r="E385">
        <v>4</v>
      </c>
      <c r="F385">
        <v>100</v>
      </c>
    </row>
    <row r="386" spans="3:14" hidden="1">
      <c r="C386">
        <v>16</v>
      </c>
      <c r="E386">
        <v>4</v>
      </c>
      <c r="F386">
        <v>100</v>
      </c>
    </row>
    <row r="387" spans="3:14" hidden="1">
      <c r="C387">
        <v>17</v>
      </c>
      <c r="E387">
        <v>4</v>
      </c>
      <c r="F387">
        <v>100</v>
      </c>
    </row>
    <row r="388" spans="3:14" hidden="1">
      <c r="C388">
        <v>18</v>
      </c>
      <c r="E388">
        <v>4</v>
      </c>
      <c r="F388">
        <v>100</v>
      </c>
    </row>
    <row r="389" spans="3:14" hidden="1">
      <c r="C389">
        <v>19</v>
      </c>
      <c r="E389">
        <v>4</v>
      </c>
      <c r="F389">
        <v>100</v>
      </c>
    </row>
    <row r="390" spans="3:14" hidden="1">
      <c r="C390">
        <v>20</v>
      </c>
      <c r="E390">
        <v>4</v>
      </c>
      <c r="F390">
        <v>100</v>
      </c>
    </row>
    <row r="391" spans="3:14" hidden="1">
      <c r="C391">
        <v>21</v>
      </c>
      <c r="E391">
        <v>4</v>
      </c>
      <c r="F391">
        <v>100</v>
      </c>
    </row>
    <row r="392" spans="3:14" hidden="1">
      <c r="C392">
        <v>22</v>
      </c>
      <c r="E392">
        <v>4</v>
      </c>
      <c r="F392">
        <v>100</v>
      </c>
    </row>
    <row r="393" spans="3:14" hidden="1">
      <c r="C393">
        <v>23</v>
      </c>
      <c r="E393">
        <v>4</v>
      </c>
      <c r="F393">
        <v>100</v>
      </c>
    </row>
    <row r="394" spans="3:14" hidden="1">
      <c r="C394">
        <v>24</v>
      </c>
      <c r="E394">
        <v>4</v>
      </c>
      <c r="F394">
        <v>100</v>
      </c>
    </row>
    <row r="395" spans="3:14" hidden="1">
      <c r="C395">
        <v>25</v>
      </c>
      <c r="E395">
        <v>4</v>
      </c>
      <c r="F395">
        <v>100</v>
      </c>
    </row>
    <row r="396" spans="3:14" hidden="1">
      <c r="C396">
        <v>26</v>
      </c>
      <c r="E396">
        <v>4</v>
      </c>
      <c r="F396">
        <v>100</v>
      </c>
    </row>
    <row r="397" spans="3:14" hidden="1">
      <c r="C397">
        <v>27</v>
      </c>
      <c r="E397">
        <v>4</v>
      </c>
      <c r="F397">
        <v>100</v>
      </c>
    </row>
    <row r="398" spans="3:14" hidden="1">
      <c r="C398">
        <v>28</v>
      </c>
      <c r="E398">
        <v>4</v>
      </c>
      <c r="F398">
        <v>100</v>
      </c>
    </row>
    <row r="399" spans="3:14" hidden="1">
      <c r="C399">
        <v>29</v>
      </c>
      <c r="E399">
        <v>4</v>
      </c>
      <c r="F399">
        <v>100</v>
      </c>
    </row>
    <row r="400" spans="3:14">
      <c r="C400" t="s">
        <v>14</v>
      </c>
      <c r="G400">
        <f>AVERAGE(G371:G399)</f>
        <v>108.87142857142858</v>
      </c>
      <c r="H400">
        <f t="shared" ref="H400:N400" si="21">AVERAGE(H371:H399)</f>
        <v>2.0285714285714285</v>
      </c>
      <c r="I400" t="e">
        <f t="shared" si="21"/>
        <v>#DIV/0!</v>
      </c>
      <c r="J400">
        <f t="shared" si="21"/>
        <v>75.100000000000009</v>
      </c>
      <c r="K400">
        <f t="shared" si="21"/>
        <v>16.985714285714288</v>
      </c>
      <c r="L400">
        <f t="shared" si="21"/>
        <v>0</v>
      </c>
      <c r="M400">
        <f t="shared" si="21"/>
        <v>4.4220952655494106</v>
      </c>
      <c r="N400">
        <f t="shared" si="21"/>
        <v>0.96654991038748939</v>
      </c>
    </row>
    <row r="404" spans="3:6" s="2" customFormat="1"/>
    <row r="408" spans="3:6">
      <c r="C408" s="4"/>
      <c r="D408" s="4" t="s">
        <v>26</v>
      </c>
      <c r="E408" s="4" t="s">
        <v>72</v>
      </c>
      <c r="F408" s="4" t="s">
        <v>73</v>
      </c>
    </row>
    <row r="409" spans="3:6" ht="15.75">
      <c r="C409" s="3" t="s">
        <v>66</v>
      </c>
      <c r="D409" s="11">
        <v>131.24</v>
      </c>
      <c r="E409" s="3">
        <v>69.36</v>
      </c>
      <c r="F409" s="3">
        <v>56.09</v>
      </c>
    </row>
    <row r="410" spans="3:6" ht="15.75">
      <c r="C410" s="3" t="s">
        <v>67</v>
      </c>
      <c r="D410" s="3">
        <v>109.67</v>
      </c>
      <c r="E410" s="3">
        <v>43.27</v>
      </c>
      <c r="F410" s="3">
        <v>37.42</v>
      </c>
    </row>
    <row r="411" spans="3:6" ht="15.75">
      <c r="C411" s="3" t="s">
        <v>68</v>
      </c>
      <c r="D411" s="3">
        <v>225.11</v>
      </c>
      <c r="E411" s="3">
        <v>57.06</v>
      </c>
      <c r="F411" s="3">
        <v>31.31</v>
      </c>
    </row>
    <row r="437" spans="3:14" s="2" customFormat="1"/>
    <row r="442" spans="3:14" ht="60">
      <c r="D442" s="1" t="s">
        <v>2</v>
      </c>
      <c r="E442" s="1" t="s">
        <v>20</v>
      </c>
      <c r="F442" s="1" t="s">
        <v>1</v>
      </c>
      <c r="G442" s="1" t="s">
        <v>4</v>
      </c>
      <c r="H442" s="1" t="s">
        <v>5</v>
      </c>
      <c r="I442" s="1" t="s">
        <v>11</v>
      </c>
      <c r="J442" s="1" t="s">
        <v>10</v>
      </c>
      <c r="K442" s="1" t="s">
        <v>8</v>
      </c>
      <c r="L442" s="1" t="s">
        <v>13</v>
      </c>
      <c r="M442" s="1" t="s">
        <v>12</v>
      </c>
      <c r="N442" s="1" t="s">
        <v>55</v>
      </c>
    </row>
    <row r="443" spans="3:14">
      <c r="C443">
        <v>1</v>
      </c>
      <c r="D443" t="s">
        <v>19</v>
      </c>
      <c r="E443">
        <v>4</v>
      </c>
      <c r="F443">
        <v>5</v>
      </c>
      <c r="G443">
        <v>215.33</v>
      </c>
      <c r="H443">
        <v>1.68</v>
      </c>
      <c r="J443">
        <v>75.099999999999994</v>
      </c>
      <c r="K443">
        <v>17.100000000000001</v>
      </c>
      <c r="L443">
        <f>I443/K443</f>
        <v>0</v>
      </c>
      <c r="M443" s="20">
        <f>J443/K443</f>
        <v>4.3918128654970756</v>
      </c>
      <c r="N443" s="21">
        <v>0.97733071511652103</v>
      </c>
    </row>
    <row r="444" spans="3:14">
      <c r="E444">
        <v>4</v>
      </c>
      <c r="F444">
        <v>10</v>
      </c>
      <c r="G444">
        <v>203.59</v>
      </c>
      <c r="H444">
        <v>1.75</v>
      </c>
      <c r="J444">
        <v>75.099999999999994</v>
      </c>
      <c r="K444">
        <v>17.100000000000001</v>
      </c>
      <c r="M444" s="20">
        <f t="shared" ref="M444:M454" si="22">J444/K444</f>
        <v>4.3918128654970756</v>
      </c>
      <c r="N444" s="21">
        <v>0.97717945301197195</v>
      </c>
    </row>
    <row r="445" spans="3:14">
      <c r="C445" t="s">
        <v>78</v>
      </c>
      <c r="E445">
        <v>4</v>
      </c>
      <c r="F445">
        <v>50</v>
      </c>
      <c r="G445">
        <v>129.69</v>
      </c>
      <c r="H445">
        <v>1.67</v>
      </c>
      <c r="J445">
        <v>75.099999999999994</v>
      </c>
      <c r="K445">
        <v>17.100000000000001</v>
      </c>
      <c r="M445" s="20">
        <f t="shared" si="22"/>
        <v>4.3918128654970756</v>
      </c>
      <c r="N445" s="21">
        <v>0.97253339764742397</v>
      </c>
    </row>
    <row r="446" spans="3:14">
      <c r="E446">
        <v>4</v>
      </c>
      <c r="F446" s="16">
        <v>100</v>
      </c>
      <c r="G446">
        <v>83.83</v>
      </c>
      <c r="H446">
        <v>1.65</v>
      </c>
      <c r="J446">
        <v>75.099999999999994</v>
      </c>
      <c r="K446">
        <v>17.2</v>
      </c>
      <c r="M446" s="20">
        <f t="shared" si="22"/>
        <v>4.3662790697674421</v>
      </c>
      <c r="N446" s="21">
        <v>0.96470653808929896</v>
      </c>
    </row>
    <row r="447" spans="3:14">
      <c r="E447">
        <v>4</v>
      </c>
      <c r="F447">
        <v>150</v>
      </c>
      <c r="G447">
        <v>59.98</v>
      </c>
      <c r="H447">
        <v>1.64</v>
      </c>
      <c r="J447">
        <v>75.099999999999994</v>
      </c>
      <c r="K447">
        <v>17.3</v>
      </c>
      <c r="M447" s="20">
        <f t="shared" si="22"/>
        <v>4.3410404624277454</v>
      </c>
      <c r="N447" s="21">
        <v>0.95677104612113195</v>
      </c>
    </row>
    <row r="448" spans="3:14">
      <c r="E448">
        <v>4</v>
      </c>
      <c r="F448">
        <v>200</v>
      </c>
      <c r="G448">
        <v>48.05</v>
      </c>
      <c r="H448">
        <v>1.67</v>
      </c>
      <c r="J448">
        <v>75.099999999999994</v>
      </c>
      <c r="K448">
        <v>17.399999999999999</v>
      </c>
      <c r="M448" s="20">
        <f t="shared" si="22"/>
        <v>4.3160919540229887</v>
      </c>
      <c r="N448" s="21">
        <v>0.94848510588546897</v>
      </c>
    </row>
    <row r="449" spans="3:14">
      <c r="E449">
        <v>8</v>
      </c>
      <c r="F449">
        <v>5</v>
      </c>
      <c r="G449">
        <v>38.17</v>
      </c>
      <c r="H449">
        <v>1.73</v>
      </c>
      <c r="J449">
        <v>75.099999999999994</v>
      </c>
      <c r="K449">
        <v>4.28</v>
      </c>
      <c r="M449" s="20">
        <f t="shared" si="22"/>
        <v>17.546728971962615</v>
      </c>
      <c r="N449" s="21">
        <v>0.87864255304925298</v>
      </c>
    </row>
    <row r="450" spans="3:14">
      <c r="E450">
        <v>8</v>
      </c>
      <c r="F450">
        <v>10</v>
      </c>
      <c r="G450">
        <v>37.78</v>
      </c>
      <c r="H450">
        <v>1.75</v>
      </c>
      <c r="J450">
        <v>75.099999999999994</v>
      </c>
      <c r="K450">
        <v>4.28</v>
      </c>
      <c r="M450" s="20">
        <f t="shared" si="22"/>
        <v>17.546728971962615</v>
      </c>
      <c r="N450" s="21">
        <v>0.87835317294897697</v>
      </c>
    </row>
    <row r="451" spans="3:14">
      <c r="E451">
        <v>8</v>
      </c>
      <c r="F451">
        <v>50</v>
      </c>
      <c r="G451">
        <v>36.67</v>
      </c>
      <c r="H451">
        <v>1.76</v>
      </c>
      <c r="J451">
        <v>75.099999999999994</v>
      </c>
      <c r="K451">
        <v>4.28</v>
      </c>
      <c r="M451" s="20">
        <f t="shared" si="22"/>
        <v>17.546728971962615</v>
      </c>
      <c r="N451" s="21">
        <v>0.87645298255691795</v>
      </c>
    </row>
    <row r="452" spans="3:14">
      <c r="E452">
        <v>8</v>
      </c>
      <c r="F452">
        <v>100</v>
      </c>
      <c r="G452">
        <v>33.79</v>
      </c>
      <c r="H452">
        <v>1.64</v>
      </c>
      <c r="J452">
        <v>75.099999999999994</v>
      </c>
      <c r="K452">
        <v>4.28</v>
      </c>
      <c r="M452" s="20">
        <f t="shared" si="22"/>
        <v>17.546728971962615</v>
      </c>
      <c r="N452" s="21">
        <v>0.87564054039014705</v>
      </c>
    </row>
    <row r="453" spans="3:14">
      <c r="E453">
        <v>8</v>
      </c>
      <c r="F453">
        <v>150</v>
      </c>
      <c r="G453">
        <v>30.69</v>
      </c>
      <c r="H453">
        <v>1.68</v>
      </c>
      <c r="J453">
        <v>75.099999999999994</v>
      </c>
      <c r="K453">
        <v>4.28</v>
      </c>
      <c r="M453" s="20">
        <f t="shared" si="22"/>
        <v>17.546728971962615</v>
      </c>
      <c r="N453" s="21">
        <v>0.87038979761489899</v>
      </c>
    </row>
    <row r="454" spans="3:14">
      <c r="E454">
        <v>8</v>
      </c>
      <c r="F454">
        <v>200</v>
      </c>
      <c r="G454">
        <v>29.11</v>
      </c>
      <c r="H454">
        <v>1.61</v>
      </c>
      <c r="J454">
        <v>75.099999999999994</v>
      </c>
      <c r="K454">
        <v>4.26</v>
      </c>
      <c r="M454" s="20">
        <f t="shared" si="22"/>
        <v>17.629107981220656</v>
      </c>
      <c r="N454" s="21">
        <v>0.867679216187073</v>
      </c>
    </row>
    <row r="458" spans="3:14" s="2" customFormat="1"/>
    <row r="462" spans="3:14" ht="15.75">
      <c r="D462" s="3" t="s">
        <v>67</v>
      </c>
      <c r="E462" s="3" t="s">
        <v>70</v>
      </c>
      <c r="F462" s="3" t="s">
        <v>76</v>
      </c>
      <c r="G462" s="3" t="s">
        <v>44</v>
      </c>
    </row>
    <row r="463" spans="3:14" ht="15.75">
      <c r="C463" s="3" t="s">
        <v>71</v>
      </c>
      <c r="D463" s="3">
        <v>109.67</v>
      </c>
      <c r="E463" s="3">
        <v>37.42</v>
      </c>
      <c r="F463" s="3">
        <v>31.31</v>
      </c>
      <c r="G463" s="11">
        <v>103.77</v>
      </c>
      <c r="H463" s="11"/>
      <c r="I463" s="3"/>
    </row>
    <row r="464" spans="3:14" ht="15.75">
      <c r="C464" s="3" t="s">
        <v>55</v>
      </c>
      <c r="D464" s="11"/>
      <c r="E464" s="11"/>
      <c r="F464" s="11"/>
      <c r="G464" s="3"/>
      <c r="H464" s="11"/>
      <c r="I464" s="3"/>
    </row>
  </sheetData>
  <sortState ref="D411:J434">
    <sortCondition ref="D411"/>
  </sortState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3:Z459"/>
  <sheetViews>
    <sheetView topLeftCell="B462" workbookViewId="0">
      <selection activeCell="M479" sqref="M479"/>
    </sheetView>
  </sheetViews>
  <sheetFormatPr defaultRowHeight="15"/>
  <cols>
    <col min="3" max="3" width="14.28515625" customWidth="1"/>
    <col min="4" max="4" width="12.42578125" customWidth="1"/>
    <col min="9" max="10" width="9.140625" hidden="1" customWidth="1"/>
    <col min="12" max="12" width="9.140625" hidden="1" customWidth="1"/>
    <col min="13" max="13" width="12.140625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55</v>
      </c>
    </row>
    <row r="4" spans="1:14">
      <c r="A4">
        <v>160</v>
      </c>
      <c r="B4" s="16" t="s">
        <v>59</v>
      </c>
      <c r="C4">
        <v>1</v>
      </c>
      <c r="D4" t="s">
        <v>0</v>
      </c>
      <c r="E4" t="s">
        <v>6</v>
      </c>
      <c r="F4">
        <v>50</v>
      </c>
      <c r="G4">
        <v>148.97999999999999</v>
      </c>
      <c r="H4">
        <v>1.93</v>
      </c>
      <c r="J4">
        <v>75.099999999999994</v>
      </c>
      <c r="K4">
        <v>16.600000000000001</v>
      </c>
      <c r="L4">
        <f>I4/K4</f>
        <v>0</v>
      </c>
      <c r="M4">
        <f>J4/K4</f>
        <v>4.5240963855421681</v>
      </c>
      <c r="N4">
        <v>0.930647333842749</v>
      </c>
    </row>
    <row r="5" spans="1:14" hidden="1">
      <c r="C5">
        <v>2</v>
      </c>
      <c r="E5" t="s">
        <v>6</v>
      </c>
      <c r="F5">
        <v>50</v>
      </c>
      <c r="G5">
        <v>154.01</v>
      </c>
      <c r="H5">
        <v>2.17</v>
      </c>
      <c r="J5">
        <v>75.099999999999994</v>
      </c>
      <c r="K5">
        <v>17</v>
      </c>
      <c r="M5">
        <f t="shared" ref="M5:M13" si="0">J5/K5</f>
        <v>4.4176470588235288</v>
      </c>
      <c r="N5">
        <v>0.91842975147151495</v>
      </c>
    </row>
    <row r="6" spans="1:14" hidden="1">
      <c r="C6">
        <v>3</v>
      </c>
      <c r="E6" t="s">
        <v>6</v>
      </c>
      <c r="F6">
        <v>50</v>
      </c>
      <c r="G6">
        <v>113.85</v>
      </c>
      <c r="H6">
        <v>1.81</v>
      </c>
      <c r="J6">
        <v>75.099999999999994</v>
      </c>
      <c r="K6">
        <v>17.2</v>
      </c>
      <c r="M6">
        <f t="shared" si="0"/>
        <v>4.3662790697674421</v>
      </c>
      <c r="N6">
        <v>0.82854819420474202</v>
      </c>
    </row>
    <row r="7" spans="1:14" hidden="1">
      <c r="C7">
        <v>4</v>
      </c>
      <c r="E7" t="s">
        <v>6</v>
      </c>
      <c r="F7">
        <v>50</v>
      </c>
      <c r="G7">
        <v>129.96</v>
      </c>
      <c r="H7">
        <v>1.75</v>
      </c>
      <c r="J7">
        <v>75.099999999999994</v>
      </c>
      <c r="K7">
        <v>17.2</v>
      </c>
      <c r="M7">
        <f t="shared" si="0"/>
        <v>4.3662790697674421</v>
      </c>
      <c r="N7">
        <v>0.91503245108273801</v>
      </c>
    </row>
    <row r="8" spans="1:14" hidden="1">
      <c r="C8">
        <v>5</v>
      </c>
      <c r="E8" t="s">
        <v>6</v>
      </c>
      <c r="F8">
        <v>50</v>
      </c>
      <c r="G8">
        <v>134.44999999999999</v>
      </c>
      <c r="H8">
        <v>2.23</v>
      </c>
      <c r="J8">
        <v>75.099999999999994</v>
      </c>
      <c r="K8">
        <v>16.8</v>
      </c>
      <c r="M8">
        <f t="shared" si="0"/>
        <v>4.4702380952380949</v>
      </c>
      <c r="N8">
        <v>0.941079361919544</v>
      </c>
    </row>
    <row r="9" spans="1:14" hidden="1">
      <c r="C9">
        <v>6</v>
      </c>
      <c r="E9" t="s">
        <v>6</v>
      </c>
      <c r="F9">
        <v>50</v>
      </c>
      <c r="G9">
        <v>129.37</v>
      </c>
      <c r="H9">
        <v>2.15</v>
      </c>
      <c r="J9">
        <v>75.099999999999994</v>
      </c>
      <c r="K9">
        <v>17.2</v>
      </c>
      <c r="M9">
        <f t="shared" si="0"/>
        <v>4.3662790697674421</v>
      </c>
      <c r="N9">
        <v>0.92602038387580499</v>
      </c>
    </row>
    <row r="10" spans="1:14" hidden="1">
      <c r="C10">
        <v>7</v>
      </c>
      <c r="E10" t="s">
        <v>6</v>
      </c>
      <c r="F10">
        <v>50</v>
      </c>
      <c r="G10">
        <v>123.75</v>
      </c>
      <c r="H10">
        <v>2.25</v>
      </c>
      <c r="J10">
        <v>75.099999999999994</v>
      </c>
      <c r="K10">
        <v>16.7</v>
      </c>
      <c r="M10">
        <f t="shared" si="0"/>
        <v>4.4970059880239521</v>
      </c>
      <c r="N10">
        <v>0.91804830834018802</v>
      </c>
    </row>
    <row r="11" spans="1:14" hidden="1">
      <c r="C11">
        <v>8</v>
      </c>
      <c r="E11" t="s">
        <v>6</v>
      </c>
      <c r="F11">
        <v>50</v>
      </c>
      <c r="G11">
        <v>113.23</v>
      </c>
      <c r="H11">
        <v>1.65</v>
      </c>
      <c r="J11">
        <v>75.099999999999994</v>
      </c>
      <c r="K11">
        <v>17</v>
      </c>
      <c r="M11">
        <f t="shared" si="0"/>
        <v>4.4176470588235288</v>
      </c>
      <c r="N11">
        <v>0.90856143685169899</v>
      </c>
    </row>
    <row r="12" spans="1:14" hidden="1">
      <c r="C12">
        <v>9</v>
      </c>
      <c r="E12" t="s">
        <v>6</v>
      </c>
      <c r="F12">
        <v>50</v>
      </c>
      <c r="G12">
        <v>142.53</v>
      </c>
      <c r="H12">
        <v>2.14</v>
      </c>
      <c r="J12">
        <v>75.099999999999994</v>
      </c>
      <c r="K12">
        <v>17.2</v>
      </c>
      <c r="M12">
        <f t="shared" si="0"/>
        <v>4.3662790697674421</v>
      </c>
      <c r="N12">
        <v>0.90115500139367499</v>
      </c>
    </row>
    <row r="13" spans="1:14" hidden="1">
      <c r="C13">
        <v>10</v>
      </c>
      <c r="E13" t="s">
        <v>6</v>
      </c>
      <c r="F13">
        <v>50</v>
      </c>
      <c r="G13">
        <v>98.67</v>
      </c>
      <c r="H13">
        <v>1.67</v>
      </c>
      <c r="J13">
        <v>75.099999999999994</v>
      </c>
      <c r="K13">
        <v>16.399999999999999</v>
      </c>
      <c r="M13">
        <f t="shared" si="0"/>
        <v>4.5792682926829267</v>
      </c>
      <c r="N13">
        <v>0.94337019515706499</v>
      </c>
    </row>
    <row r="14" spans="1:14" hidden="1">
      <c r="C14">
        <v>11</v>
      </c>
      <c r="E14" t="s">
        <v>6</v>
      </c>
      <c r="F14">
        <v>50</v>
      </c>
      <c r="J14">
        <v>75.099999999999994</v>
      </c>
    </row>
    <row r="15" spans="1:14" hidden="1">
      <c r="C15">
        <v>12</v>
      </c>
      <c r="E15" t="s">
        <v>6</v>
      </c>
      <c r="F15">
        <v>50</v>
      </c>
      <c r="J15">
        <v>75.099999999999994</v>
      </c>
    </row>
    <row r="16" spans="1:14" hidden="1">
      <c r="C16">
        <v>13</v>
      </c>
      <c r="E16" t="s">
        <v>6</v>
      </c>
      <c r="F16">
        <v>50</v>
      </c>
      <c r="J16">
        <v>75.099999999999994</v>
      </c>
    </row>
    <row r="17" spans="3:10" hidden="1">
      <c r="C17">
        <v>14</v>
      </c>
      <c r="E17" t="s">
        <v>6</v>
      </c>
      <c r="F17">
        <v>50</v>
      </c>
      <c r="J17">
        <v>75.099999999999994</v>
      </c>
    </row>
    <row r="18" spans="3:10" hidden="1">
      <c r="C18">
        <v>15</v>
      </c>
      <c r="E18" t="s">
        <v>6</v>
      </c>
      <c r="F18">
        <v>50</v>
      </c>
      <c r="J18">
        <v>75.099999999999994</v>
      </c>
    </row>
    <row r="19" spans="3:10" hidden="1">
      <c r="C19">
        <v>16</v>
      </c>
      <c r="E19" t="s">
        <v>6</v>
      </c>
      <c r="F19">
        <v>50</v>
      </c>
      <c r="J19">
        <v>75.099999999999994</v>
      </c>
    </row>
    <row r="20" spans="3:10" hidden="1">
      <c r="C20">
        <v>17</v>
      </c>
      <c r="E20" t="s">
        <v>6</v>
      </c>
      <c r="F20">
        <v>50</v>
      </c>
      <c r="J20">
        <v>75.099999999999994</v>
      </c>
    </row>
    <row r="21" spans="3:10" hidden="1">
      <c r="C21">
        <v>18</v>
      </c>
      <c r="E21" t="s">
        <v>6</v>
      </c>
      <c r="F21">
        <v>50</v>
      </c>
      <c r="J21">
        <v>75.099999999999994</v>
      </c>
    </row>
    <row r="22" spans="3:10" hidden="1">
      <c r="C22">
        <v>19</v>
      </c>
      <c r="E22" t="s">
        <v>6</v>
      </c>
      <c r="F22">
        <v>50</v>
      </c>
      <c r="J22">
        <v>75.099999999999994</v>
      </c>
    </row>
    <row r="23" spans="3:10" hidden="1">
      <c r="C23">
        <v>20</v>
      </c>
      <c r="E23" t="s">
        <v>6</v>
      </c>
      <c r="F23">
        <v>50</v>
      </c>
      <c r="J23">
        <v>75.099999999999994</v>
      </c>
    </row>
    <row r="24" spans="3:10" hidden="1">
      <c r="C24">
        <v>21</v>
      </c>
      <c r="E24" t="s">
        <v>6</v>
      </c>
      <c r="F24">
        <v>50</v>
      </c>
      <c r="J24">
        <v>75.099999999999994</v>
      </c>
    </row>
    <row r="25" spans="3:10" hidden="1">
      <c r="C25">
        <v>22</v>
      </c>
      <c r="E25" t="s">
        <v>6</v>
      </c>
      <c r="F25">
        <v>50</v>
      </c>
      <c r="J25">
        <v>75.099999999999994</v>
      </c>
    </row>
    <row r="26" spans="3:10" hidden="1">
      <c r="C26">
        <v>23</v>
      </c>
      <c r="E26" t="s">
        <v>6</v>
      </c>
      <c r="F26">
        <v>50</v>
      </c>
      <c r="J26">
        <v>75.099999999999994</v>
      </c>
    </row>
    <row r="27" spans="3:10" hidden="1">
      <c r="C27">
        <v>24</v>
      </c>
      <c r="E27" t="s">
        <v>6</v>
      </c>
      <c r="F27">
        <v>50</v>
      </c>
      <c r="J27">
        <v>75.099999999999994</v>
      </c>
    </row>
    <row r="28" spans="3:10" hidden="1">
      <c r="C28">
        <v>25</v>
      </c>
      <c r="E28" t="s">
        <v>6</v>
      </c>
      <c r="F28">
        <v>50</v>
      </c>
      <c r="J28">
        <v>75.099999999999994</v>
      </c>
    </row>
    <row r="29" spans="3:10" hidden="1">
      <c r="C29">
        <v>26</v>
      </c>
      <c r="E29" t="s">
        <v>6</v>
      </c>
      <c r="F29">
        <v>50</v>
      </c>
      <c r="J29">
        <v>75.099999999999994</v>
      </c>
    </row>
    <row r="30" spans="3:10" hidden="1">
      <c r="C30">
        <v>27</v>
      </c>
      <c r="E30" t="s">
        <v>6</v>
      </c>
      <c r="F30">
        <v>50</v>
      </c>
      <c r="J30">
        <v>75.099999999999994</v>
      </c>
    </row>
    <row r="31" spans="3:10" hidden="1">
      <c r="C31">
        <v>28</v>
      </c>
      <c r="E31" t="s">
        <v>6</v>
      </c>
      <c r="F31">
        <v>50</v>
      </c>
      <c r="J31">
        <v>75.099999999999994</v>
      </c>
    </row>
    <row r="32" spans="3:10" hidden="1">
      <c r="C32">
        <v>29</v>
      </c>
      <c r="E32" t="s">
        <v>6</v>
      </c>
      <c r="F32">
        <v>50</v>
      </c>
      <c r="J32">
        <v>75.099999999999994</v>
      </c>
    </row>
    <row r="33" spans="3:14">
      <c r="C33" t="s">
        <v>14</v>
      </c>
      <c r="G33">
        <f>AVERAGE(G4:G32)</f>
        <v>128.88</v>
      </c>
      <c r="H33">
        <f t="shared" ref="H33:N33" si="1">AVERAGE(H4:H32)</f>
        <v>1.9750000000000001</v>
      </c>
      <c r="I33" t="e">
        <f t="shared" si="1"/>
        <v>#DIV/0!</v>
      </c>
      <c r="J33">
        <f t="shared" si="1"/>
        <v>75.099999999999952</v>
      </c>
      <c r="K33">
        <f t="shared" si="1"/>
        <v>16.93</v>
      </c>
      <c r="L33">
        <f t="shared" si="1"/>
        <v>0</v>
      </c>
      <c r="M33">
        <f t="shared" si="1"/>
        <v>4.4371019158203966</v>
      </c>
      <c r="N33">
        <f t="shared" si="1"/>
        <v>0.91308924181397211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55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64.48</v>
      </c>
      <c r="H39">
        <v>2.4</v>
      </c>
      <c r="J39">
        <v>75.099999999999994</v>
      </c>
      <c r="K39">
        <v>16.5</v>
      </c>
      <c r="L39">
        <f>I39/K39</f>
        <v>0</v>
      </c>
      <c r="M39">
        <f>J39/K39</f>
        <v>4.5515151515151508</v>
      </c>
      <c r="N39">
        <v>0.85460569139951004</v>
      </c>
    </row>
    <row r="40" spans="3:14" hidden="1">
      <c r="C40">
        <v>2</v>
      </c>
      <c r="E40" t="s">
        <v>15</v>
      </c>
      <c r="F40">
        <v>50</v>
      </c>
      <c r="G40">
        <v>76.849999999999994</v>
      </c>
      <c r="H40">
        <v>2.2200000000000002</v>
      </c>
      <c r="J40">
        <v>75.099999999999994</v>
      </c>
      <c r="K40">
        <v>17.100000000000001</v>
      </c>
      <c r="M40">
        <f t="shared" ref="M40:M48" si="2">J40/K40</f>
        <v>4.3918128654970756</v>
      </c>
      <c r="N40">
        <v>0.85337938345820696</v>
      </c>
    </row>
    <row r="41" spans="3:14" hidden="1">
      <c r="C41">
        <v>3</v>
      </c>
      <c r="E41" t="s">
        <v>15</v>
      </c>
      <c r="F41">
        <v>50</v>
      </c>
      <c r="G41">
        <v>51.57</v>
      </c>
      <c r="H41">
        <v>2.73</v>
      </c>
      <c r="J41">
        <v>75.099999999999994</v>
      </c>
      <c r="K41">
        <v>17.2</v>
      </c>
      <c r="M41">
        <f t="shared" si="2"/>
        <v>4.3662790697674421</v>
      </c>
      <c r="N41">
        <v>0.83133695853890199</v>
      </c>
    </row>
    <row r="42" spans="3:14" hidden="1">
      <c r="C42">
        <v>4</v>
      </c>
      <c r="E42" t="s">
        <v>15</v>
      </c>
      <c r="F42">
        <v>50</v>
      </c>
      <c r="G42">
        <v>78.040000000000006</v>
      </c>
      <c r="H42">
        <v>2.64</v>
      </c>
      <c r="J42">
        <v>75.099999999999994</v>
      </c>
      <c r="K42">
        <v>17.2</v>
      </c>
      <c r="M42">
        <f t="shared" si="2"/>
        <v>4.3662790697674421</v>
      </c>
      <c r="N42">
        <v>0.84093082946506903</v>
      </c>
    </row>
    <row r="43" spans="3:14" hidden="1">
      <c r="C43">
        <v>5</v>
      </c>
      <c r="E43" t="s">
        <v>15</v>
      </c>
      <c r="F43">
        <v>50</v>
      </c>
      <c r="G43">
        <v>70.84</v>
      </c>
      <c r="H43">
        <v>2.68</v>
      </c>
      <c r="J43">
        <v>75.099999999999994</v>
      </c>
      <c r="K43">
        <v>16.7</v>
      </c>
      <c r="M43" t="e">
        <f>J43/#REF!</f>
        <v>#REF!</v>
      </c>
      <c r="N43">
        <v>0.806883969354385</v>
      </c>
    </row>
    <row r="44" spans="3:14" hidden="1">
      <c r="C44">
        <v>6</v>
      </c>
      <c r="E44" t="s">
        <v>15</v>
      </c>
      <c r="F44">
        <v>50</v>
      </c>
      <c r="G44">
        <v>62.34</v>
      </c>
      <c r="H44">
        <v>2.25</v>
      </c>
      <c r="J44">
        <v>75.099999999999994</v>
      </c>
      <c r="K44">
        <v>17.2</v>
      </c>
      <c r="M44">
        <f t="shared" si="2"/>
        <v>4.3662790697674421</v>
      </c>
      <c r="N44">
        <v>0.82379130206833195</v>
      </c>
    </row>
    <row r="45" spans="3:14" hidden="1">
      <c r="C45">
        <v>7</v>
      </c>
      <c r="E45" t="s">
        <v>15</v>
      </c>
      <c r="F45">
        <v>50</v>
      </c>
      <c r="G45">
        <v>62.34</v>
      </c>
      <c r="H45">
        <v>2.1800000000000002</v>
      </c>
      <c r="J45">
        <v>75.099999999999994</v>
      </c>
      <c r="K45">
        <v>16.600000000000001</v>
      </c>
      <c r="M45">
        <f t="shared" si="2"/>
        <v>4.5240963855421681</v>
      </c>
      <c r="N45">
        <v>0.80109308332538798</v>
      </c>
    </row>
    <row r="46" spans="3:14" hidden="1">
      <c r="C46">
        <v>8</v>
      </c>
      <c r="E46" t="s">
        <v>15</v>
      </c>
      <c r="F46">
        <v>50</v>
      </c>
      <c r="G46">
        <v>51.89</v>
      </c>
      <c r="H46">
        <v>1.71</v>
      </c>
      <c r="J46">
        <v>75.099999999999994</v>
      </c>
      <c r="K46">
        <v>17</v>
      </c>
      <c r="M46">
        <f t="shared" si="2"/>
        <v>4.4176470588235288</v>
      </c>
      <c r="N46">
        <v>0.80963998105316604</v>
      </c>
    </row>
    <row r="47" spans="3:14" hidden="1">
      <c r="C47">
        <v>9</v>
      </c>
      <c r="E47" t="s">
        <v>15</v>
      </c>
      <c r="F47">
        <v>50</v>
      </c>
      <c r="G47">
        <v>71.08</v>
      </c>
      <c r="H47">
        <v>1.72</v>
      </c>
      <c r="J47">
        <v>75.099999999999994</v>
      </c>
      <c r="K47">
        <v>17.100000000000001</v>
      </c>
      <c r="M47">
        <f t="shared" si="2"/>
        <v>4.3918128654970756</v>
      </c>
      <c r="N47">
        <v>0.78275618322121399</v>
      </c>
    </row>
    <row r="48" spans="3:14" hidden="1">
      <c r="C48">
        <v>10</v>
      </c>
      <c r="E48" t="s">
        <v>15</v>
      </c>
      <c r="F48">
        <v>50</v>
      </c>
      <c r="G48">
        <v>43.79</v>
      </c>
      <c r="H48">
        <v>2.1800000000000002</v>
      </c>
      <c r="J48">
        <v>75.099999999999994</v>
      </c>
      <c r="K48">
        <v>16.3</v>
      </c>
      <c r="M48">
        <f t="shared" si="2"/>
        <v>4.6073619631901837</v>
      </c>
      <c r="N48">
        <v>0.74300326537258599</v>
      </c>
    </row>
    <row r="49" spans="3:10" hidden="1">
      <c r="C49">
        <v>11</v>
      </c>
      <c r="E49" t="s">
        <v>15</v>
      </c>
      <c r="F49">
        <v>50</v>
      </c>
      <c r="J49">
        <v>75.099999999999994</v>
      </c>
    </row>
    <row r="50" spans="3:10" hidden="1">
      <c r="C50">
        <v>12</v>
      </c>
      <c r="E50" t="s">
        <v>15</v>
      </c>
      <c r="F50">
        <v>50</v>
      </c>
      <c r="J50">
        <v>75.099999999999994</v>
      </c>
    </row>
    <row r="51" spans="3:10" hidden="1">
      <c r="C51">
        <v>13</v>
      </c>
      <c r="E51" t="s">
        <v>15</v>
      </c>
      <c r="F51">
        <v>50</v>
      </c>
      <c r="J51">
        <v>75.099999999999994</v>
      </c>
    </row>
    <row r="52" spans="3:10" hidden="1">
      <c r="C52">
        <v>14</v>
      </c>
      <c r="E52" t="s">
        <v>15</v>
      </c>
      <c r="F52">
        <v>50</v>
      </c>
      <c r="J52">
        <v>75.099999999999994</v>
      </c>
    </row>
    <row r="53" spans="3:10" hidden="1">
      <c r="C53">
        <v>15</v>
      </c>
      <c r="E53" t="s">
        <v>15</v>
      </c>
      <c r="F53">
        <v>50</v>
      </c>
      <c r="J53">
        <v>75.099999999999994</v>
      </c>
    </row>
    <row r="54" spans="3:10" hidden="1">
      <c r="C54">
        <v>16</v>
      </c>
      <c r="E54" t="s">
        <v>15</v>
      </c>
      <c r="F54">
        <v>50</v>
      </c>
      <c r="J54">
        <v>75.099999999999994</v>
      </c>
    </row>
    <row r="55" spans="3:10" hidden="1">
      <c r="C55">
        <v>17</v>
      </c>
      <c r="E55" t="s">
        <v>15</v>
      </c>
      <c r="F55">
        <v>50</v>
      </c>
      <c r="J55">
        <v>75.099999999999994</v>
      </c>
    </row>
    <row r="56" spans="3:10" hidden="1">
      <c r="C56">
        <v>18</v>
      </c>
      <c r="E56" t="s">
        <v>15</v>
      </c>
      <c r="F56">
        <v>50</v>
      </c>
      <c r="J56">
        <v>75.099999999999994</v>
      </c>
    </row>
    <row r="57" spans="3:10" hidden="1">
      <c r="C57">
        <v>19</v>
      </c>
      <c r="E57" t="s">
        <v>15</v>
      </c>
      <c r="F57">
        <v>50</v>
      </c>
      <c r="J57">
        <v>75.099999999999994</v>
      </c>
    </row>
    <row r="58" spans="3:10" hidden="1">
      <c r="C58">
        <v>20</v>
      </c>
      <c r="E58" t="s">
        <v>15</v>
      </c>
      <c r="F58">
        <v>50</v>
      </c>
      <c r="J58">
        <v>75.099999999999994</v>
      </c>
    </row>
    <row r="59" spans="3:10" hidden="1">
      <c r="C59">
        <v>21</v>
      </c>
      <c r="E59" t="s">
        <v>15</v>
      </c>
      <c r="F59">
        <v>50</v>
      </c>
      <c r="J59">
        <v>75.099999999999994</v>
      </c>
    </row>
    <row r="60" spans="3:10" hidden="1">
      <c r="C60">
        <v>22</v>
      </c>
      <c r="E60" t="s">
        <v>15</v>
      </c>
      <c r="F60">
        <v>50</v>
      </c>
      <c r="J60">
        <v>75.099999999999994</v>
      </c>
    </row>
    <row r="61" spans="3:10" hidden="1">
      <c r="C61">
        <v>23</v>
      </c>
      <c r="E61" t="s">
        <v>15</v>
      </c>
      <c r="F61">
        <v>50</v>
      </c>
      <c r="J61">
        <v>75.099999999999994</v>
      </c>
    </row>
    <row r="62" spans="3:10" hidden="1">
      <c r="C62">
        <v>24</v>
      </c>
      <c r="E62" t="s">
        <v>15</v>
      </c>
      <c r="F62">
        <v>50</v>
      </c>
      <c r="J62">
        <v>75.099999999999994</v>
      </c>
    </row>
    <row r="63" spans="3:10" hidden="1">
      <c r="C63">
        <v>25</v>
      </c>
      <c r="E63" t="s">
        <v>15</v>
      </c>
      <c r="F63">
        <v>50</v>
      </c>
      <c r="J63">
        <v>75.099999999999994</v>
      </c>
    </row>
    <row r="64" spans="3:10" hidden="1">
      <c r="C64">
        <v>26</v>
      </c>
      <c r="E64" t="s">
        <v>15</v>
      </c>
      <c r="F64">
        <v>50</v>
      </c>
      <c r="J64">
        <v>75.099999999999994</v>
      </c>
    </row>
    <row r="65" spans="3:14" hidden="1">
      <c r="C65">
        <v>27</v>
      </c>
      <c r="E65" t="s">
        <v>15</v>
      </c>
      <c r="F65">
        <v>50</v>
      </c>
      <c r="J65">
        <v>75.099999999999994</v>
      </c>
    </row>
    <row r="66" spans="3:14" hidden="1">
      <c r="C66">
        <v>28</v>
      </c>
      <c r="E66" t="s">
        <v>15</v>
      </c>
      <c r="F66">
        <v>50</v>
      </c>
      <c r="J66">
        <v>75.099999999999994</v>
      </c>
    </row>
    <row r="67" spans="3:14" hidden="1">
      <c r="C67">
        <v>29</v>
      </c>
      <c r="E67" t="s">
        <v>15</v>
      </c>
      <c r="F67">
        <v>50</v>
      </c>
      <c r="J67">
        <v>75.099999999999994</v>
      </c>
    </row>
    <row r="68" spans="3:14">
      <c r="C68" t="s">
        <v>14</v>
      </c>
      <c r="G68">
        <f>AVERAGE(G39:G67)</f>
        <v>63.322000000000003</v>
      </c>
      <c r="H68">
        <f t="shared" ref="H68:N68" si="3">AVERAGE(H39:H67)</f>
        <v>2.2709999999999999</v>
      </c>
      <c r="I68" t="e">
        <f t="shared" si="3"/>
        <v>#DIV/0!</v>
      </c>
      <c r="J68">
        <f t="shared" si="3"/>
        <v>75.099999999999952</v>
      </c>
      <c r="K68">
        <f t="shared" si="3"/>
        <v>16.89</v>
      </c>
      <c r="L68">
        <f t="shared" si="3"/>
        <v>0</v>
      </c>
      <c r="M68" t="e">
        <f t="shared" si="3"/>
        <v>#REF!</v>
      </c>
      <c r="N68">
        <f t="shared" si="3"/>
        <v>0.8147420647256759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s="19" t="s">
        <v>55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70.489999999999995</v>
      </c>
      <c r="H74">
        <v>2.56</v>
      </c>
      <c r="J74">
        <v>75.099999999999994</v>
      </c>
      <c r="K74">
        <v>16.5</v>
      </c>
      <c r="L74">
        <f>I74/K74</f>
        <v>0</v>
      </c>
      <c r="M74">
        <f>J74/K74</f>
        <v>4.5515151515151508</v>
      </c>
      <c r="N74">
        <v>0.91847325769486698</v>
      </c>
    </row>
    <row r="75" spans="3:14" hidden="1">
      <c r="C75">
        <v>2</v>
      </c>
      <c r="E75" t="s">
        <v>16</v>
      </c>
      <c r="F75">
        <v>50</v>
      </c>
      <c r="G75">
        <v>133.32</v>
      </c>
      <c r="H75">
        <v>2.19</v>
      </c>
      <c r="J75">
        <v>75.099999999999994</v>
      </c>
      <c r="K75">
        <v>17.100000000000001</v>
      </c>
      <c r="M75">
        <f t="shared" ref="M75:M83" si="4">J75/K75</f>
        <v>4.3918128654970756</v>
      </c>
      <c r="N75">
        <v>0.909532146212504</v>
      </c>
    </row>
    <row r="76" spans="3:14" hidden="1">
      <c r="C76">
        <v>3</v>
      </c>
      <c r="E76" t="s">
        <v>16</v>
      </c>
      <c r="F76">
        <v>50</v>
      </c>
      <c r="G76">
        <v>121.85</v>
      </c>
      <c r="H76">
        <v>2.69</v>
      </c>
      <c r="J76">
        <v>75.099999999999994</v>
      </c>
      <c r="K76">
        <v>17.2</v>
      </c>
      <c r="M76">
        <f t="shared" si="4"/>
        <v>4.3662790697674421</v>
      </c>
      <c r="N76">
        <v>0.91223437592198697</v>
      </c>
    </row>
    <row r="77" spans="3:14" hidden="1">
      <c r="C77">
        <v>4</v>
      </c>
      <c r="E77" t="s">
        <v>16</v>
      </c>
      <c r="F77">
        <v>50</v>
      </c>
      <c r="G77">
        <v>46.16</v>
      </c>
      <c r="H77">
        <v>2.5299999999999998</v>
      </c>
      <c r="J77">
        <v>75.099999999999994</v>
      </c>
      <c r="K77">
        <v>17.2</v>
      </c>
      <c r="M77">
        <f t="shared" si="4"/>
        <v>4.3662790697674421</v>
      </c>
      <c r="N77">
        <v>0.90877808232337398</v>
      </c>
    </row>
    <row r="78" spans="3:14" hidden="1">
      <c r="C78">
        <v>5</v>
      </c>
      <c r="E78" t="s">
        <v>16</v>
      </c>
      <c r="F78">
        <v>50</v>
      </c>
      <c r="G78">
        <v>51.19</v>
      </c>
      <c r="H78">
        <v>2.1800000000000002</v>
      </c>
      <c r="J78">
        <v>75.099999999999994</v>
      </c>
      <c r="K78">
        <v>16.7</v>
      </c>
      <c r="M78">
        <f t="shared" si="4"/>
        <v>4.4970059880239521</v>
      </c>
      <c r="N78">
        <v>0.92684345565074799</v>
      </c>
    </row>
    <row r="79" spans="3:14" hidden="1">
      <c r="C79">
        <v>6</v>
      </c>
      <c r="E79" t="s">
        <v>16</v>
      </c>
      <c r="F79">
        <v>50</v>
      </c>
      <c r="G79">
        <v>56.28</v>
      </c>
      <c r="H79">
        <v>2.4900000000000002</v>
      </c>
      <c r="J79">
        <v>75.099999999999994</v>
      </c>
      <c r="K79">
        <v>17.2</v>
      </c>
      <c r="M79">
        <f t="shared" si="4"/>
        <v>4.3662790697674421</v>
      </c>
      <c r="N79">
        <v>0.91361325442410801</v>
      </c>
    </row>
    <row r="80" spans="3:14" hidden="1">
      <c r="C80">
        <v>7</v>
      </c>
      <c r="E80" t="s">
        <v>16</v>
      </c>
      <c r="F80">
        <v>50</v>
      </c>
      <c r="G80">
        <v>101.72</v>
      </c>
      <c r="H80">
        <v>1.82</v>
      </c>
      <c r="J80">
        <v>75.099999999999994</v>
      </c>
      <c r="K80">
        <v>16.7</v>
      </c>
      <c r="M80">
        <f t="shared" si="4"/>
        <v>4.4970059880239521</v>
      </c>
      <c r="N80">
        <v>0.89323176724641495</v>
      </c>
    </row>
    <row r="81" spans="3:14" hidden="1">
      <c r="C81">
        <v>8</v>
      </c>
      <c r="E81" t="s">
        <v>16</v>
      </c>
      <c r="F81">
        <v>50</v>
      </c>
      <c r="G81">
        <v>55.84</v>
      </c>
      <c r="H81">
        <v>1.73</v>
      </c>
      <c r="J81">
        <v>75.099999999999994</v>
      </c>
      <c r="K81">
        <v>17</v>
      </c>
      <c r="M81">
        <f t="shared" si="4"/>
        <v>4.4176470588235288</v>
      </c>
      <c r="N81">
        <v>0.92489135523842303</v>
      </c>
    </row>
    <row r="82" spans="3:14" hidden="1">
      <c r="C82">
        <v>9</v>
      </c>
      <c r="E82" t="s">
        <v>16</v>
      </c>
      <c r="F82">
        <v>50</v>
      </c>
      <c r="G82">
        <v>61.03</v>
      </c>
      <c r="H82">
        <v>1.73</v>
      </c>
      <c r="J82">
        <v>75.099999999999994</v>
      </c>
      <c r="K82">
        <v>16.7</v>
      </c>
      <c r="M82">
        <f t="shared" si="4"/>
        <v>4.4970059880239521</v>
      </c>
      <c r="N82">
        <v>0.89983820334521603</v>
      </c>
    </row>
    <row r="83" spans="3:14" hidden="1">
      <c r="C83">
        <v>10</v>
      </c>
      <c r="E83" t="s">
        <v>16</v>
      </c>
      <c r="F83">
        <v>50</v>
      </c>
      <c r="G83">
        <v>42.48</v>
      </c>
      <c r="H83">
        <v>2.2799999999999998</v>
      </c>
      <c r="J83">
        <v>75.099999999999994</v>
      </c>
      <c r="K83">
        <v>16.5</v>
      </c>
      <c r="M83">
        <f t="shared" si="4"/>
        <v>4.5515151515151508</v>
      </c>
      <c r="N83">
        <v>0.91553133811114695</v>
      </c>
    </row>
    <row r="84" spans="3:14" hidden="1">
      <c r="C84">
        <v>11</v>
      </c>
      <c r="E84" t="s">
        <v>16</v>
      </c>
      <c r="F84">
        <v>50</v>
      </c>
      <c r="J84">
        <v>75.099999999999994</v>
      </c>
    </row>
    <row r="85" spans="3:14" hidden="1">
      <c r="C85">
        <v>12</v>
      </c>
      <c r="E85" t="s">
        <v>16</v>
      </c>
      <c r="F85">
        <v>50</v>
      </c>
      <c r="J85">
        <v>75.099999999999994</v>
      </c>
    </row>
    <row r="86" spans="3:14" hidden="1">
      <c r="C86">
        <v>13</v>
      </c>
      <c r="E86" t="s">
        <v>16</v>
      </c>
      <c r="F86">
        <v>50</v>
      </c>
      <c r="J86">
        <v>75.099999999999994</v>
      </c>
    </row>
    <row r="87" spans="3:14" hidden="1">
      <c r="C87">
        <v>14</v>
      </c>
      <c r="E87" t="s">
        <v>16</v>
      </c>
      <c r="F87">
        <v>50</v>
      </c>
      <c r="J87">
        <v>75.099999999999994</v>
      </c>
    </row>
    <row r="88" spans="3:14" hidden="1">
      <c r="C88">
        <v>15</v>
      </c>
      <c r="E88" t="s">
        <v>16</v>
      </c>
      <c r="F88">
        <v>50</v>
      </c>
      <c r="J88">
        <v>75.099999999999994</v>
      </c>
    </row>
    <row r="89" spans="3:14" hidden="1">
      <c r="C89">
        <v>16</v>
      </c>
      <c r="E89" t="s">
        <v>16</v>
      </c>
      <c r="F89">
        <v>50</v>
      </c>
      <c r="J89">
        <v>75.099999999999994</v>
      </c>
    </row>
    <row r="90" spans="3:14" hidden="1">
      <c r="C90">
        <v>17</v>
      </c>
      <c r="E90" t="s">
        <v>16</v>
      </c>
      <c r="F90">
        <v>50</v>
      </c>
      <c r="J90">
        <v>75.099999999999994</v>
      </c>
    </row>
    <row r="91" spans="3:14" hidden="1">
      <c r="C91">
        <v>18</v>
      </c>
      <c r="E91" t="s">
        <v>16</v>
      </c>
      <c r="F91">
        <v>50</v>
      </c>
      <c r="J91">
        <v>75.099999999999994</v>
      </c>
    </row>
    <row r="92" spans="3:14" hidden="1">
      <c r="C92">
        <v>19</v>
      </c>
      <c r="E92" t="s">
        <v>16</v>
      </c>
      <c r="F92">
        <v>50</v>
      </c>
      <c r="J92">
        <v>75.099999999999994</v>
      </c>
    </row>
    <row r="93" spans="3:14" hidden="1">
      <c r="C93">
        <v>20</v>
      </c>
      <c r="E93" t="s">
        <v>16</v>
      </c>
      <c r="F93">
        <v>50</v>
      </c>
      <c r="J93">
        <v>75.099999999999994</v>
      </c>
    </row>
    <row r="94" spans="3:14" hidden="1">
      <c r="C94">
        <v>21</v>
      </c>
      <c r="E94" t="s">
        <v>16</v>
      </c>
      <c r="F94">
        <v>50</v>
      </c>
      <c r="J94">
        <v>75.099999999999994</v>
      </c>
    </row>
    <row r="95" spans="3:14" hidden="1">
      <c r="C95">
        <v>22</v>
      </c>
      <c r="E95" t="s">
        <v>16</v>
      </c>
      <c r="F95">
        <v>50</v>
      </c>
      <c r="J95">
        <v>75.099999999999994</v>
      </c>
    </row>
    <row r="96" spans="3:14" hidden="1">
      <c r="C96">
        <v>23</v>
      </c>
      <c r="E96" t="s">
        <v>16</v>
      </c>
      <c r="F96">
        <v>50</v>
      </c>
      <c r="J96">
        <v>75.099999999999994</v>
      </c>
    </row>
    <row r="97" spans="1:26" hidden="1">
      <c r="C97">
        <v>24</v>
      </c>
      <c r="E97" t="s">
        <v>16</v>
      </c>
      <c r="F97">
        <v>50</v>
      </c>
      <c r="J97">
        <v>75.099999999999994</v>
      </c>
    </row>
    <row r="98" spans="1:26" hidden="1">
      <c r="C98">
        <v>25</v>
      </c>
      <c r="E98" t="s">
        <v>16</v>
      </c>
      <c r="F98">
        <v>50</v>
      </c>
      <c r="J98">
        <v>75.099999999999994</v>
      </c>
    </row>
    <row r="99" spans="1:26" hidden="1">
      <c r="C99">
        <v>26</v>
      </c>
      <c r="E99" t="s">
        <v>16</v>
      </c>
      <c r="F99">
        <v>50</v>
      </c>
      <c r="J99">
        <v>75.099999999999994</v>
      </c>
    </row>
    <row r="100" spans="1:26" hidden="1">
      <c r="C100">
        <v>27</v>
      </c>
      <c r="E100" t="s">
        <v>16</v>
      </c>
      <c r="F100">
        <v>50</v>
      </c>
      <c r="J100">
        <v>75.099999999999994</v>
      </c>
    </row>
    <row r="101" spans="1:26" hidden="1">
      <c r="C101">
        <v>28</v>
      </c>
      <c r="E101" t="s">
        <v>16</v>
      </c>
      <c r="F101">
        <v>50</v>
      </c>
      <c r="J101">
        <v>75.099999999999994</v>
      </c>
    </row>
    <row r="102" spans="1:26" hidden="1">
      <c r="C102">
        <v>29</v>
      </c>
      <c r="E102" t="s">
        <v>16</v>
      </c>
      <c r="F102">
        <v>50</v>
      </c>
      <c r="J102">
        <v>75.099999999999994</v>
      </c>
    </row>
    <row r="103" spans="1:26">
      <c r="C103" t="s">
        <v>14</v>
      </c>
      <c r="G103">
        <f>AVERAGE(G74:G102)</f>
        <v>74.036000000000001</v>
      </c>
      <c r="H103">
        <f t="shared" ref="H103:N103" si="5">AVERAGE(H74:H102)</f>
        <v>2.2199999999999998</v>
      </c>
      <c r="I103" t="e">
        <f t="shared" si="5"/>
        <v>#DIV/0!</v>
      </c>
      <c r="J103">
        <f t="shared" si="5"/>
        <v>75.099999999999952</v>
      </c>
      <c r="K103">
        <f t="shared" si="5"/>
        <v>16.880000000000003</v>
      </c>
      <c r="L103">
        <f t="shared" si="5"/>
        <v>0</v>
      </c>
      <c r="M103">
        <f t="shared" si="5"/>
        <v>4.4502345400725094</v>
      </c>
      <c r="N103">
        <f t="shared" si="5"/>
        <v>0.91229672361687908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3:14">
      <c r="C114">
        <v>1</v>
      </c>
      <c r="D114" t="s">
        <v>17</v>
      </c>
      <c r="E114" t="s">
        <v>6</v>
      </c>
      <c r="F114">
        <v>5</v>
      </c>
      <c r="G114">
        <v>169.47</v>
      </c>
      <c r="H114">
        <v>1.74</v>
      </c>
      <c r="J114">
        <v>75.099999999999994</v>
      </c>
      <c r="K114">
        <v>14</v>
      </c>
      <c r="L114">
        <f>I114/K114</f>
        <v>0</v>
      </c>
      <c r="M114">
        <f>J114/K114</f>
        <v>5.3642857142857139</v>
      </c>
      <c r="N114">
        <v>0.91655604527503498</v>
      </c>
    </row>
    <row r="115" spans="3:14" hidden="1">
      <c r="C115">
        <v>2</v>
      </c>
      <c r="E115" t="s">
        <v>6</v>
      </c>
      <c r="F115">
        <v>5</v>
      </c>
      <c r="G115">
        <v>173.27</v>
      </c>
      <c r="H115">
        <v>1.67</v>
      </c>
      <c r="J115">
        <v>75.099999999999994</v>
      </c>
      <c r="K115">
        <v>15.8</v>
      </c>
      <c r="M115">
        <f t="shared" ref="M115:M118" si="6">J115/K115</f>
        <v>4.7531645569620249</v>
      </c>
      <c r="N115">
        <v>0.913747071357489</v>
      </c>
    </row>
    <row r="116" spans="3:14" hidden="1">
      <c r="C116">
        <v>3</v>
      </c>
      <c r="E116" t="s">
        <v>6</v>
      </c>
      <c r="F116">
        <v>5</v>
      </c>
      <c r="G116">
        <v>185.17</v>
      </c>
      <c r="H116">
        <v>1.73</v>
      </c>
      <c r="J116">
        <v>75.099999999999994</v>
      </c>
      <c r="K116">
        <v>16.8</v>
      </c>
      <c r="M116">
        <f t="shared" si="6"/>
        <v>4.4702380952380949</v>
      </c>
      <c r="N116">
        <v>0.90206275300415595</v>
      </c>
    </row>
    <row r="117" spans="3:14" hidden="1">
      <c r="C117">
        <v>4</v>
      </c>
      <c r="E117" t="s">
        <v>6</v>
      </c>
      <c r="F117">
        <v>5</v>
      </c>
      <c r="G117">
        <v>173.03</v>
      </c>
      <c r="H117">
        <v>1.75</v>
      </c>
      <c r="J117">
        <v>75.099999999999994</v>
      </c>
      <c r="K117">
        <v>16.600000000000001</v>
      </c>
      <c r="M117">
        <f t="shared" si="6"/>
        <v>4.5240963855421681</v>
      </c>
      <c r="N117">
        <v>0.90903388639271498</v>
      </c>
    </row>
    <row r="118" spans="3:14" hidden="1">
      <c r="C118">
        <v>5</v>
      </c>
      <c r="E118" t="s">
        <v>6</v>
      </c>
      <c r="F118">
        <v>5</v>
      </c>
      <c r="G118">
        <v>157.86000000000001</v>
      </c>
      <c r="H118">
        <v>1.74</v>
      </c>
      <c r="J118">
        <v>75.099999999999994</v>
      </c>
      <c r="K118">
        <v>15.8</v>
      </c>
      <c r="M118">
        <f t="shared" si="6"/>
        <v>4.7531645569620249</v>
      </c>
      <c r="N118">
        <v>0.934373839752488</v>
      </c>
    </row>
    <row r="119" spans="3:14" hidden="1">
      <c r="C119">
        <v>6</v>
      </c>
      <c r="E119" t="s">
        <v>6</v>
      </c>
      <c r="F119">
        <v>5</v>
      </c>
      <c r="H119">
        <v>1.73</v>
      </c>
      <c r="J119">
        <v>75.099999999999994</v>
      </c>
    </row>
    <row r="120" spans="3:14" hidden="1">
      <c r="C120">
        <v>7</v>
      </c>
      <c r="E120" t="s">
        <v>6</v>
      </c>
      <c r="F120">
        <v>5</v>
      </c>
      <c r="H120">
        <v>1.7</v>
      </c>
      <c r="J120">
        <v>75.099999999999994</v>
      </c>
    </row>
    <row r="121" spans="3:14" hidden="1">
      <c r="C121">
        <v>8</v>
      </c>
      <c r="E121" t="s">
        <v>6</v>
      </c>
      <c r="F121">
        <v>5</v>
      </c>
      <c r="H121">
        <v>1.95</v>
      </c>
      <c r="J121">
        <v>75.099999999999994</v>
      </c>
    </row>
    <row r="122" spans="3:14" hidden="1">
      <c r="C122">
        <v>9</v>
      </c>
      <c r="E122" t="s">
        <v>6</v>
      </c>
      <c r="F122">
        <v>5</v>
      </c>
      <c r="H122">
        <v>2.2400000000000002</v>
      </c>
      <c r="J122">
        <v>75.099999999999994</v>
      </c>
    </row>
    <row r="123" spans="3:14" hidden="1">
      <c r="C123">
        <v>10</v>
      </c>
      <c r="E123" t="s">
        <v>6</v>
      </c>
      <c r="F123">
        <v>5</v>
      </c>
      <c r="H123">
        <v>2.0299999999999998</v>
      </c>
      <c r="J123">
        <v>75.099999999999994</v>
      </c>
    </row>
    <row r="124" spans="3:14" hidden="1">
      <c r="C124">
        <v>11</v>
      </c>
      <c r="E124" t="s">
        <v>6</v>
      </c>
      <c r="F124">
        <v>5</v>
      </c>
      <c r="J124">
        <v>75.099999999999994</v>
      </c>
    </row>
    <row r="125" spans="3:14" hidden="1">
      <c r="C125">
        <v>12</v>
      </c>
      <c r="E125" t="s">
        <v>6</v>
      </c>
      <c r="F125">
        <v>5</v>
      </c>
      <c r="J125">
        <v>75.099999999999994</v>
      </c>
    </row>
    <row r="126" spans="3:14" hidden="1">
      <c r="C126">
        <v>13</v>
      </c>
      <c r="E126" t="s">
        <v>6</v>
      </c>
      <c r="F126">
        <v>5</v>
      </c>
      <c r="J126">
        <v>75.099999999999994</v>
      </c>
    </row>
    <row r="127" spans="3:14" hidden="1">
      <c r="C127">
        <v>14</v>
      </c>
      <c r="E127" t="s">
        <v>6</v>
      </c>
      <c r="F127">
        <v>5</v>
      </c>
      <c r="J127">
        <v>75.099999999999994</v>
      </c>
    </row>
    <row r="128" spans="3:14" hidden="1">
      <c r="C128">
        <v>15</v>
      </c>
      <c r="E128" t="s">
        <v>6</v>
      </c>
      <c r="F128">
        <v>5</v>
      </c>
      <c r="J128">
        <v>75.099999999999994</v>
      </c>
    </row>
    <row r="129" spans="3:14" hidden="1">
      <c r="C129">
        <v>16</v>
      </c>
      <c r="E129" t="s">
        <v>6</v>
      </c>
      <c r="F129">
        <v>5</v>
      </c>
      <c r="J129">
        <v>75.099999999999994</v>
      </c>
    </row>
    <row r="130" spans="3:14" hidden="1">
      <c r="C130">
        <v>17</v>
      </c>
      <c r="E130" t="s">
        <v>6</v>
      </c>
      <c r="F130">
        <v>5</v>
      </c>
      <c r="J130">
        <v>75.099999999999994</v>
      </c>
    </row>
    <row r="131" spans="3:14" hidden="1">
      <c r="C131">
        <v>18</v>
      </c>
      <c r="E131" t="s">
        <v>6</v>
      </c>
      <c r="F131">
        <v>5</v>
      </c>
      <c r="J131">
        <v>75.099999999999994</v>
      </c>
    </row>
    <row r="132" spans="3:14" hidden="1">
      <c r="C132">
        <v>19</v>
      </c>
      <c r="E132" t="s">
        <v>6</v>
      </c>
      <c r="F132">
        <v>5</v>
      </c>
      <c r="J132">
        <v>75.099999999999994</v>
      </c>
    </row>
    <row r="133" spans="3:14" hidden="1">
      <c r="C133">
        <v>20</v>
      </c>
      <c r="E133" t="s">
        <v>6</v>
      </c>
      <c r="F133">
        <v>5</v>
      </c>
      <c r="J133">
        <v>75.099999999999994</v>
      </c>
    </row>
    <row r="134" spans="3:14" hidden="1">
      <c r="C134">
        <v>21</v>
      </c>
      <c r="E134" t="s">
        <v>6</v>
      </c>
      <c r="F134">
        <v>5</v>
      </c>
      <c r="J134">
        <v>75.099999999999994</v>
      </c>
    </row>
    <row r="135" spans="3:14" hidden="1">
      <c r="C135">
        <v>22</v>
      </c>
      <c r="E135" t="s">
        <v>6</v>
      </c>
      <c r="F135">
        <v>5</v>
      </c>
      <c r="J135">
        <v>75.099999999999994</v>
      </c>
    </row>
    <row r="136" spans="3:14" hidden="1">
      <c r="C136">
        <v>23</v>
      </c>
      <c r="E136" t="s">
        <v>6</v>
      </c>
      <c r="F136">
        <v>5</v>
      </c>
      <c r="J136">
        <v>75.099999999999994</v>
      </c>
    </row>
    <row r="137" spans="3:14" hidden="1">
      <c r="C137">
        <v>24</v>
      </c>
      <c r="E137" t="s">
        <v>6</v>
      </c>
      <c r="F137">
        <v>5</v>
      </c>
      <c r="J137">
        <v>75.099999999999994</v>
      </c>
    </row>
    <row r="138" spans="3:14" hidden="1">
      <c r="C138">
        <v>25</v>
      </c>
      <c r="E138" t="s">
        <v>6</v>
      </c>
      <c r="F138">
        <v>5</v>
      </c>
      <c r="J138">
        <v>75.099999999999994</v>
      </c>
    </row>
    <row r="139" spans="3:14" hidden="1">
      <c r="C139">
        <v>26</v>
      </c>
      <c r="E139" t="s">
        <v>6</v>
      </c>
      <c r="F139">
        <v>5</v>
      </c>
      <c r="J139">
        <v>75.099999999999994</v>
      </c>
    </row>
    <row r="140" spans="3:14" hidden="1">
      <c r="C140">
        <v>27</v>
      </c>
      <c r="E140" t="s">
        <v>6</v>
      </c>
      <c r="F140">
        <v>5</v>
      </c>
      <c r="J140">
        <v>75.099999999999994</v>
      </c>
    </row>
    <row r="141" spans="3:14" hidden="1">
      <c r="C141">
        <v>28</v>
      </c>
      <c r="E141" t="s">
        <v>6</v>
      </c>
      <c r="F141">
        <v>5</v>
      </c>
      <c r="J141">
        <v>75.099999999999994</v>
      </c>
    </row>
    <row r="142" spans="3:14" hidden="1">
      <c r="C142">
        <v>29</v>
      </c>
      <c r="E142" t="s">
        <v>6</v>
      </c>
      <c r="F142">
        <v>5</v>
      </c>
      <c r="J142">
        <v>75.099999999999994</v>
      </c>
    </row>
    <row r="143" spans="3:14">
      <c r="C143" t="s">
        <v>14</v>
      </c>
      <c r="G143">
        <f>AVERAGE(G114:G142)</f>
        <v>171.76</v>
      </c>
      <c r="H143">
        <f t="shared" ref="H143:N143" si="7">AVERAGE(H114:H142)</f>
        <v>1.8280000000000001</v>
      </c>
      <c r="I143" t="e">
        <f t="shared" si="7"/>
        <v>#DIV/0!</v>
      </c>
      <c r="J143">
        <f t="shared" si="7"/>
        <v>75.099999999999952</v>
      </c>
      <c r="K143">
        <f t="shared" si="7"/>
        <v>15.8</v>
      </c>
      <c r="L143">
        <f t="shared" si="7"/>
        <v>0</v>
      </c>
      <c r="M143">
        <f t="shared" si="7"/>
        <v>4.7729898617980053</v>
      </c>
      <c r="N143">
        <f t="shared" si="7"/>
        <v>0.91515471915637647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78.34</v>
      </c>
      <c r="H149">
        <v>1.92</v>
      </c>
      <c r="J149">
        <v>75.099999999999994</v>
      </c>
      <c r="K149">
        <v>14</v>
      </c>
      <c r="L149">
        <f>I149/K149</f>
        <v>0</v>
      </c>
      <c r="M149">
        <f>J149/K149</f>
        <v>5.3642857142857139</v>
      </c>
      <c r="N149">
        <v>0.84727600464963904</v>
      </c>
    </row>
    <row r="150" spans="3:14" hidden="1">
      <c r="C150">
        <v>2</v>
      </c>
      <c r="E150" t="s">
        <v>15</v>
      </c>
      <c r="F150">
        <v>5</v>
      </c>
      <c r="G150">
        <v>66.41</v>
      </c>
      <c r="H150">
        <v>2.13</v>
      </c>
      <c r="J150">
        <v>75.099999999999994</v>
      </c>
      <c r="K150">
        <v>15.8</v>
      </c>
      <c r="M150">
        <f t="shared" ref="M150:M153" si="8">J150/K150</f>
        <v>4.7531645569620249</v>
      </c>
      <c r="N150">
        <v>0.85271596446919395</v>
      </c>
    </row>
    <row r="151" spans="3:14" hidden="1">
      <c r="C151">
        <v>3</v>
      </c>
      <c r="E151" t="s">
        <v>15</v>
      </c>
      <c r="F151">
        <v>5</v>
      </c>
      <c r="G151">
        <v>62.28</v>
      </c>
      <c r="H151">
        <v>1.72</v>
      </c>
      <c r="J151">
        <v>75.099999999999994</v>
      </c>
      <c r="K151">
        <v>16.899999999999999</v>
      </c>
      <c r="M151">
        <f t="shared" si="8"/>
        <v>4.443786982248521</v>
      </c>
      <c r="N151">
        <v>0.82900052022328896</v>
      </c>
    </row>
    <row r="152" spans="3:14" hidden="1">
      <c r="C152">
        <v>4</v>
      </c>
      <c r="E152" t="s">
        <v>15</v>
      </c>
      <c r="F152">
        <v>5</v>
      </c>
      <c r="G152">
        <v>72.510000000000005</v>
      </c>
      <c r="H152">
        <v>1.73</v>
      </c>
      <c r="J152">
        <v>75.099999999999994</v>
      </c>
      <c r="K152">
        <v>16.600000000000001</v>
      </c>
      <c r="M152">
        <f t="shared" si="8"/>
        <v>4.5240963855421681</v>
      </c>
      <c r="N152">
        <v>0.73736128041116999</v>
      </c>
    </row>
    <row r="153" spans="3:14" hidden="1">
      <c r="C153">
        <v>5</v>
      </c>
      <c r="E153" t="s">
        <v>15</v>
      </c>
      <c r="F153">
        <v>5</v>
      </c>
      <c r="G153">
        <v>64.37</v>
      </c>
      <c r="H153">
        <v>1.65</v>
      </c>
      <c r="J153">
        <v>75.099999999999994</v>
      </c>
      <c r="K153">
        <v>15.8</v>
      </c>
      <c r="M153">
        <f t="shared" si="8"/>
        <v>4.7531645569620249</v>
      </c>
      <c r="N153">
        <v>0.51544477059893901</v>
      </c>
    </row>
    <row r="154" spans="3:14" hidden="1">
      <c r="C154">
        <v>6</v>
      </c>
      <c r="E154" t="s">
        <v>15</v>
      </c>
      <c r="F154">
        <v>5</v>
      </c>
      <c r="H154">
        <v>1.78</v>
      </c>
      <c r="J154">
        <v>75.099999999999994</v>
      </c>
    </row>
    <row r="155" spans="3:14" hidden="1">
      <c r="C155">
        <v>7</v>
      </c>
      <c r="E155" t="s">
        <v>15</v>
      </c>
      <c r="F155">
        <v>5</v>
      </c>
      <c r="H155">
        <v>1.68</v>
      </c>
      <c r="J155">
        <v>75.099999999999994</v>
      </c>
    </row>
    <row r="156" spans="3:14" hidden="1">
      <c r="C156">
        <v>8</v>
      </c>
      <c r="E156" t="s">
        <v>15</v>
      </c>
      <c r="F156">
        <v>5</v>
      </c>
      <c r="H156">
        <v>1.95</v>
      </c>
      <c r="J156">
        <v>75.099999999999994</v>
      </c>
    </row>
    <row r="157" spans="3:14" hidden="1">
      <c r="C157">
        <v>9</v>
      </c>
      <c r="E157" t="s">
        <v>15</v>
      </c>
      <c r="F157">
        <v>5</v>
      </c>
      <c r="H157">
        <v>2.21</v>
      </c>
      <c r="J157">
        <v>75.099999999999994</v>
      </c>
    </row>
    <row r="158" spans="3:14" hidden="1">
      <c r="C158">
        <v>10</v>
      </c>
      <c r="E158" t="s">
        <v>15</v>
      </c>
      <c r="F158">
        <v>5</v>
      </c>
      <c r="H158">
        <v>2.13</v>
      </c>
      <c r="J158">
        <v>75.099999999999994</v>
      </c>
    </row>
    <row r="159" spans="3:14" hidden="1">
      <c r="C159">
        <v>11</v>
      </c>
      <c r="E159" t="s">
        <v>15</v>
      </c>
      <c r="F159">
        <v>5</v>
      </c>
      <c r="J159">
        <v>75.099999999999994</v>
      </c>
    </row>
    <row r="160" spans="3:14" hidden="1">
      <c r="C160">
        <v>12</v>
      </c>
      <c r="E160" t="s">
        <v>15</v>
      </c>
      <c r="F160">
        <v>5</v>
      </c>
      <c r="J160">
        <v>75.099999999999994</v>
      </c>
    </row>
    <row r="161" spans="3:10" hidden="1">
      <c r="C161">
        <v>13</v>
      </c>
      <c r="E161" t="s">
        <v>15</v>
      </c>
      <c r="F161">
        <v>5</v>
      </c>
      <c r="J161">
        <v>75.099999999999994</v>
      </c>
    </row>
    <row r="162" spans="3:10" hidden="1">
      <c r="C162">
        <v>14</v>
      </c>
      <c r="E162" t="s">
        <v>15</v>
      </c>
      <c r="F162">
        <v>5</v>
      </c>
      <c r="J162">
        <v>75.099999999999994</v>
      </c>
    </row>
    <row r="163" spans="3:10" hidden="1">
      <c r="C163">
        <v>15</v>
      </c>
      <c r="E163" t="s">
        <v>15</v>
      </c>
      <c r="F163">
        <v>5</v>
      </c>
      <c r="J163">
        <v>75.099999999999994</v>
      </c>
    </row>
    <row r="164" spans="3:10" hidden="1">
      <c r="C164">
        <v>16</v>
      </c>
      <c r="E164" t="s">
        <v>15</v>
      </c>
      <c r="F164">
        <v>5</v>
      </c>
      <c r="J164">
        <v>75.099999999999994</v>
      </c>
    </row>
    <row r="165" spans="3:10" hidden="1">
      <c r="C165">
        <v>17</v>
      </c>
      <c r="E165" t="s">
        <v>15</v>
      </c>
      <c r="F165">
        <v>5</v>
      </c>
      <c r="J165">
        <v>75.099999999999994</v>
      </c>
    </row>
    <row r="166" spans="3:10" hidden="1">
      <c r="C166">
        <v>18</v>
      </c>
      <c r="E166" t="s">
        <v>15</v>
      </c>
      <c r="F166">
        <v>5</v>
      </c>
      <c r="J166">
        <v>75.099999999999994</v>
      </c>
    </row>
    <row r="167" spans="3:10" hidden="1">
      <c r="C167">
        <v>19</v>
      </c>
      <c r="E167" t="s">
        <v>15</v>
      </c>
      <c r="F167">
        <v>5</v>
      </c>
      <c r="J167">
        <v>75.099999999999994</v>
      </c>
    </row>
    <row r="168" spans="3:10" hidden="1">
      <c r="C168">
        <v>20</v>
      </c>
      <c r="E168" t="s">
        <v>15</v>
      </c>
      <c r="F168">
        <v>5</v>
      </c>
      <c r="J168">
        <v>75.099999999999994</v>
      </c>
    </row>
    <row r="169" spans="3:10" hidden="1">
      <c r="C169">
        <v>21</v>
      </c>
      <c r="E169" t="s">
        <v>15</v>
      </c>
      <c r="F169">
        <v>5</v>
      </c>
      <c r="J169">
        <v>75.099999999999994</v>
      </c>
    </row>
    <row r="170" spans="3:10" hidden="1">
      <c r="C170">
        <v>22</v>
      </c>
      <c r="E170" t="s">
        <v>15</v>
      </c>
      <c r="F170">
        <v>5</v>
      </c>
      <c r="J170">
        <v>75.099999999999994</v>
      </c>
    </row>
    <row r="171" spans="3:10" hidden="1">
      <c r="C171">
        <v>23</v>
      </c>
      <c r="E171" t="s">
        <v>15</v>
      </c>
      <c r="F171">
        <v>5</v>
      </c>
      <c r="J171">
        <v>75.099999999999994</v>
      </c>
    </row>
    <row r="172" spans="3:10" hidden="1">
      <c r="C172">
        <v>24</v>
      </c>
      <c r="E172" t="s">
        <v>15</v>
      </c>
      <c r="F172">
        <v>5</v>
      </c>
      <c r="J172">
        <v>75.099999999999994</v>
      </c>
    </row>
    <row r="173" spans="3:10" hidden="1">
      <c r="C173">
        <v>25</v>
      </c>
      <c r="E173" t="s">
        <v>15</v>
      </c>
      <c r="F173">
        <v>5</v>
      </c>
      <c r="J173">
        <v>75.099999999999994</v>
      </c>
    </row>
    <row r="174" spans="3:10" hidden="1">
      <c r="C174">
        <v>26</v>
      </c>
      <c r="E174" t="s">
        <v>15</v>
      </c>
      <c r="F174">
        <v>5</v>
      </c>
      <c r="J174">
        <v>75.099999999999994</v>
      </c>
    </row>
    <row r="175" spans="3:10" hidden="1">
      <c r="C175">
        <v>27</v>
      </c>
      <c r="E175" t="s">
        <v>15</v>
      </c>
      <c r="F175">
        <v>5</v>
      </c>
      <c r="J175">
        <v>75.099999999999994</v>
      </c>
    </row>
    <row r="176" spans="3:10" hidden="1">
      <c r="C176">
        <v>28</v>
      </c>
      <c r="E176" t="s">
        <v>15</v>
      </c>
      <c r="F176">
        <v>5</v>
      </c>
      <c r="J176">
        <v>75.099999999999994</v>
      </c>
    </row>
    <row r="177" spans="3:14" hidden="1">
      <c r="C177">
        <v>29</v>
      </c>
      <c r="E177" t="s">
        <v>15</v>
      </c>
      <c r="F177">
        <v>5</v>
      </c>
      <c r="J177">
        <v>75.099999999999994</v>
      </c>
    </row>
    <row r="178" spans="3:14">
      <c r="C178" t="s">
        <v>14</v>
      </c>
      <c r="G178">
        <f>AVERAGE(G149:G177)</f>
        <v>68.782000000000011</v>
      </c>
      <c r="H178">
        <f t="shared" ref="H178:N178" si="9">AVERAGE(H149:H177)</f>
        <v>1.89</v>
      </c>
      <c r="I178" t="e">
        <f t="shared" si="9"/>
        <v>#DIV/0!</v>
      </c>
      <c r="J178">
        <f t="shared" si="9"/>
        <v>75.099999999999952</v>
      </c>
      <c r="K178">
        <f t="shared" si="9"/>
        <v>15.820000000000002</v>
      </c>
      <c r="L178">
        <f t="shared" si="9"/>
        <v>0</v>
      </c>
      <c r="M178">
        <f t="shared" si="9"/>
        <v>4.7676996392000905</v>
      </c>
      <c r="N178">
        <f t="shared" si="9"/>
        <v>0.75635970807044617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55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68.81</v>
      </c>
      <c r="H185">
        <v>2.14</v>
      </c>
      <c r="J185">
        <v>75.099999999999994</v>
      </c>
      <c r="K185">
        <v>14.4</v>
      </c>
      <c r="L185">
        <f>I185/K185</f>
        <v>0</v>
      </c>
      <c r="M185">
        <f>J185/K185</f>
        <v>5.2152777777777777</v>
      </c>
      <c r="N185">
        <v>0.91886860441837903</v>
      </c>
    </row>
    <row r="186" spans="3:14" hidden="1">
      <c r="C186">
        <v>2</v>
      </c>
      <c r="E186" t="s">
        <v>16</v>
      </c>
      <c r="F186">
        <v>5</v>
      </c>
      <c r="G186">
        <v>76.28</v>
      </c>
      <c r="H186">
        <v>2.2599999999999998</v>
      </c>
      <c r="J186">
        <v>75.099999999999994</v>
      </c>
      <c r="K186">
        <v>15.9</v>
      </c>
      <c r="M186">
        <f t="shared" ref="M186:M189" si="10">J186/K186</f>
        <v>4.7232704402515715</v>
      </c>
      <c r="N186">
        <v>0.906461723974471</v>
      </c>
    </row>
    <row r="187" spans="3:14" hidden="1">
      <c r="C187">
        <v>3</v>
      </c>
      <c r="E187" t="s">
        <v>16</v>
      </c>
      <c r="F187">
        <v>5</v>
      </c>
      <c r="G187">
        <v>91.11</v>
      </c>
      <c r="H187">
        <v>1.84</v>
      </c>
      <c r="J187">
        <v>75.099999999999994</v>
      </c>
      <c r="K187">
        <v>17.2</v>
      </c>
      <c r="M187">
        <f t="shared" si="10"/>
        <v>4.3662790697674421</v>
      </c>
      <c r="N187">
        <v>0.91289031465789205</v>
      </c>
    </row>
    <row r="188" spans="3:14" hidden="1">
      <c r="C188">
        <v>4</v>
      </c>
      <c r="E188" t="s">
        <v>16</v>
      </c>
      <c r="F188">
        <v>5</v>
      </c>
      <c r="G188">
        <v>54.04</v>
      </c>
      <c r="H188">
        <v>1.74</v>
      </c>
      <c r="J188">
        <v>75.099999999999994</v>
      </c>
      <c r="K188">
        <v>17.2</v>
      </c>
      <c r="M188">
        <f t="shared" si="10"/>
        <v>4.3662790697674421</v>
      </c>
      <c r="N188">
        <v>0.90840436982957495</v>
      </c>
    </row>
    <row r="189" spans="3:14" hidden="1">
      <c r="C189">
        <v>5</v>
      </c>
      <c r="E189" t="s">
        <v>16</v>
      </c>
      <c r="F189">
        <v>5</v>
      </c>
      <c r="G189">
        <v>58.92</v>
      </c>
      <c r="H189">
        <v>1.79</v>
      </c>
      <c r="J189">
        <v>75.099999999999994</v>
      </c>
      <c r="K189">
        <v>15.9</v>
      </c>
      <c r="M189">
        <f t="shared" si="10"/>
        <v>4.7232704402515715</v>
      </c>
      <c r="N189">
        <v>0.92452391742773699</v>
      </c>
    </row>
    <row r="190" spans="3:14" hidden="1">
      <c r="C190">
        <v>6</v>
      </c>
      <c r="E190" t="s">
        <v>16</v>
      </c>
      <c r="F190">
        <v>5</v>
      </c>
      <c r="H190">
        <v>1.81</v>
      </c>
      <c r="J190">
        <v>75.099999999999994</v>
      </c>
    </row>
    <row r="191" spans="3:14" hidden="1">
      <c r="C191">
        <v>7</v>
      </c>
      <c r="E191" t="s">
        <v>16</v>
      </c>
      <c r="F191">
        <v>5</v>
      </c>
      <c r="H191">
        <v>1.75</v>
      </c>
      <c r="J191">
        <v>75.099999999999994</v>
      </c>
    </row>
    <row r="192" spans="3:14" hidden="1">
      <c r="C192">
        <v>8</v>
      </c>
      <c r="E192" t="s">
        <v>16</v>
      </c>
      <c r="F192">
        <v>5</v>
      </c>
      <c r="H192">
        <v>2.21</v>
      </c>
    </row>
    <row r="193" spans="3:8" hidden="1">
      <c r="C193">
        <v>9</v>
      </c>
      <c r="E193" t="s">
        <v>16</v>
      </c>
      <c r="F193">
        <v>5</v>
      </c>
      <c r="H193">
        <v>1.95</v>
      </c>
    </row>
    <row r="194" spans="3:8" hidden="1">
      <c r="C194">
        <v>10</v>
      </c>
      <c r="E194" t="s">
        <v>16</v>
      </c>
      <c r="F194">
        <v>5</v>
      </c>
    </row>
    <row r="195" spans="3:8" hidden="1">
      <c r="C195">
        <v>11</v>
      </c>
      <c r="E195" t="s">
        <v>16</v>
      </c>
      <c r="F195">
        <v>5</v>
      </c>
    </row>
    <row r="196" spans="3:8" hidden="1">
      <c r="C196">
        <v>12</v>
      </c>
      <c r="E196" t="s">
        <v>16</v>
      </c>
      <c r="F196">
        <v>5</v>
      </c>
    </row>
    <row r="197" spans="3:8" hidden="1">
      <c r="C197">
        <v>13</v>
      </c>
      <c r="E197" t="s">
        <v>16</v>
      </c>
      <c r="F197">
        <v>5</v>
      </c>
    </row>
    <row r="198" spans="3:8" hidden="1">
      <c r="C198">
        <v>14</v>
      </c>
      <c r="E198" t="s">
        <v>16</v>
      </c>
      <c r="F198">
        <v>5</v>
      </c>
    </row>
    <row r="199" spans="3:8" hidden="1">
      <c r="C199">
        <v>15</v>
      </c>
      <c r="E199" t="s">
        <v>16</v>
      </c>
      <c r="F199">
        <v>5</v>
      </c>
    </row>
    <row r="200" spans="3:8" hidden="1">
      <c r="C200">
        <v>16</v>
      </c>
      <c r="E200" t="s">
        <v>16</v>
      </c>
      <c r="F200">
        <v>5</v>
      </c>
    </row>
    <row r="201" spans="3:8" hidden="1">
      <c r="C201">
        <v>17</v>
      </c>
      <c r="E201" t="s">
        <v>16</v>
      </c>
      <c r="F201">
        <v>5</v>
      </c>
    </row>
    <row r="202" spans="3:8" hidden="1">
      <c r="C202">
        <v>18</v>
      </c>
      <c r="E202" t="s">
        <v>16</v>
      </c>
      <c r="F202">
        <v>5</v>
      </c>
    </row>
    <row r="203" spans="3:8" hidden="1">
      <c r="C203">
        <v>19</v>
      </c>
      <c r="E203" t="s">
        <v>16</v>
      </c>
      <c r="F203">
        <v>5</v>
      </c>
    </row>
    <row r="204" spans="3:8" hidden="1">
      <c r="C204">
        <v>20</v>
      </c>
      <c r="E204" t="s">
        <v>16</v>
      </c>
      <c r="F204">
        <v>5</v>
      </c>
    </row>
    <row r="205" spans="3:8" hidden="1">
      <c r="C205">
        <v>21</v>
      </c>
      <c r="E205" t="s">
        <v>16</v>
      </c>
      <c r="F205">
        <v>5</v>
      </c>
    </row>
    <row r="206" spans="3:8" hidden="1">
      <c r="C206">
        <v>22</v>
      </c>
      <c r="E206" t="s">
        <v>16</v>
      </c>
      <c r="F206">
        <v>5</v>
      </c>
    </row>
    <row r="207" spans="3:8" hidden="1">
      <c r="C207">
        <v>23</v>
      </c>
      <c r="E207" t="s">
        <v>16</v>
      </c>
      <c r="F207">
        <v>5</v>
      </c>
    </row>
    <row r="208" spans="3:8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69.832000000000008</v>
      </c>
      <c r="H214">
        <f t="shared" ref="H214:N214" si="11">AVERAGE(H185:H213)</f>
        <v>1.9433333333333331</v>
      </c>
      <c r="I214" t="e">
        <f t="shared" si="11"/>
        <v>#DIV/0!</v>
      </c>
      <c r="J214">
        <f t="shared" si="11"/>
        <v>75.100000000000009</v>
      </c>
      <c r="K214">
        <f t="shared" si="11"/>
        <v>16.12</v>
      </c>
      <c r="L214">
        <f t="shared" si="11"/>
        <v>0</v>
      </c>
      <c r="M214">
        <f t="shared" si="11"/>
        <v>4.6788753595631611</v>
      </c>
      <c r="N214">
        <f t="shared" si="11"/>
        <v>0.91422978606161076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6" t="s">
        <v>59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136.16999999999999</v>
      </c>
      <c r="H224">
        <v>1.83</v>
      </c>
      <c r="J224">
        <v>75.099999999999994</v>
      </c>
      <c r="K224">
        <v>16.899999999999999</v>
      </c>
      <c r="L224">
        <f>I224/K224</f>
        <v>0</v>
      </c>
      <c r="M224">
        <f>J224/K224</f>
        <v>4.443786982248521</v>
      </c>
      <c r="N224">
        <v>0.90661559654500401</v>
      </c>
    </row>
    <row r="225" spans="3:10" hidden="1">
      <c r="C225">
        <v>2</v>
      </c>
      <c r="E225" t="s">
        <v>6</v>
      </c>
      <c r="F225" t="s">
        <v>6</v>
      </c>
      <c r="H225">
        <v>2.09</v>
      </c>
      <c r="J225">
        <v>75.099999999999994</v>
      </c>
    </row>
    <row r="226" spans="3:10" hidden="1">
      <c r="C226">
        <v>3</v>
      </c>
      <c r="E226" t="s">
        <v>6</v>
      </c>
      <c r="F226" t="s">
        <v>6</v>
      </c>
      <c r="H226">
        <v>1.17</v>
      </c>
      <c r="J226">
        <v>75.099999999999994</v>
      </c>
    </row>
    <row r="227" spans="3:10" hidden="1">
      <c r="C227">
        <v>4</v>
      </c>
      <c r="E227" t="s">
        <v>6</v>
      </c>
      <c r="F227" t="s">
        <v>6</v>
      </c>
      <c r="H227">
        <v>2.46</v>
      </c>
      <c r="J227">
        <v>75.099999999999994</v>
      </c>
    </row>
    <row r="228" spans="3:10" hidden="1">
      <c r="C228">
        <v>5</v>
      </c>
      <c r="E228" t="s">
        <v>6</v>
      </c>
      <c r="F228" t="s">
        <v>6</v>
      </c>
      <c r="H228">
        <v>2.2400000000000002</v>
      </c>
      <c r="J228">
        <v>75.099999999999994</v>
      </c>
    </row>
    <row r="229" spans="3:10" hidden="1">
      <c r="C229">
        <v>6</v>
      </c>
      <c r="E229" t="s">
        <v>6</v>
      </c>
      <c r="F229" t="s">
        <v>6</v>
      </c>
      <c r="H229">
        <v>2.69</v>
      </c>
      <c r="J229">
        <v>75.099999999999994</v>
      </c>
    </row>
    <row r="230" spans="3:10" hidden="1">
      <c r="C230">
        <v>7</v>
      </c>
      <c r="E230" t="s">
        <v>6</v>
      </c>
      <c r="F230" t="s">
        <v>6</v>
      </c>
      <c r="H230">
        <v>2.2200000000000002</v>
      </c>
      <c r="J230">
        <v>75.099999999999994</v>
      </c>
    </row>
    <row r="231" spans="3:10" hidden="1">
      <c r="C231">
        <v>8</v>
      </c>
      <c r="E231" t="s">
        <v>6</v>
      </c>
      <c r="F231" t="s">
        <v>6</v>
      </c>
    </row>
    <row r="232" spans="3:10" hidden="1">
      <c r="C232">
        <v>9</v>
      </c>
      <c r="E232" t="s">
        <v>6</v>
      </c>
      <c r="F232" t="s">
        <v>6</v>
      </c>
    </row>
    <row r="233" spans="3:10" hidden="1">
      <c r="C233">
        <v>10</v>
      </c>
      <c r="E233" t="s">
        <v>6</v>
      </c>
      <c r="F233" t="s">
        <v>6</v>
      </c>
    </row>
    <row r="234" spans="3:10" hidden="1">
      <c r="C234">
        <v>11</v>
      </c>
      <c r="E234" t="s">
        <v>6</v>
      </c>
      <c r="F234" t="s">
        <v>6</v>
      </c>
    </row>
    <row r="235" spans="3:10" hidden="1">
      <c r="C235">
        <v>12</v>
      </c>
      <c r="E235" t="s">
        <v>6</v>
      </c>
      <c r="F235" t="s">
        <v>6</v>
      </c>
    </row>
    <row r="236" spans="3:10" hidden="1">
      <c r="C236">
        <v>13</v>
      </c>
      <c r="E236" t="s">
        <v>6</v>
      </c>
      <c r="F236" t="s">
        <v>6</v>
      </c>
    </row>
    <row r="237" spans="3:10" hidden="1">
      <c r="C237">
        <v>14</v>
      </c>
      <c r="E237" t="s">
        <v>6</v>
      </c>
      <c r="F237" t="s">
        <v>6</v>
      </c>
    </row>
    <row r="238" spans="3:10" hidden="1">
      <c r="C238">
        <v>15</v>
      </c>
      <c r="E238" t="s">
        <v>6</v>
      </c>
      <c r="F238" t="s">
        <v>6</v>
      </c>
    </row>
    <row r="239" spans="3:10" hidden="1">
      <c r="C239">
        <v>16</v>
      </c>
      <c r="E239" t="s">
        <v>6</v>
      </c>
      <c r="F239" t="s">
        <v>6</v>
      </c>
    </row>
    <row r="240" spans="3:10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136.16999999999999</v>
      </c>
      <c r="H253">
        <f t="shared" ref="H253:N253" si="12">AVERAGE(H224:H252)</f>
        <v>2.1</v>
      </c>
      <c r="I253" t="e">
        <f t="shared" si="12"/>
        <v>#DIV/0!</v>
      </c>
      <c r="J253">
        <f t="shared" si="12"/>
        <v>75.100000000000009</v>
      </c>
      <c r="K253">
        <f t="shared" si="12"/>
        <v>16.899999999999999</v>
      </c>
      <c r="L253">
        <f t="shared" si="12"/>
        <v>0</v>
      </c>
      <c r="M253">
        <f t="shared" si="12"/>
        <v>4.443786982248521</v>
      </c>
      <c r="N253">
        <f t="shared" si="12"/>
        <v>0.90661559654500401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96.77</v>
      </c>
      <c r="H259">
        <v>2.54</v>
      </c>
      <c r="J259">
        <v>75.099999999999994</v>
      </c>
      <c r="K259">
        <v>16.8</v>
      </c>
      <c r="L259">
        <f>I259/K259</f>
        <v>0</v>
      </c>
      <c r="M259">
        <f>J259/K259</f>
        <v>4.4702380952380949</v>
      </c>
      <c r="N259">
        <v>0.90001022833645405</v>
      </c>
    </row>
    <row r="260" spans="3:14" hidden="1">
      <c r="C260">
        <v>2</v>
      </c>
      <c r="E260" t="s">
        <v>15</v>
      </c>
      <c r="F260" t="s">
        <v>6</v>
      </c>
      <c r="H260">
        <v>2.65</v>
      </c>
      <c r="J260">
        <v>75.099999999999994</v>
      </c>
    </row>
    <row r="261" spans="3:14" hidden="1">
      <c r="C261">
        <v>3</v>
      </c>
      <c r="E261" t="s">
        <v>15</v>
      </c>
      <c r="F261" t="s">
        <v>6</v>
      </c>
      <c r="H261">
        <v>2.1800000000000002</v>
      </c>
      <c r="J261">
        <v>75.099999999999994</v>
      </c>
    </row>
    <row r="262" spans="3:14" hidden="1">
      <c r="C262">
        <v>4</v>
      </c>
      <c r="E262" t="s">
        <v>15</v>
      </c>
      <c r="F262" t="s">
        <v>6</v>
      </c>
      <c r="H262">
        <v>2.15</v>
      </c>
      <c r="J262">
        <v>75.099999999999994</v>
      </c>
    </row>
    <row r="263" spans="3:14" hidden="1">
      <c r="C263">
        <v>5</v>
      </c>
      <c r="E263" t="s">
        <v>15</v>
      </c>
      <c r="F263" t="s">
        <v>6</v>
      </c>
      <c r="H263">
        <v>2.46</v>
      </c>
      <c r="J263">
        <v>75.099999999999994</v>
      </c>
    </row>
    <row r="264" spans="3:14" hidden="1">
      <c r="C264">
        <v>6</v>
      </c>
      <c r="E264" t="s">
        <v>15</v>
      </c>
      <c r="F264" t="s">
        <v>6</v>
      </c>
      <c r="H264">
        <v>2.23</v>
      </c>
      <c r="J264">
        <v>75.099999999999994</v>
      </c>
    </row>
    <row r="265" spans="3:14" hidden="1">
      <c r="C265">
        <v>7</v>
      </c>
      <c r="E265" t="s">
        <v>15</v>
      </c>
      <c r="F265" t="s">
        <v>6</v>
      </c>
      <c r="H265">
        <v>2.1800000000000002</v>
      </c>
      <c r="J265">
        <v>75.099999999999994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3" hidden="1">
      <c r="C273">
        <v>15</v>
      </c>
      <c r="E273" t="s">
        <v>15</v>
      </c>
      <c r="F273" t="s">
        <v>6</v>
      </c>
    </row>
    <row r="274" spans="3:13" hidden="1">
      <c r="C274">
        <v>16</v>
      </c>
      <c r="E274" t="s">
        <v>15</v>
      </c>
      <c r="F274" t="s">
        <v>6</v>
      </c>
    </row>
    <row r="275" spans="3:13" hidden="1">
      <c r="C275">
        <v>17</v>
      </c>
      <c r="E275" t="s">
        <v>15</v>
      </c>
      <c r="F275" t="s">
        <v>6</v>
      </c>
    </row>
    <row r="276" spans="3:13" hidden="1">
      <c r="C276">
        <v>18</v>
      </c>
      <c r="E276" t="s">
        <v>15</v>
      </c>
      <c r="F276" t="s">
        <v>6</v>
      </c>
    </row>
    <row r="277" spans="3:13" hidden="1">
      <c r="C277">
        <v>19</v>
      </c>
      <c r="E277" t="s">
        <v>15</v>
      </c>
      <c r="F277" t="s">
        <v>6</v>
      </c>
    </row>
    <row r="278" spans="3:13" hidden="1">
      <c r="C278">
        <v>20</v>
      </c>
      <c r="E278" t="s">
        <v>15</v>
      </c>
      <c r="F278" t="s">
        <v>6</v>
      </c>
    </row>
    <row r="279" spans="3:13" hidden="1">
      <c r="C279">
        <v>21</v>
      </c>
      <c r="E279" t="s">
        <v>15</v>
      </c>
      <c r="F279" t="s">
        <v>6</v>
      </c>
    </row>
    <row r="280" spans="3:13" hidden="1">
      <c r="C280">
        <v>22</v>
      </c>
      <c r="E280" t="s">
        <v>15</v>
      </c>
      <c r="F280" t="s">
        <v>6</v>
      </c>
    </row>
    <row r="281" spans="3:13" hidden="1">
      <c r="C281">
        <v>23</v>
      </c>
      <c r="E281" t="s">
        <v>15</v>
      </c>
      <c r="F281" t="s">
        <v>6</v>
      </c>
    </row>
    <row r="282" spans="3:13" hidden="1">
      <c r="C282">
        <v>24</v>
      </c>
      <c r="E282" t="s">
        <v>15</v>
      </c>
      <c r="F282" t="s">
        <v>6</v>
      </c>
    </row>
    <row r="283" spans="3:13" hidden="1">
      <c r="C283">
        <v>25</v>
      </c>
      <c r="E283" t="s">
        <v>15</v>
      </c>
      <c r="F283" t="s">
        <v>6</v>
      </c>
    </row>
    <row r="284" spans="3:13" hidden="1">
      <c r="C284">
        <v>26</v>
      </c>
      <c r="E284" t="s">
        <v>15</v>
      </c>
      <c r="F284" t="s">
        <v>6</v>
      </c>
    </row>
    <row r="285" spans="3:13" hidden="1">
      <c r="C285">
        <v>27</v>
      </c>
      <c r="E285" t="s">
        <v>15</v>
      </c>
      <c r="F285" t="s">
        <v>6</v>
      </c>
    </row>
    <row r="286" spans="3:13" hidden="1">
      <c r="C286">
        <v>28</v>
      </c>
      <c r="E286" t="s">
        <v>15</v>
      </c>
      <c r="F286" t="s">
        <v>6</v>
      </c>
    </row>
    <row r="287" spans="3:13" hidden="1">
      <c r="C287">
        <v>29</v>
      </c>
      <c r="E287" t="s">
        <v>15</v>
      </c>
      <c r="F287" t="s">
        <v>6</v>
      </c>
    </row>
    <row r="288" spans="3:13">
      <c r="C288" t="s">
        <v>14</v>
      </c>
      <c r="G288">
        <f>AVERAGE(G259:G287)</f>
        <v>96.77</v>
      </c>
      <c r="H288">
        <f t="shared" ref="H288:M288" si="13">AVERAGE(H259:H287)</f>
        <v>2.3414285714285716</v>
      </c>
      <c r="I288" t="e">
        <f t="shared" si="13"/>
        <v>#DIV/0!</v>
      </c>
      <c r="J288">
        <f t="shared" si="13"/>
        <v>75.100000000000009</v>
      </c>
      <c r="K288">
        <f t="shared" si="13"/>
        <v>16.8</v>
      </c>
      <c r="L288">
        <f t="shared" si="13"/>
        <v>0</v>
      </c>
      <c r="M288">
        <f t="shared" si="13"/>
        <v>4.4702380952380949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37.19</v>
      </c>
      <c r="H295">
        <v>2.25</v>
      </c>
      <c r="J295">
        <v>75.099999999999994</v>
      </c>
      <c r="K295">
        <v>16.8</v>
      </c>
      <c r="L295">
        <f>I295/K295</f>
        <v>0</v>
      </c>
      <c r="M295">
        <f>J295/K295</f>
        <v>4.4702380952380949</v>
      </c>
      <c r="N295">
        <v>0.89964381052965403</v>
      </c>
    </row>
    <row r="296" spans="3:14" hidden="1">
      <c r="C296">
        <v>2</v>
      </c>
      <c r="E296" t="s">
        <v>16</v>
      </c>
      <c r="F296" t="s">
        <v>6</v>
      </c>
      <c r="H296">
        <v>2.19</v>
      </c>
      <c r="J296">
        <v>75.099999999999994</v>
      </c>
    </row>
    <row r="297" spans="3:14" hidden="1">
      <c r="C297">
        <v>3</v>
      </c>
      <c r="E297" t="s">
        <v>16</v>
      </c>
      <c r="F297" t="s">
        <v>6</v>
      </c>
      <c r="H297">
        <v>2.2799999999999998</v>
      </c>
      <c r="J297">
        <v>75.099999999999994</v>
      </c>
    </row>
    <row r="298" spans="3:14" hidden="1">
      <c r="C298">
        <v>4</v>
      </c>
      <c r="E298" t="s">
        <v>16</v>
      </c>
      <c r="F298" t="s">
        <v>6</v>
      </c>
      <c r="H298">
        <v>2.31</v>
      </c>
      <c r="J298">
        <v>75.099999999999994</v>
      </c>
    </row>
    <row r="299" spans="3:14" hidden="1">
      <c r="C299">
        <v>5</v>
      </c>
      <c r="E299" t="s">
        <v>16</v>
      </c>
      <c r="F299" t="s">
        <v>6</v>
      </c>
      <c r="H299">
        <v>2.31</v>
      </c>
      <c r="J299">
        <v>75.099999999999994</v>
      </c>
    </row>
    <row r="300" spans="3:14" hidden="1">
      <c r="C300">
        <v>6</v>
      </c>
      <c r="E300" t="s">
        <v>16</v>
      </c>
      <c r="F300" t="s">
        <v>6</v>
      </c>
      <c r="H300">
        <v>1.76</v>
      </c>
      <c r="J300">
        <v>75.099999999999994</v>
      </c>
    </row>
    <row r="301" spans="3:14" hidden="1">
      <c r="C301">
        <v>7</v>
      </c>
      <c r="E301" t="s">
        <v>16</v>
      </c>
      <c r="F301" t="s">
        <v>6</v>
      </c>
      <c r="H301">
        <v>1.75</v>
      </c>
      <c r="J301">
        <v>75.099999999999994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37.19</v>
      </c>
      <c r="H324">
        <f t="shared" ref="H324:N324" si="14">AVERAGE(H295:H323)</f>
        <v>2.1214285714285714</v>
      </c>
      <c r="I324" t="e">
        <f t="shared" si="14"/>
        <v>#DIV/0!</v>
      </c>
      <c r="J324">
        <f t="shared" si="14"/>
        <v>75.100000000000009</v>
      </c>
      <c r="K324">
        <f t="shared" si="14"/>
        <v>16.8</v>
      </c>
      <c r="L324">
        <f t="shared" si="14"/>
        <v>0</v>
      </c>
      <c r="M324">
        <f t="shared" si="14"/>
        <v>4.4702380952380949</v>
      </c>
      <c r="N324">
        <f t="shared" si="14"/>
        <v>0.89964381052965403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55</v>
      </c>
    </row>
    <row r="335" spans="1:26">
      <c r="C335" t="s">
        <v>0</v>
      </c>
      <c r="D335">
        <v>2</v>
      </c>
      <c r="E335" t="s">
        <v>6</v>
      </c>
      <c r="F335">
        <v>50</v>
      </c>
      <c r="G335">
        <v>29.69</v>
      </c>
      <c r="H335">
        <v>1.73</v>
      </c>
      <c r="J335">
        <v>75.099999999999994</v>
      </c>
      <c r="K335">
        <v>64.3</v>
      </c>
      <c r="M335">
        <f>J335/K335</f>
        <v>1.1679626749611196</v>
      </c>
      <c r="N335">
        <v>0.99707937160557003</v>
      </c>
    </row>
    <row r="336" spans="1:26">
      <c r="D336">
        <v>2</v>
      </c>
      <c r="E336" t="s">
        <v>6</v>
      </c>
      <c r="F336">
        <v>100</v>
      </c>
      <c r="G336">
        <v>8.99</v>
      </c>
      <c r="H336">
        <v>1.72</v>
      </c>
      <c r="J336">
        <v>75.099999999999994</v>
      </c>
      <c r="K336">
        <v>64.099999999999994</v>
      </c>
      <c r="M336">
        <f t="shared" ref="M336:M340" si="15">J336/K336</f>
        <v>1.1716068642745709</v>
      </c>
      <c r="N336">
        <v>0.99525215552075497</v>
      </c>
    </row>
    <row r="337" spans="4:14">
      <c r="D337">
        <v>2</v>
      </c>
      <c r="E337" t="s">
        <v>6</v>
      </c>
      <c r="F337">
        <v>200</v>
      </c>
      <c r="H337">
        <v>2.36</v>
      </c>
      <c r="J337">
        <v>75.099999999999994</v>
      </c>
      <c r="K337">
        <v>63.8</v>
      </c>
      <c r="M337">
        <f t="shared" si="15"/>
        <v>1.177115987460815</v>
      </c>
      <c r="N337">
        <v>0.991192717339894</v>
      </c>
    </row>
    <row r="338" spans="4:14">
      <c r="D338">
        <v>2</v>
      </c>
      <c r="E338" t="s">
        <v>6</v>
      </c>
      <c r="F338">
        <v>300</v>
      </c>
      <c r="H338">
        <v>1.83</v>
      </c>
      <c r="J338">
        <v>75.099999999999994</v>
      </c>
      <c r="K338">
        <v>63.6</v>
      </c>
      <c r="M338">
        <f t="shared" si="15"/>
        <v>1.1808176100628929</v>
      </c>
    </row>
    <row r="339" spans="4:14">
      <c r="D339">
        <v>2</v>
      </c>
      <c r="E339" t="s">
        <v>6</v>
      </c>
      <c r="F339">
        <v>400</v>
      </c>
      <c r="H339">
        <v>2.0299999999999998</v>
      </c>
      <c r="J339">
        <v>75.099999999999994</v>
      </c>
      <c r="K339">
        <v>63.5</v>
      </c>
      <c r="M339">
        <f t="shared" si="15"/>
        <v>1.1826771653543307</v>
      </c>
    </row>
    <row r="340" spans="4:14">
      <c r="D340">
        <v>2</v>
      </c>
      <c r="E340" t="s">
        <v>6</v>
      </c>
      <c r="F340">
        <v>500</v>
      </c>
      <c r="H340">
        <v>1.98</v>
      </c>
      <c r="J340">
        <v>75.099999999999994</v>
      </c>
      <c r="K340">
        <v>63.3</v>
      </c>
      <c r="M340">
        <f t="shared" si="15"/>
        <v>1.1864139020537126</v>
      </c>
      <c r="N340">
        <v>0.97902261852012695</v>
      </c>
    </row>
    <row r="341" spans="4:14">
      <c r="D341">
        <v>4</v>
      </c>
      <c r="E341" t="s">
        <v>6</v>
      </c>
      <c r="F341">
        <v>2</v>
      </c>
      <c r="G341">
        <v>162.99</v>
      </c>
      <c r="H341">
        <v>1.89</v>
      </c>
      <c r="J341">
        <v>75.099999999999994</v>
      </c>
      <c r="K341">
        <v>16.8</v>
      </c>
      <c r="M341" s="20">
        <f>J341/K341</f>
        <v>4.4702380952380949</v>
      </c>
      <c r="N341" s="21">
        <v>0.92910885296456303</v>
      </c>
    </row>
    <row r="342" spans="4:14">
      <c r="D342">
        <v>4</v>
      </c>
      <c r="E342" t="s">
        <v>6</v>
      </c>
      <c r="F342">
        <v>5</v>
      </c>
      <c r="G342">
        <v>145.16999999999999</v>
      </c>
      <c r="H342">
        <v>1.83</v>
      </c>
      <c r="J342">
        <v>75.099999999999994</v>
      </c>
      <c r="K342">
        <v>16.8</v>
      </c>
      <c r="M342" s="20">
        <f t="shared" ref="M342:M346" si="16">J342/K342</f>
        <v>4.4702380952380949</v>
      </c>
      <c r="N342" s="21">
        <v>0.92997331451940002</v>
      </c>
    </row>
    <row r="343" spans="4:14">
      <c r="D343">
        <v>4</v>
      </c>
      <c r="E343" t="s">
        <v>6</v>
      </c>
      <c r="F343">
        <v>10</v>
      </c>
      <c r="G343">
        <v>134.53</v>
      </c>
      <c r="H343">
        <v>1.79</v>
      </c>
      <c r="J343">
        <v>75.099999999999994</v>
      </c>
      <c r="K343">
        <v>16.7</v>
      </c>
      <c r="M343" s="20">
        <f t="shared" si="16"/>
        <v>4.4970059880239521</v>
      </c>
      <c r="N343" s="21">
        <v>0.92641394923670295</v>
      </c>
    </row>
    <row r="344" spans="4:14">
      <c r="D344">
        <v>4</v>
      </c>
      <c r="E344" t="s">
        <v>6</v>
      </c>
      <c r="F344" s="16">
        <v>50</v>
      </c>
      <c r="G344">
        <v>148.96</v>
      </c>
      <c r="H344">
        <v>1.65</v>
      </c>
      <c r="J344">
        <v>75.099999999999994</v>
      </c>
      <c r="K344">
        <v>16.600000000000001</v>
      </c>
      <c r="M344" s="20">
        <f t="shared" si="16"/>
        <v>4.5240963855421681</v>
      </c>
      <c r="N344" s="21">
        <v>0.92896134941094499</v>
      </c>
    </row>
    <row r="345" spans="4:14">
      <c r="D345">
        <v>4</v>
      </c>
      <c r="E345" t="s">
        <v>6</v>
      </c>
      <c r="F345">
        <v>100</v>
      </c>
      <c r="G345">
        <v>108.84</v>
      </c>
      <c r="H345">
        <v>1.72</v>
      </c>
      <c r="J345">
        <v>75.099999999999994</v>
      </c>
      <c r="K345">
        <v>16.600000000000001</v>
      </c>
      <c r="M345" s="20">
        <f t="shared" si="16"/>
        <v>4.5240963855421681</v>
      </c>
      <c r="N345" s="21">
        <v>0.92651077773111101</v>
      </c>
    </row>
    <row r="346" spans="4:14">
      <c r="D346">
        <v>4</v>
      </c>
      <c r="E346" t="s">
        <v>6</v>
      </c>
      <c r="F346">
        <v>150</v>
      </c>
      <c r="G346">
        <v>98.67</v>
      </c>
      <c r="H346">
        <v>1.76</v>
      </c>
      <c r="J346">
        <v>75.099999999999994</v>
      </c>
      <c r="K346">
        <v>16.5</v>
      </c>
      <c r="M346" s="20">
        <f t="shared" si="16"/>
        <v>4.5515151515151508</v>
      </c>
      <c r="N346" s="21">
        <v>0.92444671707927295</v>
      </c>
    </row>
    <row r="347" spans="4:14">
      <c r="D347">
        <v>8</v>
      </c>
      <c r="E347" t="s">
        <v>6</v>
      </c>
      <c r="F347">
        <v>2</v>
      </c>
      <c r="G347">
        <v>37.380000000000003</v>
      </c>
      <c r="H347">
        <v>1.76</v>
      </c>
      <c r="J347">
        <v>75.099999999999994</v>
      </c>
      <c r="K347">
        <v>4.24</v>
      </c>
      <c r="M347" s="20">
        <f t="shared" ref="M347:M355" si="17">J347/K347</f>
        <v>17.712264150943394</v>
      </c>
      <c r="N347" s="21">
        <v>0.63868802439732897</v>
      </c>
    </row>
    <row r="348" spans="4:14">
      <c r="D348">
        <v>8</v>
      </c>
      <c r="E348" t="s">
        <v>6</v>
      </c>
      <c r="F348">
        <v>5</v>
      </c>
      <c r="G348">
        <v>36.78</v>
      </c>
      <c r="H348">
        <v>1.79</v>
      </c>
      <c r="J348">
        <v>75.099999999999994</v>
      </c>
      <c r="K348">
        <v>4.25</v>
      </c>
      <c r="M348" s="20">
        <f t="shared" si="17"/>
        <v>17.670588235294115</v>
      </c>
      <c r="N348" s="21">
        <v>0.63829134971480395</v>
      </c>
    </row>
    <row r="349" spans="4:14">
      <c r="D349">
        <v>8</v>
      </c>
      <c r="E349" t="s">
        <v>6</v>
      </c>
      <c r="F349">
        <v>10</v>
      </c>
      <c r="G349">
        <v>25.71</v>
      </c>
      <c r="H349">
        <v>1.73</v>
      </c>
      <c r="J349">
        <v>75.099999999999994</v>
      </c>
      <c r="K349">
        <v>4.24</v>
      </c>
      <c r="M349" s="20">
        <f t="shared" si="17"/>
        <v>17.712264150943394</v>
      </c>
      <c r="N349" s="21">
        <v>0.63796697783511302</v>
      </c>
    </row>
    <row r="350" spans="4:14">
      <c r="D350">
        <v>8</v>
      </c>
      <c r="E350" t="s">
        <v>6</v>
      </c>
      <c r="F350">
        <v>50</v>
      </c>
      <c r="G350">
        <v>25.24</v>
      </c>
      <c r="H350">
        <v>1.67</v>
      </c>
      <c r="J350">
        <v>75.099999999999994</v>
      </c>
      <c r="K350">
        <v>4.24</v>
      </c>
      <c r="M350" s="20">
        <f t="shared" si="17"/>
        <v>17.712264150943394</v>
      </c>
      <c r="N350" s="21">
        <v>0.63429352482775703</v>
      </c>
    </row>
    <row r="351" spans="4:14">
      <c r="D351">
        <v>8</v>
      </c>
      <c r="E351" t="s">
        <v>6</v>
      </c>
      <c r="F351">
        <v>100</v>
      </c>
      <c r="G351">
        <v>25.15</v>
      </c>
      <c r="H351">
        <v>1.78</v>
      </c>
      <c r="J351">
        <v>75.099999999999994</v>
      </c>
      <c r="K351">
        <v>4.24</v>
      </c>
      <c r="M351" s="20">
        <f t="shared" si="17"/>
        <v>17.712264150943394</v>
      </c>
      <c r="N351" s="21">
        <v>0.63997549553861</v>
      </c>
    </row>
    <row r="352" spans="4:14">
      <c r="D352">
        <v>8</v>
      </c>
      <c r="E352" t="s">
        <v>6</v>
      </c>
      <c r="F352">
        <v>150</v>
      </c>
      <c r="G352">
        <v>25.08</v>
      </c>
      <c r="H352">
        <v>1.76</v>
      </c>
      <c r="J352">
        <v>75.099999999999994</v>
      </c>
      <c r="K352">
        <v>4.24</v>
      </c>
      <c r="M352" s="20">
        <f t="shared" si="17"/>
        <v>17.712264150943394</v>
      </c>
      <c r="N352" s="21">
        <v>0.64264090048871503</v>
      </c>
    </row>
    <row r="353" spans="1:26">
      <c r="D353">
        <v>16</v>
      </c>
      <c r="E353" t="s">
        <v>6</v>
      </c>
      <c r="H353">
        <v>1.7</v>
      </c>
      <c r="J353">
        <v>75.099999999999994</v>
      </c>
      <c r="M353" t="e">
        <f t="shared" si="17"/>
        <v>#DIV/0!</v>
      </c>
    </row>
    <row r="354" spans="1:26">
      <c r="D354">
        <v>16</v>
      </c>
      <c r="E354" t="s">
        <v>6</v>
      </c>
      <c r="H354">
        <v>1.76</v>
      </c>
      <c r="J354">
        <v>75.099999999999994</v>
      </c>
      <c r="M354" t="e">
        <f t="shared" si="17"/>
        <v>#DIV/0!</v>
      </c>
    </row>
    <row r="355" spans="1:26">
      <c r="D355">
        <v>16</v>
      </c>
      <c r="E355" t="s">
        <v>6</v>
      </c>
      <c r="H355">
        <v>1.65</v>
      </c>
      <c r="J355">
        <v>75.099999999999994</v>
      </c>
      <c r="M355" t="e">
        <f t="shared" si="17"/>
        <v>#DIV/0!</v>
      </c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9" spans="3:14" ht="60">
      <c r="D369" s="1" t="s">
        <v>2</v>
      </c>
      <c r="E369" s="1" t="s">
        <v>20</v>
      </c>
      <c r="F369" s="1" t="s">
        <v>1</v>
      </c>
      <c r="G369" s="1" t="s">
        <v>4</v>
      </c>
      <c r="H369" s="1" t="s">
        <v>5</v>
      </c>
      <c r="I369" s="1" t="s">
        <v>11</v>
      </c>
      <c r="J369" s="1" t="s">
        <v>10</v>
      </c>
      <c r="K369" s="1" t="s">
        <v>8</v>
      </c>
      <c r="L369" s="1" t="s">
        <v>13</v>
      </c>
      <c r="M369" s="1" t="s">
        <v>12</v>
      </c>
      <c r="N369" t="s">
        <v>55</v>
      </c>
    </row>
    <row r="370" spans="3:14">
      <c r="C370">
        <v>1</v>
      </c>
      <c r="D370" t="s">
        <v>19</v>
      </c>
      <c r="E370">
        <v>4</v>
      </c>
      <c r="F370">
        <v>200</v>
      </c>
      <c r="G370">
        <v>109.95</v>
      </c>
      <c r="H370">
        <v>2.2999999999999998</v>
      </c>
      <c r="J370">
        <v>75.099999999999994</v>
      </c>
      <c r="K370">
        <v>16.7</v>
      </c>
      <c r="L370">
        <f>I370/K370</f>
        <v>0</v>
      </c>
      <c r="M370">
        <f>J370/K370</f>
        <v>4.4970059880239521</v>
      </c>
      <c r="N370">
        <v>0.92321466437187005</v>
      </c>
    </row>
    <row r="371" spans="3:14" hidden="1">
      <c r="C371">
        <v>2</v>
      </c>
      <c r="E371">
        <v>4</v>
      </c>
      <c r="F371">
        <v>200</v>
      </c>
      <c r="H371">
        <v>2.12</v>
      </c>
      <c r="J371">
        <v>75.099999999999994</v>
      </c>
    </row>
    <row r="372" spans="3:14" hidden="1">
      <c r="C372">
        <v>3</v>
      </c>
      <c r="E372">
        <v>4</v>
      </c>
      <c r="F372">
        <v>200</v>
      </c>
      <c r="H372">
        <v>2.4300000000000002</v>
      </c>
      <c r="J372">
        <v>75.099999999999994</v>
      </c>
    </row>
    <row r="373" spans="3:14" hidden="1">
      <c r="C373">
        <v>4</v>
      </c>
      <c r="E373">
        <v>4</v>
      </c>
      <c r="F373">
        <v>200</v>
      </c>
      <c r="H373">
        <v>2.59</v>
      </c>
      <c r="J373">
        <v>75.099999999999994</v>
      </c>
    </row>
    <row r="374" spans="3:14" hidden="1">
      <c r="C374">
        <v>5</v>
      </c>
      <c r="E374">
        <v>4</v>
      </c>
      <c r="F374">
        <v>200</v>
      </c>
      <c r="H374">
        <v>1.7</v>
      </c>
      <c r="J374">
        <v>75.099999999999994</v>
      </c>
    </row>
    <row r="375" spans="3:14" hidden="1">
      <c r="C375">
        <v>6</v>
      </c>
      <c r="E375">
        <v>4</v>
      </c>
      <c r="F375">
        <v>200</v>
      </c>
      <c r="H375">
        <v>2.31</v>
      </c>
      <c r="J375">
        <v>75.099999999999994</v>
      </c>
    </row>
    <row r="376" spans="3:14" hidden="1">
      <c r="C376">
        <v>7</v>
      </c>
      <c r="E376">
        <v>4</v>
      </c>
      <c r="F376">
        <v>200</v>
      </c>
      <c r="H376">
        <v>2.2599999999999998</v>
      </c>
      <c r="J376">
        <v>75.099999999999994</v>
      </c>
    </row>
    <row r="377" spans="3:14" hidden="1">
      <c r="C377">
        <v>8</v>
      </c>
      <c r="E377">
        <v>4</v>
      </c>
      <c r="F377">
        <v>200</v>
      </c>
    </row>
    <row r="378" spans="3:14" hidden="1">
      <c r="C378">
        <v>9</v>
      </c>
      <c r="E378">
        <v>4</v>
      </c>
      <c r="F378">
        <v>200</v>
      </c>
    </row>
    <row r="379" spans="3:14" hidden="1">
      <c r="C379">
        <v>10</v>
      </c>
      <c r="E379">
        <v>4</v>
      </c>
      <c r="F379">
        <v>200</v>
      </c>
    </row>
    <row r="380" spans="3:14" hidden="1">
      <c r="C380">
        <v>11</v>
      </c>
      <c r="E380">
        <v>4</v>
      </c>
      <c r="F380">
        <v>200</v>
      </c>
    </row>
    <row r="381" spans="3:14" hidden="1">
      <c r="C381">
        <v>12</v>
      </c>
      <c r="E381">
        <v>4</v>
      </c>
      <c r="F381">
        <v>200</v>
      </c>
    </row>
    <row r="382" spans="3:14" hidden="1">
      <c r="C382">
        <v>13</v>
      </c>
      <c r="E382">
        <v>4</v>
      </c>
      <c r="F382">
        <v>200</v>
      </c>
    </row>
    <row r="383" spans="3:14" hidden="1">
      <c r="C383">
        <v>14</v>
      </c>
      <c r="E383">
        <v>4</v>
      </c>
      <c r="F383">
        <v>200</v>
      </c>
    </row>
    <row r="384" spans="3:14" hidden="1">
      <c r="C384">
        <v>15</v>
      </c>
      <c r="E384">
        <v>4</v>
      </c>
      <c r="F384">
        <v>200</v>
      </c>
    </row>
    <row r="385" spans="3:14" hidden="1">
      <c r="C385">
        <v>16</v>
      </c>
      <c r="E385">
        <v>4</v>
      </c>
      <c r="F385">
        <v>200</v>
      </c>
    </row>
    <row r="386" spans="3:14" hidden="1">
      <c r="C386">
        <v>17</v>
      </c>
      <c r="E386">
        <v>4</v>
      </c>
      <c r="F386">
        <v>200</v>
      </c>
    </row>
    <row r="387" spans="3:14" hidden="1">
      <c r="C387">
        <v>18</v>
      </c>
      <c r="E387">
        <v>4</v>
      </c>
      <c r="F387">
        <v>200</v>
      </c>
    </row>
    <row r="388" spans="3:14" hidden="1">
      <c r="C388">
        <v>19</v>
      </c>
      <c r="E388">
        <v>4</v>
      </c>
      <c r="F388">
        <v>200</v>
      </c>
    </row>
    <row r="389" spans="3:14" hidden="1">
      <c r="C389">
        <v>20</v>
      </c>
      <c r="E389">
        <v>4</v>
      </c>
      <c r="F389">
        <v>200</v>
      </c>
    </row>
    <row r="390" spans="3:14" hidden="1">
      <c r="C390">
        <v>21</v>
      </c>
      <c r="E390">
        <v>4</v>
      </c>
      <c r="F390">
        <v>200</v>
      </c>
    </row>
    <row r="391" spans="3:14" hidden="1">
      <c r="C391">
        <v>22</v>
      </c>
      <c r="E391">
        <v>4</v>
      </c>
      <c r="F391">
        <v>200</v>
      </c>
    </row>
    <row r="392" spans="3:14" hidden="1">
      <c r="C392">
        <v>23</v>
      </c>
      <c r="E392">
        <v>4</v>
      </c>
      <c r="F392">
        <v>200</v>
      </c>
    </row>
    <row r="393" spans="3:14" hidden="1">
      <c r="C393">
        <v>24</v>
      </c>
      <c r="E393">
        <v>4</v>
      </c>
      <c r="F393">
        <v>200</v>
      </c>
    </row>
    <row r="394" spans="3:14" hidden="1">
      <c r="C394">
        <v>25</v>
      </c>
      <c r="E394">
        <v>4</v>
      </c>
      <c r="F394">
        <v>200</v>
      </c>
    </row>
    <row r="395" spans="3:14" hidden="1">
      <c r="C395">
        <v>26</v>
      </c>
      <c r="E395">
        <v>4</v>
      </c>
      <c r="F395">
        <v>200</v>
      </c>
    </row>
    <row r="396" spans="3:14" hidden="1">
      <c r="C396">
        <v>27</v>
      </c>
      <c r="E396">
        <v>4</v>
      </c>
      <c r="F396">
        <v>200</v>
      </c>
    </row>
    <row r="397" spans="3:14" hidden="1">
      <c r="C397">
        <v>28</v>
      </c>
      <c r="E397">
        <v>4</v>
      </c>
      <c r="F397">
        <v>200</v>
      </c>
    </row>
    <row r="398" spans="3:14" hidden="1">
      <c r="C398">
        <v>29</v>
      </c>
      <c r="E398">
        <v>4</v>
      </c>
      <c r="F398">
        <v>200</v>
      </c>
    </row>
    <row r="399" spans="3:14">
      <c r="C399" t="s">
        <v>14</v>
      </c>
      <c r="G399">
        <f>AVERAGE(G370:G398)</f>
        <v>109.95</v>
      </c>
      <c r="H399">
        <f t="shared" ref="H399:N399" si="18">AVERAGE(H370:H398)</f>
        <v>2.2442857142857142</v>
      </c>
      <c r="I399" t="e">
        <f t="shared" si="18"/>
        <v>#DIV/0!</v>
      </c>
      <c r="J399">
        <f t="shared" si="18"/>
        <v>75.100000000000009</v>
      </c>
      <c r="K399">
        <f t="shared" si="18"/>
        <v>16.7</v>
      </c>
      <c r="L399">
        <f t="shared" si="18"/>
        <v>0</v>
      </c>
      <c r="M399">
        <f t="shared" si="18"/>
        <v>4.4970059880239521</v>
      </c>
      <c r="N399">
        <f t="shared" si="18"/>
        <v>0.92321466437187005</v>
      </c>
    </row>
    <row r="405" spans="4:7" s="2" customFormat="1"/>
    <row r="410" spans="4:7">
      <c r="D410" s="4"/>
      <c r="E410" s="4" t="s">
        <v>26</v>
      </c>
      <c r="F410" s="4" t="s">
        <v>72</v>
      </c>
      <c r="G410" s="4" t="s">
        <v>73</v>
      </c>
    </row>
    <row r="411" spans="4:7" ht="15.75">
      <c r="D411" s="3" t="s">
        <v>66</v>
      </c>
      <c r="E411" s="11">
        <v>148.96</v>
      </c>
      <c r="F411" s="3">
        <v>64.17</v>
      </c>
      <c r="G411" s="3">
        <v>43.26</v>
      </c>
    </row>
    <row r="412" spans="4:7" ht="15.75">
      <c r="D412" s="3" t="s">
        <v>67</v>
      </c>
      <c r="E412" s="3">
        <v>120.94</v>
      </c>
      <c r="F412" s="3">
        <v>71.209999999999994</v>
      </c>
      <c r="G412" s="3">
        <v>52.24</v>
      </c>
    </row>
    <row r="413" spans="4:7" ht="15.75">
      <c r="D413" s="3" t="s">
        <v>68</v>
      </c>
      <c r="E413" s="3">
        <v>136.16999999999999</v>
      </c>
      <c r="F413" s="3">
        <v>96.77</v>
      </c>
      <c r="G413" s="3">
        <v>37.19</v>
      </c>
    </row>
    <row r="435" spans="4:14" s="2" customFormat="1"/>
    <row r="439" spans="4:14" ht="60">
      <c r="D439" s="1" t="s">
        <v>2</v>
      </c>
      <c r="E439" s="1" t="s">
        <v>20</v>
      </c>
      <c r="F439" s="1" t="s">
        <v>1</v>
      </c>
      <c r="G439" s="1" t="s">
        <v>4</v>
      </c>
      <c r="H439" s="1" t="s">
        <v>5</v>
      </c>
      <c r="I439" s="1" t="s">
        <v>11</v>
      </c>
      <c r="J439" s="1" t="s">
        <v>10</v>
      </c>
      <c r="K439" s="1" t="s">
        <v>8</v>
      </c>
      <c r="L439" s="1" t="s">
        <v>13</v>
      </c>
      <c r="M439" s="1" t="s">
        <v>12</v>
      </c>
      <c r="N439" t="s">
        <v>55</v>
      </c>
    </row>
    <row r="440" spans="4:14">
      <c r="D440" t="s">
        <v>19</v>
      </c>
      <c r="E440">
        <v>4</v>
      </c>
      <c r="F440">
        <v>10</v>
      </c>
      <c r="G440">
        <v>203.82</v>
      </c>
      <c r="H440">
        <v>2.17</v>
      </c>
      <c r="J440">
        <v>75.099999999999994</v>
      </c>
      <c r="K440">
        <v>16.8</v>
      </c>
      <c r="L440">
        <f>I440/K440</f>
        <v>0</v>
      </c>
      <c r="M440" s="20">
        <f>J440/K440</f>
        <v>4.4702380952380949</v>
      </c>
      <c r="N440" s="21">
        <v>0.93168759465046103</v>
      </c>
    </row>
    <row r="441" spans="4:14">
      <c r="E441">
        <v>4</v>
      </c>
      <c r="F441">
        <v>50</v>
      </c>
      <c r="G441">
        <v>193.87</v>
      </c>
      <c r="H441">
        <v>1.68</v>
      </c>
      <c r="J441">
        <v>75.099999999999994</v>
      </c>
      <c r="K441">
        <v>16.7</v>
      </c>
      <c r="M441" s="20">
        <f t="shared" ref="M441:M451" si="19">J441/K441</f>
        <v>4.4970059880239521</v>
      </c>
      <c r="N441" s="21">
        <v>0.930647333842749</v>
      </c>
    </row>
    <row r="442" spans="4:14">
      <c r="E442">
        <v>4</v>
      </c>
      <c r="F442">
        <v>100</v>
      </c>
      <c r="G442">
        <v>130.03</v>
      </c>
      <c r="H442">
        <v>1.82</v>
      </c>
      <c r="J442">
        <v>75.099999999999994</v>
      </c>
      <c r="K442">
        <v>16.7</v>
      </c>
      <c r="M442" s="20">
        <f t="shared" si="19"/>
        <v>4.4970059880239521</v>
      </c>
      <c r="N442" s="21">
        <v>0.92651077773111101</v>
      </c>
    </row>
    <row r="443" spans="4:14">
      <c r="E443">
        <v>4</v>
      </c>
      <c r="F443" s="16">
        <v>200</v>
      </c>
      <c r="G443">
        <v>109.95</v>
      </c>
      <c r="H443">
        <v>1.68</v>
      </c>
      <c r="J443">
        <v>75.099999999999994</v>
      </c>
      <c r="K443">
        <v>16.7</v>
      </c>
      <c r="M443" s="20">
        <f t="shared" si="19"/>
        <v>4.4970059880239521</v>
      </c>
      <c r="N443" s="21">
        <v>0.92321466437187005</v>
      </c>
    </row>
    <row r="444" spans="4:14">
      <c r="E444">
        <v>4</v>
      </c>
      <c r="F444">
        <v>300</v>
      </c>
      <c r="G444">
        <v>100.26</v>
      </c>
      <c r="H444">
        <v>1.73</v>
      </c>
      <c r="J444">
        <v>75.099999999999994</v>
      </c>
      <c r="K444">
        <v>16.7</v>
      </c>
      <c r="M444" s="20">
        <f t="shared" si="19"/>
        <v>4.4970059880239521</v>
      </c>
      <c r="N444" s="21">
        <v>0.91790240963897995</v>
      </c>
    </row>
    <row r="445" spans="4:14">
      <c r="E445">
        <v>4</v>
      </c>
      <c r="F445">
        <v>400</v>
      </c>
      <c r="G445">
        <v>90.85</v>
      </c>
      <c r="H445">
        <v>1.64</v>
      </c>
      <c r="J445">
        <v>75.099999999999994</v>
      </c>
      <c r="K445">
        <v>16.600000000000001</v>
      </c>
      <c r="M445" s="20">
        <f t="shared" si="19"/>
        <v>4.5240963855421681</v>
      </c>
      <c r="N445" s="21">
        <v>0.91443845529109902</v>
      </c>
    </row>
    <row r="446" spans="4:14">
      <c r="E446">
        <v>8</v>
      </c>
      <c r="F446">
        <v>5</v>
      </c>
      <c r="G446">
        <v>49.29</v>
      </c>
      <c r="H446">
        <v>1.97</v>
      </c>
      <c r="J446">
        <v>75.099999999999994</v>
      </c>
      <c r="K446">
        <v>4.26</v>
      </c>
      <c r="M446" s="20">
        <f t="shared" si="19"/>
        <v>17.629107981220656</v>
      </c>
      <c r="N446" s="21">
        <v>0.63810595719201502</v>
      </c>
    </row>
    <row r="447" spans="4:14">
      <c r="E447">
        <v>8</v>
      </c>
      <c r="F447">
        <v>10</v>
      </c>
      <c r="G447">
        <v>50.34</v>
      </c>
      <c r="H447">
        <v>1.71</v>
      </c>
      <c r="J447">
        <v>75.099999999999994</v>
      </c>
      <c r="K447">
        <v>4.26</v>
      </c>
      <c r="M447" s="20">
        <f t="shared" si="19"/>
        <v>17.629107981220656</v>
      </c>
      <c r="N447" s="21">
        <v>0.63720317443644003</v>
      </c>
    </row>
    <row r="448" spans="4:14">
      <c r="E448">
        <v>8</v>
      </c>
      <c r="F448">
        <v>50</v>
      </c>
      <c r="G448">
        <v>48.71</v>
      </c>
      <c r="H448">
        <v>2.2200000000000002</v>
      </c>
      <c r="J448">
        <v>75.099999999999994</v>
      </c>
      <c r="K448">
        <v>4.25</v>
      </c>
      <c r="M448" s="20">
        <f>J448/K448</f>
        <v>17.670588235294115</v>
      </c>
      <c r="N448" s="21">
        <v>0.63244060337959096</v>
      </c>
    </row>
    <row r="449" spans="3:14">
      <c r="E449">
        <v>8</v>
      </c>
      <c r="F449">
        <v>100</v>
      </c>
      <c r="G449">
        <v>41.89</v>
      </c>
      <c r="H449">
        <v>1.68</v>
      </c>
      <c r="J449">
        <v>75.099999999999994</v>
      </c>
      <c r="K449">
        <v>4.25</v>
      </c>
      <c r="M449" s="20">
        <f t="shared" si="19"/>
        <v>17.670588235294115</v>
      </c>
      <c r="N449" s="21">
        <v>0.63573988137889004</v>
      </c>
    </row>
    <row r="450" spans="3:14">
      <c r="E450">
        <v>8</v>
      </c>
      <c r="F450">
        <v>150</v>
      </c>
      <c r="G450">
        <v>35.090000000000003</v>
      </c>
      <c r="H450">
        <v>1.64</v>
      </c>
      <c r="J450">
        <v>75.099999999999994</v>
      </c>
      <c r="K450">
        <v>4.24</v>
      </c>
      <c r="M450" s="20">
        <f t="shared" si="19"/>
        <v>17.712264150943394</v>
      </c>
      <c r="N450" s="21">
        <v>0.63430096840905104</v>
      </c>
    </row>
    <row r="451" spans="3:14">
      <c r="E451">
        <v>8</v>
      </c>
      <c r="F451">
        <v>200</v>
      </c>
      <c r="G451">
        <v>30.82</v>
      </c>
      <c r="H451">
        <v>1.65</v>
      </c>
      <c r="J451">
        <v>75.099999999999994</v>
      </c>
      <c r="K451">
        <v>4.25</v>
      </c>
      <c r="M451" s="20">
        <f t="shared" si="19"/>
        <v>17.670588235294115</v>
      </c>
      <c r="N451" s="21">
        <v>0.632447617130248</v>
      </c>
    </row>
    <row r="453" spans="3:14" s="2" customFormat="1"/>
    <row r="457" spans="3:14" ht="15.75">
      <c r="D457" s="3" t="s">
        <v>67</v>
      </c>
      <c r="E457" s="3" t="s">
        <v>70</v>
      </c>
      <c r="F457" s="3" t="s">
        <v>76</v>
      </c>
      <c r="G457" s="3" t="s">
        <v>44</v>
      </c>
    </row>
    <row r="458" spans="3:14" ht="15.75">
      <c r="C458" s="3" t="s">
        <v>71</v>
      </c>
      <c r="D458" s="3">
        <v>120.94</v>
      </c>
      <c r="E458" s="3">
        <v>52.24</v>
      </c>
      <c r="F458" s="3">
        <v>37.19</v>
      </c>
      <c r="G458" s="11">
        <v>109.95</v>
      </c>
    </row>
    <row r="459" spans="3:14" ht="15.75">
      <c r="C459" s="3" t="s">
        <v>55</v>
      </c>
      <c r="D459" s="11"/>
      <c r="E459" s="11"/>
      <c r="F459" s="11"/>
      <c r="G459" s="3"/>
    </row>
  </sheetData>
  <sortState ref="D417:H440">
    <sortCondition ref="D41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2:L159"/>
  <sheetViews>
    <sheetView topLeftCell="A145" workbookViewId="0">
      <selection activeCell="F161" sqref="F161"/>
    </sheetView>
  </sheetViews>
  <sheetFormatPr defaultRowHeight="15"/>
  <sheetData>
    <row r="2" spans="1:11">
      <c r="C2" s="16" t="s">
        <v>64</v>
      </c>
    </row>
    <row r="4" spans="1:11" ht="60">
      <c r="C4" s="1" t="s">
        <v>2</v>
      </c>
      <c r="D4" s="1" t="s">
        <v>9</v>
      </c>
      <c r="E4" s="1" t="s">
        <v>1</v>
      </c>
      <c r="F4" s="1" t="s">
        <v>4</v>
      </c>
      <c r="G4" s="1" t="s">
        <v>5</v>
      </c>
      <c r="H4" s="1" t="s">
        <v>52</v>
      </c>
      <c r="I4" s="1" t="s">
        <v>8</v>
      </c>
      <c r="J4" s="1" t="s">
        <v>12</v>
      </c>
      <c r="K4" s="1" t="s">
        <v>55</v>
      </c>
    </row>
    <row r="5" spans="1:11">
      <c r="C5" t="s">
        <v>0</v>
      </c>
      <c r="D5">
        <v>4</v>
      </c>
      <c r="H5">
        <v>75.099999999999994</v>
      </c>
      <c r="J5" t="e">
        <f>H5/I5</f>
        <v>#DIV/0!</v>
      </c>
    </row>
    <row r="6" spans="1:11">
      <c r="D6">
        <v>4</v>
      </c>
      <c r="H6">
        <v>75.099999999999994</v>
      </c>
      <c r="J6" t="e">
        <f t="shared" ref="J6:J20" si="0">H6/I6</f>
        <v>#DIV/0!</v>
      </c>
    </row>
    <row r="7" spans="1:11">
      <c r="D7">
        <v>4</v>
      </c>
      <c r="H7">
        <v>75.099999999999994</v>
      </c>
      <c r="J7" t="e">
        <f t="shared" si="0"/>
        <v>#DIV/0!</v>
      </c>
    </row>
    <row r="8" spans="1:11">
      <c r="D8">
        <v>4</v>
      </c>
      <c r="E8">
        <v>200</v>
      </c>
      <c r="F8">
        <v>31.31</v>
      </c>
      <c r="G8">
        <v>7.78</v>
      </c>
      <c r="H8">
        <v>75.099999999999994</v>
      </c>
      <c r="J8" t="e">
        <f t="shared" si="0"/>
        <v>#DIV/0!</v>
      </c>
      <c r="K8">
        <v>0.982477032651487</v>
      </c>
    </row>
    <row r="9" spans="1:11">
      <c r="A9" t="s">
        <v>53</v>
      </c>
      <c r="D9">
        <v>4</v>
      </c>
      <c r="E9" s="16">
        <v>300</v>
      </c>
      <c r="F9">
        <v>18.989999999999998</v>
      </c>
      <c r="H9">
        <v>75.099999999999994</v>
      </c>
      <c r="J9" t="e">
        <f t="shared" si="0"/>
        <v>#DIV/0!</v>
      </c>
      <c r="K9">
        <v>0.97979028079888097</v>
      </c>
    </row>
    <row r="10" spans="1:11">
      <c r="D10">
        <v>4</v>
      </c>
      <c r="H10">
        <v>75.099999999999994</v>
      </c>
      <c r="J10" t="e">
        <f t="shared" si="0"/>
        <v>#DIV/0!</v>
      </c>
    </row>
    <row r="11" spans="1:11">
      <c r="D11">
        <v>4</v>
      </c>
      <c r="H11">
        <v>75.099999999999994</v>
      </c>
      <c r="J11" t="e">
        <f t="shared" si="0"/>
        <v>#DIV/0!</v>
      </c>
    </row>
    <row r="12" spans="1:11">
      <c r="D12">
        <v>4</v>
      </c>
      <c r="H12">
        <v>75.099999999999994</v>
      </c>
      <c r="J12" t="e">
        <f t="shared" si="0"/>
        <v>#DIV/0!</v>
      </c>
    </row>
    <row r="13" spans="1:11">
      <c r="D13">
        <v>8</v>
      </c>
      <c r="H13">
        <v>75.099999999999994</v>
      </c>
      <c r="J13" t="e">
        <f t="shared" si="0"/>
        <v>#DIV/0!</v>
      </c>
    </row>
    <row r="14" spans="1:11">
      <c r="D14">
        <v>8</v>
      </c>
      <c r="H14">
        <v>75.099999999999994</v>
      </c>
      <c r="J14" t="e">
        <f t="shared" si="0"/>
        <v>#DIV/0!</v>
      </c>
    </row>
    <row r="15" spans="1:11">
      <c r="D15">
        <v>8</v>
      </c>
      <c r="H15">
        <v>75.099999999999994</v>
      </c>
      <c r="J15" t="e">
        <f t="shared" si="0"/>
        <v>#DIV/0!</v>
      </c>
    </row>
    <row r="16" spans="1:11">
      <c r="D16">
        <v>8</v>
      </c>
      <c r="H16">
        <v>75.099999999999994</v>
      </c>
      <c r="J16" t="e">
        <f t="shared" si="0"/>
        <v>#DIV/0!</v>
      </c>
    </row>
    <row r="17" spans="1:12">
      <c r="D17">
        <v>8</v>
      </c>
      <c r="H17">
        <v>75.099999999999994</v>
      </c>
      <c r="J17" t="e">
        <f t="shared" si="0"/>
        <v>#DIV/0!</v>
      </c>
    </row>
    <row r="18" spans="1:12">
      <c r="D18">
        <v>8</v>
      </c>
      <c r="H18">
        <v>75.099999999999994</v>
      </c>
      <c r="J18" t="e">
        <f t="shared" si="0"/>
        <v>#DIV/0!</v>
      </c>
    </row>
    <row r="19" spans="1:12">
      <c r="D19">
        <v>8</v>
      </c>
      <c r="H19">
        <v>75.099999999999994</v>
      </c>
      <c r="J19" t="e">
        <f t="shared" si="0"/>
        <v>#DIV/0!</v>
      </c>
    </row>
    <row r="20" spans="1:12">
      <c r="D20">
        <v>8</v>
      </c>
      <c r="H20">
        <v>75.099999999999994</v>
      </c>
      <c r="J20" t="e">
        <f t="shared" si="0"/>
        <v>#DIV/0!</v>
      </c>
    </row>
    <row r="23" spans="1:12" s="2" customFormat="1"/>
    <row r="25" spans="1:12" ht="60">
      <c r="A25" s="16" t="s">
        <v>64</v>
      </c>
      <c r="C25" s="1" t="s">
        <v>2</v>
      </c>
      <c r="D25" s="1" t="s">
        <v>9</v>
      </c>
      <c r="E25" s="1" t="s">
        <v>3</v>
      </c>
      <c r="F25" s="1" t="s">
        <v>1</v>
      </c>
      <c r="G25" s="1" t="s">
        <v>4</v>
      </c>
      <c r="H25" s="1" t="s">
        <v>5</v>
      </c>
      <c r="I25" s="1" t="s">
        <v>10</v>
      </c>
      <c r="J25" s="1" t="s">
        <v>8</v>
      </c>
      <c r="K25" s="1" t="s">
        <v>12</v>
      </c>
      <c r="L25" s="1" t="s">
        <v>55</v>
      </c>
    </row>
    <row r="26" spans="1:12">
      <c r="C26" t="s">
        <v>23</v>
      </c>
      <c r="D26">
        <v>4</v>
      </c>
      <c r="E26" t="s">
        <v>6</v>
      </c>
      <c r="F26">
        <v>300</v>
      </c>
      <c r="G26">
        <v>18.989999999999998</v>
      </c>
      <c r="H26">
        <v>7.78</v>
      </c>
      <c r="I26">
        <v>75.099999999999994</v>
      </c>
      <c r="J26">
        <v>51.4</v>
      </c>
      <c r="K26">
        <f>I26/J26</f>
        <v>1.461089494163424</v>
      </c>
      <c r="L26">
        <v>0.979791280798881</v>
      </c>
    </row>
    <row r="27" spans="1:12">
      <c r="C27" t="s">
        <v>24</v>
      </c>
      <c r="D27">
        <v>16</v>
      </c>
      <c r="E27" t="s">
        <v>6</v>
      </c>
      <c r="F27">
        <v>10</v>
      </c>
      <c r="G27">
        <v>154.74</v>
      </c>
      <c r="H27">
        <v>8.51</v>
      </c>
      <c r="I27">
        <v>75.099999999999994</v>
      </c>
      <c r="J27">
        <v>32.9</v>
      </c>
      <c r="K27">
        <f t="shared" ref="K27:K28" si="1">I27/J27</f>
        <v>2.282674772036474</v>
      </c>
      <c r="L27">
        <v>0.97253947754844305</v>
      </c>
    </row>
    <row r="28" spans="1:12">
      <c r="C28" t="s">
        <v>25</v>
      </c>
      <c r="D28">
        <v>8</v>
      </c>
      <c r="E28" t="s">
        <v>6</v>
      </c>
      <c r="F28" t="s">
        <v>6</v>
      </c>
      <c r="G28">
        <v>55.91</v>
      </c>
      <c r="H28">
        <v>6.61</v>
      </c>
      <c r="I28">
        <v>75.099999999999994</v>
      </c>
      <c r="J28">
        <v>12.8</v>
      </c>
      <c r="K28">
        <f t="shared" si="1"/>
        <v>5.8671874999999991</v>
      </c>
      <c r="L28">
        <v>0.97211813184307105</v>
      </c>
    </row>
    <row r="33" spans="3:6" ht="15.75">
      <c r="D33" s="3" t="s">
        <v>66</v>
      </c>
      <c r="E33" s="3" t="s">
        <v>67</v>
      </c>
      <c r="F33" s="3" t="s">
        <v>68</v>
      </c>
    </row>
    <row r="34" spans="3:6" ht="15.75">
      <c r="C34" s="3" t="s">
        <v>71</v>
      </c>
      <c r="D34">
        <v>18.989999999999998</v>
      </c>
      <c r="E34">
        <v>154.74</v>
      </c>
      <c r="F34">
        <v>55.91</v>
      </c>
    </row>
    <row r="55" spans="2:11" s="2" customFormat="1"/>
    <row r="58" spans="2:11">
      <c r="B58" s="16" t="s">
        <v>65</v>
      </c>
    </row>
    <row r="61" spans="2:11" ht="60">
      <c r="C61" s="1" t="s">
        <v>2</v>
      </c>
      <c r="D61" s="1" t="s">
        <v>9</v>
      </c>
      <c r="E61" s="1" t="s">
        <v>1</v>
      </c>
      <c r="F61" s="1" t="s">
        <v>4</v>
      </c>
      <c r="G61" s="1" t="s">
        <v>5</v>
      </c>
      <c r="H61" s="1" t="s">
        <v>52</v>
      </c>
      <c r="I61" s="1" t="s">
        <v>8</v>
      </c>
      <c r="J61" s="1" t="s">
        <v>12</v>
      </c>
      <c r="K61" s="1" t="s">
        <v>55</v>
      </c>
    </row>
    <row r="62" spans="2:11">
      <c r="C62" t="s">
        <v>0</v>
      </c>
      <c r="D62">
        <v>4</v>
      </c>
      <c r="H62">
        <v>75.099999999999994</v>
      </c>
      <c r="J62" t="e">
        <f>H62/I62</f>
        <v>#DIV/0!</v>
      </c>
    </row>
    <row r="63" spans="2:11">
      <c r="D63">
        <v>4</v>
      </c>
      <c r="H63">
        <v>75.099999999999994</v>
      </c>
      <c r="J63" t="e">
        <f t="shared" ref="J63:J77" si="2">H63/I63</f>
        <v>#DIV/0!</v>
      </c>
    </row>
    <row r="64" spans="2:11">
      <c r="D64">
        <v>4</v>
      </c>
      <c r="H64">
        <v>75.099999999999994</v>
      </c>
      <c r="J64" t="e">
        <f t="shared" si="2"/>
        <v>#DIV/0!</v>
      </c>
    </row>
    <row r="65" spans="4:11">
      <c r="D65">
        <v>4</v>
      </c>
      <c r="H65">
        <v>75.099999999999994</v>
      </c>
      <c r="J65" t="e">
        <f t="shared" si="2"/>
        <v>#DIV/0!</v>
      </c>
    </row>
    <row r="66" spans="4:11">
      <c r="D66">
        <v>4</v>
      </c>
      <c r="H66">
        <v>75.099999999999994</v>
      </c>
      <c r="J66" t="e">
        <f t="shared" si="2"/>
        <v>#DIV/0!</v>
      </c>
    </row>
    <row r="67" spans="4:11">
      <c r="D67">
        <v>4</v>
      </c>
      <c r="E67">
        <v>200</v>
      </c>
      <c r="F67">
        <v>96.38</v>
      </c>
      <c r="G67">
        <v>12.76</v>
      </c>
      <c r="H67">
        <v>75.099999999999994</v>
      </c>
      <c r="I67">
        <v>51.4</v>
      </c>
      <c r="J67">
        <f t="shared" si="2"/>
        <v>1.461089494163424</v>
      </c>
      <c r="K67">
        <v>0.912760184093385</v>
      </c>
    </row>
    <row r="68" spans="4:11">
      <c r="D68">
        <v>4</v>
      </c>
      <c r="H68">
        <v>75.099999999999994</v>
      </c>
      <c r="J68" t="e">
        <f t="shared" si="2"/>
        <v>#DIV/0!</v>
      </c>
    </row>
    <row r="69" spans="4:11">
      <c r="D69">
        <v>4</v>
      </c>
      <c r="H69">
        <v>75.099999999999994</v>
      </c>
      <c r="J69" t="e">
        <f t="shared" si="2"/>
        <v>#DIV/0!</v>
      </c>
    </row>
    <row r="70" spans="4:11">
      <c r="D70">
        <v>8</v>
      </c>
      <c r="H70">
        <v>75.099999999999994</v>
      </c>
      <c r="J70" t="e">
        <f t="shared" si="2"/>
        <v>#DIV/0!</v>
      </c>
    </row>
    <row r="71" spans="4:11">
      <c r="D71">
        <v>8</v>
      </c>
      <c r="H71">
        <v>75.099999999999994</v>
      </c>
      <c r="J71" t="e">
        <f t="shared" si="2"/>
        <v>#DIV/0!</v>
      </c>
    </row>
    <row r="72" spans="4:11">
      <c r="D72">
        <v>8</v>
      </c>
      <c r="H72">
        <v>75.099999999999994</v>
      </c>
      <c r="J72" t="e">
        <f t="shared" si="2"/>
        <v>#DIV/0!</v>
      </c>
    </row>
    <row r="73" spans="4:11">
      <c r="D73">
        <v>8</v>
      </c>
      <c r="H73">
        <v>75.099999999999994</v>
      </c>
      <c r="J73" t="e">
        <f t="shared" si="2"/>
        <v>#DIV/0!</v>
      </c>
    </row>
    <row r="74" spans="4:11">
      <c r="D74">
        <v>8</v>
      </c>
      <c r="H74">
        <v>75.099999999999994</v>
      </c>
      <c r="J74" t="e">
        <f t="shared" si="2"/>
        <v>#DIV/0!</v>
      </c>
    </row>
    <row r="75" spans="4:11">
      <c r="D75">
        <v>8</v>
      </c>
      <c r="H75">
        <v>75.099999999999994</v>
      </c>
      <c r="J75" t="e">
        <f t="shared" si="2"/>
        <v>#DIV/0!</v>
      </c>
    </row>
    <row r="76" spans="4:11">
      <c r="D76">
        <v>8</v>
      </c>
      <c r="H76">
        <v>75.099999999999994</v>
      </c>
      <c r="J76" t="e">
        <f t="shared" si="2"/>
        <v>#DIV/0!</v>
      </c>
    </row>
    <row r="77" spans="4:11">
      <c r="D77">
        <v>8</v>
      </c>
      <c r="H77">
        <v>75.099999999999994</v>
      </c>
      <c r="J77" t="e">
        <f t="shared" si="2"/>
        <v>#DIV/0!</v>
      </c>
    </row>
    <row r="80" spans="4:11" s="2" customFormat="1"/>
    <row r="83" spans="2:12">
      <c r="B83" s="16" t="s">
        <v>65</v>
      </c>
    </row>
    <row r="84" spans="2:12" ht="60">
      <c r="C84" s="1" t="s">
        <v>2</v>
      </c>
      <c r="D84" s="1" t="s">
        <v>9</v>
      </c>
      <c r="E84" s="1" t="s">
        <v>3</v>
      </c>
      <c r="F84" s="1" t="s">
        <v>1</v>
      </c>
      <c r="G84" s="1" t="s">
        <v>4</v>
      </c>
      <c r="H84" s="1" t="s">
        <v>5</v>
      </c>
      <c r="I84" s="1" t="s">
        <v>10</v>
      </c>
      <c r="J84" s="1" t="s">
        <v>8</v>
      </c>
      <c r="K84" s="1" t="s">
        <v>12</v>
      </c>
      <c r="L84" s="1" t="s">
        <v>55</v>
      </c>
    </row>
    <row r="85" spans="2:12">
      <c r="C85" t="s">
        <v>23</v>
      </c>
      <c r="D85">
        <v>4</v>
      </c>
      <c r="E85" t="s">
        <v>6</v>
      </c>
      <c r="F85">
        <v>200</v>
      </c>
      <c r="G85">
        <v>96.38</v>
      </c>
      <c r="H85">
        <v>12.76</v>
      </c>
      <c r="I85">
        <v>75.099999999999994</v>
      </c>
      <c r="J85">
        <v>51.4</v>
      </c>
      <c r="K85">
        <f>I85/J85</f>
        <v>1.461089494163424</v>
      </c>
      <c r="L85">
        <v>0.912760184093385</v>
      </c>
    </row>
    <row r="86" spans="2:12">
      <c r="C86" t="s">
        <v>24</v>
      </c>
      <c r="D86">
        <v>16</v>
      </c>
      <c r="E86" t="s">
        <v>6</v>
      </c>
      <c r="F86">
        <v>10</v>
      </c>
      <c r="G86">
        <v>220.31</v>
      </c>
      <c r="H86">
        <v>10.42</v>
      </c>
      <c r="I86">
        <v>75.099999999999994</v>
      </c>
      <c r="J86">
        <v>16.3</v>
      </c>
      <c r="K86">
        <f t="shared" ref="K86:K87" si="3">I86/J86</f>
        <v>4.6073619631901837</v>
      </c>
      <c r="L86">
        <v>0.90312679770938797</v>
      </c>
    </row>
    <row r="87" spans="2:12">
      <c r="C87" t="s">
        <v>25</v>
      </c>
      <c r="D87">
        <v>8</v>
      </c>
      <c r="E87" t="s">
        <v>6</v>
      </c>
      <c r="F87" t="s">
        <v>6</v>
      </c>
      <c r="G87">
        <v>200.37</v>
      </c>
      <c r="I87">
        <v>75.099999999999994</v>
      </c>
      <c r="J87">
        <v>12.8</v>
      </c>
      <c r="K87">
        <f t="shared" si="3"/>
        <v>5.8671874999999991</v>
      </c>
      <c r="L87">
        <v>0.91323910816278098</v>
      </c>
    </row>
    <row r="92" spans="2:12" ht="15.75">
      <c r="D92" s="3" t="s">
        <v>66</v>
      </c>
      <c r="E92" s="3" t="s">
        <v>67</v>
      </c>
      <c r="F92" s="3" t="s">
        <v>68</v>
      </c>
    </row>
    <row r="93" spans="2:12" ht="15.75">
      <c r="C93" s="3" t="s">
        <v>71</v>
      </c>
      <c r="D93">
        <v>96.38</v>
      </c>
      <c r="E93">
        <v>220.31</v>
      </c>
      <c r="F93">
        <v>200.37</v>
      </c>
    </row>
    <row r="114" spans="4:7" s="2" customFormat="1"/>
    <row r="118" spans="4:7" ht="15.75">
      <c r="D118" s="4"/>
      <c r="E118" s="3" t="s">
        <v>66</v>
      </c>
      <c r="F118" s="3" t="s">
        <v>67</v>
      </c>
      <c r="G118" s="3" t="s">
        <v>68</v>
      </c>
    </row>
    <row r="119" spans="4:7" ht="15.75">
      <c r="D119" s="3" t="s">
        <v>77</v>
      </c>
      <c r="E119" s="3">
        <v>9.2100000000000009</v>
      </c>
      <c r="F119" s="3">
        <v>45.08</v>
      </c>
      <c r="G119" s="3">
        <v>35.72</v>
      </c>
    </row>
    <row r="120" spans="4:7" ht="15.75">
      <c r="D120" s="3" t="s">
        <v>64</v>
      </c>
      <c r="E120">
        <v>18.989999999999998</v>
      </c>
      <c r="F120">
        <v>154.74</v>
      </c>
      <c r="G120">
        <v>55.91</v>
      </c>
    </row>
    <row r="121" spans="4:7" ht="15.75">
      <c r="D121" s="3" t="s">
        <v>65</v>
      </c>
      <c r="E121">
        <v>96.38</v>
      </c>
      <c r="F121">
        <v>220.31</v>
      </c>
      <c r="G121">
        <v>200.37</v>
      </c>
    </row>
    <row r="145" spans="3:10" s="2" customFormat="1"/>
    <row r="150" spans="3:10" ht="60">
      <c r="C150" s="1" t="s">
        <v>79</v>
      </c>
      <c r="D150" s="1" t="s">
        <v>9</v>
      </c>
      <c r="E150" s="1" t="s">
        <v>4</v>
      </c>
      <c r="F150" s="1" t="s">
        <v>5</v>
      </c>
      <c r="G150" s="1" t="s">
        <v>10</v>
      </c>
      <c r="H150" s="1" t="s">
        <v>8</v>
      </c>
      <c r="I150" s="1" t="s">
        <v>12</v>
      </c>
      <c r="J150" s="1" t="s">
        <v>55</v>
      </c>
    </row>
    <row r="151" spans="3:10">
      <c r="C151" t="s">
        <v>77</v>
      </c>
      <c r="D151">
        <v>4</v>
      </c>
      <c r="E151">
        <v>136.96</v>
      </c>
      <c r="F151">
        <v>1.68</v>
      </c>
      <c r="G151">
        <v>75.099999999999994</v>
      </c>
      <c r="H151">
        <v>17.100000000000001</v>
      </c>
      <c r="I151" s="20">
        <f>G151/H151</f>
        <v>4.3918128654970756</v>
      </c>
      <c r="J151" s="21">
        <v>0.99583323057418205</v>
      </c>
    </row>
    <row r="152" spans="3:10">
      <c r="D152">
        <v>8</v>
      </c>
      <c r="E152">
        <v>31.26</v>
      </c>
      <c r="F152">
        <v>1.75</v>
      </c>
      <c r="G152">
        <v>75.099999999999994</v>
      </c>
      <c r="H152">
        <v>4.28</v>
      </c>
      <c r="I152" s="20">
        <f t="shared" ref="I152:I159" si="4">G152/H152</f>
        <v>17.546728971962615</v>
      </c>
      <c r="J152" s="21">
        <v>0.97213888521849501</v>
      </c>
    </row>
    <row r="153" spans="3:10">
      <c r="D153">
        <v>16</v>
      </c>
      <c r="E153">
        <v>6.81</v>
      </c>
      <c r="F153">
        <v>1.62</v>
      </c>
      <c r="G153">
        <v>75.099999999999994</v>
      </c>
      <c r="H153">
        <v>1.07</v>
      </c>
      <c r="I153" s="20">
        <f t="shared" si="4"/>
        <v>70.186915887850461</v>
      </c>
      <c r="J153" s="21">
        <v>0.90304123805610803</v>
      </c>
    </row>
    <row r="154" spans="3:10">
      <c r="C154" t="s">
        <v>64</v>
      </c>
      <c r="D154">
        <v>4</v>
      </c>
      <c r="E154">
        <v>337.02</v>
      </c>
      <c r="F154">
        <v>5.28</v>
      </c>
      <c r="G154">
        <v>75.099999999999994</v>
      </c>
      <c r="H154">
        <v>51.4</v>
      </c>
      <c r="I154" s="20">
        <f t="shared" si="4"/>
        <v>1.461089494163424</v>
      </c>
      <c r="J154" s="21">
        <v>0.99565549834526501</v>
      </c>
    </row>
    <row r="155" spans="3:10">
      <c r="D155">
        <v>8</v>
      </c>
      <c r="E155">
        <v>51.53</v>
      </c>
      <c r="F155">
        <v>7.75</v>
      </c>
      <c r="G155">
        <v>75.099999999999994</v>
      </c>
      <c r="H155">
        <v>12.8</v>
      </c>
      <c r="I155" s="20">
        <f t="shared" si="4"/>
        <v>5.8671874999999991</v>
      </c>
      <c r="J155" s="21">
        <v>0.97158527965215902</v>
      </c>
    </row>
    <row r="156" spans="3:10">
      <c r="D156">
        <v>16</v>
      </c>
      <c r="E156">
        <v>10.58</v>
      </c>
      <c r="F156">
        <v>6.52</v>
      </c>
      <c r="G156">
        <v>75.099999999999994</v>
      </c>
      <c r="H156">
        <v>3.2</v>
      </c>
      <c r="I156" s="20">
        <f t="shared" si="4"/>
        <v>23.468749999999996</v>
      </c>
      <c r="J156" s="21">
        <v>0.90485396421215403</v>
      </c>
    </row>
    <row r="157" spans="3:10">
      <c r="C157" t="s">
        <v>65</v>
      </c>
      <c r="D157">
        <v>4</v>
      </c>
      <c r="E157">
        <v>536.66999999999996</v>
      </c>
      <c r="F157">
        <v>10.23</v>
      </c>
      <c r="G157">
        <v>75.099999999999994</v>
      </c>
      <c r="H157">
        <v>51.4</v>
      </c>
      <c r="I157" s="20">
        <f t="shared" si="4"/>
        <v>1.461089494163424</v>
      </c>
      <c r="J157" s="21">
        <v>0.98438549834526501</v>
      </c>
    </row>
    <row r="158" spans="3:10">
      <c r="D158">
        <v>8</v>
      </c>
      <c r="E158">
        <v>170.18</v>
      </c>
      <c r="F158">
        <v>9.89</v>
      </c>
      <c r="G158">
        <v>75.099999999999994</v>
      </c>
      <c r="H158">
        <v>12.8</v>
      </c>
      <c r="I158" s="20">
        <f t="shared" si="4"/>
        <v>5.8671874999999991</v>
      </c>
      <c r="J158" s="21">
        <v>0.968800507279861</v>
      </c>
    </row>
    <row r="159" spans="3:10">
      <c r="D159">
        <v>16</v>
      </c>
      <c r="E159">
        <v>37.880000000000003</v>
      </c>
      <c r="F159">
        <v>9.69</v>
      </c>
      <c r="G159">
        <v>75.099999999999994</v>
      </c>
      <c r="H159">
        <v>3.2</v>
      </c>
      <c r="I159" s="20">
        <f t="shared" si="4"/>
        <v>23.468749999999996</v>
      </c>
      <c r="J159" s="21">
        <v>0.90075150924258296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/>
  <dimension ref="B3:L83"/>
  <sheetViews>
    <sheetView topLeftCell="C62" workbookViewId="0">
      <selection activeCell="K73" sqref="K73"/>
    </sheetView>
  </sheetViews>
  <sheetFormatPr defaultRowHeight="15"/>
  <sheetData>
    <row r="3" spans="2:6">
      <c r="B3" t="s">
        <v>39</v>
      </c>
    </row>
    <row r="5" spans="2:6" ht="45">
      <c r="C5" s="1" t="s">
        <v>4</v>
      </c>
      <c r="D5" s="1" t="s">
        <v>29</v>
      </c>
      <c r="E5" s="1" t="s">
        <v>9</v>
      </c>
      <c r="F5" s="1" t="s">
        <v>1</v>
      </c>
    </row>
    <row r="6" spans="2:6">
      <c r="C6">
        <v>76.59</v>
      </c>
      <c r="D6">
        <v>47.19</v>
      </c>
      <c r="E6">
        <v>4</v>
      </c>
      <c r="F6">
        <v>500</v>
      </c>
    </row>
    <row r="7" spans="2:6">
      <c r="C7">
        <v>64.239999999999995</v>
      </c>
      <c r="D7">
        <v>56.44</v>
      </c>
      <c r="E7">
        <v>4</v>
      </c>
      <c r="F7">
        <v>1000</v>
      </c>
    </row>
    <row r="8" spans="2:6">
      <c r="C8">
        <v>47.61</v>
      </c>
      <c r="D8">
        <v>65.12</v>
      </c>
      <c r="E8">
        <v>4</v>
      </c>
      <c r="F8">
        <v>1500</v>
      </c>
    </row>
    <row r="9" spans="2:6">
      <c r="C9">
        <v>13.01</v>
      </c>
      <c r="D9">
        <v>81.81</v>
      </c>
      <c r="E9">
        <v>4</v>
      </c>
      <c r="F9">
        <v>2500</v>
      </c>
    </row>
    <row r="10" spans="2:6">
      <c r="C10">
        <v>18.579999999999998</v>
      </c>
      <c r="D10">
        <v>83.36</v>
      </c>
      <c r="E10">
        <v>4</v>
      </c>
      <c r="F10">
        <v>2000</v>
      </c>
    </row>
    <row r="11" spans="2:6">
      <c r="C11">
        <v>8.91</v>
      </c>
      <c r="D11">
        <v>87.01</v>
      </c>
      <c r="E11">
        <v>4</v>
      </c>
      <c r="F11">
        <v>3000</v>
      </c>
    </row>
    <row r="12" spans="2:6">
      <c r="C12">
        <v>6.13</v>
      </c>
      <c r="D12">
        <v>92.98</v>
      </c>
      <c r="E12">
        <v>4</v>
      </c>
      <c r="F12">
        <v>3500</v>
      </c>
    </row>
    <row r="13" spans="2:6">
      <c r="C13">
        <v>5.58</v>
      </c>
      <c r="D13">
        <v>99.5</v>
      </c>
      <c r="E13">
        <v>4</v>
      </c>
      <c r="F13">
        <v>4000</v>
      </c>
    </row>
    <row r="14" spans="2:6">
      <c r="C14">
        <v>30.03</v>
      </c>
      <c r="D14">
        <v>169.99</v>
      </c>
      <c r="E14">
        <v>8</v>
      </c>
      <c r="F14">
        <v>500</v>
      </c>
    </row>
    <row r="15" spans="2:6">
      <c r="C15">
        <v>40.67</v>
      </c>
      <c r="D15">
        <v>172.74</v>
      </c>
      <c r="E15">
        <v>8</v>
      </c>
      <c r="F15">
        <v>1000</v>
      </c>
    </row>
    <row r="16" spans="2:6">
      <c r="C16">
        <v>33.06</v>
      </c>
      <c r="D16">
        <v>175.23</v>
      </c>
      <c r="E16">
        <v>8</v>
      </c>
      <c r="F16">
        <v>1500</v>
      </c>
    </row>
    <row r="17" spans="3:12">
      <c r="C17">
        <v>21.29</v>
      </c>
      <c r="D17">
        <v>176.06</v>
      </c>
      <c r="E17">
        <v>8</v>
      </c>
      <c r="F17">
        <v>2000</v>
      </c>
    </row>
    <row r="18" spans="3:12">
      <c r="C18">
        <v>20.48</v>
      </c>
      <c r="D18">
        <v>176.57</v>
      </c>
      <c r="E18">
        <v>8</v>
      </c>
      <c r="F18">
        <v>2500</v>
      </c>
    </row>
    <row r="19" spans="3:12">
      <c r="C19">
        <v>19.79</v>
      </c>
      <c r="D19">
        <v>176.64</v>
      </c>
      <c r="E19">
        <v>8</v>
      </c>
      <c r="F19">
        <v>3000</v>
      </c>
    </row>
    <row r="20" spans="3:12">
      <c r="C20">
        <v>18.75</v>
      </c>
      <c r="D20">
        <v>178.87</v>
      </c>
      <c r="E20">
        <v>8</v>
      </c>
      <c r="F20">
        <v>3500</v>
      </c>
    </row>
    <row r="21" spans="3:12">
      <c r="C21">
        <v>26.01</v>
      </c>
      <c r="D21">
        <v>179.21</v>
      </c>
      <c r="E21">
        <v>8</v>
      </c>
      <c r="F21">
        <v>4000</v>
      </c>
    </row>
    <row r="27" spans="3:12" ht="60">
      <c r="C27" s="1" t="s">
        <v>9</v>
      </c>
      <c r="D27" s="1" t="s">
        <v>1</v>
      </c>
      <c r="E27" s="1" t="s">
        <v>4</v>
      </c>
      <c r="F27" s="1" t="s">
        <v>5</v>
      </c>
      <c r="G27" s="1" t="s">
        <v>11</v>
      </c>
      <c r="H27" s="1" t="s">
        <v>10</v>
      </c>
      <c r="I27" s="1" t="s">
        <v>8</v>
      </c>
      <c r="J27" s="1" t="s">
        <v>13</v>
      </c>
      <c r="K27" s="1" t="s">
        <v>12</v>
      </c>
      <c r="L27" s="1" t="s">
        <v>29</v>
      </c>
    </row>
    <row r="28" spans="3:12">
      <c r="C28">
        <v>4</v>
      </c>
      <c r="D28">
        <v>500</v>
      </c>
      <c r="E28">
        <v>76.59</v>
      </c>
      <c r="F28">
        <v>1.9</v>
      </c>
      <c r="G28">
        <v>5.0599999999999996</v>
      </c>
      <c r="H28">
        <v>75</v>
      </c>
      <c r="I28">
        <v>17.100000000000001</v>
      </c>
      <c r="J28">
        <f t="shared" ref="J28:J51" si="0">G28/I28</f>
        <v>0.29590643274853795</v>
      </c>
      <c r="K28">
        <f t="shared" ref="K28:K51" si="1">H28/I28</f>
        <v>4.3859649122807012</v>
      </c>
      <c r="L28">
        <v>47.19</v>
      </c>
    </row>
    <row r="29" spans="3:12">
      <c r="C29">
        <v>4</v>
      </c>
      <c r="D29">
        <v>1000</v>
      </c>
      <c r="E29">
        <v>64.239999999999995</v>
      </c>
      <c r="F29">
        <v>2.09</v>
      </c>
      <c r="G29">
        <v>5.0599999999999996</v>
      </c>
      <c r="H29">
        <v>75</v>
      </c>
      <c r="I29">
        <v>17.2</v>
      </c>
      <c r="J29">
        <f t="shared" si="0"/>
        <v>0.29418604651162789</v>
      </c>
      <c r="K29">
        <f t="shared" si="1"/>
        <v>4.3604651162790695</v>
      </c>
      <c r="L29">
        <v>56.44</v>
      </c>
    </row>
    <row r="30" spans="3:12">
      <c r="C30">
        <v>4</v>
      </c>
      <c r="D30">
        <v>1500</v>
      </c>
      <c r="E30">
        <v>47.61</v>
      </c>
      <c r="F30">
        <v>2.0299999999999998</v>
      </c>
      <c r="G30">
        <v>5.0599999999999996</v>
      </c>
      <c r="H30">
        <v>75</v>
      </c>
      <c r="I30">
        <v>17.2</v>
      </c>
      <c r="J30">
        <f t="shared" si="0"/>
        <v>0.29418604651162789</v>
      </c>
      <c r="K30">
        <f t="shared" si="1"/>
        <v>4.3604651162790695</v>
      </c>
      <c r="L30">
        <v>65.12</v>
      </c>
    </row>
    <row r="31" spans="3:12">
      <c r="C31">
        <v>4</v>
      </c>
      <c r="D31">
        <v>2000</v>
      </c>
      <c r="E31">
        <v>18.579999999999998</v>
      </c>
      <c r="F31">
        <v>1.79</v>
      </c>
      <c r="G31">
        <v>5.0599999999999996</v>
      </c>
      <c r="H31">
        <v>75</v>
      </c>
      <c r="I31">
        <v>17.2</v>
      </c>
      <c r="J31">
        <f t="shared" si="0"/>
        <v>0.29418604651162789</v>
      </c>
      <c r="K31">
        <f t="shared" si="1"/>
        <v>4.3604651162790695</v>
      </c>
      <c r="L31">
        <v>83.36</v>
      </c>
    </row>
    <row r="32" spans="3:12">
      <c r="C32">
        <v>4</v>
      </c>
      <c r="D32">
        <v>2500</v>
      </c>
      <c r="E32">
        <v>13.01</v>
      </c>
      <c r="F32">
        <v>1.87</v>
      </c>
      <c r="G32">
        <v>5.0599999999999996</v>
      </c>
      <c r="H32">
        <v>75</v>
      </c>
      <c r="I32">
        <v>17.2</v>
      </c>
      <c r="J32">
        <f t="shared" si="0"/>
        <v>0.29418604651162789</v>
      </c>
      <c r="K32">
        <f t="shared" si="1"/>
        <v>4.3604651162790695</v>
      </c>
      <c r="L32">
        <v>81.81</v>
      </c>
    </row>
    <row r="33" spans="3:12">
      <c r="C33">
        <v>4</v>
      </c>
      <c r="D33">
        <v>3000</v>
      </c>
      <c r="E33">
        <v>8.91</v>
      </c>
      <c r="F33">
        <v>1.83</v>
      </c>
      <c r="G33">
        <v>5.0599999999999996</v>
      </c>
      <c r="H33">
        <v>75</v>
      </c>
      <c r="I33">
        <v>17.2</v>
      </c>
      <c r="J33">
        <f t="shared" si="0"/>
        <v>0.29418604651162789</v>
      </c>
      <c r="K33">
        <f t="shared" si="1"/>
        <v>4.3604651162790695</v>
      </c>
      <c r="L33">
        <v>87.01</v>
      </c>
    </row>
    <row r="34" spans="3:12">
      <c r="C34">
        <v>4</v>
      </c>
      <c r="D34">
        <v>3500</v>
      </c>
      <c r="E34">
        <v>6.13</v>
      </c>
      <c r="F34">
        <v>1.79</v>
      </c>
      <c r="G34">
        <v>5.0599999999999996</v>
      </c>
      <c r="H34">
        <v>75</v>
      </c>
      <c r="I34">
        <v>17.2</v>
      </c>
      <c r="J34">
        <f t="shared" si="0"/>
        <v>0.29418604651162789</v>
      </c>
      <c r="K34">
        <f t="shared" si="1"/>
        <v>4.3604651162790695</v>
      </c>
      <c r="L34">
        <v>92.98</v>
      </c>
    </row>
    <row r="35" spans="3:12">
      <c r="C35">
        <v>4</v>
      </c>
      <c r="D35">
        <v>4000</v>
      </c>
      <c r="E35">
        <v>5.58</v>
      </c>
      <c r="F35">
        <v>1.95</v>
      </c>
      <c r="G35">
        <v>5.0599999999999996</v>
      </c>
      <c r="H35">
        <v>75</v>
      </c>
      <c r="I35">
        <v>17.2</v>
      </c>
      <c r="J35">
        <f t="shared" si="0"/>
        <v>0.29418604651162789</v>
      </c>
      <c r="K35">
        <f t="shared" si="1"/>
        <v>4.3604651162790695</v>
      </c>
      <c r="L35">
        <v>99.5</v>
      </c>
    </row>
    <row r="36" spans="3:12">
      <c r="C36">
        <v>8</v>
      </c>
      <c r="D36">
        <v>500</v>
      </c>
      <c r="E36">
        <v>30.03</v>
      </c>
      <c r="F36">
        <v>1.71</v>
      </c>
      <c r="G36">
        <v>5.0599999999999996</v>
      </c>
      <c r="H36">
        <v>75</v>
      </c>
      <c r="I36">
        <v>4.28</v>
      </c>
      <c r="J36">
        <f t="shared" si="0"/>
        <v>1.1822429906542054</v>
      </c>
      <c r="K36">
        <f t="shared" si="1"/>
        <v>17.523364485981308</v>
      </c>
      <c r="L36">
        <v>169.99</v>
      </c>
    </row>
    <row r="37" spans="3:12">
      <c r="C37">
        <v>8</v>
      </c>
      <c r="D37">
        <v>1000</v>
      </c>
      <c r="E37">
        <v>40.67</v>
      </c>
      <c r="F37">
        <v>2.15</v>
      </c>
      <c r="G37">
        <v>5.0599999999999996</v>
      </c>
      <c r="H37">
        <v>75</v>
      </c>
      <c r="I37">
        <v>4.28</v>
      </c>
      <c r="J37">
        <f t="shared" si="0"/>
        <v>1.1822429906542054</v>
      </c>
      <c r="K37">
        <f t="shared" si="1"/>
        <v>17.523364485981308</v>
      </c>
      <c r="L37">
        <v>172.74</v>
      </c>
    </row>
    <row r="38" spans="3:12">
      <c r="C38">
        <v>8</v>
      </c>
      <c r="D38">
        <v>1500</v>
      </c>
      <c r="E38">
        <v>33.06</v>
      </c>
      <c r="F38">
        <v>2.04</v>
      </c>
      <c r="G38">
        <v>5.0599999999999996</v>
      </c>
      <c r="H38">
        <v>75</v>
      </c>
      <c r="I38">
        <v>4.28</v>
      </c>
      <c r="J38">
        <f t="shared" si="0"/>
        <v>1.1822429906542054</v>
      </c>
      <c r="K38">
        <f t="shared" si="1"/>
        <v>17.523364485981308</v>
      </c>
      <c r="L38">
        <v>175.23</v>
      </c>
    </row>
    <row r="39" spans="3:12">
      <c r="C39">
        <v>8</v>
      </c>
      <c r="D39">
        <v>2000</v>
      </c>
      <c r="E39">
        <v>21.29</v>
      </c>
      <c r="F39">
        <v>1.65</v>
      </c>
      <c r="G39">
        <v>5.0599999999999996</v>
      </c>
      <c r="H39">
        <v>75</v>
      </c>
      <c r="I39">
        <v>4.28</v>
      </c>
      <c r="J39">
        <f t="shared" si="0"/>
        <v>1.1822429906542054</v>
      </c>
      <c r="K39">
        <f t="shared" si="1"/>
        <v>17.523364485981308</v>
      </c>
      <c r="L39">
        <v>176.06</v>
      </c>
    </row>
    <row r="40" spans="3:12">
      <c r="C40">
        <v>8</v>
      </c>
      <c r="D40">
        <v>2500</v>
      </c>
      <c r="E40">
        <v>20.48</v>
      </c>
      <c r="F40">
        <v>1.76</v>
      </c>
      <c r="G40">
        <v>5.0599999999999996</v>
      </c>
      <c r="H40">
        <v>75</v>
      </c>
      <c r="I40">
        <v>4.28</v>
      </c>
      <c r="J40">
        <f t="shared" si="0"/>
        <v>1.1822429906542054</v>
      </c>
      <c r="K40">
        <f t="shared" si="1"/>
        <v>17.523364485981308</v>
      </c>
      <c r="L40">
        <v>176.57</v>
      </c>
    </row>
    <row r="41" spans="3:12">
      <c r="C41">
        <v>8</v>
      </c>
      <c r="D41">
        <v>3000</v>
      </c>
      <c r="E41">
        <v>19.79</v>
      </c>
      <c r="F41">
        <v>1.72</v>
      </c>
      <c r="G41">
        <v>5.0599999999999996</v>
      </c>
      <c r="H41">
        <v>75</v>
      </c>
      <c r="I41">
        <v>4.28</v>
      </c>
      <c r="J41">
        <f t="shared" si="0"/>
        <v>1.1822429906542054</v>
      </c>
      <c r="K41">
        <f t="shared" si="1"/>
        <v>17.523364485981308</v>
      </c>
      <c r="L41">
        <v>176.64</v>
      </c>
    </row>
    <row r="42" spans="3:12">
      <c r="C42">
        <v>8</v>
      </c>
      <c r="D42">
        <v>3500</v>
      </c>
      <c r="E42">
        <v>18.75</v>
      </c>
      <c r="F42">
        <v>1.79</v>
      </c>
      <c r="G42">
        <v>5.0599999999999996</v>
      </c>
      <c r="H42">
        <v>75</v>
      </c>
      <c r="I42">
        <v>4.28</v>
      </c>
      <c r="J42">
        <f t="shared" si="0"/>
        <v>1.1822429906542054</v>
      </c>
      <c r="K42">
        <f t="shared" si="1"/>
        <v>17.523364485981308</v>
      </c>
      <c r="L42">
        <v>178.87</v>
      </c>
    </row>
    <row r="43" spans="3:12">
      <c r="C43">
        <v>8</v>
      </c>
      <c r="D43">
        <v>4000</v>
      </c>
      <c r="E43">
        <v>26.01</v>
      </c>
      <c r="F43">
        <v>1.92</v>
      </c>
      <c r="G43">
        <v>5.0599999999999996</v>
      </c>
      <c r="H43">
        <v>75</v>
      </c>
      <c r="I43">
        <v>4.28</v>
      </c>
      <c r="J43">
        <f t="shared" si="0"/>
        <v>1.1822429906542054</v>
      </c>
      <c r="K43">
        <f t="shared" si="1"/>
        <v>17.523364485981308</v>
      </c>
      <c r="L43">
        <v>179.21</v>
      </c>
    </row>
    <row r="44" spans="3:12">
      <c r="C44">
        <v>16</v>
      </c>
      <c r="D44">
        <v>500</v>
      </c>
      <c r="E44">
        <v>7.75</v>
      </c>
      <c r="F44">
        <v>1.96</v>
      </c>
      <c r="G44">
        <v>5.0599999999999996</v>
      </c>
      <c r="H44">
        <v>75</v>
      </c>
      <c r="I44">
        <v>1.07</v>
      </c>
      <c r="J44">
        <f t="shared" si="0"/>
        <v>4.7289719626168214</v>
      </c>
      <c r="K44">
        <f t="shared" si="1"/>
        <v>70.09345794392523</v>
      </c>
      <c r="L44">
        <v>396.69</v>
      </c>
    </row>
    <row r="45" spans="3:12">
      <c r="C45">
        <v>16</v>
      </c>
      <c r="D45">
        <v>1000</v>
      </c>
      <c r="E45">
        <v>11.37</v>
      </c>
      <c r="F45">
        <v>2.11</v>
      </c>
      <c r="G45">
        <v>5.0599999999999996</v>
      </c>
      <c r="H45">
        <v>75</v>
      </c>
      <c r="I45">
        <v>1.07</v>
      </c>
      <c r="J45">
        <f t="shared" si="0"/>
        <v>4.7289719626168214</v>
      </c>
      <c r="K45">
        <f t="shared" si="1"/>
        <v>70.09345794392523</v>
      </c>
      <c r="L45">
        <v>396.65</v>
      </c>
    </row>
    <row r="46" spans="3:12">
      <c r="C46">
        <v>16</v>
      </c>
      <c r="D46">
        <v>1500</v>
      </c>
      <c r="E46">
        <v>8.0299999999999994</v>
      </c>
      <c r="F46">
        <v>1.71</v>
      </c>
      <c r="G46">
        <v>5.0599999999999996</v>
      </c>
      <c r="H46">
        <v>75</v>
      </c>
      <c r="I46">
        <v>1.07</v>
      </c>
      <c r="J46">
        <f t="shared" si="0"/>
        <v>4.7289719626168214</v>
      </c>
      <c r="K46">
        <f t="shared" si="1"/>
        <v>70.09345794392523</v>
      </c>
      <c r="L46">
        <v>396.67</v>
      </c>
    </row>
    <row r="47" spans="3:12">
      <c r="C47">
        <v>16</v>
      </c>
      <c r="D47">
        <v>2000</v>
      </c>
      <c r="E47">
        <v>5.74</v>
      </c>
      <c r="F47">
        <v>1.7</v>
      </c>
      <c r="G47">
        <v>5.0599999999999996</v>
      </c>
      <c r="H47">
        <v>75</v>
      </c>
      <c r="I47">
        <v>1.07</v>
      </c>
      <c r="J47">
        <f t="shared" si="0"/>
        <v>4.7289719626168214</v>
      </c>
      <c r="K47">
        <f t="shared" si="1"/>
        <v>70.09345794392523</v>
      </c>
      <c r="L47">
        <v>396.69</v>
      </c>
    </row>
    <row r="48" spans="3:12">
      <c r="C48">
        <v>16</v>
      </c>
      <c r="D48">
        <v>2500</v>
      </c>
      <c r="E48">
        <v>5.96</v>
      </c>
      <c r="F48">
        <v>1.79</v>
      </c>
      <c r="G48">
        <v>5.0599999999999996</v>
      </c>
      <c r="H48">
        <v>75</v>
      </c>
      <c r="I48">
        <v>1.07</v>
      </c>
      <c r="J48">
        <f t="shared" si="0"/>
        <v>4.7289719626168214</v>
      </c>
      <c r="K48">
        <f t="shared" si="1"/>
        <v>70.09345794392523</v>
      </c>
      <c r="L48">
        <v>396.69</v>
      </c>
    </row>
    <row r="49" spans="2:12">
      <c r="C49">
        <v>16</v>
      </c>
      <c r="D49">
        <v>3000</v>
      </c>
      <c r="E49">
        <v>5.74</v>
      </c>
      <c r="F49">
        <v>1.84</v>
      </c>
      <c r="G49">
        <v>5.0599999999999996</v>
      </c>
      <c r="H49">
        <v>75</v>
      </c>
      <c r="I49">
        <v>1.07</v>
      </c>
      <c r="J49">
        <f t="shared" si="0"/>
        <v>4.7289719626168214</v>
      </c>
      <c r="K49">
        <f t="shared" si="1"/>
        <v>70.09345794392523</v>
      </c>
      <c r="L49">
        <v>396.69</v>
      </c>
    </row>
    <row r="50" spans="2:12">
      <c r="C50">
        <v>16</v>
      </c>
      <c r="D50">
        <v>3500</v>
      </c>
      <c r="E50">
        <v>5.74</v>
      </c>
      <c r="F50">
        <v>1.81</v>
      </c>
      <c r="G50">
        <v>5.0599999999999996</v>
      </c>
      <c r="H50">
        <v>75</v>
      </c>
      <c r="I50">
        <v>1.07</v>
      </c>
      <c r="J50">
        <f t="shared" si="0"/>
        <v>4.7289719626168214</v>
      </c>
      <c r="K50">
        <f t="shared" si="1"/>
        <v>70.09345794392523</v>
      </c>
      <c r="L50">
        <v>396.7</v>
      </c>
    </row>
    <row r="51" spans="2:12">
      <c r="C51">
        <v>16</v>
      </c>
      <c r="D51">
        <v>4000</v>
      </c>
      <c r="E51">
        <v>7.78</v>
      </c>
      <c r="F51">
        <v>1.75</v>
      </c>
      <c r="G51">
        <v>5.0599999999999996</v>
      </c>
      <c r="H51">
        <v>75</v>
      </c>
      <c r="I51">
        <v>1.07</v>
      </c>
      <c r="J51">
        <f t="shared" si="0"/>
        <v>4.7289719626168214</v>
      </c>
      <c r="K51">
        <f t="shared" si="1"/>
        <v>70.09345794392523</v>
      </c>
      <c r="L51">
        <v>396.77</v>
      </c>
    </row>
    <row r="54" spans="2:12" s="2" customFormat="1"/>
    <row r="57" spans="2:12">
      <c r="B57" t="s">
        <v>45</v>
      </c>
    </row>
    <row r="59" spans="2:12" ht="45">
      <c r="D59" s="1" t="s">
        <v>9</v>
      </c>
      <c r="E59" s="1" t="s">
        <v>1</v>
      </c>
      <c r="F59" s="1" t="s">
        <v>4</v>
      </c>
      <c r="G59" s="1" t="s">
        <v>5</v>
      </c>
      <c r="H59" s="1" t="s">
        <v>12</v>
      </c>
      <c r="I59" s="1" t="s">
        <v>29</v>
      </c>
      <c r="J59" s="1"/>
      <c r="K59" s="1"/>
      <c r="L59" s="1"/>
    </row>
    <row r="60" spans="2:12">
      <c r="D60">
        <v>4</v>
      </c>
      <c r="E60">
        <v>500</v>
      </c>
      <c r="F60">
        <v>2.17</v>
      </c>
      <c r="G60">
        <v>2.14</v>
      </c>
      <c r="H60">
        <v>4.3410404624277454</v>
      </c>
      <c r="I60">
        <v>4.51</v>
      </c>
    </row>
    <row r="61" spans="2:12">
      <c r="D61">
        <v>4</v>
      </c>
      <c r="E61">
        <v>1000</v>
      </c>
      <c r="F61">
        <v>0.85</v>
      </c>
      <c r="G61">
        <v>1.76</v>
      </c>
      <c r="H61">
        <v>4.3410404624277454</v>
      </c>
      <c r="I61">
        <v>5.46</v>
      </c>
    </row>
    <row r="62" spans="2:12">
      <c r="D62">
        <v>4</v>
      </c>
      <c r="E62">
        <v>1500</v>
      </c>
      <c r="F62">
        <v>0.39</v>
      </c>
      <c r="G62">
        <v>1.88</v>
      </c>
      <c r="H62">
        <v>4.3410404624277499</v>
      </c>
      <c r="I62">
        <v>5.9</v>
      </c>
    </row>
    <row r="63" spans="2:12">
      <c r="D63">
        <v>4</v>
      </c>
      <c r="E63">
        <v>2000</v>
      </c>
      <c r="F63">
        <v>0.28000000000000003</v>
      </c>
      <c r="G63">
        <v>1.7</v>
      </c>
      <c r="H63">
        <v>4.3410404624277454</v>
      </c>
      <c r="I63">
        <v>6.01</v>
      </c>
    </row>
    <row r="64" spans="2:12">
      <c r="D64">
        <v>4</v>
      </c>
      <c r="E64">
        <v>3500</v>
      </c>
      <c r="F64">
        <v>0.15</v>
      </c>
      <c r="G64">
        <v>1.91</v>
      </c>
      <c r="H64">
        <v>4.3410404624277454</v>
      </c>
      <c r="I64">
        <v>6.01</v>
      </c>
    </row>
    <row r="65" spans="4:9">
      <c r="D65">
        <v>4</v>
      </c>
      <c r="E65">
        <v>4000</v>
      </c>
      <c r="F65">
        <v>0.16</v>
      </c>
      <c r="G65">
        <v>1.95</v>
      </c>
      <c r="H65">
        <v>4.3410404624277454</v>
      </c>
      <c r="I65">
        <v>6.02</v>
      </c>
    </row>
    <row r="66" spans="4:9">
      <c r="D66">
        <v>4</v>
      </c>
      <c r="E66">
        <v>3000</v>
      </c>
      <c r="F66">
        <v>0.25</v>
      </c>
      <c r="G66">
        <v>1.9</v>
      </c>
      <c r="H66">
        <v>4.3410404624277454</v>
      </c>
      <c r="I66">
        <v>6.05</v>
      </c>
    </row>
    <row r="67" spans="4:9">
      <c r="D67">
        <v>4</v>
      </c>
      <c r="E67">
        <v>2500</v>
      </c>
      <c r="F67">
        <v>0.21</v>
      </c>
      <c r="G67">
        <v>1.9</v>
      </c>
      <c r="H67">
        <v>4.3410404624277454</v>
      </c>
      <c r="I67">
        <v>6.08</v>
      </c>
    </row>
    <row r="68" spans="4:9">
      <c r="D68">
        <v>8</v>
      </c>
      <c r="E68">
        <v>500</v>
      </c>
      <c r="F68">
        <v>6.07</v>
      </c>
      <c r="G68">
        <v>1.67</v>
      </c>
      <c r="H68">
        <v>17.224770642201833</v>
      </c>
      <c r="I68">
        <v>6.79</v>
      </c>
    </row>
    <row r="69" spans="4:9">
      <c r="D69">
        <v>8</v>
      </c>
      <c r="E69">
        <v>1000</v>
      </c>
      <c r="F69">
        <v>5.41</v>
      </c>
      <c r="G69">
        <v>1.68</v>
      </c>
      <c r="H69">
        <v>17.224770642201833</v>
      </c>
      <c r="I69">
        <v>7.43</v>
      </c>
    </row>
    <row r="70" spans="4:9">
      <c r="D70">
        <v>8</v>
      </c>
      <c r="E70">
        <v>1500</v>
      </c>
      <c r="F70">
        <v>3.78</v>
      </c>
      <c r="G70">
        <v>1.73</v>
      </c>
      <c r="H70">
        <v>17.224770642201833</v>
      </c>
      <c r="I70">
        <v>7.76</v>
      </c>
    </row>
    <row r="71" spans="4:9">
      <c r="D71">
        <v>8</v>
      </c>
      <c r="E71">
        <v>2000</v>
      </c>
      <c r="F71">
        <v>2.84</v>
      </c>
      <c r="G71">
        <v>2.2599999999999998</v>
      </c>
      <c r="H71">
        <v>17.224770642201833</v>
      </c>
      <c r="I71">
        <v>8.36</v>
      </c>
    </row>
    <row r="72" spans="4:9">
      <c r="D72">
        <v>8</v>
      </c>
      <c r="E72">
        <v>2500</v>
      </c>
      <c r="F72">
        <v>2.4300000000000002</v>
      </c>
      <c r="G72">
        <v>2.12</v>
      </c>
      <c r="H72">
        <v>17.224770642201833</v>
      </c>
      <c r="I72">
        <v>8.6300000000000008</v>
      </c>
    </row>
    <row r="73" spans="4:9">
      <c r="D73">
        <v>8</v>
      </c>
      <c r="E73">
        <v>3000</v>
      </c>
      <c r="F73">
        <v>2.11</v>
      </c>
      <c r="G73">
        <v>1.76</v>
      </c>
      <c r="H73">
        <v>17.224770642201833</v>
      </c>
      <c r="I73">
        <v>9.1199999999999992</v>
      </c>
    </row>
    <row r="74" spans="4:9">
      <c r="D74">
        <v>8</v>
      </c>
      <c r="E74">
        <v>3500</v>
      </c>
      <c r="F74">
        <v>1.44</v>
      </c>
      <c r="G74">
        <v>1.79</v>
      </c>
      <c r="H74">
        <v>17.224770642201833</v>
      </c>
      <c r="I74">
        <v>9.48</v>
      </c>
    </row>
    <row r="75" spans="4:9">
      <c r="D75">
        <v>8</v>
      </c>
      <c r="E75">
        <v>4000</v>
      </c>
      <c r="F75">
        <v>1.28</v>
      </c>
      <c r="G75">
        <v>1.75</v>
      </c>
      <c r="H75">
        <v>17.224770642201833</v>
      </c>
      <c r="I75">
        <v>9.65</v>
      </c>
    </row>
    <row r="76" spans="4:9">
      <c r="D76">
        <v>16</v>
      </c>
      <c r="E76">
        <v>500</v>
      </c>
      <c r="F76">
        <v>4.2699999999999996</v>
      </c>
      <c r="G76">
        <v>1.81</v>
      </c>
      <c r="H76">
        <v>69.537037037037024</v>
      </c>
      <c r="I76">
        <v>19.52</v>
      </c>
    </row>
    <row r="77" spans="4:9">
      <c r="D77">
        <v>16</v>
      </c>
      <c r="E77">
        <v>1000</v>
      </c>
      <c r="F77">
        <v>2.63</v>
      </c>
      <c r="G77">
        <v>2.0699999999999998</v>
      </c>
      <c r="H77">
        <v>69.537037037037024</v>
      </c>
      <c r="I77">
        <v>19.809999999999999</v>
      </c>
    </row>
    <row r="78" spans="4:9">
      <c r="D78">
        <v>16</v>
      </c>
      <c r="E78">
        <v>1500</v>
      </c>
      <c r="F78">
        <v>2.57</v>
      </c>
      <c r="G78">
        <v>1.84</v>
      </c>
      <c r="H78">
        <v>69.537037037037024</v>
      </c>
      <c r="I78">
        <v>19.93</v>
      </c>
    </row>
    <row r="79" spans="4:9">
      <c r="D79">
        <v>16</v>
      </c>
      <c r="E79">
        <v>2000</v>
      </c>
      <c r="F79">
        <v>2.73</v>
      </c>
      <c r="G79">
        <v>1.99</v>
      </c>
      <c r="H79">
        <v>69.537037037037024</v>
      </c>
    </row>
    <row r="80" spans="4:9">
      <c r="D80">
        <v>16</v>
      </c>
      <c r="E80">
        <v>2500</v>
      </c>
      <c r="F80">
        <v>1.99</v>
      </c>
      <c r="G80">
        <v>1.73</v>
      </c>
      <c r="H80">
        <v>69.537037037037024</v>
      </c>
    </row>
    <row r="81" spans="4:8">
      <c r="D81">
        <v>16</v>
      </c>
      <c r="E81">
        <v>3000</v>
      </c>
      <c r="F81">
        <v>1.4</v>
      </c>
      <c r="G81">
        <v>2.0099999999999998</v>
      </c>
      <c r="H81">
        <v>69.537037037037024</v>
      </c>
    </row>
    <row r="82" spans="4:8">
      <c r="D82">
        <v>16</v>
      </c>
      <c r="E82">
        <v>3500</v>
      </c>
      <c r="F82">
        <v>1.19</v>
      </c>
      <c r="G82">
        <v>1.72</v>
      </c>
      <c r="H82">
        <v>69.537037037037024</v>
      </c>
    </row>
    <row r="83" spans="4:8">
      <c r="D83">
        <v>16</v>
      </c>
      <c r="E83">
        <v>4000</v>
      </c>
      <c r="F83">
        <v>1.06</v>
      </c>
      <c r="G83">
        <v>1.78</v>
      </c>
      <c r="H83">
        <v>69.537037037037024</v>
      </c>
    </row>
  </sheetData>
  <sortState ref="D60:I83">
    <sortCondition ref="I8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8"/>
  <dimension ref="A2:AQ200"/>
  <sheetViews>
    <sheetView topLeftCell="Z3" workbookViewId="0">
      <selection activeCell="AL10" sqref="AL10"/>
    </sheetView>
  </sheetViews>
  <sheetFormatPr defaultRowHeight="15"/>
  <cols>
    <col min="1" max="1" width="19" customWidth="1"/>
    <col min="2" max="2" width="24.28515625" customWidth="1"/>
    <col min="3" max="3" width="16.7109375" customWidth="1"/>
    <col min="4" max="4" width="24.85546875" customWidth="1"/>
  </cols>
  <sheetData>
    <row r="2" spans="1:43">
      <c r="B2" t="s">
        <v>39</v>
      </c>
    </row>
    <row r="4" spans="1:43">
      <c r="A4" t="s">
        <v>15</v>
      </c>
      <c r="B4" t="s">
        <v>30</v>
      </c>
      <c r="C4" t="s">
        <v>38</v>
      </c>
      <c r="D4" t="s">
        <v>30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I4" t="s">
        <v>56</v>
      </c>
      <c r="AJ4" t="s">
        <v>30</v>
      </c>
      <c r="AQ4" t="s">
        <v>57</v>
      </c>
    </row>
    <row r="5" spans="1:43">
      <c r="B5" t="s">
        <v>33</v>
      </c>
      <c r="C5">
        <f>AVERAGE(E5:AG5)</f>
        <v>442.68965517241378</v>
      </c>
      <c r="D5" t="s">
        <v>33</v>
      </c>
      <c r="E5">
        <v>0</v>
      </c>
      <c r="F5">
        <v>171</v>
      </c>
      <c r="G5">
        <v>171</v>
      </c>
      <c r="H5">
        <v>171</v>
      </c>
      <c r="I5">
        <v>1040</v>
      </c>
      <c r="J5">
        <v>435</v>
      </c>
      <c r="K5">
        <v>1034</v>
      </c>
      <c r="L5">
        <v>781</v>
      </c>
      <c r="M5">
        <v>781</v>
      </c>
      <c r="N5">
        <v>781</v>
      </c>
      <c r="O5">
        <v>1076</v>
      </c>
      <c r="P5">
        <v>84</v>
      </c>
      <c r="Q5">
        <v>1233</v>
      </c>
      <c r="R5">
        <v>231</v>
      </c>
      <c r="S5">
        <v>231</v>
      </c>
      <c r="T5">
        <v>545</v>
      </c>
      <c r="U5">
        <v>92</v>
      </c>
      <c r="V5">
        <v>61</v>
      </c>
      <c r="W5">
        <v>12</v>
      </c>
      <c r="X5">
        <v>94</v>
      </c>
      <c r="Y5">
        <v>719</v>
      </c>
      <c r="Z5">
        <v>3</v>
      </c>
      <c r="AA5">
        <v>252</v>
      </c>
      <c r="AB5">
        <v>537</v>
      </c>
      <c r="AC5">
        <v>771</v>
      </c>
      <c r="AD5">
        <v>1064</v>
      </c>
      <c r="AE5">
        <v>213</v>
      </c>
      <c r="AF5">
        <v>114</v>
      </c>
      <c r="AG5">
        <v>141</v>
      </c>
      <c r="AI5">
        <f>SUM(E5:AG5)</f>
        <v>12838</v>
      </c>
      <c r="AJ5" t="s">
        <v>33</v>
      </c>
    </row>
    <row r="6" spans="1:43">
      <c r="B6" t="s">
        <v>34</v>
      </c>
      <c r="C6">
        <f t="shared" ref="C6:C9" si="0">AVERAGE(E6:AG6)</f>
        <v>404.34482758620692</v>
      </c>
      <c r="D6" t="s">
        <v>34</v>
      </c>
      <c r="E6">
        <v>528</v>
      </c>
      <c r="F6">
        <v>469</v>
      </c>
      <c r="G6">
        <v>469</v>
      </c>
      <c r="H6">
        <v>469</v>
      </c>
      <c r="I6">
        <v>210</v>
      </c>
      <c r="J6">
        <v>522</v>
      </c>
      <c r="K6">
        <v>218</v>
      </c>
      <c r="L6">
        <v>617</v>
      </c>
      <c r="M6">
        <v>617</v>
      </c>
      <c r="N6">
        <v>617</v>
      </c>
      <c r="O6">
        <v>282</v>
      </c>
      <c r="P6">
        <v>329</v>
      </c>
      <c r="Q6">
        <v>166</v>
      </c>
      <c r="R6">
        <v>503</v>
      </c>
      <c r="S6">
        <v>503</v>
      </c>
      <c r="T6">
        <v>660</v>
      </c>
      <c r="U6">
        <v>385</v>
      </c>
      <c r="V6">
        <v>365</v>
      </c>
      <c r="W6">
        <v>236</v>
      </c>
      <c r="X6">
        <v>514</v>
      </c>
      <c r="Y6">
        <v>484</v>
      </c>
      <c r="Z6">
        <v>432</v>
      </c>
      <c r="AA6">
        <v>551</v>
      </c>
      <c r="AB6">
        <v>296</v>
      </c>
      <c r="AC6">
        <v>316</v>
      </c>
      <c r="AD6">
        <v>156</v>
      </c>
      <c r="AE6">
        <v>239</v>
      </c>
      <c r="AF6">
        <v>406</v>
      </c>
      <c r="AG6">
        <v>167</v>
      </c>
      <c r="AI6">
        <f t="shared" ref="AI6:AI9" si="1">SUM(E6:AG6)</f>
        <v>11726</v>
      </c>
      <c r="AJ6" t="s">
        <v>34</v>
      </c>
    </row>
    <row r="7" spans="1:43">
      <c r="B7" t="s">
        <v>35</v>
      </c>
      <c r="C7">
        <f t="shared" si="0"/>
        <v>410.24137931034483</v>
      </c>
      <c r="D7" t="s">
        <v>35</v>
      </c>
      <c r="E7">
        <v>643</v>
      </c>
      <c r="F7">
        <v>745</v>
      </c>
      <c r="G7">
        <v>745</v>
      </c>
      <c r="H7">
        <v>745</v>
      </c>
      <c r="I7">
        <v>237</v>
      </c>
      <c r="J7">
        <v>322</v>
      </c>
      <c r="K7">
        <v>170</v>
      </c>
      <c r="L7">
        <v>76</v>
      </c>
      <c r="M7">
        <v>76</v>
      </c>
      <c r="N7">
        <v>76</v>
      </c>
      <c r="O7">
        <v>105</v>
      </c>
      <c r="P7">
        <v>882</v>
      </c>
      <c r="Q7">
        <v>78</v>
      </c>
      <c r="R7">
        <v>439</v>
      </c>
      <c r="S7">
        <v>439</v>
      </c>
      <c r="T7">
        <v>206</v>
      </c>
      <c r="U7">
        <v>479</v>
      </c>
      <c r="V7">
        <v>813</v>
      </c>
      <c r="W7">
        <v>1125</v>
      </c>
      <c r="X7">
        <v>503</v>
      </c>
      <c r="Y7">
        <v>121</v>
      </c>
      <c r="Z7">
        <v>611</v>
      </c>
      <c r="AA7">
        <v>370</v>
      </c>
      <c r="AB7">
        <v>342</v>
      </c>
      <c r="AC7">
        <v>262</v>
      </c>
      <c r="AD7">
        <v>218</v>
      </c>
      <c r="AE7">
        <v>200</v>
      </c>
      <c r="AF7">
        <v>412</v>
      </c>
      <c r="AG7">
        <v>457</v>
      </c>
      <c r="AI7">
        <f t="shared" si="1"/>
        <v>11897</v>
      </c>
      <c r="AJ7" t="s">
        <v>35</v>
      </c>
    </row>
    <row r="8" spans="1:43">
      <c r="B8" t="s">
        <v>36</v>
      </c>
      <c r="C8">
        <f t="shared" si="0"/>
        <v>210.44827586206895</v>
      </c>
      <c r="D8" t="s">
        <v>36</v>
      </c>
      <c r="E8">
        <v>346</v>
      </c>
      <c r="F8">
        <v>122</v>
      </c>
      <c r="G8">
        <v>122</v>
      </c>
      <c r="H8">
        <v>122</v>
      </c>
      <c r="I8">
        <v>34</v>
      </c>
      <c r="J8">
        <v>213</v>
      </c>
      <c r="K8">
        <v>95</v>
      </c>
      <c r="L8">
        <v>46</v>
      </c>
      <c r="M8">
        <v>46</v>
      </c>
      <c r="N8">
        <v>46</v>
      </c>
      <c r="O8">
        <v>53</v>
      </c>
      <c r="P8">
        <v>202</v>
      </c>
      <c r="Q8">
        <v>42</v>
      </c>
      <c r="R8">
        <v>329</v>
      </c>
      <c r="S8">
        <v>329</v>
      </c>
      <c r="T8">
        <v>110</v>
      </c>
      <c r="U8">
        <v>521</v>
      </c>
      <c r="V8">
        <v>257</v>
      </c>
      <c r="W8">
        <v>148</v>
      </c>
      <c r="X8">
        <v>292</v>
      </c>
      <c r="Y8">
        <v>137</v>
      </c>
      <c r="Z8">
        <v>378</v>
      </c>
      <c r="AA8">
        <v>266</v>
      </c>
      <c r="AB8">
        <v>295</v>
      </c>
      <c r="AC8">
        <v>124</v>
      </c>
      <c r="AD8">
        <v>77</v>
      </c>
      <c r="AE8">
        <v>414</v>
      </c>
      <c r="AF8">
        <v>292</v>
      </c>
      <c r="AG8">
        <v>645</v>
      </c>
      <c r="AI8">
        <f t="shared" si="1"/>
        <v>6103</v>
      </c>
      <c r="AJ8" t="s">
        <v>36</v>
      </c>
    </row>
    <row r="9" spans="1:43">
      <c r="B9" t="s">
        <v>37</v>
      </c>
      <c r="C9">
        <f t="shared" si="0"/>
        <v>53.275862068965516</v>
      </c>
      <c r="D9" t="s">
        <v>37</v>
      </c>
      <c r="E9">
        <v>4</v>
      </c>
      <c r="F9">
        <v>14</v>
      </c>
      <c r="G9">
        <v>14</v>
      </c>
      <c r="H9">
        <v>14</v>
      </c>
      <c r="I9">
        <v>0</v>
      </c>
      <c r="J9">
        <v>29</v>
      </c>
      <c r="K9">
        <v>4</v>
      </c>
      <c r="L9">
        <v>1</v>
      </c>
      <c r="M9">
        <v>1</v>
      </c>
      <c r="N9">
        <v>1</v>
      </c>
      <c r="O9">
        <v>5</v>
      </c>
      <c r="P9">
        <v>24</v>
      </c>
      <c r="Q9">
        <v>2</v>
      </c>
      <c r="R9">
        <v>19</v>
      </c>
      <c r="S9">
        <v>19</v>
      </c>
      <c r="T9">
        <v>0</v>
      </c>
      <c r="U9">
        <v>44</v>
      </c>
      <c r="V9">
        <v>25</v>
      </c>
      <c r="W9">
        <v>0</v>
      </c>
      <c r="X9">
        <v>118</v>
      </c>
      <c r="Y9">
        <v>60</v>
      </c>
      <c r="Z9">
        <v>97</v>
      </c>
      <c r="AA9">
        <v>82</v>
      </c>
      <c r="AB9">
        <v>51</v>
      </c>
      <c r="AC9">
        <v>48</v>
      </c>
      <c r="AD9">
        <v>6</v>
      </c>
      <c r="AE9">
        <v>455</v>
      </c>
      <c r="AF9">
        <v>297</v>
      </c>
      <c r="AG9">
        <v>111</v>
      </c>
      <c r="AI9">
        <f t="shared" si="1"/>
        <v>1545</v>
      </c>
      <c r="AJ9" t="s">
        <v>37</v>
      </c>
    </row>
    <row r="10" spans="1:43">
      <c r="E10" t="s">
        <v>31</v>
      </c>
      <c r="F10" t="s">
        <v>32</v>
      </c>
      <c r="L10" t="s">
        <v>31</v>
      </c>
      <c r="O10" t="s">
        <v>32</v>
      </c>
      <c r="Q10" t="s">
        <v>31</v>
      </c>
    </row>
    <row r="14" spans="1:43" s="5" customFormat="1"/>
    <row r="16" spans="1:43">
      <c r="A16" t="s">
        <v>16</v>
      </c>
      <c r="B16" t="s">
        <v>30</v>
      </c>
      <c r="C16" t="s">
        <v>38</v>
      </c>
      <c r="D16" t="s">
        <v>30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</row>
    <row r="17" spans="2:33">
      <c r="B17" t="s">
        <v>33</v>
      </c>
      <c r="C17">
        <f>AVERAGE(E17:AG17)</f>
        <v>808.06896551724139</v>
      </c>
      <c r="D17" t="s">
        <v>33</v>
      </c>
      <c r="E17">
        <v>605</v>
      </c>
      <c r="F17">
        <v>728</v>
      </c>
      <c r="G17">
        <v>828</v>
      </c>
      <c r="H17">
        <v>1193</v>
      </c>
      <c r="I17">
        <v>1184</v>
      </c>
      <c r="J17">
        <v>1009</v>
      </c>
      <c r="K17">
        <v>1068</v>
      </c>
      <c r="L17">
        <v>1134</v>
      </c>
      <c r="M17">
        <v>761</v>
      </c>
      <c r="N17">
        <v>586</v>
      </c>
      <c r="O17">
        <v>939</v>
      </c>
      <c r="P17">
        <v>734</v>
      </c>
      <c r="Q17">
        <v>1127</v>
      </c>
      <c r="R17">
        <v>351</v>
      </c>
      <c r="S17">
        <v>971</v>
      </c>
      <c r="T17">
        <v>584</v>
      </c>
      <c r="U17">
        <v>605</v>
      </c>
      <c r="V17">
        <v>924</v>
      </c>
      <c r="W17">
        <v>947</v>
      </c>
      <c r="X17">
        <v>468</v>
      </c>
      <c r="Y17">
        <v>1019</v>
      </c>
      <c r="Z17">
        <v>612</v>
      </c>
      <c r="AA17">
        <v>532</v>
      </c>
      <c r="AB17">
        <v>778</v>
      </c>
      <c r="AC17">
        <v>677</v>
      </c>
      <c r="AD17">
        <v>1205</v>
      </c>
      <c r="AE17">
        <v>930</v>
      </c>
      <c r="AF17">
        <v>476</v>
      </c>
      <c r="AG17">
        <v>459</v>
      </c>
    </row>
    <row r="18" spans="2:33">
      <c r="B18" t="s">
        <v>34</v>
      </c>
      <c r="C18">
        <f t="shared" ref="C18:C21" si="2">AVERAGE(E18:AG18)</f>
        <v>360.82758620689657</v>
      </c>
      <c r="D18" t="s">
        <v>34</v>
      </c>
      <c r="E18">
        <v>498</v>
      </c>
      <c r="F18">
        <v>263</v>
      </c>
      <c r="G18">
        <v>528</v>
      </c>
      <c r="H18">
        <v>257</v>
      </c>
      <c r="I18">
        <v>268</v>
      </c>
      <c r="J18">
        <v>347</v>
      </c>
      <c r="K18">
        <v>217</v>
      </c>
      <c r="L18">
        <v>266</v>
      </c>
      <c r="M18">
        <v>339</v>
      </c>
      <c r="N18">
        <v>376</v>
      </c>
      <c r="O18">
        <v>267</v>
      </c>
      <c r="P18">
        <v>290</v>
      </c>
      <c r="Q18">
        <v>211</v>
      </c>
      <c r="R18">
        <v>448</v>
      </c>
      <c r="S18">
        <v>408</v>
      </c>
      <c r="T18">
        <v>552</v>
      </c>
      <c r="U18">
        <v>417</v>
      </c>
      <c r="V18">
        <v>377</v>
      </c>
      <c r="W18">
        <v>491</v>
      </c>
      <c r="X18">
        <v>475</v>
      </c>
      <c r="Y18">
        <v>292</v>
      </c>
      <c r="Z18">
        <v>543</v>
      </c>
      <c r="AA18">
        <v>458</v>
      </c>
      <c r="AB18">
        <v>385</v>
      </c>
      <c r="AC18">
        <v>215</v>
      </c>
      <c r="AD18">
        <v>179</v>
      </c>
      <c r="AE18">
        <v>244</v>
      </c>
      <c r="AF18">
        <v>361</v>
      </c>
      <c r="AG18">
        <v>492</v>
      </c>
    </row>
    <row r="19" spans="2:33">
      <c r="B19" t="s">
        <v>35</v>
      </c>
      <c r="C19">
        <f t="shared" si="2"/>
        <v>222.58620689655172</v>
      </c>
      <c r="D19" t="s">
        <v>35</v>
      </c>
      <c r="E19">
        <v>327</v>
      </c>
      <c r="F19">
        <v>291</v>
      </c>
      <c r="G19">
        <v>121</v>
      </c>
      <c r="H19">
        <v>64</v>
      </c>
      <c r="I19">
        <v>69</v>
      </c>
      <c r="J19">
        <v>133</v>
      </c>
      <c r="K19">
        <v>127</v>
      </c>
      <c r="L19">
        <v>97</v>
      </c>
      <c r="M19">
        <v>265</v>
      </c>
      <c r="N19">
        <v>158</v>
      </c>
      <c r="O19">
        <v>171</v>
      </c>
      <c r="P19">
        <v>345</v>
      </c>
      <c r="Q19">
        <v>134</v>
      </c>
      <c r="R19">
        <v>465</v>
      </c>
      <c r="S19">
        <v>105</v>
      </c>
      <c r="T19">
        <v>285</v>
      </c>
      <c r="U19">
        <v>310</v>
      </c>
      <c r="V19">
        <v>206</v>
      </c>
      <c r="W19">
        <v>83</v>
      </c>
      <c r="X19">
        <v>317</v>
      </c>
      <c r="Y19">
        <v>126</v>
      </c>
      <c r="Z19">
        <v>295</v>
      </c>
      <c r="AA19">
        <v>412</v>
      </c>
      <c r="AB19">
        <v>262</v>
      </c>
      <c r="AC19">
        <v>241</v>
      </c>
      <c r="AD19">
        <v>83</v>
      </c>
      <c r="AE19">
        <v>235</v>
      </c>
      <c r="AF19">
        <v>356</v>
      </c>
      <c r="AG19">
        <v>372</v>
      </c>
    </row>
    <row r="20" spans="2:33">
      <c r="B20" t="s">
        <v>36</v>
      </c>
      <c r="C20">
        <f t="shared" si="2"/>
        <v>105.68965517241379</v>
      </c>
      <c r="D20" t="s">
        <v>36</v>
      </c>
      <c r="E20">
        <v>91</v>
      </c>
      <c r="F20">
        <v>194</v>
      </c>
      <c r="G20">
        <v>37</v>
      </c>
      <c r="H20">
        <v>7</v>
      </c>
      <c r="I20">
        <v>0</v>
      </c>
      <c r="J20">
        <v>30</v>
      </c>
      <c r="K20">
        <v>95</v>
      </c>
      <c r="L20">
        <v>24</v>
      </c>
      <c r="M20">
        <v>145</v>
      </c>
      <c r="N20">
        <v>247</v>
      </c>
      <c r="O20">
        <v>99</v>
      </c>
      <c r="P20">
        <v>131</v>
      </c>
      <c r="Q20">
        <v>49</v>
      </c>
      <c r="R20">
        <v>212</v>
      </c>
      <c r="S20">
        <v>37</v>
      </c>
      <c r="T20">
        <v>97</v>
      </c>
      <c r="U20">
        <v>185</v>
      </c>
      <c r="V20">
        <v>14</v>
      </c>
      <c r="W20">
        <v>0</v>
      </c>
      <c r="X20">
        <v>242</v>
      </c>
      <c r="Y20">
        <v>80</v>
      </c>
      <c r="Z20">
        <v>69</v>
      </c>
      <c r="AA20">
        <v>110</v>
      </c>
      <c r="AB20">
        <v>95</v>
      </c>
      <c r="AC20">
        <v>200</v>
      </c>
      <c r="AD20">
        <v>47</v>
      </c>
      <c r="AE20">
        <v>112</v>
      </c>
      <c r="AF20">
        <v>276</v>
      </c>
      <c r="AG20">
        <v>140</v>
      </c>
    </row>
    <row r="21" spans="2:33">
      <c r="B21" t="s">
        <v>37</v>
      </c>
      <c r="C21">
        <f t="shared" si="2"/>
        <v>23.827586206896552</v>
      </c>
      <c r="D21" t="s">
        <v>37</v>
      </c>
      <c r="E21">
        <v>0</v>
      </c>
      <c r="F21">
        <v>45</v>
      </c>
      <c r="G21">
        <v>7</v>
      </c>
      <c r="H21">
        <v>0</v>
      </c>
      <c r="I21">
        <v>0</v>
      </c>
      <c r="J21">
        <v>2</v>
      </c>
      <c r="K21">
        <v>14</v>
      </c>
      <c r="L21">
        <v>0</v>
      </c>
      <c r="M21">
        <v>11</v>
      </c>
      <c r="N21">
        <v>154</v>
      </c>
      <c r="O21">
        <v>45</v>
      </c>
      <c r="P21">
        <v>21</v>
      </c>
      <c r="Q21">
        <v>0</v>
      </c>
      <c r="R21">
        <v>45</v>
      </c>
      <c r="S21">
        <v>0</v>
      </c>
      <c r="T21">
        <v>3</v>
      </c>
      <c r="U21">
        <v>4</v>
      </c>
      <c r="V21">
        <v>0</v>
      </c>
      <c r="W21">
        <v>0</v>
      </c>
      <c r="X21">
        <v>19</v>
      </c>
      <c r="Y21">
        <v>4</v>
      </c>
      <c r="Z21">
        <v>2</v>
      </c>
      <c r="AA21">
        <v>9</v>
      </c>
      <c r="AB21">
        <v>1</v>
      </c>
      <c r="AC21">
        <v>188</v>
      </c>
      <c r="AD21">
        <v>7</v>
      </c>
      <c r="AE21">
        <v>0</v>
      </c>
      <c r="AF21">
        <v>52</v>
      </c>
      <c r="AG21">
        <v>58</v>
      </c>
    </row>
    <row r="22" spans="2:33">
      <c r="Y22" t="s">
        <v>32</v>
      </c>
    </row>
    <row r="24" spans="2:33">
      <c r="B24" t="s">
        <v>30</v>
      </c>
      <c r="C24" t="s">
        <v>15</v>
      </c>
      <c r="D24" t="s">
        <v>16</v>
      </c>
    </row>
    <row r="25" spans="2:33">
      <c r="B25" t="s">
        <v>33</v>
      </c>
      <c r="C25">
        <v>442.68965517241378</v>
      </c>
      <c r="D25">
        <v>808.06896551724139</v>
      </c>
    </row>
    <row r="26" spans="2:33">
      <c r="B26" t="s">
        <v>34</v>
      </c>
      <c r="C26">
        <v>404.34482758620692</v>
      </c>
      <c r="D26">
        <v>360.82758620689657</v>
      </c>
    </row>
    <row r="27" spans="2:33">
      <c r="B27" t="s">
        <v>35</v>
      </c>
      <c r="C27">
        <v>410.24137931034483</v>
      </c>
      <c r="D27">
        <v>222.58620689655172</v>
      </c>
    </row>
    <row r="28" spans="2:33">
      <c r="B28" t="s">
        <v>36</v>
      </c>
      <c r="C28">
        <v>210.44827586206895</v>
      </c>
      <c r="D28">
        <v>105.68965517241379</v>
      </c>
    </row>
    <row r="29" spans="2:33">
      <c r="B29" t="s">
        <v>37</v>
      </c>
      <c r="C29">
        <v>53.275862068965516</v>
      </c>
      <c r="D29">
        <v>23.827586206896552</v>
      </c>
    </row>
    <row r="49" spans="1:11" s="2" customFormat="1"/>
    <row r="52" spans="1:11">
      <c r="B52" t="s">
        <v>45</v>
      </c>
    </row>
    <row r="55" spans="1:11">
      <c r="A55" t="s">
        <v>15</v>
      </c>
      <c r="B55" t="s">
        <v>30</v>
      </c>
      <c r="C55" t="s">
        <v>38</v>
      </c>
      <c r="D55" t="s">
        <v>30</v>
      </c>
      <c r="E55">
        <v>1</v>
      </c>
      <c r="F55">
        <v>2</v>
      </c>
      <c r="G55">
        <v>3</v>
      </c>
      <c r="H55">
        <v>4</v>
      </c>
      <c r="I55">
        <v>5</v>
      </c>
      <c r="J55">
        <v>6</v>
      </c>
      <c r="K55">
        <v>7</v>
      </c>
    </row>
    <row r="56" spans="1:11">
      <c r="B56" t="s">
        <v>33</v>
      </c>
      <c r="C56">
        <f>AVERAGE(E56:AG56)</f>
        <v>339.57142857142856</v>
      </c>
      <c r="D56" t="s">
        <v>33</v>
      </c>
      <c r="E56">
        <v>0</v>
      </c>
      <c r="F56">
        <v>299</v>
      </c>
      <c r="G56">
        <v>224</v>
      </c>
      <c r="H56">
        <v>308</v>
      </c>
      <c r="I56">
        <v>961</v>
      </c>
      <c r="J56">
        <v>585</v>
      </c>
      <c r="K56">
        <v>0</v>
      </c>
    </row>
    <row r="57" spans="1:11">
      <c r="B57" t="s">
        <v>34</v>
      </c>
      <c r="C57">
        <f t="shared" ref="C57:C60" si="3">AVERAGE(E57:AG57)</f>
        <v>267</v>
      </c>
      <c r="D57" t="s">
        <v>34</v>
      </c>
      <c r="E57">
        <v>81</v>
      </c>
      <c r="F57">
        <v>80</v>
      </c>
      <c r="G57">
        <v>207</v>
      </c>
      <c r="H57">
        <v>519</v>
      </c>
      <c r="I57">
        <v>356</v>
      </c>
      <c r="J57">
        <v>407</v>
      </c>
      <c r="K57">
        <v>219</v>
      </c>
    </row>
    <row r="58" spans="1:11">
      <c r="B58" t="s">
        <v>35</v>
      </c>
      <c r="C58">
        <f t="shared" si="3"/>
        <v>336.71428571428572</v>
      </c>
      <c r="D58" t="s">
        <v>35</v>
      </c>
      <c r="E58">
        <v>484</v>
      </c>
      <c r="F58">
        <v>431</v>
      </c>
      <c r="G58">
        <v>287</v>
      </c>
      <c r="H58">
        <v>388</v>
      </c>
      <c r="I58">
        <v>131</v>
      </c>
      <c r="J58">
        <v>269</v>
      </c>
      <c r="K58">
        <v>367</v>
      </c>
    </row>
    <row r="59" spans="1:11">
      <c r="B59" t="s">
        <v>36</v>
      </c>
      <c r="C59">
        <f t="shared" si="3"/>
        <v>372.14285714285717</v>
      </c>
      <c r="D59" t="s">
        <v>36</v>
      </c>
      <c r="E59">
        <v>187</v>
      </c>
      <c r="F59">
        <v>500</v>
      </c>
      <c r="G59">
        <v>529</v>
      </c>
      <c r="H59">
        <v>201</v>
      </c>
      <c r="I59">
        <v>73</v>
      </c>
      <c r="J59">
        <v>180</v>
      </c>
      <c r="K59">
        <v>935</v>
      </c>
    </row>
    <row r="60" spans="1:11">
      <c r="B60" t="s">
        <v>37</v>
      </c>
      <c r="C60">
        <f t="shared" si="3"/>
        <v>205.57142857142858</v>
      </c>
      <c r="D60" t="s">
        <v>37</v>
      </c>
      <c r="E60">
        <v>769</v>
      </c>
      <c r="F60">
        <v>211</v>
      </c>
      <c r="G60">
        <v>274</v>
      </c>
      <c r="H60">
        <v>105</v>
      </c>
      <c r="I60">
        <v>0</v>
      </c>
      <c r="J60">
        <v>80</v>
      </c>
      <c r="K60">
        <v>0</v>
      </c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7" spans="1:11">
      <c r="A67" t="s">
        <v>16</v>
      </c>
      <c r="B67" t="s">
        <v>30</v>
      </c>
      <c r="C67" t="s">
        <v>38</v>
      </c>
      <c r="D67" t="s">
        <v>30</v>
      </c>
      <c r="E67">
        <v>1</v>
      </c>
      <c r="F67">
        <v>2</v>
      </c>
      <c r="G67">
        <v>3</v>
      </c>
      <c r="H67">
        <v>4</v>
      </c>
      <c r="I67">
        <v>5</v>
      </c>
      <c r="J67">
        <v>6</v>
      </c>
      <c r="K67">
        <v>7</v>
      </c>
    </row>
    <row r="68" spans="1:11">
      <c r="B68" t="s">
        <v>33</v>
      </c>
      <c r="C68">
        <f>AVERAGE(E68:AG68)</f>
        <v>1220.4285714285713</v>
      </c>
      <c r="D68" t="s">
        <v>33</v>
      </c>
      <c r="E68">
        <v>991</v>
      </c>
      <c r="F68">
        <v>1382</v>
      </c>
      <c r="G68">
        <v>1060</v>
      </c>
      <c r="H68">
        <v>855</v>
      </c>
      <c r="I68">
        <v>1381</v>
      </c>
      <c r="J68">
        <v>1433</v>
      </c>
      <c r="K68">
        <v>1441</v>
      </c>
    </row>
    <row r="69" spans="1:11">
      <c r="B69" t="s">
        <v>34</v>
      </c>
      <c r="C69">
        <f>AVERAGE(E69:AG69)</f>
        <v>201</v>
      </c>
      <c r="D69" t="s">
        <v>34</v>
      </c>
      <c r="E69">
        <v>249</v>
      </c>
      <c r="F69">
        <v>100</v>
      </c>
      <c r="G69">
        <v>349</v>
      </c>
      <c r="H69">
        <v>580</v>
      </c>
      <c r="I69">
        <v>96</v>
      </c>
      <c r="J69">
        <v>33</v>
      </c>
      <c r="K69">
        <v>0</v>
      </c>
    </row>
    <row r="70" spans="1:11">
      <c r="B70" t="s">
        <v>35</v>
      </c>
      <c r="C70">
        <f>AVERAGE(E70:AG70)</f>
        <v>77.428571428571431</v>
      </c>
      <c r="D70" t="s">
        <v>35</v>
      </c>
      <c r="E70">
        <v>264</v>
      </c>
      <c r="F70">
        <v>39</v>
      </c>
      <c r="G70">
        <v>75</v>
      </c>
      <c r="H70">
        <v>38</v>
      </c>
      <c r="I70">
        <v>44</v>
      </c>
      <c r="J70">
        <v>44</v>
      </c>
      <c r="K70">
        <v>38</v>
      </c>
    </row>
    <row r="71" spans="1:11">
      <c r="B71" t="s">
        <v>36</v>
      </c>
      <c r="C71">
        <f>AVERAGE(E71:AG71)</f>
        <v>18.714285714285715</v>
      </c>
      <c r="D71" t="s">
        <v>36</v>
      </c>
      <c r="E71">
        <v>17</v>
      </c>
      <c r="F71">
        <v>0</v>
      </c>
      <c r="G71">
        <v>37</v>
      </c>
      <c r="H71">
        <v>24</v>
      </c>
      <c r="I71">
        <v>0</v>
      </c>
      <c r="J71">
        <v>11</v>
      </c>
      <c r="K71">
        <v>42</v>
      </c>
    </row>
    <row r="72" spans="1:11">
      <c r="B72" t="s">
        <v>37</v>
      </c>
      <c r="C72">
        <f>AVERAGE(E72:AG72)</f>
        <v>3.4285714285714284</v>
      </c>
      <c r="D72" t="s">
        <v>37</v>
      </c>
      <c r="E72">
        <v>0</v>
      </c>
      <c r="F72">
        <v>0</v>
      </c>
      <c r="G72">
        <v>0</v>
      </c>
      <c r="H72">
        <v>24</v>
      </c>
      <c r="I72">
        <v>0</v>
      </c>
      <c r="J72">
        <v>0</v>
      </c>
      <c r="K72">
        <v>0</v>
      </c>
    </row>
    <row r="81" spans="2:4">
      <c r="B81" t="s">
        <v>30</v>
      </c>
      <c r="C81" t="s">
        <v>15</v>
      </c>
      <c r="D81" t="s">
        <v>16</v>
      </c>
    </row>
    <row r="82" spans="2:4">
      <c r="B82" t="s">
        <v>33</v>
      </c>
      <c r="C82">
        <v>339.57142857142856</v>
      </c>
      <c r="D82">
        <v>1220.4285714285713</v>
      </c>
    </row>
    <row r="83" spans="2:4">
      <c r="B83" t="s">
        <v>34</v>
      </c>
      <c r="C83">
        <v>267</v>
      </c>
      <c r="D83">
        <v>201</v>
      </c>
    </row>
    <row r="84" spans="2:4">
      <c r="B84" t="s">
        <v>35</v>
      </c>
      <c r="C84">
        <v>336.71428571428572</v>
      </c>
      <c r="D84">
        <v>77.428571428571431</v>
      </c>
    </row>
    <row r="85" spans="2:4">
      <c r="B85" t="s">
        <v>36</v>
      </c>
      <c r="C85">
        <v>372.14285714285717</v>
      </c>
      <c r="D85">
        <v>18.714285714285715</v>
      </c>
    </row>
    <row r="86" spans="2:4">
      <c r="B86" t="s">
        <v>37</v>
      </c>
      <c r="C86">
        <v>205.57142857142858</v>
      </c>
      <c r="D86">
        <v>3.4285714285714284</v>
      </c>
    </row>
    <row r="114" spans="1:11" s="2" customFormat="1"/>
    <row r="118" spans="1:11">
      <c r="B118" t="s">
        <v>46</v>
      </c>
    </row>
    <row r="121" spans="1:11">
      <c r="A121" t="s">
        <v>15</v>
      </c>
      <c r="B121" t="s">
        <v>30</v>
      </c>
      <c r="C121" t="s">
        <v>38</v>
      </c>
      <c r="D121" t="s">
        <v>30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</row>
    <row r="122" spans="1:11">
      <c r="B122" t="s">
        <v>33</v>
      </c>
      <c r="C122">
        <f>AVERAGE(E122:AG122)</f>
        <v>100.57142857142857</v>
      </c>
      <c r="D122" t="s">
        <v>33</v>
      </c>
      <c r="E122">
        <v>0</v>
      </c>
      <c r="F122">
        <v>5</v>
      </c>
      <c r="G122">
        <v>0</v>
      </c>
      <c r="H122">
        <v>425</v>
      </c>
      <c r="I122">
        <v>0</v>
      </c>
      <c r="J122">
        <v>19</v>
      </c>
      <c r="K122">
        <v>255</v>
      </c>
    </row>
    <row r="123" spans="1:11">
      <c r="B123" t="s">
        <v>34</v>
      </c>
      <c r="C123">
        <f t="shared" ref="C123:C126" si="4">AVERAGE(E123:AG123)</f>
        <v>481.85714285714283</v>
      </c>
      <c r="D123" t="s">
        <v>34</v>
      </c>
      <c r="E123">
        <v>22</v>
      </c>
      <c r="F123">
        <v>235</v>
      </c>
      <c r="G123">
        <v>307</v>
      </c>
      <c r="H123">
        <v>584</v>
      </c>
      <c r="I123">
        <v>262</v>
      </c>
      <c r="J123">
        <v>958</v>
      </c>
      <c r="K123">
        <v>1005</v>
      </c>
    </row>
    <row r="124" spans="1:11">
      <c r="B124" t="s">
        <v>35</v>
      </c>
      <c r="C124">
        <f t="shared" si="4"/>
        <v>585.85714285714289</v>
      </c>
      <c r="D124" t="s">
        <v>35</v>
      </c>
      <c r="E124">
        <v>580</v>
      </c>
      <c r="F124">
        <v>631</v>
      </c>
      <c r="G124">
        <v>889</v>
      </c>
      <c r="H124">
        <v>232</v>
      </c>
      <c r="I124">
        <v>997</v>
      </c>
      <c r="J124">
        <v>526</v>
      </c>
      <c r="K124">
        <v>246</v>
      </c>
    </row>
    <row r="125" spans="1:11">
      <c r="B125" t="s">
        <v>36</v>
      </c>
      <c r="C125">
        <f t="shared" si="4"/>
        <v>297</v>
      </c>
      <c r="D125" t="s">
        <v>36</v>
      </c>
      <c r="E125">
        <v>839</v>
      </c>
      <c r="F125">
        <v>531</v>
      </c>
      <c r="G125">
        <v>318</v>
      </c>
      <c r="H125">
        <v>102</v>
      </c>
      <c r="I125">
        <v>256</v>
      </c>
      <c r="J125">
        <v>18</v>
      </c>
      <c r="K125">
        <v>15</v>
      </c>
    </row>
    <row r="126" spans="1:11">
      <c r="B126" t="s">
        <v>37</v>
      </c>
      <c r="C126">
        <f t="shared" si="4"/>
        <v>55.714285714285715</v>
      </c>
      <c r="D126" t="s">
        <v>37</v>
      </c>
      <c r="E126">
        <v>80</v>
      </c>
      <c r="F126">
        <v>119</v>
      </c>
      <c r="G126">
        <v>7</v>
      </c>
      <c r="H126">
        <v>178</v>
      </c>
      <c r="I126">
        <v>6</v>
      </c>
      <c r="J126">
        <v>0</v>
      </c>
      <c r="K126">
        <v>0</v>
      </c>
    </row>
    <row r="127" spans="1:11">
      <c r="E127" t="s">
        <v>31</v>
      </c>
      <c r="I127" t="s">
        <v>32</v>
      </c>
    </row>
    <row r="131" spans="1:1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3" spans="1:11">
      <c r="A133" t="s">
        <v>16</v>
      </c>
      <c r="B133" t="s">
        <v>30</v>
      </c>
      <c r="C133" t="s">
        <v>38</v>
      </c>
      <c r="D133" t="s">
        <v>30</v>
      </c>
      <c r="E133">
        <v>1</v>
      </c>
      <c r="F133">
        <v>2</v>
      </c>
      <c r="G133">
        <v>3</v>
      </c>
      <c r="H133">
        <v>4</v>
      </c>
      <c r="I133">
        <v>5</v>
      </c>
      <c r="J133">
        <v>6</v>
      </c>
      <c r="K133">
        <v>7</v>
      </c>
    </row>
    <row r="134" spans="1:11">
      <c r="B134" t="s">
        <v>33</v>
      </c>
      <c r="C134">
        <f>AVERAGE(E134:AG134)</f>
        <v>202.28571428571428</v>
      </c>
      <c r="D134" t="s">
        <v>33</v>
      </c>
      <c r="E134">
        <v>123</v>
      </c>
      <c r="F134">
        <v>219</v>
      </c>
      <c r="G134">
        <v>52</v>
      </c>
      <c r="H134">
        <v>277</v>
      </c>
      <c r="I134">
        <v>151</v>
      </c>
      <c r="J134">
        <v>50</v>
      </c>
      <c r="K134">
        <v>544</v>
      </c>
    </row>
    <row r="135" spans="1:11">
      <c r="B135" t="s">
        <v>34</v>
      </c>
      <c r="C135">
        <f>AVERAGE(E135:AG135)</f>
        <v>285.14285714285717</v>
      </c>
      <c r="D135" t="s">
        <v>34</v>
      </c>
      <c r="E135">
        <v>529</v>
      </c>
      <c r="F135">
        <v>194</v>
      </c>
      <c r="G135">
        <v>151</v>
      </c>
      <c r="H135">
        <v>201</v>
      </c>
      <c r="I135">
        <v>372</v>
      </c>
      <c r="J135">
        <v>146</v>
      </c>
      <c r="K135">
        <v>403</v>
      </c>
    </row>
    <row r="136" spans="1:11">
      <c r="B136" t="s">
        <v>35</v>
      </c>
      <c r="C136">
        <f>AVERAGE(E136:AG136)</f>
        <v>604.71428571428567</v>
      </c>
      <c r="D136" t="s">
        <v>35</v>
      </c>
      <c r="E136">
        <v>651</v>
      </c>
      <c r="F136">
        <v>722</v>
      </c>
      <c r="G136">
        <v>596</v>
      </c>
      <c r="H136">
        <v>314</v>
      </c>
      <c r="I136">
        <v>757</v>
      </c>
      <c r="J136">
        <v>737</v>
      </c>
      <c r="K136">
        <v>456</v>
      </c>
    </row>
    <row r="137" spans="1:11">
      <c r="B137" t="s">
        <v>36</v>
      </c>
      <c r="C137">
        <f>AVERAGE(E137:AG137)</f>
        <v>359.28571428571428</v>
      </c>
      <c r="D137" t="s">
        <v>36</v>
      </c>
      <c r="E137">
        <v>192</v>
      </c>
      <c r="F137">
        <v>371</v>
      </c>
      <c r="G137">
        <v>655</v>
      </c>
      <c r="H137">
        <v>397</v>
      </c>
      <c r="I137">
        <v>220</v>
      </c>
      <c r="J137">
        <v>562</v>
      </c>
      <c r="K137">
        <v>118</v>
      </c>
    </row>
    <row r="138" spans="1:11">
      <c r="B138" t="s">
        <v>37</v>
      </c>
      <c r="C138">
        <f>AVERAGE(E138:AG138)</f>
        <v>69.571428571428569</v>
      </c>
      <c r="D138" t="s">
        <v>37</v>
      </c>
      <c r="E138">
        <v>26</v>
      </c>
      <c r="F138">
        <v>15</v>
      </c>
      <c r="G138">
        <v>67</v>
      </c>
      <c r="H138">
        <v>332</v>
      </c>
      <c r="I138">
        <v>21</v>
      </c>
      <c r="J138">
        <v>26</v>
      </c>
      <c r="K138">
        <v>0</v>
      </c>
    </row>
    <row r="143" spans="1:11">
      <c r="B143" t="s">
        <v>30</v>
      </c>
      <c r="C143" t="s">
        <v>15</v>
      </c>
      <c r="D143" t="s">
        <v>16</v>
      </c>
    </row>
    <row r="144" spans="1:11">
      <c r="B144" t="s">
        <v>33</v>
      </c>
      <c r="C144">
        <v>100.57142857142857</v>
      </c>
      <c r="D144">
        <v>202.28571428571428</v>
      </c>
    </row>
    <row r="145" spans="2:4">
      <c r="B145" t="s">
        <v>34</v>
      </c>
      <c r="C145">
        <v>481.85714285714283</v>
      </c>
      <c r="D145">
        <v>285.14285714285717</v>
      </c>
    </row>
    <row r="146" spans="2:4">
      <c r="B146" t="s">
        <v>35</v>
      </c>
      <c r="C146">
        <v>585.85714285714289</v>
      </c>
      <c r="D146">
        <v>604.71428571428567</v>
      </c>
    </row>
    <row r="147" spans="2:4">
      <c r="B147" t="s">
        <v>36</v>
      </c>
      <c r="C147">
        <v>297</v>
      </c>
      <c r="D147">
        <v>359.28571428571428</v>
      </c>
    </row>
    <row r="148" spans="2:4">
      <c r="B148" t="s">
        <v>37</v>
      </c>
      <c r="C148">
        <v>55.714285714285715</v>
      </c>
      <c r="D148">
        <v>69.571428571428569</v>
      </c>
    </row>
    <row r="175" s="2" customFormat="1"/>
    <row r="179" spans="1:11">
      <c r="B179" t="s">
        <v>47</v>
      </c>
    </row>
    <row r="182" spans="1:11">
      <c r="A182" t="s">
        <v>15</v>
      </c>
      <c r="B182" t="s">
        <v>30</v>
      </c>
      <c r="C182" t="s">
        <v>38</v>
      </c>
      <c r="D182" t="s">
        <v>30</v>
      </c>
      <c r="E182">
        <v>1</v>
      </c>
      <c r="F182">
        <v>2</v>
      </c>
      <c r="G182">
        <v>3</v>
      </c>
      <c r="H182">
        <v>4</v>
      </c>
      <c r="I182">
        <v>5</v>
      </c>
      <c r="J182">
        <v>6</v>
      </c>
      <c r="K182">
        <v>7</v>
      </c>
    </row>
    <row r="183" spans="1:11">
      <c r="B183" t="s">
        <v>33</v>
      </c>
      <c r="C183">
        <f>AVERAGE(E183:AG183)</f>
        <v>0</v>
      </c>
      <c r="D183" t="s">
        <v>33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B184" t="s">
        <v>34</v>
      </c>
      <c r="C184">
        <f t="shared" ref="C184:C187" si="5">AVERAGE(E184:AG184)</f>
        <v>0</v>
      </c>
      <c r="D184" t="s">
        <v>34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B185" t="s">
        <v>35</v>
      </c>
      <c r="C185">
        <f t="shared" si="5"/>
        <v>1.4285714285714286</v>
      </c>
      <c r="D185" t="s">
        <v>35</v>
      </c>
      <c r="E185">
        <v>0</v>
      </c>
      <c r="F185">
        <v>8</v>
      </c>
      <c r="G185">
        <v>1</v>
      </c>
      <c r="H185">
        <v>0</v>
      </c>
      <c r="I185">
        <v>0</v>
      </c>
      <c r="J185">
        <v>0</v>
      </c>
      <c r="K185">
        <v>1</v>
      </c>
    </row>
    <row r="186" spans="1:11">
      <c r="B186" t="s">
        <v>36</v>
      </c>
      <c r="C186">
        <f t="shared" si="5"/>
        <v>238.71428571428572</v>
      </c>
      <c r="D186" t="s">
        <v>36</v>
      </c>
      <c r="E186">
        <v>124</v>
      </c>
      <c r="F186">
        <v>376</v>
      </c>
      <c r="G186">
        <v>425</v>
      </c>
      <c r="H186">
        <v>113</v>
      </c>
      <c r="I186">
        <v>266</v>
      </c>
      <c r="J186">
        <v>2</v>
      </c>
      <c r="K186">
        <v>365</v>
      </c>
    </row>
    <row r="187" spans="1:11">
      <c r="B187" t="s">
        <v>37</v>
      </c>
      <c r="C187">
        <f t="shared" si="5"/>
        <v>1280.8571428571429</v>
      </c>
      <c r="D187" t="s">
        <v>37</v>
      </c>
      <c r="E187">
        <v>1397</v>
      </c>
      <c r="F187">
        <v>1137</v>
      </c>
      <c r="G187">
        <v>1095</v>
      </c>
      <c r="H187">
        <v>1408</v>
      </c>
      <c r="I187">
        <v>1255</v>
      </c>
      <c r="J187">
        <v>1519</v>
      </c>
      <c r="K187">
        <v>1155</v>
      </c>
    </row>
    <row r="188" spans="1:11">
      <c r="E188" t="s">
        <v>31</v>
      </c>
      <c r="F188" t="s">
        <v>32</v>
      </c>
    </row>
    <row r="192" spans="1:1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4" spans="1:11">
      <c r="A194" t="s">
        <v>16</v>
      </c>
      <c r="B194" t="s">
        <v>30</v>
      </c>
      <c r="C194" t="s">
        <v>38</v>
      </c>
      <c r="D194" t="s">
        <v>30</v>
      </c>
      <c r="E194">
        <v>1</v>
      </c>
      <c r="F194">
        <v>2</v>
      </c>
      <c r="G194">
        <v>3</v>
      </c>
      <c r="H194">
        <v>4</v>
      </c>
      <c r="I194">
        <v>5</v>
      </c>
      <c r="J194">
        <v>6</v>
      </c>
      <c r="K194">
        <v>7</v>
      </c>
    </row>
    <row r="195" spans="1:11">
      <c r="B195" t="s">
        <v>33</v>
      </c>
      <c r="C195">
        <f>AVERAGE(E195:AG195)</f>
        <v>129.28571428571428</v>
      </c>
      <c r="D195" t="s">
        <v>33</v>
      </c>
      <c r="E195">
        <v>275</v>
      </c>
      <c r="F195">
        <v>148</v>
      </c>
      <c r="G195">
        <v>118</v>
      </c>
      <c r="H195">
        <v>82</v>
      </c>
      <c r="I195">
        <v>120</v>
      </c>
      <c r="J195">
        <v>67</v>
      </c>
      <c r="K195">
        <v>95</v>
      </c>
    </row>
    <row r="196" spans="1:11">
      <c r="B196" t="s">
        <v>34</v>
      </c>
      <c r="C196">
        <f>AVERAGE(E196:AG196)</f>
        <v>42.857142857142854</v>
      </c>
      <c r="D196" t="s">
        <v>34</v>
      </c>
      <c r="E196">
        <v>16</v>
      </c>
      <c r="F196">
        <v>1</v>
      </c>
      <c r="G196">
        <v>5</v>
      </c>
      <c r="H196">
        <v>223</v>
      </c>
      <c r="I196">
        <v>16</v>
      </c>
      <c r="J196">
        <v>33</v>
      </c>
      <c r="K196">
        <v>6</v>
      </c>
    </row>
    <row r="197" spans="1:11">
      <c r="B197" t="s">
        <v>35</v>
      </c>
      <c r="C197">
        <f>AVERAGE(E197:AG197)</f>
        <v>206.71428571428572</v>
      </c>
      <c r="D197" t="s">
        <v>35</v>
      </c>
      <c r="E197">
        <v>143</v>
      </c>
      <c r="F197">
        <v>2</v>
      </c>
      <c r="G197">
        <v>2</v>
      </c>
      <c r="H197">
        <v>252</v>
      </c>
      <c r="I197">
        <v>110</v>
      </c>
      <c r="J197">
        <v>931</v>
      </c>
      <c r="K197">
        <v>7</v>
      </c>
    </row>
    <row r="198" spans="1:11">
      <c r="B198" t="s">
        <v>36</v>
      </c>
      <c r="C198">
        <f>AVERAGE(E198:AG198)</f>
        <v>473.85714285714283</v>
      </c>
      <c r="D198" t="s">
        <v>36</v>
      </c>
      <c r="E198">
        <v>921</v>
      </c>
      <c r="F198">
        <v>42</v>
      </c>
      <c r="G198">
        <v>26</v>
      </c>
      <c r="H198">
        <v>891</v>
      </c>
      <c r="I198">
        <v>924</v>
      </c>
      <c r="J198">
        <v>484</v>
      </c>
      <c r="K198">
        <v>29</v>
      </c>
    </row>
    <row r="199" spans="1:11">
      <c r="B199" t="s">
        <v>37</v>
      </c>
      <c r="C199">
        <f>AVERAGE(E199:AG199)</f>
        <v>668.28571428571433</v>
      </c>
      <c r="D199" t="s">
        <v>37</v>
      </c>
      <c r="E199">
        <v>166</v>
      </c>
      <c r="F199">
        <v>1328</v>
      </c>
      <c r="G199">
        <v>1370</v>
      </c>
      <c r="H199">
        <v>73</v>
      </c>
      <c r="I199">
        <v>351</v>
      </c>
      <c r="J199">
        <v>6</v>
      </c>
      <c r="K199">
        <v>1384</v>
      </c>
    </row>
    <row r="200" spans="1:11">
      <c r="K200" t="s">
        <v>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/>
  <dimension ref="C3:J13"/>
  <sheetViews>
    <sheetView workbookViewId="0">
      <selection activeCell="G5" sqref="G5:J8"/>
    </sheetView>
  </sheetViews>
  <sheetFormatPr defaultRowHeight="15"/>
  <sheetData>
    <row r="3" spans="3:10" ht="15.75" thickBot="1"/>
    <row r="4" spans="3:10" ht="95.25" thickBot="1">
      <c r="C4" s="6" t="s">
        <v>40</v>
      </c>
      <c r="D4" s="7" t="s">
        <v>41</v>
      </c>
      <c r="E4" s="7" t="s">
        <v>42</v>
      </c>
      <c r="H4" s="10"/>
    </row>
    <row r="5" spans="3:10" ht="48" thickBot="1">
      <c r="C5" s="22" t="s">
        <v>23</v>
      </c>
      <c r="D5" s="8" t="s">
        <v>6</v>
      </c>
      <c r="H5" s="10" t="s">
        <v>26</v>
      </c>
      <c r="I5" t="s">
        <v>15</v>
      </c>
      <c r="J5" t="s">
        <v>16</v>
      </c>
    </row>
    <row r="6" spans="3:10" ht="32.25" thickBot="1">
      <c r="C6" s="23"/>
      <c r="D6" s="8" t="s">
        <v>27</v>
      </c>
      <c r="G6" t="s">
        <v>23</v>
      </c>
      <c r="H6" s="9">
        <v>16.87</v>
      </c>
      <c r="I6" s="9">
        <v>7.87</v>
      </c>
      <c r="J6" s="9">
        <v>9.49</v>
      </c>
    </row>
    <row r="7" spans="3:10" ht="32.25" customHeight="1" thickBot="1">
      <c r="C7" s="24"/>
      <c r="D7" s="8" t="s">
        <v>28</v>
      </c>
      <c r="G7" t="s">
        <v>25</v>
      </c>
      <c r="H7" s="9">
        <v>29.92</v>
      </c>
      <c r="I7" s="9">
        <v>14.62</v>
      </c>
      <c r="J7" s="9">
        <v>12.46</v>
      </c>
    </row>
    <row r="8" spans="3:10" ht="16.5" thickBot="1">
      <c r="C8" s="22" t="s">
        <v>24</v>
      </c>
      <c r="D8" s="8" t="s">
        <v>6</v>
      </c>
      <c r="G8" t="s">
        <v>24</v>
      </c>
      <c r="H8" s="9">
        <v>145.25</v>
      </c>
      <c r="I8" s="9">
        <v>52.86</v>
      </c>
      <c r="J8" s="9">
        <v>75.209999999999994</v>
      </c>
    </row>
    <row r="9" spans="3:10" ht="32.25" thickBot="1">
      <c r="C9" s="23"/>
      <c r="D9" s="8" t="s">
        <v>27</v>
      </c>
    </row>
    <row r="10" spans="3:10" ht="95.25" thickBot="1">
      <c r="C10" s="24"/>
      <c r="D10" s="8" t="s">
        <v>28</v>
      </c>
    </row>
    <row r="11" spans="3:10" ht="16.5" thickBot="1">
      <c r="C11" s="22" t="s">
        <v>25</v>
      </c>
      <c r="D11" s="8" t="s">
        <v>6</v>
      </c>
    </row>
    <row r="12" spans="3:10" ht="32.25" thickBot="1">
      <c r="C12" s="23"/>
      <c r="D12" s="8" t="s">
        <v>27</v>
      </c>
    </row>
    <row r="13" spans="3:10" ht="95.25" thickBot="1">
      <c r="C13" s="24"/>
      <c r="D13" s="8" t="s">
        <v>28</v>
      </c>
    </row>
  </sheetData>
  <mergeCells count="3">
    <mergeCell ref="C5:C7"/>
    <mergeCell ref="C8:C10"/>
    <mergeCell ref="C11:C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портрет</vt:lpstr>
      <vt:lpstr>разные размеры</vt:lpstr>
      <vt:lpstr>мало деталей</vt:lpstr>
      <vt:lpstr>много деталей</vt:lpstr>
      <vt:lpstr>текст</vt:lpstr>
      <vt:lpstr>цвет</vt:lpstr>
      <vt:lpstr>Лист1</vt:lpstr>
      <vt:lpstr>распределение классов</vt:lpstr>
      <vt:lpstr>Лист3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2018-05-21T18:30:44Z</dcterms:modified>
</cp:coreProperties>
</file>