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272c25259e92d1/програмирование/Data analyst/chatGPT/Excel project/"/>
    </mc:Choice>
  </mc:AlternateContent>
  <xr:revisionPtr revIDLastSave="1381" documentId="8_{23A23A9B-655A-4BE0-9A91-81D5C4EF4159}" xr6:coauthVersionLast="47" xr6:coauthVersionMax="47" xr10:uidLastSave="{5F32C3B5-B25C-4E83-A12C-0A1D98A52BCF}"/>
  <bookViews>
    <workbookView xWindow="-110" yWindow="-110" windowWidth="22620" windowHeight="13500" tabRatio="652" activeTab="2" xr2:uid="{636F9428-D19B-4DCA-9231-AD8A3A01EF05}"/>
  </bookViews>
  <sheets>
    <sheet name="supermarket_sales" sheetId="1" r:id="rId1"/>
    <sheet name="PT Customers" sheetId="4" state="hidden" r:id="rId2"/>
    <sheet name="Dashboard customers" sheetId="2" r:id="rId3"/>
    <sheet name="PT Sales" sheetId="5" state="hidden" r:id="rId4"/>
    <sheet name="Dashboard sales" sheetId="3" r:id="rId5"/>
  </sheets>
  <definedNames>
    <definedName name="_xlnm._FilterDatabase" localSheetId="0" hidden="1">supermarket_sales!$A$1:$Q$1</definedName>
    <definedName name="_xlnm.Print_Area" localSheetId="2">'Dashboard customers'!$A$1:$M$45</definedName>
    <definedName name="_xlnm.Print_Area" localSheetId="4">'Dashboard sales'!$A$1:$P$18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M3" i="3"/>
  <c r="K3" i="3"/>
  <c r="I3" i="3"/>
  <c r="G3" i="3"/>
  <c r="E3" i="3"/>
  <c r="C3" i="3"/>
  <c r="A3" i="3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R4" i="1"/>
  <c r="R2" i="1"/>
  <c r="A10" i="2" a="1"/>
  <c r="A10" i="2" s="1"/>
  <c r="A7" i="2"/>
  <c r="A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<sst xmlns="http://schemas.openxmlformats.org/spreadsheetml/2006/main" count="7180" uniqueCount="1088">
  <si>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</si>
  <si>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</si>
  <si>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</si>
  <si>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</si>
  <si>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</si>
  <si>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</si>
  <si>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</si>
  <si>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</si>
  <si>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</si>
  <si>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</si>
  <si>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</si>
  <si>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</si>
  <si>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</si>
  <si>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</si>
  <si>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</si>
  <si>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</si>
  <si>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</si>
  <si>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</si>
  <si>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</si>
  <si>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</si>
  <si>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</si>
  <si>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</si>
  <si>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</si>
  <si>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</si>
  <si>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</si>
  <si>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</si>
  <si>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</si>
  <si>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</si>
  <si>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</si>
  <si>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</si>
  <si>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</si>
  <si>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</si>
  <si>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</si>
  <si>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</si>
  <si>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</si>
  <si>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</si>
  <si>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</si>
  <si>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</si>
  <si>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</si>
  <si>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</si>
  <si>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</si>
  <si>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</si>
  <si>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</si>
  <si>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</si>
  <si>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</si>
  <si>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</si>
  <si>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</si>
  <si>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</si>
  <si>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</si>
  <si>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</si>
  <si>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</si>
  <si>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</si>
  <si>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</si>
  <si>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</si>
  <si>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</si>
  <si>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</si>
  <si>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</si>
  <si>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</si>
  <si>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</si>
  <si>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</si>
  <si>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</si>
  <si>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</si>
  <si>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</si>
  <si>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</si>
  <si>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</si>
  <si>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</si>
  <si>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</si>
  <si>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</si>
  <si>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</si>
  <si>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</si>
  <si>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</si>
  <si>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</si>
  <si>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</si>
  <si>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</si>
  <si>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</si>
  <si>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</si>
  <si>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</si>
  <si>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</si>
  <si>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</si>
  <si>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</si>
  <si>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</si>
  <si>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</si>
  <si>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</si>
  <si>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</si>
  <si>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</si>
  <si>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</si>
  <si>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</si>
  <si>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</si>
  <si>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</si>
  <si>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</si>
  <si>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</si>
  <si>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</si>
  <si>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</si>
  <si>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</si>
  <si>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</si>
  <si>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</si>
  <si>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</si>
  <si>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</si>
  <si>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</si>
  <si>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</si>
  <si>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</si>
  <si>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</si>
  <si>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</si>
  <si>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</si>
  <si>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</si>
  <si>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</si>
  <si>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</si>
  <si>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</si>
  <si>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</si>
  <si>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</si>
  <si>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</si>
  <si>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</si>
  <si>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</si>
  <si>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</si>
  <si>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</si>
  <si>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</si>
  <si>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</si>
  <si>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</si>
  <si>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</si>
  <si>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</si>
  <si>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</si>
  <si>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</si>
  <si>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</si>
  <si>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</si>
  <si>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</si>
  <si>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</si>
  <si>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</si>
  <si>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</si>
  <si>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</si>
  <si>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</si>
  <si>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</si>
  <si>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</si>
  <si>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</si>
  <si>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</si>
  <si>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</si>
  <si>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</si>
  <si>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</si>
  <si>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</si>
  <si>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</si>
  <si>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</si>
  <si>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</si>
  <si>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</si>
  <si>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</si>
  <si>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</si>
  <si>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</si>
  <si>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</si>
  <si>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</si>
  <si>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</si>
  <si>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</si>
  <si>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</si>
  <si>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</si>
  <si>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</si>
  <si>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</si>
  <si>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</si>
  <si>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</si>
  <si>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</si>
  <si>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</si>
  <si>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</si>
  <si>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</si>
  <si>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</si>
  <si>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</si>
  <si>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</si>
  <si>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</si>
  <si>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</si>
  <si>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</si>
  <si>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</si>
  <si>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</si>
  <si>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</si>
  <si>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</si>
  <si>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</si>
  <si>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</si>
  <si>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</si>
  <si>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</si>
  <si>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</si>
  <si>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</si>
  <si>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</si>
  <si>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</si>
  <si>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</si>
  <si>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</si>
  <si>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</si>
  <si>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</si>
  <si>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</si>
  <si>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</si>
  <si>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</si>
  <si>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</si>
  <si>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</si>
  <si>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</si>
  <si>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</si>
  <si>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</si>
  <si>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</si>
  <si>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</si>
  <si>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</si>
  <si>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</si>
  <si>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</si>
  <si>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</si>
  <si>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</si>
  <si>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</si>
  <si>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</si>
  <si>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</si>
  <si>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</si>
  <si>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</si>
  <si>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</si>
  <si>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</si>
  <si>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</si>
  <si>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</si>
  <si>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</si>
  <si>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</si>
  <si>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</si>
  <si>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</si>
  <si>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</si>
  <si>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</si>
  <si>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</si>
  <si>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</si>
  <si>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</si>
  <si>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</si>
  <si>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</si>
  <si>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</si>
  <si>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</si>
  <si>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</si>
  <si>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</si>
  <si>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</si>
  <si>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</si>
  <si>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</si>
  <si>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</si>
  <si>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</si>
  <si>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</si>
  <si>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</si>
  <si>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</si>
  <si>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</si>
  <si>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</si>
  <si>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</si>
  <si>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</si>
  <si>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</si>
  <si>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</si>
  <si>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</si>
  <si>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</si>
  <si>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</si>
  <si>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</si>
  <si>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</si>
  <si>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</si>
  <si>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</si>
  <si>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</si>
  <si>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</si>
  <si>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</si>
  <si>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</si>
  <si>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</si>
  <si>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</si>
  <si>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</si>
  <si>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</si>
  <si>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</si>
  <si>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</si>
  <si>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</si>
  <si>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</si>
  <si>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</si>
  <si>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</si>
  <si>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</si>
  <si>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</si>
  <si>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</si>
  <si>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</si>
  <si>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</si>
  <si>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</si>
  <si>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</si>
  <si>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</si>
  <si>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</si>
  <si>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</si>
  <si>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</si>
  <si>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</si>
  <si>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</si>
  <si>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</si>
  <si>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</si>
  <si>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</si>
  <si>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</si>
  <si>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</si>
  <si>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</si>
  <si>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</si>
  <si>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</si>
  <si>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</si>
  <si>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</si>
  <si>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</si>
  <si>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</si>
  <si>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</si>
  <si>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</si>
  <si>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</si>
  <si>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</si>
  <si>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</si>
  <si>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</si>
  <si>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</si>
  <si>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</si>
  <si>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</si>
  <si>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</si>
  <si>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</si>
  <si>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</si>
  <si>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</si>
  <si>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</si>
  <si>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</si>
  <si>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</si>
  <si>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</si>
  <si>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</si>
  <si>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</si>
  <si>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</si>
  <si>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</si>
  <si>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</si>
  <si>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</si>
  <si>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</si>
  <si>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</si>
  <si>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</si>
  <si>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</si>
  <si>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</si>
  <si>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</si>
  <si>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</si>
  <si>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</si>
  <si>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</si>
  <si>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</si>
  <si>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</si>
  <si>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</si>
  <si>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</si>
  <si>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</si>
  <si>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</si>
  <si>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</si>
  <si>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</si>
  <si>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</si>
  <si>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</si>
  <si>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</si>
  <si>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</si>
  <si>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</si>
  <si>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</si>
  <si>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</si>
  <si>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</si>
  <si>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</si>
  <si>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</si>
  <si>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</si>
  <si>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</si>
  <si>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</si>
  <si>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</si>
  <si>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</si>
  <si>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</si>
  <si>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</si>
  <si>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</si>
  <si>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</si>
  <si>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</si>
  <si>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</si>
  <si>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</si>
  <si>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</si>
  <si>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</si>
  <si>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</si>
  <si>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</si>
  <si>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</si>
  <si>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</si>
  <si>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</si>
  <si>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</si>
  <si>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</si>
  <si>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</si>
  <si>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</si>
  <si>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</si>
  <si>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</si>
  <si>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</si>
  <si>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</si>
  <si>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</si>
  <si>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</si>
  <si>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</si>
  <si>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</si>
  <si>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</si>
  <si>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</si>
  <si>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</si>
  <si>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</si>
  <si>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</si>
  <si>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</si>
  <si>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</si>
  <si>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</si>
  <si>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</si>
  <si>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</si>
  <si>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</si>
  <si>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</si>
  <si>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</si>
  <si>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</si>
  <si>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</si>
  <si>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</si>
  <si>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</si>
  <si>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</si>
  <si>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</si>
  <si>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</si>
  <si>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</si>
  <si>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</si>
  <si>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</si>
  <si>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</si>
  <si>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</si>
  <si>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</si>
  <si>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</si>
  <si>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</si>
  <si>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</si>
  <si>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</si>
  <si>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</si>
  <si>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</si>
  <si>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</si>
  <si>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</si>
  <si>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</si>
  <si>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</si>
  <si>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</si>
  <si>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</si>
  <si>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</si>
  <si>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</si>
  <si>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</si>
  <si>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</si>
  <si>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</si>
  <si>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</si>
  <si>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</si>
  <si>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</si>
  <si>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</si>
  <si>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</si>
  <si>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</si>
  <si>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</si>
  <si>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</si>
  <si>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</si>
  <si>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</si>
  <si>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</si>
  <si>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</si>
  <si>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</si>
  <si>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</si>
  <si>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</si>
  <si>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</si>
  <si>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</si>
  <si>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</si>
  <si>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</si>
  <si>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</si>
  <si>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</si>
  <si>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</si>
  <si>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</si>
  <si>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</si>
  <si>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</si>
  <si>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</si>
  <si>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</si>
  <si>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</si>
  <si>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</si>
  <si>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</si>
  <si>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</si>
  <si>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</si>
  <si>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</si>
  <si>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</si>
  <si>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</si>
  <si>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</si>
  <si>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</si>
  <si>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</si>
  <si>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</si>
  <si>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</si>
  <si>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</si>
  <si>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</si>
  <si>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</si>
  <si>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</si>
  <si>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</si>
  <si>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</si>
  <si>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</si>
  <si>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</si>
  <si>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</si>
  <si>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</si>
  <si>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</si>
  <si>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</si>
  <si>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</si>
  <si>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</si>
  <si>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</si>
  <si>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</si>
  <si>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</si>
  <si>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</si>
  <si>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</si>
  <si>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</si>
  <si>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</si>
  <si>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</si>
  <si>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</si>
  <si>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</si>
  <si>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</si>
  <si>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</si>
  <si>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</si>
  <si>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</si>
  <si>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</si>
  <si>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</si>
  <si>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</si>
  <si>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</si>
  <si>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</si>
  <si>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</si>
  <si>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</si>
  <si>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</si>
  <si>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</si>
  <si>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</si>
  <si>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</si>
  <si>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</si>
  <si>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</si>
  <si>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</si>
  <si>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</si>
  <si>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</si>
  <si>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</si>
  <si>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</si>
  <si>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</si>
  <si>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</si>
  <si>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</si>
  <si>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</si>
  <si>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</si>
  <si>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</si>
  <si>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</si>
  <si>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</si>
  <si>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</si>
  <si>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</si>
  <si>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</si>
  <si>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</si>
  <si>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</si>
  <si>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</si>
  <si>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</si>
  <si>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</si>
  <si>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</si>
  <si>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</si>
  <si>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</si>
  <si>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</si>
  <si>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</si>
  <si>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</si>
  <si>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</si>
  <si>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</si>
  <si>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</si>
  <si>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</si>
  <si>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</si>
  <si>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</si>
  <si>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</si>
  <si>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</si>
  <si>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</si>
  <si>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</si>
  <si>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</si>
  <si>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</si>
  <si>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</si>
  <si>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</si>
  <si>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</si>
  <si>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</si>
  <si>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</si>
  <si>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</si>
  <si>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</si>
  <si>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</si>
  <si>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</si>
  <si>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</si>
  <si>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</si>
  <si>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</si>
  <si>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</si>
  <si>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</si>
  <si>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</si>
  <si>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</si>
  <si>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</si>
  <si>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</si>
  <si>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</si>
  <si>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</si>
  <si>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</si>
  <si>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</si>
  <si>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</si>
  <si>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</si>
  <si>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</si>
  <si>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</si>
  <si>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</si>
  <si>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</si>
  <si>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</si>
  <si>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</si>
  <si>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</si>
  <si>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</si>
  <si>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</si>
  <si>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</si>
  <si>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</si>
  <si>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</si>
  <si>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</si>
  <si>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</si>
  <si>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</si>
  <si>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</si>
  <si>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</si>
  <si>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</si>
  <si>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</si>
  <si>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</si>
  <si>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</si>
  <si>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</si>
  <si>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</si>
  <si>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</si>
  <si>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</si>
  <si>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</si>
  <si>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</si>
  <si>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</si>
  <si>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</si>
  <si>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</si>
  <si>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</si>
  <si>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</si>
  <si>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</si>
  <si>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</si>
  <si>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</si>
  <si>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</si>
  <si>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</si>
  <si>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</si>
  <si>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</si>
  <si>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</si>
  <si>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</si>
  <si>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</si>
  <si>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</si>
  <si>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</si>
  <si>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</si>
  <si>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</si>
  <si>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</si>
  <si>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</si>
  <si>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</si>
  <si>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</si>
  <si>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</si>
  <si>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</si>
  <si>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</si>
  <si>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</si>
  <si>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</si>
  <si>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</si>
  <si>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</si>
  <si>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</si>
  <si>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</si>
  <si>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</si>
  <si>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</si>
  <si>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</si>
  <si>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</si>
  <si>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</si>
  <si>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</si>
  <si>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</si>
  <si>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</si>
  <si>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</si>
  <si>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</si>
  <si>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</si>
  <si>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</si>
  <si>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</si>
  <si>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</si>
  <si>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</si>
  <si>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</si>
  <si>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</si>
  <si>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</si>
  <si>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</si>
  <si>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</si>
  <si>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</si>
  <si>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</si>
  <si>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</si>
  <si>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</si>
  <si>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</si>
  <si>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</si>
  <si>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</si>
  <si>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</si>
  <si>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</si>
  <si>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</si>
  <si>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</si>
  <si>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</si>
  <si>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</si>
  <si>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</si>
  <si>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</si>
  <si>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</si>
  <si>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</si>
  <si>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</si>
  <si>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</si>
  <si>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</si>
  <si>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</si>
  <si>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</si>
  <si>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</si>
  <si>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</si>
  <si>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</si>
  <si>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</si>
  <si>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</si>
  <si>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</si>
  <si>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</si>
  <si>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</si>
  <si>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</si>
  <si>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</si>
  <si>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</si>
  <si>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</si>
  <si>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</si>
  <si>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</si>
  <si>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</si>
  <si>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</si>
  <si>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</si>
  <si>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</si>
  <si>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</si>
  <si>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</si>
  <si>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</si>
  <si>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</si>
  <si>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</si>
  <si>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</si>
  <si>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</si>
  <si>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</si>
  <si>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</si>
  <si>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</si>
  <si>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</si>
  <si>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</si>
  <si>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</si>
  <si>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</si>
  <si>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</si>
  <si>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</si>
  <si>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</si>
  <si>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</si>
  <si>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</si>
  <si>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</si>
  <si>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</si>
  <si>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</si>
  <si>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</si>
  <si>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</si>
  <si>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</si>
  <si>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</si>
  <si>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</si>
  <si>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</si>
  <si>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</si>
  <si>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</si>
  <si>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</si>
  <si>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</si>
  <si>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</si>
  <si>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</si>
  <si>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</si>
  <si>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</si>
  <si>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</si>
  <si>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</si>
  <si>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</si>
  <si>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</si>
  <si>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</si>
  <si>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</si>
  <si>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</si>
  <si>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</si>
  <si>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</si>
  <si>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</si>
  <si>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</si>
  <si>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</si>
  <si>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</si>
  <si>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</si>
  <si>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</si>
  <si>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</si>
  <si>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</si>
  <si>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</si>
  <si>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</si>
  <si>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</si>
  <si>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</si>
  <si>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</si>
  <si>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</si>
  <si>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</si>
  <si>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</si>
  <si>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</si>
  <si>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</si>
  <si>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</si>
  <si>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</si>
  <si>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</si>
  <si>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</si>
  <si>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</si>
  <si>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</si>
  <si>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</si>
  <si>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</si>
  <si>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</si>
  <si>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</si>
  <si>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</si>
  <si>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</si>
  <si>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</si>
  <si>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</si>
  <si>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</si>
  <si>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</si>
  <si>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</si>
  <si>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</si>
  <si>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</si>
  <si>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</si>
  <si>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</si>
  <si>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</si>
  <si>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</si>
  <si>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</si>
  <si>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</si>
  <si>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</si>
  <si>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</si>
  <si>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</si>
  <si>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</si>
  <si>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</si>
  <si>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</si>
  <si>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</si>
  <si>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</si>
  <si>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</si>
  <si>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</si>
  <si>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</si>
  <si>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</si>
  <si>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</si>
  <si>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</si>
  <si>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</si>
  <si>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</si>
  <si>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</si>
  <si>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</si>
  <si>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</si>
  <si>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</si>
  <si>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</si>
  <si>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</si>
  <si>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</si>
  <si>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</si>
  <si>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</si>
  <si>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</si>
  <si>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</si>
  <si>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</si>
  <si>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</si>
  <si>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</si>
  <si>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</si>
  <si>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</si>
  <si>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</si>
  <si>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</si>
  <si>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</si>
  <si>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</si>
  <si>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</si>
  <si>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</si>
  <si>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</si>
  <si>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</si>
  <si>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</si>
  <si>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</si>
  <si>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</si>
  <si>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</si>
  <si>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</si>
  <si>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</si>
  <si>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</si>
  <si>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</si>
  <si>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</si>
  <si>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</si>
  <si>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</si>
  <si>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</si>
  <si>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</si>
  <si>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</si>
  <si>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</si>
  <si>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</si>
  <si>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</si>
  <si>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</si>
  <si>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</si>
  <si>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</si>
  <si>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</si>
  <si>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</si>
  <si>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</si>
  <si>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</si>
  <si>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</si>
  <si>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</si>
  <si>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</si>
  <si>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</si>
  <si>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</si>
  <si>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</si>
  <si>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</si>
  <si>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</si>
  <si>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</si>
  <si>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</si>
  <si>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</si>
  <si>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</si>
  <si>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</si>
  <si>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</si>
  <si>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</si>
  <si>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</si>
  <si>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</si>
  <si>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</si>
  <si>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</si>
  <si>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</si>
  <si>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</si>
  <si>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</si>
  <si>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</si>
  <si>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</si>
  <si>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</si>
  <si>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</si>
  <si>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</si>
  <si>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</si>
  <si>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</si>
  <si>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</si>
  <si>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</si>
  <si>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</si>
  <si>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</si>
  <si>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</si>
  <si>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</si>
  <si>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</si>
  <si>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</si>
  <si>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</si>
  <si>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</si>
  <si>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</si>
  <si>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</si>
  <si>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</si>
  <si>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</si>
  <si>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</si>
  <si>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</si>
  <si>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</si>
  <si>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</si>
  <si>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</si>
  <si>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</si>
  <si>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</si>
  <si>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</si>
  <si>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</si>
  <si>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</si>
  <si>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</si>
  <si>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</si>
  <si>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</si>
  <si>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</si>
  <si>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</si>
  <si>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</si>
  <si>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</si>
  <si>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</si>
  <si>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</si>
  <si>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</si>
  <si>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</si>
  <si>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</si>
  <si>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</si>
  <si>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</si>
  <si>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</si>
  <si>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</si>
  <si>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</si>
  <si>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</si>
  <si>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</si>
  <si>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</si>
  <si>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</si>
  <si>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</si>
  <si>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</si>
  <si>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</si>
  <si>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</si>
  <si>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</si>
  <si>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</si>
  <si>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</si>
  <si>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</si>
  <si>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</si>
  <si>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</si>
  <si>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</si>
  <si>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</si>
  <si>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</si>
  <si>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</si>
  <si>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</si>
  <si>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</si>
  <si>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</si>
  <si>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</si>
  <si>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</si>
  <si>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</si>
  <si>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</si>
  <si>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</si>
  <si>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</si>
  <si>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</si>
  <si>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</si>
  <si>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</si>
  <si>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</si>
  <si>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</si>
  <si>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</si>
  <si>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</si>
  <si>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</si>
  <si>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</si>
  <si>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</si>
  <si>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</si>
  <si>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</si>
  <si>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</si>
  <si>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</si>
  <si>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</si>
  <si>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</si>
  <si>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</si>
  <si>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</si>
  <si>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</si>
  <si>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</si>
  <si>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</si>
  <si>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</si>
  <si>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</si>
  <si>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</si>
  <si>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</si>
  <si>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</si>
  <si>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</si>
  <si>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</si>
  <si>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</si>
  <si>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</si>
  <si>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</si>
  <si>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</si>
  <si>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</si>
  <si>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</si>
  <si>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</si>
  <si>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</si>
  <si>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</si>
  <si>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</si>
  <si>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</si>
  <si>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</si>
  <si>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</si>
  <si>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</si>
  <si>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</si>
  <si>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</si>
  <si>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</si>
  <si>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</si>
  <si>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</si>
  <si>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</si>
  <si>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</si>
  <si>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</si>
  <si>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</si>
  <si>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</si>
  <si>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</si>
  <si>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</si>
  <si>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</si>
  <si>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</si>
  <si>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</si>
  <si>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</si>
  <si>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</si>
  <si>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</si>
  <si>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</si>
  <si>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</si>
  <si>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</si>
  <si>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</si>
  <si>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</si>
  <si>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</si>
  <si>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</si>
  <si>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</si>
  <si>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</si>
  <si>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</si>
  <si>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</si>
  <si>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</si>
  <si>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</si>
  <si>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</si>
  <si>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</si>
  <si>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</si>
  <si>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</si>
  <si>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</si>
  <si>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</si>
  <si>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</si>
  <si>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</si>
  <si>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</si>
  <si>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</si>
  <si>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</si>
  <si>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</si>
  <si>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</si>
  <si>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</si>
  <si>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</si>
  <si>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</si>
  <si>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</si>
  <si>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</si>
  <si>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</si>
  <si>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</si>
  <si>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</si>
  <si>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</si>
  <si>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</si>
  <si>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</si>
  <si>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</si>
  <si>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</si>
  <si>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</si>
  <si>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</si>
  <si>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</si>
  <si>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</si>
  <si>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</si>
  <si>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</si>
  <si>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</si>
  <si>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</si>
  <si>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</si>
  <si>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</si>
  <si>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</si>
  <si>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</si>
  <si>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</si>
  <si>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</si>
  <si>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</si>
  <si>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</si>
  <si>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</si>
  <si>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</si>
  <si>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</si>
  <si>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</si>
  <si>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Average rating</t>
  </si>
  <si>
    <t>Total number of invoices</t>
  </si>
  <si>
    <t>pivot tables customers</t>
  </si>
  <si>
    <t>Row Labels</t>
  </si>
  <si>
    <t>Grand Total</t>
  </si>
  <si>
    <t>Column Labels</t>
  </si>
  <si>
    <t>Count of Customer type</t>
  </si>
  <si>
    <t>Count of Product line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</si>
  <si>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</si>
  <si>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</si>
  <si>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</si>
  <si>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</si>
  <si>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</si>
  <si>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</si>
  <si>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</si>
  <si>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</si>
  <si>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</si>
  <si>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</si>
  <si>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</si>
  <si>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part of the day</t>
  </si>
  <si>
    <t>E/M</t>
  </si>
  <si>
    <t>evening</t>
  </si>
  <si>
    <t>morning</t>
  </si>
  <si>
    <t>Count of E/M</t>
  </si>
  <si>
    <t>Money spent</t>
  </si>
  <si>
    <t>Count of City</t>
  </si>
  <si>
    <t>Count of Gender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</si>
  <si>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</si>
  <si>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</si>
  <si>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</si>
  <si>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</si>
  <si>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</si>
  <si>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</si>
  <si>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</si>
  <si>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</si>
  <si>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</si>
  <si>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</si>
  <si>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</si>
  <si>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</si>
  <si>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CUSTOMER PROFILE</t>
  </si>
  <si>
    <t>The most often rate</t>
  </si>
  <si>
    <t>Á</t>
  </si>
  <si>
    <t>Sum of gross income</t>
  </si>
  <si>
    <t>Sum of Total</t>
  </si>
  <si>
    <t>Total invoices</t>
  </si>
  <si>
    <t>Total sales</t>
  </si>
  <si>
    <t>CoS</t>
  </si>
  <si>
    <t>Profit</t>
  </si>
  <si>
    <t>Count of Payment</t>
  </si>
  <si>
    <t>Average receipt</t>
  </si>
  <si>
    <t>Max receipt</t>
  </si>
  <si>
    <t>Min receipt</t>
  </si>
  <si>
    <t>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</si>
</sst>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h:mm;@"/>
    <numFmt numFmtId="166" formatCode="&quot;£&quot;#,##0.00"/>
    <numFmt numFmtId="168" formatCode="&quot;£&quot;#,##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name val="Aptos Narrow"/>
      <family val="2"/>
      <scheme val="minor"/>
    </font>
    <font>
      <b/>
      <sz val="18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28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7" fillId="33" borderId="0" xfId="0" applyFont="1" applyFill="1"/>
    <xf numFmtId="166" fontId="0" fillId="0" borderId="0" xfId="0" applyNumberFormat="1"/>
    <xf numFmtId="0" fontId="18" fillId="33" borderId="0" xfId="0" applyFont="1" applyFill="1" applyAlignment="1">
      <alignment horizontal="center" vertical="center"/>
    </xf>
    <xf numFmtId="166" fontId="21" fillId="34" borderId="14" xfId="0" applyNumberFormat="1" applyFont="1" applyFill="1" applyBorder="1" applyAlignment="1">
      <alignment horizontal="center" vertical="center"/>
    </xf>
    <xf numFmtId="166" fontId="21" fillId="34" borderId="15" xfId="0" applyNumberFormat="1" applyFont="1" applyFill="1" applyBorder="1" applyAlignment="1">
      <alignment horizontal="center" vertical="center"/>
    </xf>
    <xf numFmtId="0" fontId="23" fillId="34" borderId="16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0" fontId="21" fillId="34" borderId="15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8" formatCode="&quot;£&quot;#,##0"/>
    </dxf>
    <dxf>
      <numFmt numFmtId="168" formatCode="&quot;£&quot;#,##0"/>
    </dxf>
    <dxf>
      <numFmt numFmtId="168" formatCode="&quot;£&quot;#,##0"/>
    </dxf>
    <dxf>
      <numFmt numFmtId="168" formatCode="&quot;£&quot;#,##0"/>
    </dxf>
    <dxf>
      <numFmt numFmtId="168" formatCode="&quot;£&quot;#,##0"/>
    </dxf>
    <dxf>
      <numFmt numFmtId="166" formatCode="&quot;£&quot;#,##0.00"/>
    </dxf>
  </dxfs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'PT Customers'!$B$2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1E-41CC-A8E1-02405C0B84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1E-41CC-A8E1-02405C0B84A7}"/>
              </c:ext>
            </c:extLst>
          </c:dPt>
          <c:cat>
            <c:strRef>
              <c:f>'PT Customers'!$A$3:$A$5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'PT Customers'!$B$3:$B$5</c:f>
              <c:numCache>
                <c:formatCode>General</c:formatCode>
                <c:ptCount val="2"/>
                <c:pt idx="0">
                  <c:v>167882.92500000002</c:v>
                </c:pt>
                <c:pt idx="1">
                  <c:v>155083.82400000014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B-4D38-81DD-5FBD269A9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762667505363542"/>
          <c:y val="0.14858056536036443"/>
          <c:w val="0.67613937344850439"/>
          <c:h val="0.510400639575225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'PT Customers'!$B$8:$B$9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Customers'!$A$10:$A$16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'PT Customers'!$B$10:$B$16</c:f>
              <c:numCache>
                <c:formatCode>General</c:formatCode>
                <c:ptCount val="6"/>
                <c:pt idx="0">
                  <c:v>84</c:v>
                </c:pt>
                <c:pt idx="1">
                  <c:v>96</c:v>
                </c:pt>
                <c:pt idx="2">
                  <c:v>90</c:v>
                </c:pt>
                <c:pt idx="3">
                  <c:v>64</c:v>
                </c:pt>
                <c:pt idx="4">
                  <c:v>79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3-42D3-8E07-7B982E9AB0A2}"/>
            </c:ext>
          </c:extLst>
        </c:ser>
        <c:ser>
          <c:idx val="1"/>
          <c:order val="1"/>
          <c:tx>
            <c:strRef>
              <c:f>'PT Customers'!$C$8:$C$9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Customers'!$A$10:$A$16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'PT Customers'!$C$10:$C$16</c:f>
              <c:numCache>
                <c:formatCode>General</c:formatCode>
                <c:ptCount val="6"/>
                <c:pt idx="0">
                  <c:v>86</c:v>
                </c:pt>
                <c:pt idx="1">
                  <c:v>82</c:v>
                </c:pt>
                <c:pt idx="2">
                  <c:v>84</c:v>
                </c:pt>
                <c:pt idx="3">
                  <c:v>88</c:v>
                </c:pt>
                <c:pt idx="4">
                  <c:v>81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43-42D3-8E07-7B982E9AB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769024"/>
        <c:axId val="505754144"/>
      </c:barChart>
      <c:catAx>
        <c:axId val="50576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54144"/>
        <c:crosses val="autoZero"/>
        <c:auto val="1"/>
        <c:lblAlgn val="ctr"/>
        <c:lblOffset val="100"/>
        <c:noMultiLvlLbl val="0"/>
      </c:catAx>
      <c:valAx>
        <c:axId val="5057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6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Customers!PivotTable6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Customers'!$B$23:$B$24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Customers'!$A$25:$A$27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'PT Customers'!$B$25:$B$27</c:f>
              <c:numCache>
                <c:formatCode>General</c:formatCode>
                <c:ptCount val="2"/>
                <c:pt idx="0">
                  <c:v>261</c:v>
                </c:pt>
                <c:pt idx="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9-460F-93F9-13CECC06D075}"/>
            </c:ext>
          </c:extLst>
        </c:ser>
        <c:ser>
          <c:idx val="1"/>
          <c:order val="1"/>
          <c:tx>
            <c:strRef>
              <c:f>'PT Customers'!$C$23:$C$24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Customers'!$A$25:$A$27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'PT Customers'!$C$25:$C$27</c:f>
              <c:numCache>
                <c:formatCode>General</c:formatCode>
                <c:ptCount val="2"/>
                <c:pt idx="0">
                  <c:v>240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79-460F-93F9-13CECC06D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912672"/>
        <c:axId val="595916032"/>
      </c:barChart>
      <c:catAx>
        <c:axId val="5959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16032"/>
        <c:crosses val="autoZero"/>
        <c:auto val="1"/>
        <c:lblAlgn val="ctr"/>
        <c:lblOffset val="100"/>
        <c:noMultiLvlLbl val="0"/>
      </c:catAx>
      <c:valAx>
        <c:axId val="59591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1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'PT Customers'!$B$37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C9-4CDC-BF13-B2E5C24D7C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C9-4CDC-BF13-B2E5C24D7C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C9-4CDC-BF13-B2E5C24D7CE9}"/>
              </c:ext>
            </c:extLst>
          </c:dPt>
          <c:cat>
            <c:strRef>
              <c:f>'PT Customers'!$A$38:$A$41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'PT Customers'!$B$38:$B$41</c:f>
              <c:numCache>
                <c:formatCode>General</c:formatCode>
                <c:ptCount val="3"/>
                <c:pt idx="0">
                  <c:v>332</c:v>
                </c:pt>
                <c:pt idx="1">
                  <c:v>328</c:v>
                </c:pt>
                <c:pt idx="2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6-4D61-BCA9-34D3495EF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Customers'!$B$60:$B$61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'PT Customers'!$A$62:$A$73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'PT Customers'!$B$62:$B$73</c:f>
              <c:numCache>
                <c:formatCode>General</c:formatCode>
                <c:ptCount val="11"/>
                <c:pt idx="0">
                  <c:v>62</c:v>
                </c:pt>
                <c:pt idx="1">
                  <c:v>47</c:v>
                </c:pt>
                <c:pt idx="2">
                  <c:v>46</c:v>
                </c:pt>
                <c:pt idx="3">
                  <c:v>61</c:v>
                </c:pt>
                <c:pt idx="4">
                  <c:v>39</c:v>
                </c:pt>
                <c:pt idx="5">
                  <c:v>42</c:v>
                </c:pt>
                <c:pt idx="6">
                  <c:v>36</c:v>
                </c:pt>
                <c:pt idx="7">
                  <c:v>38</c:v>
                </c:pt>
                <c:pt idx="8">
                  <c:v>45</c:v>
                </c:pt>
                <c:pt idx="9">
                  <c:v>54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48-4492-91A9-C0B23F07F76D}"/>
            </c:ext>
          </c:extLst>
        </c:ser>
        <c:ser>
          <c:idx val="1"/>
          <c:order val="1"/>
          <c:tx>
            <c:strRef>
              <c:f>'PT Customers'!$C$60:$C$61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'PT Customers'!$A$62:$A$73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'PT Customers'!$C$62:$C$73</c:f>
              <c:numCache>
                <c:formatCode>General</c:formatCode>
                <c:ptCount val="11"/>
                <c:pt idx="0">
                  <c:v>39</c:v>
                </c:pt>
                <c:pt idx="1">
                  <c:v>43</c:v>
                </c:pt>
                <c:pt idx="2">
                  <c:v>43</c:v>
                </c:pt>
                <c:pt idx="3">
                  <c:v>42</c:v>
                </c:pt>
                <c:pt idx="4">
                  <c:v>44</c:v>
                </c:pt>
                <c:pt idx="5">
                  <c:v>60</c:v>
                </c:pt>
                <c:pt idx="6">
                  <c:v>41</c:v>
                </c:pt>
                <c:pt idx="7">
                  <c:v>36</c:v>
                </c:pt>
                <c:pt idx="8">
                  <c:v>48</c:v>
                </c:pt>
                <c:pt idx="9">
                  <c:v>59</c:v>
                </c:pt>
                <c:pt idx="1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C48-4492-91A9-C0B23F07F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905472"/>
        <c:axId val="595926112"/>
      </c:lineChart>
      <c:catAx>
        <c:axId val="59590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26112"/>
        <c:crosses val="autoZero"/>
        <c:auto val="1"/>
        <c:lblAlgn val="ctr"/>
        <c:lblOffset val="100"/>
        <c:noMultiLvlLbl val="0"/>
      </c:catAx>
      <c:valAx>
        <c:axId val="5959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0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Customers!PivotTable8</c:name>
    <c:fmtId val="2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Customers'!$B$79:$B$80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'PT Customers'!$A$81:$A$93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Customers'!$B$81:$B$93</c:f>
              <c:numCache>
                <c:formatCode>General</c:formatCode>
                <c:ptCount val="12"/>
                <c:pt idx="0">
                  <c:v>126</c:v>
                </c:pt>
                <c:pt idx="1">
                  <c:v>110</c:v>
                </c:pt>
                <c:pt idx="2">
                  <c:v>100</c:v>
                </c:pt>
                <c:pt idx="3">
                  <c:v>18</c:v>
                </c:pt>
                <c:pt idx="4">
                  <c:v>27</c:v>
                </c:pt>
                <c:pt idx="5">
                  <c:v>14</c:v>
                </c:pt>
                <c:pt idx="6">
                  <c:v>18</c:v>
                </c:pt>
                <c:pt idx="7">
                  <c:v>25</c:v>
                </c:pt>
                <c:pt idx="8">
                  <c:v>17</c:v>
                </c:pt>
                <c:pt idx="9">
                  <c:v>17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3-462B-B31C-BA8A90711117}"/>
            </c:ext>
          </c:extLst>
        </c:ser>
        <c:ser>
          <c:idx val="1"/>
          <c:order val="1"/>
          <c:tx>
            <c:strRef>
              <c:f>'PT Customers'!$C$79:$C$80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'PT Customers'!$A$81:$A$93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Customers'!$C$81:$C$93</c:f>
              <c:numCache>
                <c:formatCode>General</c:formatCode>
                <c:ptCount val="12"/>
                <c:pt idx="0">
                  <c:v>136</c:v>
                </c:pt>
                <c:pt idx="1">
                  <c:v>91</c:v>
                </c:pt>
                <c:pt idx="2">
                  <c:v>128</c:v>
                </c:pt>
                <c:pt idx="3">
                  <c:v>11</c:v>
                </c:pt>
                <c:pt idx="4">
                  <c:v>14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20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3-462B-B31C-BA8A90711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067216"/>
        <c:axId val="397043216"/>
      </c:lineChart>
      <c:catAx>
        <c:axId val="39706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43216"/>
        <c:crosses val="autoZero"/>
        <c:auto val="1"/>
        <c:lblAlgn val="ctr"/>
        <c:lblOffset val="100"/>
        <c:noMultiLvlLbl val="0"/>
      </c:catAx>
      <c:valAx>
        <c:axId val="3970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6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ysClr val="windowText" lastClr="000000"/>
                </a:solidFill>
              </a:rPr>
              <a:t>Money spent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&quot;£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'PT Customers'!$B$2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DC-42D6-B2E3-0F6EF9107B9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C-42D6-B2E3-0F6EF9107B9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C-42D6-B2E3-0F6EF9107B9D}"/>
              </c:ext>
            </c:extLst>
          </c:dPt>
          <c:dLbls>
            <c:numFmt formatCode="&quot;£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'PT Customers'!$A$3:$A$5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'PT Customers'!$B$3:$B$5</c:f>
              <c:numCache>
                <c:formatCode>General</c:formatCode>
                <c:ptCount val="2"/>
                <c:pt idx="0">
                  <c:v>167882.92500000002</c:v>
                </c:pt>
                <c:pt idx="1">
                  <c:v>155083.82400000014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DC-42D6-B2E3-0F6EF9107B9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0371778506714714"/>
          <c:y val="0.17077610246359498"/>
          <c:w val="0.35506443355665024"/>
          <c:h val="0.114822280351459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Product line purchased by different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Customers'!$B$8:$B$9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'PT Customers'!$A$10:$A$16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'PT Customers'!$B$10:$B$16</c:f>
              <c:numCache>
                <c:formatCode>General</c:formatCode>
                <c:ptCount val="6"/>
                <c:pt idx="0">
                  <c:v>84</c:v>
                </c:pt>
                <c:pt idx="1">
                  <c:v>96</c:v>
                </c:pt>
                <c:pt idx="2">
                  <c:v>90</c:v>
                </c:pt>
                <c:pt idx="3">
                  <c:v>64</c:v>
                </c:pt>
                <c:pt idx="4">
                  <c:v>79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D-4BB3-96EB-BFA7FEA85CE9}"/>
            </c:ext>
          </c:extLst>
        </c:ser>
        <c:ser>
          <c:idx val="1"/>
          <c:order val="1"/>
          <c:tx>
            <c:strRef>
              <c:f>'PT Customers'!$C$8:$C$9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 Customers'!$A$10:$A$16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'PT Customers'!$C$10:$C$16</c:f>
              <c:numCache>
                <c:formatCode>General</c:formatCode>
                <c:ptCount val="6"/>
                <c:pt idx="0">
                  <c:v>86</c:v>
                </c:pt>
                <c:pt idx="1">
                  <c:v>82</c:v>
                </c:pt>
                <c:pt idx="2">
                  <c:v>84</c:v>
                </c:pt>
                <c:pt idx="3">
                  <c:v>88</c:v>
                </c:pt>
                <c:pt idx="4">
                  <c:v>81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D-4BB3-96EB-BFA7FEA85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769024"/>
        <c:axId val="505754144"/>
      </c:barChart>
      <c:catAx>
        <c:axId val="50576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54144"/>
        <c:crosses val="autoZero"/>
        <c:auto val="1"/>
        <c:lblAlgn val="ctr"/>
        <c:lblOffset val="100"/>
        <c:noMultiLvlLbl val="0"/>
      </c:catAx>
      <c:valAx>
        <c:axId val="5057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6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Type of clients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Customers'!$B$23:$B$24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'PT Customers'!$A$25:$A$27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'PT Customers'!$B$25:$B$27</c:f>
              <c:numCache>
                <c:formatCode>General</c:formatCode>
                <c:ptCount val="2"/>
                <c:pt idx="0">
                  <c:v>261</c:v>
                </c:pt>
                <c:pt idx="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D-4DC8-A33A-0E9C5745CD5A}"/>
            </c:ext>
          </c:extLst>
        </c:ser>
        <c:ser>
          <c:idx val="1"/>
          <c:order val="1"/>
          <c:tx>
            <c:strRef>
              <c:f>'PT Customers'!$C$23:$C$24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 Customers'!$A$25:$A$27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'PT Customers'!$C$25:$C$27</c:f>
              <c:numCache>
                <c:formatCode>General</c:formatCode>
                <c:ptCount val="2"/>
                <c:pt idx="0">
                  <c:v>240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D-4DC8-A33A-0E9C5745C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912672"/>
        <c:axId val="595916032"/>
      </c:barChart>
      <c:catAx>
        <c:axId val="5959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16032"/>
        <c:crosses val="autoZero"/>
        <c:auto val="1"/>
        <c:lblAlgn val="ctr"/>
        <c:lblOffset val="100"/>
        <c:noMultiLvlLbl val="0"/>
      </c:catAx>
      <c:valAx>
        <c:axId val="59591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1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ysClr val="windowText" lastClr="000000"/>
                </a:solidFill>
              </a:rPr>
              <a:t>Amount of customers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'PT Customers'!$B$37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0E-457F-A074-AD9C84E5256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0E-457F-A074-AD9C84E5256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0E-457F-A074-AD9C84E525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'PT Customers'!$A$38:$A$41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'PT Customers'!$B$38:$B$41</c:f>
              <c:numCache>
                <c:formatCode>General</c:formatCode>
                <c:ptCount val="3"/>
                <c:pt idx="0">
                  <c:v>332</c:v>
                </c:pt>
                <c:pt idx="1">
                  <c:v>328</c:v>
                </c:pt>
                <c:pt idx="2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0E-457F-A074-AD9C84E525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896404262401048"/>
          <c:y val="0.144456699548902"/>
          <c:w val="0.69612393331435929"/>
          <c:h val="0.13050199111022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Annual amount of clients purchasing goods in different time of the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Customers'!$B$60:$B$61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'PT Customers'!$A$62:$A$73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'PT Customers'!$B$62:$B$73</c:f>
              <c:numCache>
                <c:formatCode>General</c:formatCode>
                <c:ptCount val="11"/>
                <c:pt idx="0">
                  <c:v>62</c:v>
                </c:pt>
                <c:pt idx="1">
                  <c:v>47</c:v>
                </c:pt>
                <c:pt idx="2">
                  <c:v>46</c:v>
                </c:pt>
                <c:pt idx="3">
                  <c:v>61</c:v>
                </c:pt>
                <c:pt idx="4">
                  <c:v>39</c:v>
                </c:pt>
                <c:pt idx="5">
                  <c:v>42</c:v>
                </c:pt>
                <c:pt idx="6">
                  <c:v>36</c:v>
                </c:pt>
                <c:pt idx="7">
                  <c:v>38</c:v>
                </c:pt>
                <c:pt idx="8">
                  <c:v>45</c:v>
                </c:pt>
                <c:pt idx="9">
                  <c:v>54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3-4561-BDF2-4F96DD83570E}"/>
            </c:ext>
          </c:extLst>
        </c:ser>
        <c:ser>
          <c:idx val="1"/>
          <c:order val="1"/>
          <c:tx>
            <c:strRef>
              <c:f>'PT Customers'!$C$60:$C$61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'PT Customers'!$A$62:$A$73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'PT Customers'!$C$62:$C$73</c:f>
              <c:numCache>
                <c:formatCode>General</c:formatCode>
                <c:ptCount val="11"/>
                <c:pt idx="0">
                  <c:v>39</c:v>
                </c:pt>
                <c:pt idx="1">
                  <c:v>43</c:v>
                </c:pt>
                <c:pt idx="2">
                  <c:v>43</c:v>
                </c:pt>
                <c:pt idx="3">
                  <c:v>42</c:v>
                </c:pt>
                <c:pt idx="4">
                  <c:v>44</c:v>
                </c:pt>
                <c:pt idx="5">
                  <c:v>60</c:v>
                </c:pt>
                <c:pt idx="6">
                  <c:v>41</c:v>
                </c:pt>
                <c:pt idx="7">
                  <c:v>36</c:v>
                </c:pt>
                <c:pt idx="8">
                  <c:v>48</c:v>
                </c:pt>
                <c:pt idx="9">
                  <c:v>59</c:v>
                </c:pt>
                <c:pt idx="1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3-4561-BDF2-4F96DD835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905472"/>
        <c:axId val="595926112"/>
      </c:lineChart>
      <c:catAx>
        <c:axId val="59590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26112"/>
        <c:crosses val="autoZero"/>
        <c:auto val="1"/>
        <c:lblAlgn val="ctr"/>
        <c:lblOffset val="100"/>
        <c:noMultiLvlLbl val="0"/>
      </c:catAx>
      <c:valAx>
        <c:axId val="5959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0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Customers!PivotTable8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/>
                </a:solidFill>
              </a:rPr>
              <a:t>Annual amount of clients purchasing goods by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8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29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Customers'!$B$79:$B$80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'PT Customers'!$A$81:$A$93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Customers'!$B$81:$B$93</c:f>
              <c:numCache>
                <c:formatCode>General</c:formatCode>
                <c:ptCount val="12"/>
                <c:pt idx="0">
                  <c:v>126</c:v>
                </c:pt>
                <c:pt idx="1">
                  <c:v>110</c:v>
                </c:pt>
                <c:pt idx="2">
                  <c:v>100</c:v>
                </c:pt>
                <c:pt idx="3">
                  <c:v>18</c:v>
                </c:pt>
                <c:pt idx="4">
                  <c:v>27</c:v>
                </c:pt>
                <c:pt idx="5">
                  <c:v>14</c:v>
                </c:pt>
                <c:pt idx="6">
                  <c:v>18</c:v>
                </c:pt>
                <c:pt idx="7">
                  <c:v>25</c:v>
                </c:pt>
                <c:pt idx="8">
                  <c:v>17</c:v>
                </c:pt>
                <c:pt idx="9">
                  <c:v>17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6-4B44-B3FB-413E23F4F915}"/>
            </c:ext>
          </c:extLst>
        </c:ser>
        <c:ser>
          <c:idx val="1"/>
          <c:order val="1"/>
          <c:tx>
            <c:strRef>
              <c:f>'PT Customers'!$C$79:$C$80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'PT Customers'!$A$81:$A$93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Customers'!$C$81:$C$93</c:f>
              <c:numCache>
                <c:formatCode>General</c:formatCode>
                <c:ptCount val="12"/>
                <c:pt idx="0">
                  <c:v>136</c:v>
                </c:pt>
                <c:pt idx="1">
                  <c:v>91</c:v>
                </c:pt>
                <c:pt idx="2">
                  <c:v>128</c:v>
                </c:pt>
                <c:pt idx="3">
                  <c:v>11</c:v>
                </c:pt>
                <c:pt idx="4">
                  <c:v>14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20</c:v>
                </c:pt>
                <c:pt idx="9">
                  <c:v>15</c:v>
                </c:pt>
                <c:pt idx="10">
                  <c:v>12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6-4B44-B3FB-413E23F4F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067216"/>
        <c:axId val="397043216"/>
      </c:lineChart>
      <c:catAx>
        <c:axId val="39706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43216"/>
        <c:crosses val="autoZero"/>
        <c:auto val="1"/>
        <c:lblAlgn val="ctr"/>
        <c:lblOffset val="100"/>
        <c:noMultiLvlLbl val="0"/>
      </c:catAx>
      <c:valAx>
        <c:axId val="3970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6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'PT Sales'!$B$3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B9-493E-A475-F9381C24A5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B9-493E-A475-F9381C24A5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B9-493E-A475-F9381C24A513}"/>
              </c:ext>
            </c:extLst>
          </c:dPt>
          <c:cat>
            <c:strRef>
              <c:f>'PT Sales'!$A$4:$A$7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'PT Sales'!$B$4:$B$7</c:f>
              <c:numCache>
                <c:formatCode>"£"#,##0</c:formatCode>
                <c:ptCount val="3"/>
                <c:pt idx="0">
                  <c:v>5057.0320000000029</c:v>
                </c:pt>
                <c:pt idx="1">
                  <c:v>5265.1765000000023</c:v>
                </c:pt>
                <c:pt idx="2">
                  <c:v>5057.1605000000018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E-4A4C-9E98-8560D99B2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type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'PT Sales'!$B$11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Sales'!$A$12:$A$18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'PT Sales'!$B$12:$B$18</c:f>
              <c:numCache>
                <c:formatCode>"£"#,##0</c:formatCode>
                <c:ptCount val="6"/>
                <c:pt idx="0">
                  <c:v>2587.5015000000017</c:v>
                </c:pt>
                <c:pt idx="1">
                  <c:v>2585.9949999999999</c:v>
                </c:pt>
                <c:pt idx="2">
                  <c:v>2673.5639999999994</c:v>
                </c:pt>
                <c:pt idx="3">
                  <c:v>2342.5589999999993</c:v>
                </c:pt>
                <c:pt idx="4">
                  <c:v>2564.8530000000019</c:v>
                </c:pt>
                <c:pt idx="5">
                  <c:v>2624.8964999999994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D-440D-8C37-3235B6014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2647183"/>
        <c:axId val="1442647663"/>
      </c:barChart>
      <c:catAx>
        <c:axId val="14426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47663"/>
        <c:crosses val="autoZero"/>
        <c:auto val="1"/>
        <c:lblAlgn val="ctr"/>
        <c:lblOffset val="100"/>
        <c:noMultiLvlLbl val="0"/>
      </c:catAx>
      <c:valAx>
        <c:axId val="144264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4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accourding to the time of the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Sales'!$B$25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'PT Sales'!$A$26:$A$37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'PT Sales'!$B$26:$B$37</c:f>
              <c:numCache>
                <c:formatCode>"£"#,##0</c:formatCode>
                <c:ptCount val="11"/>
                <c:pt idx="0">
                  <c:v>31421.481000000011</c:v>
                </c:pt>
                <c:pt idx="1">
                  <c:v>30377.329499999996</c:v>
                </c:pt>
                <c:pt idx="2">
                  <c:v>26065.882499999996</c:v>
                </c:pt>
                <c:pt idx="3">
                  <c:v>34723.227000000014</c:v>
                </c:pt>
                <c:pt idx="4">
                  <c:v>30828.399000000001</c:v>
                </c:pt>
                <c:pt idx="5">
                  <c:v>31179.508499999996</c:v>
                </c:pt>
                <c:pt idx="6">
                  <c:v>25226.323499999995</c:v>
                </c:pt>
                <c:pt idx="7">
                  <c:v>24445.218000000001</c:v>
                </c:pt>
                <c:pt idx="8">
                  <c:v>26030.339999999986</c:v>
                </c:pt>
                <c:pt idx="9">
                  <c:v>39699.513000000021</c:v>
                </c:pt>
                <c:pt idx="10">
                  <c:v>22969.527000000002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9-454A-B965-40DB0DB59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34879"/>
        <c:axId val="60231519"/>
      </c:lineChart>
      <c:catAx>
        <c:axId val="6023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1519"/>
        <c:crosses val="autoZero"/>
        <c:auto val="1"/>
        <c:lblAlgn val="ctr"/>
        <c:lblOffset val="100"/>
        <c:noMultiLvlLbl val="0"/>
      </c:catAx>
      <c:valAx>
        <c:axId val="6023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of different product line during the</a:t>
            </a:r>
            <a:r>
              <a:rPr lang="en-GB" baseline="0"/>
              <a:t>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Sales'!$B$42:$B$43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Sales'!$B$44:$B$56</c:f>
              <c:numCache>
                <c:formatCode>"£"#,##0</c:formatCode>
                <c:ptCount val="12"/>
                <c:pt idx="0">
                  <c:v>14432.081999999997</c:v>
                </c:pt>
                <c:pt idx="1">
                  <c:v>13072.300499999999</c:v>
                </c:pt>
                <c:pt idx="2">
                  <c:v>13380.696</c:v>
                </c:pt>
                <c:pt idx="3">
                  <c:v>1728.2684999999999</c:v>
                </c:pt>
                <c:pt idx="4">
                  <c:v>980.56350000000009</c:v>
                </c:pt>
                <c:pt idx="5">
                  <c:v>910.98</c:v>
                </c:pt>
                <c:pt idx="6">
                  <c:v>3079.9859999999994</c:v>
                </c:pt>
                <c:pt idx="7">
                  <c:v>643.91250000000002</c:v>
                </c:pt>
                <c:pt idx="8">
                  <c:v>2023.1714999999999</c:v>
                </c:pt>
                <c:pt idx="9">
                  <c:v>1690.2165000000002</c:v>
                </c:pt>
                <c:pt idx="10">
                  <c:v>181.07249999999999</c:v>
                </c:pt>
                <c:pt idx="11">
                  <c:v>2214.2820000000002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A-4CF4-BA3D-4DB68791E4E7}"/>
            </c:ext>
          </c:extLst>
        </c:ser>
        <c:ser>
          <c:idx val="1"/>
          <c:order val="1"/>
          <c:tx>
            <c:strRef>
              <c:f>'PT Sales'!$C$42:$C$43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Sales'!$C$44:$C$56</c:f>
              <c:numCache>
                <c:formatCode>"£"#,##0</c:formatCode>
                <c:ptCount val="12"/>
                <c:pt idx="0">
                  <c:v>13340.785500000002</c:v>
                </c:pt>
                <c:pt idx="1">
                  <c:v>11892.247499999998</c:v>
                </c:pt>
                <c:pt idx="2">
                  <c:v>9796.1744999999992</c:v>
                </c:pt>
                <c:pt idx="3">
                  <c:v>1106.7840000000001</c:v>
                </c:pt>
                <c:pt idx="4">
                  <c:v>1220.3309999999999</c:v>
                </c:pt>
                <c:pt idx="5">
                  <c:v>1228.9094999999998</c:v>
                </c:pt>
                <c:pt idx="6">
                  <c:v>2333.2049999999999</c:v>
                </c:pt>
                <c:pt idx="7">
                  <c:v>4214.0174999999999</c:v>
                </c:pt>
                <c:pt idx="8">
                  <c:v>3640.0875000000001</c:v>
                </c:pt>
                <c:pt idx="9">
                  <c:v>2165.2994999999996</c:v>
                </c:pt>
                <c:pt idx="10">
                  <c:v>1144.0484999999999</c:v>
                </c:pt>
                <c:pt idx="11">
                  <c:v>2224.0050000000006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A-4CF4-BA3D-4DB68791E4E7}"/>
            </c:ext>
          </c:extLst>
        </c:ser>
        <c:ser>
          <c:idx val="2"/>
          <c:order val="2"/>
          <c:tx>
            <c:strRef>
              <c:f>'PT Sales'!$D$42:$D$43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Sales'!$D$44:$D$56</c:f>
              <c:numCache>
                <c:formatCode>"£"#,##0</c:formatCode>
                <c:ptCount val="12"/>
                <c:pt idx="0">
                  <c:v>14781.4275</c:v>
                </c:pt>
                <c:pt idx="1">
                  <c:v>11829.615000000002</c:v>
                </c:pt>
                <c:pt idx="2">
                  <c:v>11868.4545</c:v>
                </c:pt>
                <c:pt idx="3">
                  <c:v>1311.8385000000001</c:v>
                </c:pt>
                <c:pt idx="4">
                  <c:v>1901.55</c:v>
                </c:pt>
                <c:pt idx="5">
                  <c:v>2272.4625000000001</c:v>
                </c:pt>
                <c:pt idx="6">
                  <c:v>1797.7889999999998</c:v>
                </c:pt>
                <c:pt idx="7">
                  <c:v>2728.0259999999998</c:v>
                </c:pt>
                <c:pt idx="8">
                  <c:v>1912.7325000000001</c:v>
                </c:pt>
                <c:pt idx="9">
                  <c:v>1100.2215000000001</c:v>
                </c:pt>
                <c:pt idx="10">
                  <c:v>2925.741</c:v>
                </c:pt>
                <c:pt idx="11">
                  <c:v>1714.9859999999999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0A-4CF4-BA3D-4DB68791E4E7}"/>
            </c:ext>
          </c:extLst>
        </c:ser>
        <c:ser>
          <c:idx val="3"/>
          <c:order val="3"/>
          <c:tx>
            <c:strRef>
              <c:f>'PT Sales'!$E$42:$E$43</c:f>
              <c:strCache>
                <c:ptCount val="1"/>
                <c:pt idx="0">
                  <c:v>Health and beauty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Sales'!$E$44:$E$56</c:f>
              <c:numCache>
                <c:formatCode>"£"#,##0</c:formatCode>
                <c:ptCount val="12"/>
                <c:pt idx="0">
                  <c:v>13088.7855</c:v>
                </c:pt>
                <c:pt idx="1">
                  <c:v>9433.567500000001</c:v>
                </c:pt>
                <c:pt idx="2">
                  <c:v>10781.389500000001</c:v>
                </c:pt>
                <c:pt idx="3">
                  <c:v>1673.7104999999999</c:v>
                </c:pt>
                <c:pt idx="4">
                  <c:v>4348.7534999999998</c:v>
                </c:pt>
                <c:pt idx="5">
                  <c:v>1637.076</c:v>
                </c:pt>
                <c:pt idx="6">
                  <c:v>1518.5625</c:v>
                </c:pt>
                <c:pt idx="7">
                  <c:v>1076.6804999999999</c:v>
                </c:pt>
                <c:pt idx="8">
                  <c:v>1650.9569999999999</c:v>
                </c:pt>
                <c:pt idx="9">
                  <c:v>1006.908</c:v>
                </c:pt>
                <c:pt idx="10">
                  <c:v>1644.8775000000001</c:v>
                </c:pt>
                <c:pt idx="11">
                  <c:v>1332.471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0A-4CF4-BA3D-4DB68791E4E7}"/>
            </c:ext>
          </c:extLst>
        </c:ser>
        <c:ser>
          <c:idx val="4"/>
          <c:order val="4"/>
          <c:tx>
            <c:strRef>
              <c:f>'PT Sales'!$F$42:$F$43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Sales'!$F$44:$F$56</c:f>
              <c:numCache>
                <c:formatCode>"£"#,##0</c:formatCode>
                <c:ptCount val="12"/>
                <c:pt idx="0">
                  <c:v>14694.8025</c:v>
                </c:pt>
                <c:pt idx="1">
                  <c:v>6800.0519999999997</c:v>
                </c:pt>
                <c:pt idx="2">
                  <c:v>13958.342999999995</c:v>
                </c:pt>
                <c:pt idx="3">
                  <c:v>1674.0360000000001</c:v>
                </c:pt>
                <c:pt idx="4">
                  <c:v>2733.2235000000001</c:v>
                </c:pt>
                <c:pt idx="5">
                  <c:v>1822.3065000000001</c:v>
                </c:pt>
                <c:pt idx="6">
                  <c:v>2065.1295</c:v>
                </c:pt>
                <c:pt idx="7">
                  <c:v>2066.3684999999996</c:v>
                </c:pt>
                <c:pt idx="8">
                  <c:v>1327.2000000000003</c:v>
                </c:pt>
                <c:pt idx="9">
                  <c:v>1869.6929999999998</c:v>
                </c:pt>
                <c:pt idx="10">
                  <c:v>2324.1644999999999</c:v>
                </c:pt>
                <c:pt idx="11">
                  <c:v>2526.5940000000001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0A-4CF4-BA3D-4DB68791E4E7}"/>
            </c:ext>
          </c:extLst>
        </c:ser>
        <c:ser>
          <c:idx val="5"/>
          <c:order val="5"/>
          <c:tx>
            <c:strRef>
              <c:f>'PT Sales'!$G$42:$G$43</c:f>
              <c:strCache>
                <c:ptCount val="1"/>
                <c:pt idx="0">
                  <c:v>Sports and travel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Sales'!$G$44:$G$56</c:f>
              <c:numCache>
                <c:formatCode>"£"#,##0</c:formatCode>
                <c:ptCount val="12"/>
                <c:pt idx="0">
                  <c:v>16224.683999999994</c:v>
                </c:pt>
                <c:pt idx="1">
                  <c:v>10141.960500000001</c:v>
                </c:pt>
                <c:pt idx="2">
                  <c:v>12964.192500000003</c:v>
                </c:pt>
                <c:pt idx="3">
                  <c:v>462.98700000000002</c:v>
                </c:pt>
                <c:pt idx="4">
                  <c:v>1614.27</c:v>
                </c:pt>
                <c:pt idx="5">
                  <c:v>1740.4904999999999</c:v>
                </c:pt>
                <c:pt idx="6">
                  <c:v>706.04099999999994</c:v>
                </c:pt>
                <c:pt idx="7">
                  <c:v>2774.7719999999995</c:v>
                </c:pt>
                <c:pt idx="8">
                  <c:v>3213.1364999999996</c:v>
                </c:pt>
                <c:pt idx="9">
                  <c:v>2032.8629999999998</c:v>
                </c:pt>
                <c:pt idx="10">
                  <c:v>1398.4635000000001</c:v>
                </c:pt>
                <c:pt idx="11">
                  <c:v>1848.9660000000001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0A-4CF4-BA3D-4DB68791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52511"/>
        <c:axId val="60553471"/>
      </c:lineChart>
      <c:catAx>
        <c:axId val="6055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3471"/>
        <c:crosses val="autoZero"/>
        <c:auto val="1"/>
        <c:lblAlgn val="ctr"/>
        <c:lblOffset val="100"/>
        <c:noMultiLvlLbl val="0"/>
      </c:catAx>
      <c:valAx>
        <c:axId val="6055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Preferable payment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Sales'!$B$82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Sales'!$A$83:$A$86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'PT Sales'!$B$83:$B$86</c:f>
              <c:numCache>
                <c:formatCode>General</c:formatCode>
                <c:ptCount val="3"/>
                <c:pt idx="0">
                  <c:v>344</c:v>
                </c:pt>
                <c:pt idx="1">
                  <c:v>311</c:v>
                </c:pt>
                <c:pt idx="2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C-44B6-9778-667836F68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174543"/>
        <c:axId val="1666175503"/>
      </c:barChart>
      <c:catAx>
        <c:axId val="166617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175503"/>
        <c:crosses val="autoZero"/>
        <c:auto val="1"/>
        <c:lblAlgn val="ctr"/>
        <c:lblOffset val="100"/>
        <c:noMultiLvlLbl val="0"/>
      </c:catAx>
      <c:valAx>
        <c:axId val="16661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17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Money spent by type of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Sales'!$B$91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Sales'!$A$92:$A$94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'PT Sales'!$B$92:$B$94</c:f>
              <c:numCache>
                <c:formatCode>"£"#,##0</c:formatCode>
                <c:ptCount val="2"/>
                <c:pt idx="0">
                  <c:v>164223.44400000002</c:v>
                </c:pt>
                <c:pt idx="1">
                  <c:v>158743.30500000005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A-4C77-B802-C47595DA0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72303"/>
        <c:axId val="39171823"/>
      </c:barChart>
      <c:catAx>
        <c:axId val="3917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1823"/>
        <c:crosses val="autoZero"/>
        <c:auto val="1"/>
        <c:lblAlgn val="ctr"/>
        <c:lblOffset val="100"/>
        <c:noMultiLvlLbl val="0"/>
      </c:catAx>
      <c:valAx>
        <c:axId val="3917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Gross income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'PT Sales'!$B$3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67-4E2D-A9FA-B6427BF044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67-4E2D-A9FA-B6427BF0446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267-4E2D-A9FA-B6427BF044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'PT Sales'!$A$4:$A$7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'PT Sales'!$B$4:$B$7</c:f>
              <c:numCache>
                <c:formatCode>"£"#,##0</c:formatCode>
                <c:ptCount val="3"/>
                <c:pt idx="0">
                  <c:v>5057.0320000000029</c:v>
                </c:pt>
                <c:pt idx="1">
                  <c:v>5265.1765000000023</c:v>
                </c:pt>
                <c:pt idx="2">
                  <c:v>5057.1605000000018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67-4E2D-A9FA-B6427BF04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Gross income by type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'PT Sales'!$B$11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'PT Sales'!$A$12:$A$18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'PT Sales'!$B$12:$B$18</c:f>
              <c:numCache>
                <c:formatCode>"£"#,##0</c:formatCode>
                <c:ptCount val="6"/>
                <c:pt idx="0">
                  <c:v>2587.5015000000017</c:v>
                </c:pt>
                <c:pt idx="1">
                  <c:v>2585.9949999999999</c:v>
                </c:pt>
                <c:pt idx="2">
                  <c:v>2673.5639999999994</c:v>
                </c:pt>
                <c:pt idx="3">
                  <c:v>2342.5589999999993</c:v>
                </c:pt>
                <c:pt idx="4">
                  <c:v>2564.8530000000019</c:v>
                </c:pt>
                <c:pt idx="5">
                  <c:v>2624.8964999999994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C-48DE-B11F-172833D83CD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42647183"/>
        <c:axId val="1442647663"/>
      </c:barChart>
      <c:catAx>
        <c:axId val="14426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47663"/>
        <c:crosses val="autoZero"/>
        <c:auto val="1"/>
        <c:lblAlgn val="ctr"/>
        <c:lblOffset val="100"/>
        <c:noMultiLvlLbl val="0"/>
      </c:catAx>
      <c:valAx>
        <c:axId val="144264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Sales £ according to the time of the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7769385025264094E-2"/>
              <c:y val="0.134547973106296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4474944678694173E-2"/>
              <c:y val="-0.1289418075602012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6122164851979168E-2"/>
              <c:y val="0.123335642014105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435826571840395E-2"/>
              <c:y val="-0.1233356420141054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282772450540917E-2"/>
              <c:y val="0.1457603041984882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776938502526408E-2"/>
              <c:y val="-0.117729476468009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776938502526408E-2"/>
              <c:y val="0.117729476468009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6122164851979112E-2"/>
              <c:y val="-0.134547973106296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9416605198549166E-2"/>
              <c:y val="0.134547973106296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2827724505409295E-2"/>
              <c:y val="-0.134547973106296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2.1413862252704585E-2"/>
              <c:y val="0.117729476468009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Sales'!$B$25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7F66-4495-AFAC-B36D87123241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66-4495-AFAC-B36D87123241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F66-4495-AFAC-B36D87123241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66-4495-AFAC-B36D87123241}"/>
              </c:ext>
            </c:extLst>
          </c:dPt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F66-4495-AFAC-B36D87123241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66-4495-AFAC-B36D87123241}"/>
              </c:ext>
            </c:extLst>
          </c:dPt>
          <c:dPt>
            <c:idx val="6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F66-4495-AFAC-B36D87123241}"/>
              </c:ext>
            </c:extLst>
          </c:dPt>
          <c:dPt>
            <c:idx val="7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66-4495-AFAC-B36D87123241}"/>
              </c:ext>
            </c:extLst>
          </c:dPt>
          <c:dPt>
            <c:idx val="8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F66-4495-AFAC-B36D87123241}"/>
              </c:ext>
            </c:extLst>
          </c:dPt>
          <c:dPt>
            <c:idx val="9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66-4495-AFAC-B36D87123241}"/>
              </c:ext>
            </c:extLst>
          </c:dPt>
          <c:dPt>
            <c:idx val="10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7F66-4495-AFAC-B36D87123241}"/>
              </c:ext>
            </c:extLst>
          </c:dPt>
          <c:dLbls>
            <c:dLbl>
              <c:idx val="0"/>
              <c:layout>
                <c:manualLayout>
                  <c:x val="-4.7769385025264094E-2"/>
                  <c:y val="0.134547973106296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66-4495-AFAC-B36D87123241}"/>
                </c:ext>
              </c:extLst>
            </c:dLbl>
            <c:dLbl>
              <c:idx val="1"/>
              <c:layout>
                <c:manualLayout>
                  <c:x val="-4.4474944678694173E-2"/>
                  <c:y val="-0.128941807560201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66-4495-AFAC-B36D87123241}"/>
                </c:ext>
              </c:extLst>
            </c:dLbl>
            <c:dLbl>
              <c:idx val="2"/>
              <c:layout>
                <c:manualLayout>
                  <c:x val="-4.6122164851979168E-2"/>
                  <c:y val="0.123335642014105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F66-4495-AFAC-B36D87123241}"/>
                </c:ext>
              </c:extLst>
            </c:dLbl>
            <c:dLbl>
              <c:idx val="3"/>
              <c:layout>
                <c:manualLayout>
                  <c:x val="-5.435826571840395E-2"/>
                  <c:y val="-0.123335642014105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66-4495-AFAC-B36D87123241}"/>
                </c:ext>
              </c:extLst>
            </c:dLbl>
            <c:dLbl>
              <c:idx val="4"/>
              <c:layout>
                <c:manualLayout>
                  <c:x val="-4.282772450540917E-2"/>
                  <c:y val="0.1457603041984882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66-4495-AFAC-B36D87123241}"/>
                </c:ext>
              </c:extLst>
            </c:dLbl>
            <c:dLbl>
              <c:idx val="5"/>
              <c:layout>
                <c:manualLayout>
                  <c:x val="-4.776938502526408E-2"/>
                  <c:y val="-0.117729476468009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66-4495-AFAC-B36D87123241}"/>
                </c:ext>
              </c:extLst>
            </c:dLbl>
            <c:dLbl>
              <c:idx val="6"/>
              <c:layout>
                <c:manualLayout>
                  <c:x val="-4.776938502526408E-2"/>
                  <c:y val="0.117729476468009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F66-4495-AFAC-B36D87123241}"/>
                </c:ext>
              </c:extLst>
            </c:dLbl>
            <c:dLbl>
              <c:idx val="7"/>
              <c:layout>
                <c:manualLayout>
                  <c:x val="-4.6122164851979112E-2"/>
                  <c:y val="-0.134547973106296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66-4495-AFAC-B36D87123241}"/>
                </c:ext>
              </c:extLst>
            </c:dLbl>
            <c:dLbl>
              <c:idx val="8"/>
              <c:layout>
                <c:manualLayout>
                  <c:x val="-4.9416605198549166E-2"/>
                  <c:y val="0.134547973106296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F66-4495-AFAC-B36D87123241}"/>
                </c:ext>
              </c:extLst>
            </c:dLbl>
            <c:dLbl>
              <c:idx val="9"/>
              <c:layout>
                <c:manualLayout>
                  <c:x val="-4.2827724505409295E-2"/>
                  <c:y val="-0.13454797310629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F66-4495-AFAC-B36D87123241}"/>
                </c:ext>
              </c:extLst>
            </c:dLbl>
            <c:dLbl>
              <c:idx val="10"/>
              <c:layout>
                <c:manualLayout>
                  <c:x val="-2.1413862252704585E-2"/>
                  <c:y val="0.117729476468009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F66-4495-AFAC-B36D871232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'PT Sales'!$A$26:$A$37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'PT Sales'!$B$26:$B$37</c:f>
              <c:numCache>
                <c:formatCode>"£"#,##0</c:formatCode>
                <c:ptCount val="11"/>
                <c:pt idx="0">
                  <c:v>31421.481000000011</c:v>
                </c:pt>
                <c:pt idx="1">
                  <c:v>30377.329499999996</c:v>
                </c:pt>
                <c:pt idx="2">
                  <c:v>26065.882499999996</c:v>
                </c:pt>
                <c:pt idx="3">
                  <c:v>34723.227000000014</c:v>
                </c:pt>
                <c:pt idx="4">
                  <c:v>30828.399000000001</c:v>
                </c:pt>
                <c:pt idx="5">
                  <c:v>31179.508499999996</c:v>
                </c:pt>
                <c:pt idx="6">
                  <c:v>25226.323499999995</c:v>
                </c:pt>
                <c:pt idx="7">
                  <c:v>24445.218000000001</c:v>
                </c:pt>
                <c:pt idx="8">
                  <c:v>26030.339999999986</c:v>
                </c:pt>
                <c:pt idx="9">
                  <c:v>39699.513000000021</c:v>
                </c:pt>
                <c:pt idx="10">
                  <c:v>22969.527000000002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A-4D0B-AAE2-16FC5182C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34879"/>
        <c:axId val="60231519"/>
      </c:lineChart>
      <c:catAx>
        <c:axId val="6023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1519"/>
        <c:crosses val="autoZero"/>
        <c:auto val="1"/>
        <c:lblAlgn val="ctr"/>
        <c:lblOffset val="100"/>
        <c:noMultiLvlLbl val="0"/>
      </c:catAx>
      <c:valAx>
        <c:axId val="6023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Sales of different product line during the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Sales'!$B$42:$B$43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Sales'!$B$44:$B$56</c:f>
              <c:numCache>
                <c:formatCode>"£"#,##0</c:formatCode>
                <c:ptCount val="12"/>
                <c:pt idx="0">
                  <c:v>14432.081999999997</c:v>
                </c:pt>
                <c:pt idx="1">
                  <c:v>13072.300499999999</c:v>
                </c:pt>
                <c:pt idx="2">
                  <c:v>13380.696</c:v>
                </c:pt>
                <c:pt idx="3">
                  <c:v>1728.2684999999999</c:v>
                </c:pt>
                <c:pt idx="4">
                  <c:v>980.56350000000009</c:v>
                </c:pt>
                <c:pt idx="5">
                  <c:v>910.98</c:v>
                </c:pt>
                <c:pt idx="6">
                  <c:v>3079.9859999999994</c:v>
                </c:pt>
                <c:pt idx="7">
                  <c:v>643.91250000000002</c:v>
                </c:pt>
                <c:pt idx="8">
                  <c:v>2023.1714999999999</c:v>
                </c:pt>
                <c:pt idx="9">
                  <c:v>1690.2165000000002</c:v>
                </c:pt>
                <c:pt idx="10">
                  <c:v>181.07249999999999</c:v>
                </c:pt>
                <c:pt idx="11">
                  <c:v>2214.2820000000002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8-49CA-9D4B-43C5D7E70A70}"/>
            </c:ext>
          </c:extLst>
        </c:ser>
        <c:ser>
          <c:idx val="1"/>
          <c:order val="1"/>
          <c:tx>
            <c:strRef>
              <c:f>'PT Sales'!$C$42:$C$43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Sales'!$C$44:$C$56</c:f>
              <c:numCache>
                <c:formatCode>"£"#,##0</c:formatCode>
                <c:ptCount val="12"/>
                <c:pt idx="0">
                  <c:v>13340.785500000002</c:v>
                </c:pt>
                <c:pt idx="1">
                  <c:v>11892.247499999998</c:v>
                </c:pt>
                <c:pt idx="2">
                  <c:v>9796.1744999999992</c:v>
                </c:pt>
                <c:pt idx="3">
                  <c:v>1106.7840000000001</c:v>
                </c:pt>
                <c:pt idx="4">
                  <c:v>1220.3309999999999</c:v>
                </c:pt>
                <c:pt idx="5">
                  <c:v>1228.9094999999998</c:v>
                </c:pt>
                <c:pt idx="6">
                  <c:v>2333.2049999999999</c:v>
                </c:pt>
                <c:pt idx="7">
                  <c:v>4214.0174999999999</c:v>
                </c:pt>
                <c:pt idx="8">
                  <c:v>3640.0875000000001</c:v>
                </c:pt>
                <c:pt idx="9">
                  <c:v>2165.2994999999996</c:v>
                </c:pt>
                <c:pt idx="10">
                  <c:v>1144.0484999999999</c:v>
                </c:pt>
                <c:pt idx="11">
                  <c:v>2224.0050000000006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38-49CA-9D4B-43C5D7E70A70}"/>
            </c:ext>
          </c:extLst>
        </c:ser>
        <c:ser>
          <c:idx val="2"/>
          <c:order val="2"/>
          <c:tx>
            <c:strRef>
              <c:f>'PT Sales'!$D$42:$D$43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Sales'!$D$44:$D$56</c:f>
              <c:numCache>
                <c:formatCode>"£"#,##0</c:formatCode>
                <c:ptCount val="12"/>
                <c:pt idx="0">
                  <c:v>14781.4275</c:v>
                </c:pt>
                <c:pt idx="1">
                  <c:v>11829.615000000002</c:v>
                </c:pt>
                <c:pt idx="2">
                  <c:v>11868.4545</c:v>
                </c:pt>
                <c:pt idx="3">
                  <c:v>1311.8385000000001</c:v>
                </c:pt>
                <c:pt idx="4">
                  <c:v>1901.55</c:v>
                </c:pt>
                <c:pt idx="5">
                  <c:v>2272.4625000000001</c:v>
                </c:pt>
                <c:pt idx="6">
                  <c:v>1797.7889999999998</c:v>
                </c:pt>
                <c:pt idx="7">
                  <c:v>2728.0259999999998</c:v>
                </c:pt>
                <c:pt idx="8">
                  <c:v>1912.7325000000001</c:v>
                </c:pt>
                <c:pt idx="9">
                  <c:v>1100.2215000000001</c:v>
                </c:pt>
                <c:pt idx="10">
                  <c:v>2925.741</c:v>
                </c:pt>
                <c:pt idx="11">
                  <c:v>1714.9859999999999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8-49CA-9D4B-43C5D7E70A70}"/>
            </c:ext>
          </c:extLst>
        </c:ser>
        <c:ser>
          <c:idx val="3"/>
          <c:order val="3"/>
          <c:tx>
            <c:strRef>
              <c:f>'PT Sales'!$E$42:$E$43</c:f>
              <c:strCache>
                <c:ptCount val="1"/>
                <c:pt idx="0">
                  <c:v>Health and beauty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Sales'!$E$44:$E$56</c:f>
              <c:numCache>
                <c:formatCode>"£"#,##0</c:formatCode>
                <c:ptCount val="12"/>
                <c:pt idx="0">
                  <c:v>13088.7855</c:v>
                </c:pt>
                <c:pt idx="1">
                  <c:v>9433.567500000001</c:v>
                </c:pt>
                <c:pt idx="2">
                  <c:v>10781.389500000001</c:v>
                </c:pt>
                <c:pt idx="3">
                  <c:v>1673.7104999999999</c:v>
                </c:pt>
                <c:pt idx="4">
                  <c:v>4348.7534999999998</c:v>
                </c:pt>
                <c:pt idx="5">
                  <c:v>1637.076</c:v>
                </c:pt>
                <c:pt idx="6">
                  <c:v>1518.5625</c:v>
                </c:pt>
                <c:pt idx="7">
                  <c:v>1076.6804999999999</c:v>
                </c:pt>
                <c:pt idx="8">
                  <c:v>1650.9569999999999</c:v>
                </c:pt>
                <c:pt idx="9">
                  <c:v>1006.908</c:v>
                </c:pt>
                <c:pt idx="10">
                  <c:v>1644.8775000000001</c:v>
                </c:pt>
                <c:pt idx="11">
                  <c:v>1332.471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38-49CA-9D4B-43C5D7E70A70}"/>
            </c:ext>
          </c:extLst>
        </c:ser>
        <c:ser>
          <c:idx val="4"/>
          <c:order val="4"/>
          <c:tx>
            <c:strRef>
              <c:f>'PT Sales'!$F$42:$F$43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Sales'!$F$44:$F$56</c:f>
              <c:numCache>
                <c:formatCode>"£"#,##0</c:formatCode>
                <c:ptCount val="12"/>
                <c:pt idx="0">
                  <c:v>14694.8025</c:v>
                </c:pt>
                <c:pt idx="1">
                  <c:v>6800.0519999999997</c:v>
                </c:pt>
                <c:pt idx="2">
                  <c:v>13958.342999999995</c:v>
                </c:pt>
                <c:pt idx="3">
                  <c:v>1674.0360000000001</c:v>
                </c:pt>
                <c:pt idx="4">
                  <c:v>2733.2235000000001</c:v>
                </c:pt>
                <c:pt idx="5">
                  <c:v>1822.3065000000001</c:v>
                </c:pt>
                <c:pt idx="6">
                  <c:v>2065.1295</c:v>
                </c:pt>
                <c:pt idx="7">
                  <c:v>2066.3684999999996</c:v>
                </c:pt>
                <c:pt idx="8">
                  <c:v>1327.2000000000003</c:v>
                </c:pt>
                <c:pt idx="9">
                  <c:v>1869.6929999999998</c:v>
                </c:pt>
                <c:pt idx="10">
                  <c:v>2324.1644999999999</c:v>
                </c:pt>
                <c:pt idx="11">
                  <c:v>2526.5940000000001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38-49CA-9D4B-43C5D7E70A70}"/>
            </c:ext>
          </c:extLst>
        </c:ser>
        <c:ser>
          <c:idx val="5"/>
          <c:order val="5"/>
          <c:tx>
            <c:strRef>
              <c:f>'PT Sales'!$G$42:$G$43</c:f>
              <c:strCache>
                <c:ptCount val="1"/>
                <c:pt idx="0">
                  <c:v>Sports and travel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'PT Sales'!$A$44:$A$56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Sales'!$G$44:$G$56</c:f>
              <c:numCache>
                <c:formatCode>"£"#,##0</c:formatCode>
                <c:ptCount val="12"/>
                <c:pt idx="0">
                  <c:v>16224.683999999994</c:v>
                </c:pt>
                <c:pt idx="1">
                  <c:v>10141.960500000001</c:v>
                </c:pt>
                <c:pt idx="2">
                  <c:v>12964.192500000003</c:v>
                </c:pt>
                <c:pt idx="3">
                  <c:v>462.98700000000002</c:v>
                </c:pt>
                <c:pt idx="4">
                  <c:v>1614.27</c:v>
                </c:pt>
                <c:pt idx="5">
                  <c:v>1740.4904999999999</c:v>
                </c:pt>
                <c:pt idx="6">
                  <c:v>706.04099999999994</c:v>
                </c:pt>
                <c:pt idx="7">
                  <c:v>2774.7719999999995</c:v>
                </c:pt>
                <c:pt idx="8">
                  <c:v>3213.1364999999996</c:v>
                </c:pt>
                <c:pt idx="9">
                  <c:v>2032.8629999999998</c:v>
                </c:pt>
                <c:pt idx="10">
                  <c:v>1398.4635000000001</c:v>
                </c:pt>
                <c:pt idx="11">
                  <c:v>1848.9660000000001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38-49CA-9D4B-43C5D7E70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52511"/>
        <c:axId val="60553471"/>
      </c:lineChart>
      <c:catAx>
        <c:axId val="6055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3471"/>
        <c:crosses val="autoZero"/>
        <c:auto val="1"/>
        <c:lblAlgn val="ctr"/>
        <c:lblOffset val="100"/>
        <c:noMultiLvlLbl val="0"/>
      </c:catAx>
      <c:valAx>
        <c:axId val="6055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Preferable payment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Sales'!$B$82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'PT Sales'!$A$83:$A$86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'PT Sales'!$B$83:$B$86</c:f>
              <c:numCache>
                <c:formatCode>General</c:formatCode>
                <c:ptCount val="3"/>
                <c:pt idx="0">
                  <c:v>344</c:v>
                </c:pt>
                <c:pt idx="1">
                  <c:v>311</c:v>
                </c:pt>
                <c:pt idx="2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A-42B7-873B-6119958E9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66174543"/>
        <c:axId val="1666175503"/>
      </c:barChart>
      <c:catAx>
        <c:axId val="166617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175503"/>
        <c:crosses val="autoZero"/>
        <c:auto val="1"/>
        <c:lblAlgn val="ctr"/>
        <c:lblOffset val="100"/>
        <c:noMultiLvlLbl val="0"/>
      </c:catAx>
      <c:valAx>
        <c:axId val="16661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17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[Project_supermarket_sales.xlsx]PT Sales!PivotTable6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Money spent by type of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Sales'!$B$91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'PT Sales'!$A$92:$A$94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'PT Sales'!$B$92:$B$94</c:f>
              <c:numCache>
                <c:formatCode>"£"#,##0</c:formatCode>
                <c:ptCount val="2"/>
                <c:pt idx="0">
                  <c:v>164223.44400000002</c:v>
                </c:pt>
                <c:pt idx="1">
                  <c:v>158743.30500000005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A-43DE-8FE2-12B163E91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172303"/>
        <c:axId val="39171823"/>
      </c:barChart>
      <c:catAx>
        <c:axId val="3917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1823"/>
        <c:crosses val="autoZero"/>
        <c:auto val="1"/>
        <c:lblAlgn val="ctr"/>
        <c:lblOffset val="100"/>
        <c:noMultiLvlLbl val="0"/>
      </c:catAx>
      <c:valAx>
        <c:axId val="3917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139700</xdr:rowOff>
    </xdr:from>
    <xdr:to>
      <xdr:col>4</xdr:col>
      <xdr:colOff>1047750</xdr:colOff>
      <xdr:row>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099B6-6856-B11F-7D10-D0EABE03F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</xdr:row>
      <xdr:rowOff>165100</xdr:rowOff>
    </xdr:from>
    <xdr:to>
      <xdr:col>13</xdr:col>
      <xdr:colOff>260350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8A196-769F-DF95-C457-46522AFD1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171450</xdr:colOff>
      <xdr:row>21</xdr:row>
      <xdr:rowOff>76200</xdr:rowOff>
    </xdr:from>
    <xdr:to>
      <xdr:col>13</xdr:col>
      <xdr:colOff>438150</xdr:colOff>
      <xdr:row>31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36AD2C-21AA-A46B-F279-BD5860316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323850</xdr:colOff>
      <xdr:row>35</xdr:row>
      <xdr:rowOff>25400</xdr:rowOff>
    </xdr:from>
    <xdr:to>
      <xdr:col>6</xdr:col>
      <xdr:colOff>387350</xdr:colOff>
      <xdr:row>44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E07326-387E-045F-504C-D154B51C9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19050</xdr:colOff>
      <xdr:row>58</xdr:row>
      <xdr:rowOff>57150</xdr:rowOff>
    </xdr:from>
    <xdr:to>
      <xdr:col>15</xdr:col>
      <xdr:colOff>939800</xdr:colOff>
      <xdr:row>73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8D0F11-FB79-EA9B-19DB-5F3AF359E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12700</xdr:colOff>
      <xdr:row>76</xdr:row>
      <xdr:rowOff>88900</xdr:rowOff>
    </xdr:from>
    <xdr:to>
      <xdr:col>15</xdr:col>
      <xdr:colOff>933450</xdr:colOff>
      <xdr:row>91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346D92-2ABD-070C-6703-12C9AA34D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608135</xdr:colOff>
      <xdr:row>2</xdr:row>
      <xdr:rowOff>4885</xdr:rowOff>
    </xdr:from>
    <xdr:to>
      <xdr:col>7</xdr:col>
      <xdr:colOff>354135</xdr:colOff>
      <xdr:row>10</xdr:row>
      <xdr:rowOff>180731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F5619-DC1B-41AD-8D04-50F006CD8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19050</xdr:rowOff>
    </xdr:from>
    <xdr:to>
      <xdr:col>6</xdr:col>
      <xdr:colOff>6350</xdr:colOff>
      <xdr:row>28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22294F-5609-40EA-BBB1-996501C7A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7815</xdr:colOff>
      <xdr:row>12</xdr:row>
      <xdr:rowOff>17585</xdr:rowOff>
    </xdr:from>
    <xdr:to>
      <xdr:col>13</xdr:col>
      <xdr:colOff>14165</xdr:colOff>
      <xdr:row>27</xdr:row>
      <xdr:rowOff>182685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7DFF21-EE6D-485B-B909-2563FCED1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</xdr:row>
      <xdr:rowOff>6351</xdr:rowOff>
    </xdr:from>
    <xdr:to>
      <xdr:col>13</xdr:col>
      <xdr:colOff>0</xdr:colOff>
      <xdr:row>10</xdr:row>
      <xdr:rowOff>183444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1ABFDD-1824-4F8E-A834-82C2278A5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</xdr:colOff>
      <xdr:row>29</xdr:row>
      <xdr:rowOff>12700</xdr:rowOff>
    </xdr:from>
    <xdr:to>
      <xdr:col>6</xdr:col>
      <xdr:colOff>12700</xdr:colOff>
      <xdr:row>44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0B00B3-EE39-4348-B8AC-1381A1995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12700</xdr:colOff>
      <xdr:row>29</xdr:row>
      <xdr:rowOff>19050</xdr:rowOff>
    </xdr:from>
    <xdr:to>
      <xdr:col>13</xdr:col>
      <xdr:colOff>6350</xdr:colOff>
      <xdr:row>44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6D2892-FF5C-45F1-86CA-44AA10067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387350</xdr:colOff>
      <xdr:row>1</xdr:row>
      <xdr:rowOff>133350</xdr:rowOff>
    </xdr:from>
    <xdr:to>
      <xdr:col>5</xdr:col>
      <xdr:colOff>171450</xdr:colOff>
      <xdr:row>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45CAB-BF97-BE6C-068E-646B81A11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488950</xdr:colOff>
      <xdr:row>9</xdr:row>
      <xdr:rowOff>177800</xdr:rowOff>
    </xdr:from>
    <xdr:to>
      <xdr:col>7</xdr:col>
      <xdr:colOff>279400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D476C0-D5F4-51B4-7AD7-09CE5D900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717550</xdr:colOff>
      <xdr:row>23</xdr:row>
      <xdr:rowOff>133350</xdr:rowOff>
    </xdr:from>
    <xdr:to>
      <xdr:col>8</xdr:col>
      <xdr:colOff>279400</xdr:colOff>
      <xdr:row>35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E0BA7F-4BB4-C1BE-1D53-F0033028B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63500</xdr:colOff>
      <xdr:row>43</xdr:row>
      <xdr:rowOff>63500</xdr:rowOff>
    </xdr:from>
    <xdr:to>
      <xdr:col>14</xdr:col>
      <xdr:colOff>241300</xdr:colOff>
      <xdr:row>59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0EC282-8BD3-1FE0-A1BE-D39AFC8B8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209550</xdr:colOff>
      <xdr:row>75</xdr:row>
      <xdr:rowOff>177800</xdr:rowOff>
    </xdr:from>
    <xdr:to>
      <xdr:col>7</xdr:col>
      <xdr:colOff>234950</xdr:colOff>
      <xdr:row>86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F1BD9B-E5D0-BF49-F96D-745E7B9E8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133350</xdr:colOff>
      <xdr:row>88</xdr:row>
      <xdr:rowOff>50800</xdr:rowOff>
    </xdr:from>
    <xdr:to>
      <xdr:col>6</xdr:col>
      <xdr:colOff>95250</xdr:colOff>
      <xdr:row>99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D5958A-2ACF-87ED-660B-CC01587A0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768414</xdr:colOff>
      <xdr:row>3</xdr:row>
      <xdr:rowOff>7151</xdr:rowOff>
    </xdr:from>
    <xdr:to>
      <xdr:col>16</xdr:col>
      <xdr:colOff>6414</xdr:colOff>
      <xdr:row>7</xdr:row>
      <xdr:rowOff>5563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D7B9D-B1C8-4ECD-B18B-2788BD0C4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</xdr:row>
      <xdr:rowOff>6159</xdr:rowOff>
    </xdr:from>
    <xdr:to>
      <xdr:col>10</xdr:col>
      <xdr:colOff>0</xdr:colOff>
      <xdr:row>6</xdr:row>
      <xdr:rowOff>647700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7544B7-8F12-4121-AB09-4B968A269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</xdr:row>
      <xdr:rowOff>627334</xdr:rowOff>
    </xdr:from>
    <xdr:to>
      <xdr:col>10</xdr:col>
      <xdr:colOff>10584</xdr:colOff>
      <xdr:row>18</xdr:row>
      <xdr:rowOff>27259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96E27F-10D8-4D7C-8BEE-1DD27AD42D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</xdr:row>
      <xdr:rowOff>638703</xdr:rowOff>
    </xdr:from>
    <xdr:to>
      <xdr:col>10</xdr:col>
      <xdr:colOff>0</xdr:colOff>
      <xdr:row>10</xdr:row>
      <xdr:rowOff>632352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C45425-AC19-4560-AEF6-F39EC4EA7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802</xdr:colOff>
      <xdr:row>10</xdr:row>
      <xdr:rowOff>651531</xdr:rowOff>
    </xdr:from>
    <xdr:to>
      <xdr:col>15</xdr:col>
      <xdr:colOff>765207</xdr:colOff>
      <xdr:row>18</xdr:row>
      <xdr:rowOff>44899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8DEB27-2CDC-4E97-84E4-50F0C28A8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753566</xdr:colOff>
      <xdr:row>7</xdr:row>
      <xdr:rowOff>868</xdr:rowOff>
    </xdr:from>
    <xdr:to>
      <xdr:col>16</xdr:col>
      <xdr:colOff>19050</xdr:colOff>
      <xdr:row>10</xdr:row>
      <xdr:rowOff>653522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66CDA2-A6E8-4D45-A707-99180444E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usya" refreshedDate="45594.876847685184" createdVersion="8" refreshedVersion="8" minRefreshableVersion="3" recordCount="1001" xr:uid="{B7020E26-2B7E-47C7-A0FA-CB28611BBE9D}">
  <cacheSource type="worksheet">
    <worksheetSource ref="A1:Q1048576" sheet="supermarket_sales"/>
  </cacheSource>
  <cacheFields count="19">
    <cacheField name="Invoice ID" numFmtId="0">
      <sharedItems containsBlank="1"/>
    </cacheField>
    <cacheField name="Branch" numFmtId="0">
      <sharedItems containsBlank="1"/>
    </cacheField>
    <cacheField name="City" numFmtId="0">
      <sharedItems containsBlank="1" count="4">
        <s v="Yangon"/>
        <s v="Naypyitaw"/>
        <s v="Mandalay"/>
        <m/>
      </sharedItems>
    </cacheField>
    <cacheField name="Customer type" numFmtId="0">
      <sharedItems containsBlank="1" count="3">
        <s v="Member"/>
        <s v="Normal"/>
        <m/>
      </sharedItems>
    </cacheField>
    <cacheField name="Gender" numFmtId="0">
      <sharedItems containsBlank="1" count="3">
        <s v="Female"/>
        <s v="Male"/>
        <m/>
      </sharedItems>
    </cacheField>
    <cacheField name="Product line" numFmtId="0">
      <sharedItems containsBlank="1" count="7">
        <s v="Health and beauty"/>
        <s v="Electronic accessories"/>
        <s v="Home and lifestyle"/>
        <s v="Sports and travel"/>
        <s v="Food and beverages"/>
        <s v="Fashion accessories"/>
        <m/>
      </sharedItems>
    </cacheField>
    <cacheField name="Unit 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/>
    </cacheField>
    <cacheField name="Tax 5%" numFmtId="0">
      <sharedItems containsString="0" containsBlank="1" containsNumber="1" minValue="0.50849999999999995" maxValue="49.65"/>
    </cacheField>
    <cacheField name="Total" numFmtId="0">
      <sharedItems containsString="0" containsBlank="1" containsNumber="1" minValue="10.6785" maxValue="1042.6500000000001"/>
    </cacheField>
    <cacheField name="Date" numFmtId="164">
      <sharedItems containsNonDate="0" containsDate="1" containsString="0" containsBlank="1" minDate="2019-01-01T00:00:00" maxDate="2019-12-04T00:00:00"/>
    </cacheField>
    <cacheField name="Time" numFmtId="0">
      <sharedItems containsNonDate="0" containsDate="1" containsString="0" containsBlank="1" minDate="1899-12-30T10:00:00" maxDate="1899-12-30T20:59:00" count="507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  <m/>
      </sharedItems>
      <fieldGroup par="18"/>
    </cacheField>
    <cacheField name="Payment" numFmtId="0">
      <sharedItems containsBlank="1"/>
    </cacheField>
    <cacheField name="cogs" numFmtId="0">
      <sharedItems containsString="0" containsBlank="1" containsNumber="1" minValue="10.17" maxValue="993"/>
    </cacheField>
    <cacheField name="gross margin percentage" numFmtId="0">
      <sharedItems containsString="0" containsBlank="1" containsNumber="1" minValue="4.7619047620000003" maxValue="4.7619047620000003"/>
    </cacheField>
    <cacheField name="gross income" numFmtId="0">
      <sharedItems containsString="0" containsBlank="1" containsNumber="1" minValue="0.50849999999999995" maxValue="49.65"/>
    </cacheField>
    <cacheField name="Rating" numFmtId="0">
      <sharedItems containsString="0" containsBlank="1" containsNumber="1" minValue="4" maxValue="10"/>
    </cacheField>
    <cacheField name="Minutes (Time)" numFmtId="0" databaseField="0">
      <fieldGroup base="11">
        <rangePr groupBy="minutes" startDate="1899-12-30T10:00:00" endDate="1899-12-30T20:59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urs (Time)" numFmtId="0" databaseField="0">
      <fieldGroup base="11">
        <rangePr groupBy="hours" startDate="1899-12-30T10:00:00" endDate="1899-12-30T20:59:00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usya" refreshedDate="45594.89747384259" createdVersion="8" refreshedVersion="8" minRefreshableVersion="3" recordCount="1000" xr:uid="{BC293064-5CD5-409A-9F56-F1473E9564F3}">
  <cacheSource type="worksheet">
    <worksheetSource ref="A1:S1001" sheet="supermarket_sales"/>
  </cacheSource>
  <cacheFields count="23">
    <cacheField name="Invoice 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64">
      <sharedItems containsSemiMixedTypes="0" containsNonDate="0" containsDate="1" containsString="0" minDate="2019-01-01T00:00:00" maxDate="2019-12-04T00:00:00" count="89">
        <d v="2019-05-01T00:00:00"/>
        <d v="2019-08-03T00:00:00"/>
        <d v="2019-03-03T00:00:00"/>
        <d v="2019-01-27T00:00:00"/>
        <d v="2019-08-02T00:00:00"/>
        <d v="2019-03-25T00:00:00"/>
        <d v="2019-02-25T00:00:00"/>
        <d v="2019-02-24T00:00:00"/>
        <d v="2019-10-01T00:00:00"/>
        <d v="2019-02-20T00:00:00"/>
        <d v="2019-06-02T00:00:00"/>
        <d v="2019-09-03T00:00:00"/>
        <d v="2019-12-02T00:00:00"/>
        <d v="2019-07-02T00:00:00"/>
        <d v="2019-03-29T00:00:00"/>
        <d v="2019-01-15T00:00:00"/>
        <d v="2019-11-03T00:00:00"/>
        <d v="2019-01-01T00:00:00"/>
        <d v="2019-01-21T00:00:00"/>
        <d v="2019-05-03T00:00:00"/>
        <d v="2019-03-15T00:00:00"/>
        <d v="2019-02-17T00:00:00"/>
        <d v="2019-02-03T00:00:00"/>
        <d v="2019-03-22T00:00:00"/>
        <d v="2019-10-03T00:00:00"/>
        <d v="2019-01-25T00:00:00"/>
        <d v="2019-01-28T00:00:00"/>
        <d v="2019-07-01T00:00:00"/>
        <d v="2019-03-23T00:00:00"/>
        <d v="2019-01-17T00:00:00"/>
        <d v="2019-02-02T00:00:00"/>
        <d v="2019-04-03T00:00:00"/>
        <d v="2019-03-16T00:00:00"/>
        <d v="2019-02-27T00:00:00"/>
        <d v="2019-10-02T00:00:00"/>
        <d v="2019-03-19T00:00:00"/>
        <d v="2019-03-02T00:00:00"/>
        <d v="2019-07-03T00:00:00"/>
        <d v="2019-02-28T00:00:00"/>
        <d v="2019-03-27T00:00:00"/>
        <d v="2019-01-20T00:00:00"/>
        <d v="2019-12-03T00:00:00"/>
        <d v="2019-02-15T00:00:00"/>
        <d v="2019-06-03T00:00:00"/>
        <d v="2019-02-14T00:00:00"/>
        <d v="2019-03-13T00:00:00"/>
        <d v="2019-01-24T00:00:00"/>
        <d v="2019-06-01T00:00:00"/>
        <d v="2019-11-02T00:00:00"/>
        <d v="2019-01-22T00:00:00"/>
        <d v="2019-01-13T00:00:00"/>
        <d v="2019-09-01T00:00:00"/>
        <d v="2019-12-01T00:00:00"/>
        <d v="2019-01-26T00:00:00"/>
        <d v="2019-01-23T00:00:00"/>
        <d v="2019-02-23T00:00:00"/>
        <d v="2019-02-01T00:00:00"/>
        <d v="2019-09-02T00:00:00"/>
        <d v="2019-03-26T00:00:00"/>
        <d v="2019-01-03T00:00:00"/>
        <d v="2019-01-02T00:00:00"/>
        <d v="2019-03-28T00:00:00"/>
        <d v="2019-03-24T00:00:00"/>
        <d v="2019-05-02T00:00:00"/>
        <d v="2019-01-19T00:00:00"/>
        <d v="2019-01-16T00:00:00"/>
        <d v="2019-08-01T00:00:00"/>
        <d v="2019-02-18T00:00:00"/>
        <d v="2019-01-18T00:00:00"/>
        <d v="2019-02-16T00:00:00"/>
        <d v="2019-02-22T00:00:00"/>
        <d v="2019-01-29T00:00:00"/>
        <d v="2019-04-01T00:00:00"/>
        <d v="2019-03-30T00:00:00"/>
        <d v="2019-01-30T00:00:00"/>
        <d v="2019-03-01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11-01T00:00:00"/>
        <d v="2019-02-26T00:00:00"/>
        <d v="2019-03-17T00:00:00"/>
        <d v="2019-03-14T00:00:00"/>
        <d v="2019-04-02T00:00:00"/>
        <d v="2019-02-19T00:00:00"/>
      </sharedItems>
      <fieldGroup par="22"/>
    </cacheField>
    <cacheField name="Time" numFmtId="165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20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part of the day" numFmtId="0">
      <sharedItems/>
    </cacheField>
    <cacheField name="E/M" numFmtId="0">
      <sharedItems count="2">
        <s v="evening"/>
        <s v="morning"/>
      </sharedItems>
    </cacheField>
    <cacheField name="Minutes (Time)" numFmtId="0" databaseField="0">
      <fieldGroup base="11">
        <rangePr groupBy="minutes" startDate="1899-12-30T10:00:00" endDate="1899-12-30T20:59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urs (Time)" numFmtId="0" databaseField="0">
      <fieldGroup base="11">
        <rangePr groupBy="hours" startDate="1899-12-30T10:00:00" endDate="1899-12-30T20:59:00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  <cacheField name="Days (Date)" numFmtId="0" databaseField="0">
      <fieldGroup base="10">
        <rangePr groupBy="days" startDate="2019-01-01T00:00:00" endDate="2019-12-04T00:00:00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4/12/2019"/>
        </groupItems>
      </fieldGroup>
    </cacheField>
    <cacheField name="Months (Date)" numFmtId="0" databaseField="0">
      <fieldGroup base="10">
        <rangePr groupBy="months" startDate="2019-01-01T00:00:00" endDate="2019-12-04T00:00:00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/1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750-67-8428"/>
    <s v="A"/>
    <x v="0"/>
    <x v="0"/>
    <x v="0"/>
    <x v="0"/>
    <n v="74.69"/>
    <n v="7"/>
    <n v="26.141500000000001"/>
    <n v="548.97149999999999"/>
    <d v="2019-05-01T00:00:00"/>
    <x v="0"/>
    <s v="Ewallet"/>
    <n v="522.83000000000004"/>
    <n v="4.7619047620000003"/>
    <n v="26.141500000000001"/>
    <n v="9.1"/>
  </r>
  <r>
    <s v="226-31-3081"/>
    <s v="C"/>
    <x v="1"/>
    <x v="1"/>
    <x v="0"/>
    <x v="1"/>
    <n v="15.28"/>
    <n v="5"/>
    <n v="3.82"/>
    <n v="80.22"/>
    <d v="2019-08-03T00:00:00"/>
    <x v="1"/>
    <s v="Cash"/>
    <n v="76.400000000000006"/>
    <n v="4.7619047620000003"/>
    <n v="3.82"/>
    <n v="9.6"/>
  </r>
  <r>
    <s v="631-41-3108"/>
    <s v="A"/>
    <x v="0"/>
    <x v="1"/>
    <x v="1"/>
    <x v="2"/>
    <n v="46.33"/>
    <n v="7"/>
    <n v="16.215499999999999"/>
    <n v="340.52550000000002"/>
    <d v="2019-03-03T00:00:00"/>
    <x v="2"/>
    <s v="Credit card"/>
    <n v="324.31"/>
    <n v="4.7619047620000003"/>
    <n v="16.215499999999999"/>
    <n v="7.4"/>
  </r>
  <r>
    <s v="123-19-1176"/>
    <s v="A"/>
    <x v="0"/>
    <x v="0"/>
    <x v="1"/>
    <x v="0"/>
    <n v="58.22"/>
    <n v="8"/>
    <n v="23.288"/>
    <n v="489.048"/>
    <d v="2019-01-27T00:00:00"/>
    <x v="3"/>
    <s v="Ewallet"/>
    <n v="465.76"/>
    <n v="4.7619047620000003"/>
    <n v="23.288"/>
    <n v="8.4"/>
  </r>
  <r>
    <s v="373-73-7910"/>
    <s v="A"/>
    <x v="0"/>
    <x v="1"/>
    <x v="1"/>
    <x v="3"/>
    <n v="86.31"/>
    <n v="7"/>
    <n v="30.208500000000001"/>
    <n v="634.37850000000003"/>
    <d v="2019-08-02T00:00:00"/>
    <x v="4"/>
    <s v="Ewallet"/>
    <n v="604.16999999999996"/>
    <n v="4.7619047620000003"/>
    <n v="30.208500000000001"/>
    <n v="5.3"/>
  </r>
  <r>
    <s v="699-14-3026"/>
    <s v="C"/>
    <x v="1"/>
    <x v="1"/>
    <x v="1"/>
    <x v="1"/>
    <n v="85.39"/>
    <n v="7"/>
    <n v="29.886500000000002"/>
    <n v="627.61649999999997"/>
    <d v="2019-03-25T00:00:00"/>
    <x v="5"/>
    <s v="Ewallet"/>
    <n v="597.73"/>
    <n v="4.7619047620000003"/>
    <n v="29.886500000000002"/>
    <n v="4.0999999999999996"/>
  </r>
  <r>
    <s v="355-53-5943"/>
    <s v="A"/>
    <x v="0"/>
    <x v="0"/>
    <x v="0"/>
    <x v="1"/>
    <n v="68.84"/>
    <n v="6"/>
    <n v="20.652000000000001"/>
    <n v="433.69200000000001"/>
    <d v="2019-02-25T00:00:00"/>
    <x v="6"/>
    <s v="Ewallet"/>
    <n v="413.04"/>
    <n v="4.7619047620000003"/>
    <n v="20.652000000000001"/>
    <n v="5.8"/>
  </r>
  <r>
    <s v="315-22-5665"/>
    <s v="C"/>
    <x v="1"/>
    <x v="1"/>
    <x v="0"/>
    <x v="2"/>
    <n v="73.56"/>
    <n v="10"/>
    <n v="36.78"/>
    <n v="772.38"/>
    <d v="2019-02-24T00:00:00"/>
    <x v="7"/>
    <s v="Ewallet"/>
    <n v="735.6"/>
    <n v="4.7619047620000003"/>
    <n v="36.78"/>
    <n v="8"/>
  </r>
  <r>
    <s v="665-32-9167"/>
    <s v="A"/>
    <x v="0"/>
    <x v="0"/>
    <x v="0"/>
    <x v="0"/>
    <n v="36.26"/>
    <n v="2"/>
    <n v="3.6259999999999999"/>
    <n v="76.146000000000001"/>
    <d v="2019-10-01T00:00:00"/>
    <x v="8"/>
    <s v="Credit card"/>
    <n v="72.52"/>
    <n v="4.7619047620000003"/>
    <n v="3.6259999999999999"/>
    <n v="7.2"/>
  </r>
  <r>
    <s v="692-92-5582"/>
    <s v="B"/>
    <x v="2"/>
    <x v="0"/>
    <x v="0"/>
    <x v="4"/>
    <n v="54.84"/>
    <n v="3"/>
    <n v="8.2260000000000009"/>
    <n v="172.74600000000001"/>
    <d v="2019-02-20T00:00:00"/>
    <x v="9"/>
    <s v="Credit card"/>
    <n v="164.52"/>
    <n v="4.7619047620000003"/>
    <n v="8.2260000000000009"/>
    <n v="5.9"/>
  </r>
  <r>
    <s v="351-62-0822"/>
    <s v="B"/>
    <x v="2"/>
    <x v="0"/>
    <x v="0"/>
    <x v="5"/>
    <n v="14.48"/>
    <n v="4"/>
    <n v="2.8959999999999999"/>
    <n v="60.816000000000003"/>
    <d v="2019-06-02T00:00:00"/>
    <x v="10"/>
    <s v="Ewallet"/>
    <n v="57.92"/>
    <n v="4.7619047620000003"/>
    <n v="2.8959999999999999"/>
    <n v="4.5"/>
  </r>
  <r>
    <s v="529-56-3974"/>
    <s v="B"/>
    <x v="2"/>
    <x v="0"/>
    <x v="1"/>
    <x v="1"/>
    <n v="25.51"/>
    <n v="4"/>
    <n v="5.1020000000000003"/>
    <n v="107.142"/>
    <d v="2019-09-03T00:00:00"/>
    <x v="11"/>
    <s v="Cash"/>
    <n v="102.04"/>
    <n v="4.7619047620000003"/>
    <n v="5.1020000000000003"/>
    <n v="6.8"/>
  </r>
  <r>
    <s v="365-64-0515"/>
    <s v="A"/>
    <x v="0"/>
    <x v="1"/>
    <x v="0"/>
    <x v="1"/>
    <n v="46.95"/>
    <n v="5"/>
    <n v="11.737500000000001"/>
    <n v="246.48750000000001"/>
    <d v="2019-12-02T00:00:00"/>
    <x v="12"/>
    <s v="Ewallet"/>
    <n v="234.75"/>
    <n v="4.7619047620000003"/>
    <n v="11.737500000000001"/>
    <n v="7.1"/>
  </r>
  <r>
    <s v="252-56-2699"/>
    <s v="A"/>
    <x v="0"/>
    <x v="1"/>
    <x v="1"/>
    <x v="4"/>
    <n v="43.19"/>
    <n v="10"/>
    <n v="21.594999999999999"/>
    <n v="453.495"/>
    <d v="2019-07-02T00:00:00"/>
    <x v="13"/>
    <s v="Ewallet"/>
    <n v="431.9"/>
    <n v="4.7619047620000003"/>
    <n v="21.594999999999999"/>
    <n v="8.1999999999999993"/>
  </r>
  <r>
    <s v="829-34-3910"/>
    <s v="A"/>
    <x v="0"/>
    <x v="1"/>
    <x v="0"/>
    <x v="0"/>
    <n v="71.38"/>
    <n v="10"/>
    <n v="35.69"/>
    <n v="749.49"/>
    <d v="2019-03-29T00:00:00"/>
    <x v="14"/>
    <s v="Cash"/>
    <n v="713.8"/>
    <n v="4.7619047620000003"/>
    <n v="35.69"/>
    <n v="5.7"/>
  </r>
  <r>
    <s v="299-46-1805"/>
    <s v="B"/>
    <x v="2"/>
    <x v="0"/>
    <x v="0"/>
    <x v="3"/>
    <n v="93.72"/>
    <n v="6"/>
    <n v="28.116"/>
    <n v="590.43600000000004"/>
    <d v="2019-01-15T00:00:00"/>
    <x v="15"/>
    <s v="Cash"/>
    <n v="562.32000000000005"/>
    <n v="4.7619047620000003"/>
    <n v="28.116"/>
    <n v="4.5"/>
  </r>
  <r>
    <s v="656-95-9349"/>
    <s v="A"/>
    <x v="0"/>
    <x v="0"/>
    <x v="0"/>
    <x v="0"/>
    <n v="68.930000000000007"/>
    <n v="7"/>
    <n v="24.125499999999999"/>
    <n v="506.63549999999998"/>
    <d v="2019-11-03T00:00:00"/>
    <x v="16"/>
    <s v="Credit card"/>
    <n v="482.51"/>
    <n v="4.7619047620000003"/>
    <n v="24.125499999999999"/>
    <n v="4.5999999999999996"/>
  </r>
  <r>
    <s v="765-26-6951"/>
    <s v="A"/>
    <x v="0"/>
    <x v="1"/>
    <x v="1"/>
    <x v="3"/>
    <n v="72.61"/>
    <n v="6"/>
    <n v="21.783000000000001"/>
    <n v="457.44299999999998"/>
    <d v="2019-01-01T00:00:00"/>
    <x v="17"/>
    <s v="Credit card"/>
    <n v="435.66"/>
    <n v="4.7619047620000003"/>
    <n v="21.783000000000001"/>
    <n v="6.9"/>
  </r>
  <r>
    <s v="329-62-1586"/>
    <s v="A"/>
    <x v="0"/>
    <x v="1"/>
    <x v="1"/>
    <x v="4"/>
    <n v="54.67"/>
    <n v="3"/>
    <n v="8.2004999999999999"/>
    <n v="172.2105"/>
    <d v="2019-01-21T00:00:00"/>
    <x v="18"/>
    <s v="Credit card"/>
    <n v="164.01"/>
    <n v="4.7619047620000003"/>
    <n v="8.2004999999999999"/>
    <n v="8.6"/>
  </r>
  <r>
    <s v="319-50-3348"/>
    <s v="B"/>
    <x v="2"/>
    <x v="1"/>
    <x v="0"/>
    <x v="2"/>
    <n v="40.299999999999997"/>
    <n v="2"/>
    <n v="4.03"/>
    <n v="84.63"/>
    <d v="2019-11-03T00:00:00"/>
    <x v="19"/>
    <s v="Ewallet"/>
    <n v="80.599999999999994"/>
    <n v="4.7619047620000003"/>
    <n v="4.03"/>
    <n v="4.4000000000000004"/>
  </r>
  <r>
    <s v="300-71-4605"/>
    <s v="C"/>
    <x v="1"/>
    <x v="0"/>
    <x v="1"/>
    <x v="1"/>
    <n v="86.04"/>
    <n v="5"/>
    <n v="21.51"/>
    <n v="451.71"/>
    <d v="2019-02-25T00:00:00"/>
    <x v="20"/>
    <s v="Ewallet"/>
    <n v="430.2"/>
    <n v="4.7619047620000003"/>
    <n v="21.51"/>
    <n v="4.8"/>
  </r>
  <r>
    <s v="371-85-5789"/>
    <s v="B"/>
    <x v="2"/>
    <x v="1"/>
    <x v="1"/>
    <x v="0"/>
    <n v="87.98"/>
    <n v="3"/>
    <n v="13.196999999999999"/>
    <n v="277.137"/>
    <d v="2019-05-03T00:00:00"/>
    <x v="21"/>
    <s v="Ewallet"/>
    <n v="263.94"/>
    <n v="4.7619047620000003"/>
    <n v="13.196999999999999"/>
    <n v="5.0999999999999996"/>
  </r>
  <r>
    <s v="273-16-6619"/>
    <s v="B"/>
    <x v="2"/>
    <x v="1"/>
    <x v="1"/>
    <x v="2"/>
    <n v="33.200000000000003"/>
    <n v="2"/>
    <n v="3.32"/>
    <n v="69.72"/>
    <d v="2019-03-15T00:00:00"/>
    <x v="22"/>
    <s v="Credit card"/>
    <n v="66.400000000000006"/>
    <n v="4.7619047620000003"/>
    <n v="3.32"/>
    <n v="4.4000000000000004"/>
  </r>
  <r>
    <s v="636-48-8204"/>
    <s v="A"/>
    <x v="0"/>
    <x v="1"/>
    <x v="1"/>
    <x v="1"/>
    <n v="34.56"/>
    <n v="5"/>
    <n v="8.64"/>
    <n v="181.44"/>
    <d v="2019-02-17T00:00:00"/>
    <x v="23"/>
    <s v="Ewallet"/>
    <n v="172.8"/>
    <n v="4.7619047620000003"/>
    <n v="8.64"/>
    <n v="9.9"/>
  </r>
  <r>
    <s v="549-59-1358"/>
    <s v="A"/>
    <x v="0"/>
    <x v="0"/>
    <x v="1"/>
    <x v="3"/>
    <n v="88.63"/>
    <n v="3"/>
    <n v="13.294499999999999"/>
    <n v="279.18450000000001"/>
    <d v="2019-02-03T00:00:00"/>
    <x v="24"/>
    <s v="Ewallet"/>
    <n v="265.89"/>
    <n v="4.7619047620000003"/>
    <n v="13.294499999999999"/>
    <n v="6"/>
  </r>
  <r>
    <s v="227-03-5010"/>
    <s v="A"/>
    <x v="0"/>
    <x v="0"/>
    <x v="0"/>
    <x v="2"/>
    <n v="52.59"/>
    <n v="8"/>
    <n v="21.036000000000001"/>
    <n v="441.75599999999997"/>
    <d v="2019-03-22T00:00:00"/>
    <x v="25"/>
    <s v="Credit card"/>
    <n v="420.72"/>
    <n v="4.7619047620000003"/>
    <n v="21.036000000000001"/>
    <n v="8.5"/>
  </r>
  <r>
    <s v="649-29-6775"/>
    <s v="B"/>
    <x v="2"/>
    <x v="1"/>
    <x v="1"/>
    <x v="5"/>
    <n v="33.520000000000003"/>
    <n v="1"/>
    <n v="1.6759999999999999"/>
    <n v="35.195999999999998"/>
    <d v="2019-08-02T00:00:00"/>
    <x v="26"/>
    <s v="Cash"/>
    <n v="33.520000000000003"/>
    <n v="4.7619047620000003"/>
    <n v="1.6759999999999999"/>
    <n v="6.7"/>
  </r>
  <r>
    <s v="189-17-4241"/>
    <s v="A"/>
    <x v="0"/>
    <x v="1"/>
    <x v="0"/>
    <x v="5"/>
    <n v="87.67"/>
    <n v="2"/>
    <n v="8.7669999999999995"/>
    <n v="184.107"/>
    <d v="2019-10-03T00:00:00"/>
    <x v="27"/>
    <s v="Credit card"/>
    <n v="175.34"/>
    <n v="4.7619047620000003"/>
    <n v="8.7669999999999995"/>
    <n v="7.7"/>
  </r>
  <r>
    <s v="145-94-9061"/>
    <s v="B"/>
    <x v="2"/>
    <x v="1"/>
    <x v="0"/>
    <x v="4"/>
    <n v="88.36"/>
    <n v="5"/>
    <n v="22.09"/>
    <n v="463.89"/>
    <d v="2019-01-25T00:00:00"/>
    <x v="28"/>
    <s v="Cash"/>
    <n v="441.8"/>
    <n v="4.7619047620000003"/>
    <n v="22.09"/>
    <n v="9.6"/>
  </r>
  <r>
    <s v="848-62-7243"/>
    <s v="A"/>
    <x v="0"/>
    <x v="1"/>
    <x v="1"/>
    <x v="0"/>
    <n v="24.89"/>
    <n v="9"/>
    <n v="11.2005"/>
    <n v="235.2105"/>
    <d v="2019-03-15T00:00:00"/>
    <x v="29"/>
    <s v="Cash"/>
    <n v="224.01"/>
    <n v="4.7619047620000003"/>
    <n v="11.2005"/>
    <n v="7.4"/>
  </r>
  <r>
    <s v="871-79-8483"/>
    <s v="B"/>
    <x v="2"/>
    <x v="1"/>
    <x v="1"/>
    <x v="5"/>
    <n v="94.13"/>
    <n v="5"/>
    <n v="23.532499999999999"/>
    <n v="494.1825"/>
    <d v="2019-02-25T00:00:00"/>
    <x v="30"/>
    <s v="Credit card"/>
    <n v="470.65"/>
    <n v="4.7619047620000003"/>
    <n v="23.532499999999999"/>
    <n v="4.8"/>
  </r>
  <r>
    <s v="149-71-6266"/>
    <s v="B"/>
    <x v="2"/>
    <x v="0"/>
    <x v="1"/>
    <x v="3"/>
    <n v="78.069999999999993"/>
    <n v="9"/>
    <n v="35.131500000000003"/>
    <n v="737.76149999999996"/>
    <d v="2019-01-28T00:00:00"/>
    <x v="31"/>
    <s v="Cash"/>
    <n v="702.63"/>
    <n v="4.7619047620000003"/>
    <n v="35.131500000000003"/>
    <n v="4.5"/>
  </r>
  <r>
    <s v="640-49-2076"/>
    <s v="B"/>
    <x v="2"/>
    <x v="1"/>
    <x v="1"/>
    <x v="3"/>
    <n v="83.78"/>
    <n v="8"/>
    <n v="33.512"/>
    <n v="703.75199999999995"/>
    <d v="2019-10-01T00:00:00"/>
    <x v="32"/>
    <s v="Cash"/>
    <n v="670.24"/>
    <n v="4.7619047620000003"/>
    <n v="33.512"/>
    <n v="5.0999999999999996"/>
  </r>
  <r>
    <s v="595-11-5460"/>
    <s v="A"/>
    <x v="0"/>
    <x v="1"/>
    <x v="1"/>
    <x v="0"/>
    <n v="96.58"/>
    <n v="2"/>
    <n v="9.6579999999999995"/>
    <n v="202.81800000000001"/>
    <d v="2019-03-15T00:00:00"/>
    <x v="33"/>
    <s v="Credit card"/>
    <n v="193.16"/>
    <n v="4.7619047620000003"/>
    <n v="9.6579999999999995"/>
    <n v="5.0999999999999996"/>
  </r>
  <r>
    <s v="183-56-6882"/>
    <s v="C"/>
    <x v="1"/>
    <x v="0"/>
    <x v="0"/>
    <x v="4"/>
    <n v="99.42"/>
    <n v="4"/>
    <n v="19.884"/>
    <n v="417.56400000000002"/>
    <d v="2019-06-02T00:00:00"/>
    <x v="34"/>
    <s v="Ewallet"/>
    <n v="397.68"/>
    <n v="4.7619047620000003"/>
    <n v="19.884"/>
    <n v="7.5"/>
  </r>
  <r>
    <s v="232-16-2483"/>
    <s v="C"/>
    <x v="1"/>
    <x v="0"/>
    <x v="0"/>
    <x v="3"/>
    <n v="68.12"/>
    <n v="1"/>
    <n v="3.4060000000000001"/>
    <n v="71.525999999999996"/>
    <d v="2019-07-01T00:00:00"/>
    <x v="35"/>
    <s v="Ewallet"/>
    <n v="68.12"/>
    <n v="4.7619047620000003"/>
    <n v="3.4060000000000001"/>
    <n v="6.8"/>
  </r>
  <r>
    <s v="129-29-8530"/>
    <s v="A"/>
    <x v="0"/>
    <x v="0"/>
    <x v="1"/>
    <x v="3"/>
    <n v="62.62"/>
    <n v="5"/>
    <n v="15.654999999999999"/>
    <n v="328.755"/>
    <d v="2019-10-03T00:00:00"/>
    <x v="36"/>
    <s v="Ewallet"/>
    <n v="313.10000000000002"/>
    <n v="4.7619047620000003"/>
    <n v="15.654999999999999"/>
    <n v="7"/>
  </r>
  <r>
    <s v="272-65-1806"/>
    <s v="A"/>
    <x v="0"/>
    <x v="1"/>
    <x v="0"/>
    <x v="1"/>
    <n v="60.88"/>
    <n v="9"/>
    <n v="27.396000000000001"/>
    <n v="575.31600000000003"/>
    <d v="2019-01-15T00:00:00"/>
    <x v="37"/>
    <s v="Ewallet"/>
    <n v="547.91999999999996"/>
    <n v="4.7619047620000003"/>
    <n v="27.396000000000001"/>
    <n v="4.7"/>
  </r>
  <r>
    <s v="333-73-7901"/>
    <s v="C"/>
    <x v="1"/>
    <x v="1"/>
    <x v="0"/>
    <x v="0"/>
    <n v="54.92"/>
    <n v="8"/>
    <n v="21.968"/>
    <n v="461.32799999999997"/>
    <d v="2019-03-23T00:00:00"/>
    <x v="38"/>
    <s v="Ewallet"/>
    <n v="439.36"/>
    <n v="4.7619047620000003"/>
    <n v="21.968"/>
    <n v="7.6"/>
  </r>
  <r>
    <s v="777-82-7220"/>
    <s v="B"/>
    <x v="2"/>
    <x v="0"/>
    <x v="1"/>
    <x v="2"/>
    <n v="30.12"/>
    <n v="8"/>
    <n v="12.048"/>
    <n v="253.00800000000001"/>
    <d v="2019-03-03T00:00:00"/>
    <x v="39"/>
    <s v="Cash"/>
    <n v="240.96"/>
    <n v="4.7619047620000003"/>
    <n v="12.048"/>
    <n v="7.7"/>
  </r>
  <r>
    <s v="280-35-5823"/>
    <s v="B"/>
    <x v="2"/>
    <x v="0"/>
    <x v="0"/>
    <x v="2"/>
    <n v="86.72"/>
    <n v="1"/>
    <n v="4.3360000000000003"/>
    <n v="91.055999999999997"/>
    <d v="2019-01-17T00:00:00"/>
    <x v="40"/>
    <s v="Ewallet"/>
    <n v="86.72"/>
    <n v="4.7619047620000003"/>
    <n v="4.3360000000000003"/>
    <n v="7.9"/>
  </r>
  <r>
    <s v="554-53-8700"/>
    <s v="C"/>
    <x v="1"/>
    <x v="0"/>
    <x v="1"/>
    <x v="2"/>
    <n v="56.11"/>
    <n v="2"/>
    <n v="5.6109999999999998"/>
    <n v="117.831"/>
    <d v="2019-02-02T00:00:00"/>
    <x v="41"/>
    <s v="Cash"/>
    <n v="112.22"/>
    <n v="4.7619047620000003"/>
    <n v="5.6109999999999998"/>
    <n v="6.3"/>
  </r>
  <r>
    <s v="354-25-5821"/>
    <s v="B"/>
    <x v="2"/>
    <x v="0"/>
    <x v="0"/>
    <x v="3"/>
    <n v="69.12"/>
    <n v="6"/>
    <n v="20.736000000000001"/>
    <n v="435.45600000000002"/>
    <d v="2019-08-02T00:00:00"/>
    <x v="42"/>
    <s v="Cash"/>
    <n v="414.72"/>
    <n v="4.7619047620000003"/>
    <n v="20.736000000000001"/>
    <n v="5.6"/>
  </r>
  <r>
    <s v="228-96-1411"/>
    <s v="C"/>
    <x v="1"/>
    <x v="0"/>
    <x v="0"/>
    <x v="4"/>
    <n v="98.7"/>
    <n v="8"/>
    <n v="39.479999999999997"/>
    <n v="829.08"/>
    <d v="2019-04-03T00:00:00"/>
    <x v="43"/>
    <s v="Cash"/>
    <n v="789.6"/>
    <n v="4.7619047620000003"/>
    <n v="39.479999999999997"/>
    <n v="7.6"/>
  </r>
  <r>
    <s v="617-15-4209"/>
    <s v="C"/>
    <x v="1"/>
    <x v="0"/>
    <x v="1"/>
    <x v="0"/>
    <n v="15.37"/>
    <n v="2"/>
    <n v="1.5369999999999999"/>
    <n v="32.277000000000001"/>
    <d v="2019-03-16T00:00:00"/>
    <x v="44"/>
    <s v="Cash"/>
    <n v="30.74"/>
    <n v="4.7619047620000003"/>
    <n v="1.5369999999999999"/>
    <n v="7.2"/>
  </r>
  <r>
    <s v="132-32-9879"/>
    <s v="B"/>
    <x v="2"/>
    <x v="0"/>
    <x v="0"/>
    <x v="1"/>
    <n v="93.96"/>
    <n v="4"/>
    <n v="18.792000000000002"/>
    <n v="394.63200000000001"/>
    <d v="2019-09-03T00:00:00"/>
    <x v="18"/>
    <s v="Cash"/>
    <n v="375.84"/>
    <n v="4.7619047620000003"/>
    <n v="18.792000000000002"/>
    <n v="9.5"/>
  </r>
  <r>
    <s v="370-41-7321"/>
    <s v="B"/>
    <x v="2"/>
    <x v="0"/>
    <x v="1"/>
    <x v="0"/>
    <n v="56.69"/>
    <n v="9"/>
    <n v="25.5105"/>
    <n v="535.72050000000002"/>
    <d v="2019-02-27T00:00:00"/>
    <x v="45"/>
    <s v="Credit card"/>
    <n v="510.21"/>
    <n v="4.7619047620000003"/>
    <n v="25.5105"/>
    <n v="8.4"/>
  </r>
  <r>
    <s v="727-46-3608"/>
    <s v="B"/>
    <x v="2"/>
    <x v="0"/>
    <x v="0"/>
    <x v="4"/>
    <n v="20.010000000000002"/>
    <n v="9"/>
    <n v="9.0045000000000002"/>
    <n v="189.09450000000001"/>
    <d v="2019-06-02T00:00:00"/>
    <x v="46"/>
    <s v="Ewallet"/>
    <n v="180.09"/>
    <n v="4.7619047620000003"/>
    <n v="9.0045000000000002"/>
    <n v="4.0999999999999996"/>
  </r>
  <r>
    <s v="669-54-1719"/>
    <s v="B"/>
    <x v="2"/>
    <x v="0"/>
    <x v="1"/>
    <x v="1"/>
    <n v="18.93"/>
    <n v="6"/>
    <n v="5.6790000000000003"/>
    <n v="119.259"/>
    <d v="2019-10-02T00:00:00"/>
    <x v="47"/>
    <s v="Credit card"/>
    <n v="113.58"/>
    <n v="4.7619047620000003"/>
    <n v="5.6790000000000003"/>
    <n v="8.1"/>
  </r>
  <r>
    <s v="574-22-5561"/>
    <s v="C"/>
    <x v="1"/>
    <x v="0"/>
    <x v="0"/>
    <x v="5"/>
    <n v="82.63"/>
    <n v="10"/>
    <n v="41.314999999999998"/>
    <n v="867.61500000000001"/>
    <d v="2019-03-19T00:00:00"/>
    <x v="48"/>
    <s v="Ewallet"/>
    <n v="826.3"/>
    <n v="4.7619047620000003"/>
    <n v="41.314999999999998"/>
    <n v="7.9"/>
  </r>
  <r>
    <s v="326-78-5178"/>
    <s v="C"/>
    <x v="1"/>
    <x v="0"/>
    <x v="1"/>
    <x v="4"/>
    <n v="91.4"/>
    <n v="7"/>
    <n v="31.99"/>
    <n v="671.79"/>
    <d v="2019-03-02T00:00:00"/>
    <x v="49"/>
    <s v="Cash"/>
    <n v="639.79999999999995"/>
    <n v="4.7619047620000003"/>
    <n v="31.99"/>
    <n v="9.5"/>
  </r>
  <r>
    <s v="162-48-8011"/>
    <s v="A"/>
    <x v="0"/>
    <x v="0"/>
    <x v="0"/>
    <x v="4"/>
    <n v="44.59"/>
    <n v="5"/>
    <n v="11.147500000000001"/>
    <n v="234.0975"/>
    <d v="2019-10-02T00:00:00"/>
    <x v="50"/>
    <s v="Cash"/>
    <n v="222.95"/>
    <n v="4.7619047620000003"/>
    <n v="11.147500000000001"/>
    <n v="8.5"/>
  </r>
  <r>
    <s v="616-24-2851"/>
    <s v="B"/>
    <x v="2"/>
    <x v="0"/>
    <x v="0"/>
    <x v="5"/>
    <n v="17.87"/>
    <n v="4"/>
    <n v="3.5739999999999998"/>
    <n v="75.054000000000002"/>
    <d v="2019-03-22T00:00:00"/>
    <x v="51"/>
    <s v="Ewallet"/>
    <n v="71.48"/>
    <n v="4.7619047620000003"/>
    <n v="3.5739999999999998"/>
    <n v="6.5"/>
  </r>
  <r>
    <s v="778-71-5554"/>
    <s v="C"/>
    <x v="1"/>
    <x v="0"/>
    <x v="1"/>
    <x v="5"/>
    <n v="15.43"/>
    <n v="1"/>
    <n v="0.77149999999999996"/>
    <n v="16.201499999999999"/>
    <d v="2019-01-25T00:00:00"/>
    <x v="52"/>
    <s v="Credit card"/>
    <n v="15.43"/>
    <n v="4.7619047620000003"/>
    <n v="0.77149999999999996"/>
    <n v="6.1"/>
  </r>
  <r>
    <s v="242-55-6721"/>
    <s v="B"/>
    <x v="2"/>
    <x v="1"/>
    <x v="1"/>
    <x v="2"/>
    <n v="16.16"/>
    <n v="2"/>
    <n v="1.6160000000000001"/>
    <n v="33.936"/>
    <d v="2019-07-03T00:00:00"/>
    <x v="53"/>
    <s v="Ewallet"/>
    <n v="32.32"/>
    <n v="4.7619047620000003"/>
    <n v="1.6160000000000001"/>
    <n v="6.5"/>
  </r>
  <r>
    <s v="399-46-5918"/>
    <s v="C"/>
    <x v="1"/>
    <x v="1"/>
    <x v="0"/>
    <x v="1"/>
    <n v="85.98"/>
    <n v="8"/>
    <n v="34.392000000000003"/>
    <n v="722.23199999999997"/>
    <d v="2019-02-28T00:00:00"/>
    <x v="54"/>
    <s v="Cash"/>
    <n v="687.84"/>
    <n v="4.7619047620000003"/>
    <n v="34.392000000000003"/>
    <n v="8.1999999999999993"/>
  </r>
  <r>
    <s v="106-35-6779"/>
    <s v="A"/>
    <x v="0"/>
    <x v="0"/>
    <x v="1"/>
    <x v="2"/>
    <n v="44.34"/>
    <n v="2"/>
    <n v="4.4340000000000002"/>
    <n v="93.114000000000004"/>
    <d v="2019-03-27T00:00:00"/>
    <x v="55"/>
    <s v="Cash"/>
    <n v="88.68"/>
    <n v="4.7619047620000003"/>
    <n v="4.4340000000000002"/>
    <n v="5.8"/>
  </r>
  <r>
    <s v="635-40-6220"/>
    <s v="A"/>
    <x v="0"/>
    <x v="1"/>
    <x v="1"/>
    <x v="0"/>
    <n v="89.6"/>
    <n v="8"/>
    <n v="35.840000000000003"/>
    <n v="752.64"/>
    <d v="2019-07-02T00:00:00"/>
    <x v="56"/>
    <s v="Ewallet"/>
    <n v="716.8"/>
    <n v="4.7619047620000003"/>
    <n v="35.840000000000003"/>
    <n v="6.6"/>
  </r>
  <r>
    <s v="817-48-8732"/>
    <s v="A"/>
    <x v="0"/>
    <x v="0"/>
    <x v="0"/>
    <x v="2"/>
    <n v="72.349999999999994"/>
    <n v="10"/>
    <n v="36.174999999999997"/>
    <n v="759.67499999999995"/>
    <d v="2019-01-20T00:00:00"/>
    <x v="57"/>
    <s v="Cash"/>
    <n v="723.5"/>
    <n v="4.7619047620000003"/>
    <n v="36.174999999999997"/>
    <n v="5.4"/>
  </r>
  <r>
    <s v="120-06-4233"/>
    <s v="C"/>
    <x v="1"/>
    <x v="1"/>
    <x v="1"/>
    <x v="1"/>
    <n v="30.61"/>
    <n v="6"/>
    <n v="9.1829999999999998"/>
    <n v="192.84299999999999"/>
    <d v="2019-12-03T00:00:00"/>
    <x v="58"/>
    <s v="Cash"/>
    <n v="183.66"/>
    <n v="4.7619047620000003"/>
    <n v="9.1829999999999998"/>
    <n v="9.3000000000000007"/>
  </r>
  <r>
    <s v="285-68-5083"/>
    <s v="C"/>
    <x v="1"/>
    <x v="0"/>
    <x v="0"/>
    <x v="3"/>
    <n v="24.74"/>
    <n v="3"/>
    <n v="3.7109999999999999"/>
    <n v="77.930999999999997"/>
    <d v="2019-02-15T00:00:00"/>
    <x v="59"/>
    <s v="Credit card"/>
    <n v="74.22"/>
    <n v="4.7619047620000003"/>
    <n v="3.7109999999999999"/>
    <n v="10"/>
  </r>
  <r>
    <s v="803-83-5989"/>
    <s v="C"/>
    <x v="1"/>
    <x v="1"/>
    <x v="1"/>
    <x v="2"/>
    <n v="55.73"/>
    <n v="6"/>
    <n v="16.719000000000001"/>
    <n v="351.09899999999999"/>
    <d v="2019-02-24T00:00:00"/>
    <x v="60"/>
    <s v="Ewallet"/>
    <n v="334.38"/>
    <n v="4.7619047620000003"/>
    <n v="16.719000000000001"/>
    <n v="7"/>
  </r>
  <r>
    <s v="347-34-2234"/>
    <s v="B"/>
    <x v="2"/>
    <x v="0"/>
    <x v="0"/>
    <x v="3"/>
    <n v="55.07"/>
    <n v="9"/>
    <n v="24.781500000000001"/>
    <n v="520.41150000000005"/>
    <d v="2019-03-02T00:00:00"/>
    <x v="61"/>
    <s v="Ewallet"/>
    <n v="495.63"/>
    <n v="4.7619047620000003"/>
    <n v="24.781500000000001"/>
    <n v="10"/>
  </r>
  <r>
    <s v="199-75-8169"/>
    <s v="A"/>
    <x v="0"/>
    <x v="0"/>
    <x v="1"/>
    <x v="3"/>
    <n v="15.81"/>
    <n v="10"/>
    <n v="7.9050000000000002"/>
    <n v="166.005"/>
    <d v="2019-06-03T00:00:00"/>
    <x v="62"/>
    <s v="Credit card"/>
    <n v="158.1"/>
    <n v="4.7619047620000003"/>
    <n v="7.9050000000000002"/>
    <n v="8.6"/>
  </r>
  <r>
    <s v="853-23-2453"/>
    <s v="B"/>
    <x v="2"/>
    <x v="0"/>
    <x v="1"/>
    <x v="0"/>
    <n v="75.739999999999995"/>
    <n v="4"/>
    <n v="15.148"/>
    <n v="318.108"/>
    <d v="2019-02-14T00:00:00"/>
    <x v="63"/>
    <s v="Cash"/>
    <n v="302.95999999999998"/>
    <n v="4.7619047620000003"/>
    <n v="15.148"/>
    <n v="7.6"/>
  </r>
  <r>
    <s v="877-22-3308"/>
    <s v="A"/>
    <x v="0"/>
    <x v="0"/>
    <x v="1"/>
    <x v="0"/>
    <n v="15.87"/>
    <n v="10"/>
    <n v="7.9349999999999996"/>
    <n v="166.63499999999999"/>
    <d v="2019-03-13T00:00:00"/>
    <x v="64"/>
    <s v="Cash"/>
    <n v="158.69999999999999"/>
    <n v="4.7619047620000003"/>
    <n v="7.9349999999999996"/>
    <n v="5.8"/>
  </r>
  <r>
    <s v="838-78-4295"/>
    <s v="C"/>
    <x v="1"/>
    <x v="1"/>
    <x v="0"/>
    <x v="0"/>
    <n v="33.47"/>
    <n v="2"/>
    <n v="3.347"/>
    <n v="70.287000000000006"/>
    <d v="2019-10-02T00:00:00"/>
    <x v="65"/>
    <s v="Ewallet"/>
    <n v="66.94"/>
    <n v="4.7619047620000003"/>
    <n v="3.347"/>
    <n v="6.7"/>
  </r>
  <r>
    <s v="109-28-2512"/>
    <s v="B"/>
    <x v="2"/>
    <x v="0"/>
    <x v="0"/>
    <x v="5"/>
    <n v="97.61"/>
    <n v="6"/>
    <n v="29.283000000000001"/>
    <n v="614.94299999999998"/>
    <d v="2019-07-01T00:00:00"/>
    <x v="66"/>
    <s v="Ewallet"/>
    <n v="585.66"/>
    <n v="4.7619047620000003"/>
    <n v="29.283000000000001"/>
    <n v="9.9"/>
  </r>
  <r>
    <s v="232-11-3025"/>
    <s v="A"/>
    <x v="0"/>
    <x v="1"/>
    <x v="1"/>
    <x v="3"/>
    <n v="78.77"/>
    <n v="10"/>
    <n v="39.384999999999998"/>
    <n v="827.08500000000004"/>
    <d v="2019-01-24T00:00:00"/>
    <x v="67"/>
    <s v="Cash"/>
    <n v="787.7"/>
    <n v="4.7619047620000003"/>
    <n v="39.384999999999998"/>
    <n v="6.4"/>
  </r>
  <r>
    <s v="382-03-4532"/>
    <s v="A"/>
    <x v="0"/>
    <x v="0"/>
    <x v="0"/>
    <x v="0"/>
    <n v="18.329999999999998"/>
    <n v="1"/>
    <n v="0.91649999999999998"/>
    <n v="19.246500000000001"/>
    <d v="2019-02-02T00:00:00"/>
    <x v="68"/>
    <s v="Cash"/>
    <n v="18.329999999999998"/>
    <n v="4.7619047620000003"/>
    <n v="0.91649999999999998"/>
    <n v="4.3"/>
  </r>
  <r>
    <s v="393-65-2792"/>
    <s v="C"/>
    <x v="1"/>
    <x v="1"/>
    <x v="1"/>
    <x v="4"/>
    <n v="89.48"/>
    <n v="10"/>
    <n v="44.74"/>
    <n v="939.54"/>
    <d v="2019-06-01T00:00:00"/>
    <x v="69"/>
    <s v="Credit card"/>
    <n v="894.8"/>
    <n v="4.7619047620000003"/>
    <n v="44.74"/>
    <n v="9.6"/>
  </r>
  <r>
    <s v="796-12-2025"/>
    <s v="C"/>
    <x v="1"/>
    <x v="1"/>
    <x v="1"/>
    <x v="5"/>
    <n v="62.12"/>
    <n v="10"/>
    <n v="31.06"/>
    <n v="652.26"/>
    <d v="2019-11-02T00:00:00"/>
    <x v="15"/>
    <s v="Cash"/>
    <n v="621.20000000000005"/>
    <n v="4.7619047620000003"/>
    <n v="31.06"/>
    <n v="5.9"/>
  </r>
  <r>
    <s v="510-95-6347"/>
    <s v="B"/>
    <x v="2"/>
    <x v="0"/>
    <x v="0"/>
    <x v="4"/>
    <n v="48.52"/>
    <n v="3"/>
    <n v="7.2779999999999996"/>
    <n v="152.83799999999999"/>
    <d v="2019-05-03T00:00:00"/>
    <x v="70"/>
    <s v="Ewallet"/>
    <n v="145.56"/>
    <n v="4.7619047620000003"/>
    <n v="7.2779999999999996"/>
    <n v="4"/>
  </r>
  <r>
    <s v="841-35-6630"/>
    <s v="C"/>
    <x v="1"/>
    <x v="1"/>
    <x v="0"/>
    <x v="1"/>
    <n v="75.91"/>
    <n v="6"/>
    <n v="22.773"/>
    <n v="478.233"/>
    <d v="2019-09-03T00:00:00"/>
    <x v="71"/>
    <s v="Cash"/>
    <n v="455.46"/>
    <n v="4.7619047620000003"/>
    <n v="22.773"/>
    <n v="8.6999999999999993"/>
  </r>
  <r>
    <s v="287-21-9091"/>
    <s v="A"/>
    <x v="0"/>
    <x v="1"/>
    <x v="1"/>
    <x v="2"/>
    <n v="74.67"/>
    <n v="9"/>
    <n v="33.601500000000001"/>
    <n v="705.63149999999996"/>
    <d v="2019-01-22T00:00:00"/>
    <x v="60"/>
    <s v="Ewallet"/>
    <n v="672.03"/>
    <n v="4.7619047620000003"/>
    <n v="33.601500000000001"/>
    <n v="9.4"/>
  </r>
  <r>
    <s v="732-94-0499"/>
    <s v="C"/>
    <x v="1"/>
    <x v="1"/>
    <x v="0"/>
    <x v="1"/>
    <n v="41.65"/>
    <n v="10"/>
    <n v="20.824999999999999"/>
    <n v="437.32499999999999"/>
    <d v="2019-01-13T00:00:00"/>
    <x v="72"/>
    <s v="Credit card"/>
    <n v="416.5"/>
    <n v="4.7619047620000003"/>
    <n v="20.824999999999999"/>
    <n v="5.4"/>
  </r>
  <r>
    <s v="263-10-3913"/>
    <s v="C"/>
    <x v="1"/>
    <x v="0"/>
    <x v="1"/>
    <x v="5"/>
    <n v="49.04"/>
    <n v="9"/>
    <n v="22.068000000000001"/>
    <n v="463.428"/>
    <d v="2019-09-01T00:00:00"/>
    <x v="73"/>
    <s v="Credit card"/>
    <n v="441.36"/>
    <n v="4.7619047620000003"/>
    <n v="22.068000000000001"/>
    <n v="8.6"/>
  </r>
  <r>
    <s v="381-20-0914"/>
    <s v="A"/>
    <x v="0"/>
    <x v="0"/>
    <x v="0"/>
    <x v="5"/>
    <n v="20.010000000000002"/>
    <n v="9"/>
    <n v="9.0045000000000002"/>
    <n v="189.09450000000001"/>
    <d v="2019-12-01T00:00:00"/>
    <x v="74"/>
    <s v="Credit card"/>
    <n v="180.09"/>
    <n v="4.7619047620000003"/>
    <n v="9.0045000000000002"/>
    <n v="5.7"/>
  </r>
  <r>
    <s v="829-49-1914"/>
    <s v="C"/>
    <x v="1"/>
    <x v="0"/>
    <x v="0"/>
    <x v="4"/>
    <n v="78.31"/>
    <n v="10"/>
    <n v="39.155000000000001"/>
    <n v="822.255"/>
    <d v="2019-05-03T00:00:00"/>
    <x v="75"/>
    <s v="Ewallet"/>
    <n v="783.1"/>
    <n v="4.7619047620000003"/>
    <n v="39.155000000000001"/>
    <n v="6.6"/>
  </r>
  <r>
    <s v="756-01-7507"/>
    <s v="C"/>
    <x v="1"/>
    <x v="1"/>
    <x v="0"/>
    <x v="0"/>
    <n v="20.38"/>
    <n v="5"/>
    <n v="5.0949999999999998"/>
    <n v="106.995"/>
    <d v="2019-01-22T00:00:00"/>
    <x v="76"/>
    <s v="Cash"/>
    <n v="101.9"/>
    <n v="4.7619047620000003"/>
    <n v="5.0949999999999998"/>
    <n v="6"/>
  </r>
  <r>
    <s v="870-72-4431"/>
    <s v="C"/>
    <x v="1"/>
    <x v="1"/>
    <x v="0"/>
    <x v="0"/>
    <n v="99.19"/>
    <n v="6"/>
    <n v="29.757000000000001"/>
    <n v="624.89700000000005"/>
    <d v="2019-01-21T00:00:00"/>
    <x v="51"/>
    <s v="Credit card"/>
    <n v="595.14"/>
    <n v="4.7619047620000003"/>
    <n v="29.757000000000001"/>
    <n v="5.5"/>
  </r>
  <r>
    <s v="847-38-7188"/>
    <s v="B"/>
    <x v="2"/>
    <x v="1"/>
    <x v="0"/>
    <x v="4"/>
    <n v="96.68"/>
    <n v="3"/>
    <n v="14.502000000000001"/>
    <n v="304.54199999999997"/>
    <d v="2019-01-26T00:00:00"/>
    <x v="77"/>
    <s v="Ewallet"/>
    <n v="290.04000000000002"/>
    <n v="4.7619047620000003"/>
    <n v="14.502000000000001"/>
    <n v="6.4"/>
  </r>
  <r>
    <s v="480-63-2856"/>
    <s v="C"/>
    <x v="1"/>
    <x v="1"/>
    <x v="1"/>
    <x v="4"/>
    <n v="19.25"/>
    <n v="8"/>
    <n v="7.7"/>
    <n v="161.69999999999999"/>
    <d v="2019-01-23T00:00:00"/>
    <x v="78"/>
    <s v="Ewallet"/>
    <n v="154"/>
    <n v="4.7619047620000003"/>
    <n v="7.7"/>
    <n v="6.6"/>
  </r>
  <r>
    <s v="787-56-0757"/>
    <s v="C"/>
    <x v="1"/>
    <x v="0"/>
    <x v="0"/>
    <x v="4"/>
    <n v="80.36"/>
    <n v="4"/>
    <n v="16.071999999999999"/>
    <n v="337.512"/>
    <d v="2019-02-23T00:00:00"/>
    <x v="40"/>
    <s v="Credit card"/>
    <n v="321.44"/>
    <n v="4.7619047620000003"/>
    <n v="16.071999999999999"/>
    <n v="8.3000000000000007"/>
  </r>
  <r>
    <s v="360-39-5055"/>
    <s v="C"/>
    <x v="1"/>
    <x v="0"/>
    <x v="1"/>
    <x v="3"/>
    <n v="48.91"/>
    <n v="5"/>
    <n v="12.227499999999999"/>
    <n v="256.77749999999997"/>
    <d v="2019-09-03T00:00:00"/>
    <x v="79"/>
    <s v="Cash"/>
    <n v="244.55"/>
    <n v="4.7619047620000003"/>
    <n v="12.227499999999999"/>
    <n v="6.6"/>
  </r>
  <r>
    <s v="730-50-9884"/>
    <s v="C"/>
    <x v="1"/>
    <x v="1"/>
    <x v="0"/>
    <x v="3"/>
    <n v="83.06"/>
    <n v="7"/>
    <n v="29.071000000000002"/>
    <n v="610.49099999999999"/>
    <d v="2019-05-03T00:00:00"/>
    <x v="80"/>
    <s v="Ewallet"/>
    <n v="581.41999999999996"/>
    <n v="4.7619047620000003"/>
    <n v="29.071000000000002"/>
    <n v="4"/>
  </r>
  <r>
    <s v="362-58-8315"/>
    <s v="C"/>
    <x v="1"/>
    <x v="1"/>
    <x v="1"/>
    <x v="5"/>
    <n v="76.52"/>
    <n v="5"/>
    <n v="19.13"/>
    <n v="401.73"/>
    <d v="2019-03-25T00:00:00"/>
    <x v="81"/>
    <s v="Cash"/>
    <n v="382.6"/>
    <n v="4.7619047620000003"/>
    <n v="19.13"/>
    <n v="9.9"/>
  </r>
  <r>
    <s v="633-44-8566"/>
    <s v="A"/>
    <x v="0"/>
    <x v="0"/>
    <x v="1"/>
    <x v="4"/>
    <n v="49.38"/>
    <n v="7"/>
    <n v="17.283000000000001"/>
    <n v="362.94299999999998"/>
    <d v="2019-03-27T00:00:00"/>
    <x v="82"/>
    <s v="Credit card"/>
    <n v="345.66"/>
    <n v="4.7619047620000003"/>
    <n v="17.283000000000001"/>
    <n v="7.3"/>
  </r>
  <r>
    <s v="504-35-8843"/>
    <s v="A"/>
    <x v="0"/>
    <x v="1"/>
    <x v="1"/>
    <x v="3"/>
    <n v="42.47"/>
    <n v="1"/>
    <n v="2.1234999999999999"/>
    <n v="44.593499999999999"/>
    <d v="2019-02-01T00:00:00"/>
    <x v="83"/>
    <s v="Cash"/>
    <n v="42.47"/>
    <n v="4.7619047620000003"/>
    <n v="2.1234999999999999"/>
    <n v="5.7"/>
  </r>
  <r>
    <s v="318-68-5053"/>
    <s v="B"/>
    <x v="2"/>
    <x v="1"/>
    <x v="0"/>
    <x v="0"/>
    <n v="76.989999999999995"/>
    <n v="6"/>
    <n v="23.097000000000001"/>
    <n v="485.03699999999998"/>
    <d v="2019-02-27T00:00:00"/>
    <x v="84"/>
    <s v="Cash"/>
    <n v="461.94"/>
    <n v="4.7619047620000003"/>
    <n v="23.097000000000001"/>
    <n v="6.1"/>
  </r>
  <r>
    <s v="565-80-5980"/>
    <s v="C"/>
    <x v="1"/>
    <x v="0"/>
    <x v="0"/>
    <x v="2"/>
    <n v="47.38"/>
    <n v="4"/>
    <n v="9.4760000000000009"/>
    <n v="198.99600000000001"/>
    <d v="2019-01-23T00:00:00"/>
    <x v="12"/>
    <s v="Cash"/>
    <n v="189.52"/>
    <n v="4.7619047620000003"/>
    <n v="9.4760000000000009"/>
    <n v="7.1"/>
  </r>
  <r>
    <s v="225-32-0908"/>
    <s v="C"/>
    <x v="1"/>
    <x v="1"/>
    <x v="0"/>
    <x v="3"/>
    <n v="44.86"/>
    <n v="10"/>
    <n v="22.43"/>
    <n v="471.03"/>
    <d v="2019-01-26T00:00:00"/>
    <x v="85"/>
    <s v="Ewallet"/>
    <n v="448.6"/>
    <n v="4.7619047620000003"/>
    <n v="22.43"/>
    <n v="8.1999999999999993"/>
  </r>
  <r>
    <s v="873-51-0671"/>
    <s v="A"/>
    <x v="0"/>
    <x v="0"/>
    <x v="0"/>
    <x v="3"/>
    <n v="21.98"/>
    <n v="7"/>
    <n v="7.6929999999999996"/>
    <n v="161.553"/>
    <d v="2019-10-01T00:00:00"/>
    <x v="86"/>
    <s v="Ewallet"/>
    <n v="153.86000000000001"/>
    <n v="4.7619047620000003"/>
    <n v="7.6929999999999996"/>
    <n v="5.0999999999999996"/>
  </r>
  <r>
    <s v="152-08-9985"/>
    <s v="B"/>
    <x v="2"/>
    <x v="0"/>
    <x v="1"/>
    <x v="0"/>
    <n v="64.36"/>
    <n v="9"/>
    <n v="28.962"/>
    <n v="608.202"/>
    <d v="2019-12-03T00:00:00"/>
    <x v="87"/>
    <s v="Credit card"/>
    <n v="579.24"/>
    <n v="4.7619047620000003"/>
    <n v="28.962"/>
    <n v="8.6"/>
  </r>
  <r>
    <s v="512-91-0811"/>
    <s v="C"/>
    <x v="1"/>
    <x v="1"/>
    <x v="1"/>
    <x v="0"/>
    <n v="89.75"/>
    <n v="1"/>
    <n v="4.4874999999999998"/>
    <n v="94.237499999999997"/>
    <d v="2019-06-02T00:00:00"/>
    <x v="88"/>
    <s v="Credit card"/>
    <n v="89.75"/>
    <n v="4.7619047620000003"/>
    <n v="4.4874999999999998"/>
    <n v="6.6"/>
  </r>
  <r>
    <s v="594-34-4444"/>
    <s v="A"/>
    <x v="0"/>
    <x v="1"/>
    <x v="1"/>
    <x v="1"/>
    <n v="97.16"/>
    <n v="1"/>
    <n v="4.8579999999999997"/>
    <n v="102.018"/>
    <d v="2019-08-03T00:00:00"/>
    <x v="89"/>
    <s v="Ewallet"/>
    <n v="97.16"/>
    <n v="4.7619047620000003"/>
    <n v="4.8579999999999997"/>
    <n v="7.2"/>
  </r>
  <r>
    <s v="766-85-7061"/>
    <s v="B"/>
    <x v="2"/>
    <x v="1"/>
    <x v="1"/>
    <x v="0"/>
    <n v="87.87"/>
    <n v="10"/>
    <n v="43.935000000000002"/>
    <n v="922.63499999999999"/>
    <d v="2019-03-29T00:00:00"/>
    <x v="12"/>
    <s v="Ewallet"/>
    <n v="878.7"/>
    <n v="4.7619047620000003"/>
    <n v="43.935000000000002"/>
    <n v="5.0999999999999996"/>
  </r>
  <r>
    <s v="871-39-9221"/>
    <s v="C"/>
    <x v="1"/>
    <x v="1"/>
    <x v="0"/>
    <x v="1"/>
    <n v="12.45"/>
    <n v="6"/>
    <n v="3.7349999999999999"/>
    <n v="78.435000000000002"/>
    <d v="2019-09-02T00:00:00"/>
    <x v="90"/>
    <s v="Cash"/>
    <n v="74.7"/>
    <n v="4.7619047620000003"/>
    <n v="3.7349999999999999"/>
    <n v="4.0999999999999996"/>
  </r>
  <r>
    <s v="865-92-6136"/>
    <s v="A"/>
    <x v="0"/>
    <x v="1"/>
    <x v="1"/>
    <x v="4"/>
    <n v="52.75"/>
    <n v="3"/>
    <n v="7.9124999999999996"/>
    <n v="166.16249999999999"/>
    <d v="2019-03-23T00:00:00"/>
    <x v="91"/>
    <s v="Ewallet"/>
    <n v="158.25"/>
    <n v="4.7619047620000003"/>
    <n v="7.9124999999999996"/>
    <n v="9.3000000000000007"/>
  </r>
  <r>
    <s v="733-01-9107"/>
    <s v="B"/>
    <x v="2"/>
    <x v="1"/>
    <x v="1"/>
    <x v="2"/>
    <n v="82.7"/>
    <n v="6"/>
    <n v="24.81"/>
    <n v="521.01"/>
    <d v="2019-05-03T00:00:00"/>
    <x v="92"/>
    <s v="Cash"/>
    <n v="496.2"/>
    <n v="4.7619047620000003"/>
    <n v="24.81"/>
    <n v="7.4"/>
  </r>
  <r>
    <s v="163-56-7055"/>
    <s v="C"/>
    <x v="1"/>
    <x v="0"/>
    <x v="1"/>
    <x v="5"/>
    <n v="48.71"/>
    <n v="1"/>
    <n v="2.4355000000000002"/>
    <n v="51.145499999999998"/>
    <d v="2019-03-26T00:00:00"/>
    <x v="25"/>
    <s v="Cash"/>
    <n v="48.71"/>
    <n v="4.7619047620000003"/>
    <n v="2.4355000000000002"/>
    <n v="4.0999999999999996"/>
  </r>
  <r>
    <s v="189-98-2939"/>
    <s v="C"/>
    <x v="1"/>
    <x v="1"/>
    <x v="1"/>
    <x v="5"/>
    <n v="78.55"/>
    <n v="9"/>
    <n v="35.347499999999997"/>
    <n v="742.29750000000001"/>
    <d v="2019-01-03T00:00:00"/>
    <x v="93"/>
    <s v="Cash"/>
    <n v="706.95"/>
    <n v="4.7619047620000003"/>
    <n v="35.347499999999997"/>
    <n v="7.2"/>
  </r>
  <r>
    <s v="551-21-3069"/>
    <s v="C"/>
    <x v="1"/>
    <x v="1"/>
    <x v="0"/>
    <x v="1"/>
    <n v="23.07"/>
    <n v="9"/>
    <n v="10.381500000000001"/>
    <n v="218.01150000000001"/>
    <d v="2019-01-02T00:00:00"/>
    <x v="94"/>
    <s v="Cash"/>
    <n v="207.63"/>
    <n v="4.7619047620000003"/>
    <n v="10.381500000000001"/>
    <n v="4.9000000000000004"/>
  </r>
  <r>
    <s v="212-62-1842"/>
    <s v="A"/>
    <x v="0"/>
    <x v="1"/>
    <x v="1"/>
    <x v="4"/>
    <n v="58.26"/>
    <n v="6"/>
    <n v="17.478000000000002"/>
    <n v="367.03800000000001"/>
    <d v="2019-03-28T00:00:00"/>
    <x v="95"/>
    <s v="Cash"/>
    <n v="349.56"/>
    <n v="4.7619047620000003"/>
    <n v="17.478000000000002"/>
    <n v="9.9"/>
  </r>
  <r>
    <s v="716-39-1409"/>
    <s v="B"/>
    <x v="2"/>
    <x v="1"/>
    <x v="1"/>
    <x v="0"/>
    <n v="30.35"/>
    <n v="7"/>
    <n v="10.6225"/>
    <n v="223.07249999999999"/>
    <d v="2019-03-19T00:00:00"/>
    <x v="96"/>
    <s v="Cash"/>
    <n v="212.45"/>
    <n v="4.7619047620000003"/>
    <n v="10.6225"/>
    <n v="8"/>
  </r>
  <r>
    <s v="704-48-3927"/>
    <s v="A"/>
    <x v="0"/>
    <x v="0"/>
    <x v="1"/>
    <x v="1"/>
    <n v="88.67"/>
    <n v="10"/>
    <n v="44.335000000000001"/>
    <n v="931.03499999999997"/>
    <d v="2019-12-01T00:00:00"/>
    <x v="97"/>
    <s v="Ewallet"/>
    <n v="886.7"/>
    <n v="4.7619047620000003"/>
    <n v="44.335000000000001"/>
    <n v="7.3"/>
  </r>
  <r>
    <s v="628-34-3388"/>
    <s v="C"/>
    <x v="1"/>
    <x v="1"/>
    <x v="1"/>
    <x v="5"/>
    <n v="27.38"/>
    <n v="6"/>
    <n v="8.2140000000000004"/>
    <n v="172.494"/>
    <d v="2019-05-01T00:00:00"/>
    <x v="98"/>
    <s v="Credit card"/>
    <n v="164.28"/>
    <n v="4.7619047620000003"/>
    <n v="8.2140000000000004"/>
    <n v="7.9"/>
  </r>
  <r>
    <s v="630-74-5166"/>
    <s v="A"/>
    <x v="0"/>
    <x v="1"/>
    <x v="1"/>
    <x v="3"/>
    <n v="62.13"/>
    <n v="6"/>
    <n v="18.638999999999999"/>
    <n v="391.41899999999998"/>
    <d v="2019-03-22T00:00:00"/>
    <x v="99"/>
    <s v="Cash"/>
    <n v="372.78"/>
    <n v="4.7619047620000003"/>
    <n v="18.638999999999999"/>
    <n v="7.4"/>
  </r>
  <r>
    <s v="588-01-7461"/>
    <s v="C"/>
    <x v="1"/>
    <x v="1"/>
    <x v="0"/>
    <x v="4"/>
    <n v="33.979999999999997"/>
    <n v="9"/>
    <n v="15.291"/>
    <n v="321.11099999999999"/>
    <d v="2019-03-24T00:00:00"/>
    <x v="100"/>
    <s v="Cash"/>
    <n v="305.82"/>
    <n v="4.7619047620000003"/>
    <n v="15.291"/>
    <n v="4.2"/>
  </r>
  <r>
    <s v="861-77-0145"/>
    <s v="C"/>
    <x v="1"/>
    <x v="0"/>
    <x v="1"/>
    <x v="1"/>
    <n v="81.97"/>
    <n v="10"/>
    <n v="40.984999999999999"/>
    <n v="860.68499999999995"/>
    <d v="2019-03-03T00:00:00"/>
    <x v="101"/>
    <s v="Cash"/>
    <n v="819.7"/>
    <n v="4.7619047620000003"/>
    <n v="40.984999999999999"/>
    <n v="9.1999999999999993"/>
  </r>
  <r>
    <s v="479-26-8945"/>
    <s v="B"/>
    <x v="2"/>
    <x v="0"/>
    <x v="0"/>
    <x v="3"/>
    <n v="16.489999999999998"/>
    <n v="2"/>
    <n v="1.649"/>
    <n v="34.628999999999998"/>
    <d v="2019-05-02T00:00:00"/>
    <x v="102"/>
    <s v="Ewallet"/>
    <n v="32.979999999999997"/>
    <n v="4.7619047620000003"/>
    <n v="1.649"/>
    <n v="4.5999999999999996"/>
  </r>
  <r>
    <s v="210-67-5886"/>
    <s v="C"/>
    <x v="1"/>
    <x v="0"/>
    <x v="0"/>
    <x v="0"/>
    <n v="98.21"/>
    <n v="3"/>
    <n v="14.7315"/>
    <n v="309.36149999999998"/>
    <d v="2019-05-02T00:00:00"/>
    <x v="103"/>
    <s v="Credit card"/>
    <n v="294.63"/>
    <n v="4.7619047620000003"/>
    <n v="14.7315"/>
    <n v="7.8"/>
  </r>
  <r>
    <s v="227-78-1148"/>
    <s v="B"/>
    <x v="2"/>
    <x v="1"/>
    <x v="0"/>
    <x v="5"/>
    <n v="72.84"/>
    <n v="7"/>
    <n v="25.494"/>
    <n v="535.37400000000002"/>
    <d v="2019-02-15T00:00:00"/>
    <x v="104"/>
    <s v="Cash"/>
    <n v="509.88"/>
    <n v="4.7619047620000003"/>
    <n v="25.494"/>
    <n v="8.4"/>
  </r>
  <r>
    <s v="645-44-1170"/>
    <s v="A"/>
    <x v="0"/>
    <x v="0"/>
    <x v="1"/>
    <x v="2"/>
    <n v="58.07"/>
    <n v="9"/>
    <n v="26.131499999999999"/>
    <n v="548.76149999999996"/>
    <d v="2019-01-19T00:00:00"/>
    <x v="105"/>
    <s v="Ewallet"/>
    <n v="522.63"/>
    <n v="4.7619047620000003"/>
    <n v="26.131499999999999"/>
    <n v="4.3"/>
  </r>
  <r>
    <s v="237-01-6122"/>
    <s v="C"/>
    <x v="1"/>
    <x v="0"/>
    <x v="0"/>
    <x v="2"/>
    <n v="80.790000000000006"/>
    <n v="9"/>
    <n v="36.355499999999999"/>
    <n v="763.46550000000002"/>
    <d v="2019-01-02T00:00:00"/>
    <x v="106"/>
    <s v="Credit card"/>
    <n v="727.11"/>
    <n v="4.7619047620000003"/>
    <n v="36.355499999999999"/>
    <n v="9.5"/>
  </r>
  <r>
    <s v="225-98-1496"/>
    <s v="C"/>
    <x v="1"/>
    <x v="1"/>
    <x v="0"/>
    <x v="5"/>
    <n v="27.02"/>
    <n v="3"/>
    <n v="4.0529999999999999"/>
    <n v="85.113"/>
    <d v="2019-02-03T00:00:00"/>
    <x v="39"/>
    <s v="Credit card"/>
    <n v="81.06"/>
    <n v="4.7619047620000003"/>
    <n v="4.0529999999999999"/>
    <n v="7.1"/>
  </r>
  <r>
    <s v="291-32-1427"/>
    <s v="B"/>
    <x v="2"/>
    <x v="0"/>
    <x v="1"/>
    <x v="5"/>
    <n v="21.94"/>
    <n v="5"/>
    <n v="5.4850000000000003"/>
    <n v="115.185"/>
    <d v="2019-05-03T00:00:00"/>
    <x v="107"/>
    <s v="Ewallet"/>
    <n v="109.7"/>
    <n v="4.7619047620000003"/>
    <n v="5.4850000000000003"/>
    <n v="5.3"/>
  </r>
  <r>
    <s v="659-65-8956"/>
    <s v="B"/>
    <x v="2"/>
    <x v="0"/>
    <x v="1"/>
    <x v="5"/>
    <n v="51.36"/>
    <n v="1"/>
    <n v="2.5680000000000001"/>
    <n v="53.927999999999997"/>
    <d v="2019-01-16T00:00:00"/>
    <x v="108"/>
    <s v="Ewallet"/>
    <n v="51.36"/>
    <n v="4.7619047620000003"/>
    <n v="2.5680000000000001"/>
    <n v="5.2"/>
  </r>
  <r>
    <s v="642-32-2990"/>
    <s v="A"/>
    <x v="0"/>
    <x v="1"/>
    <x v="0"/>
    <x v="4"/>
    <n v="10.96"/>
    <n v="10"/>
    <n v="5.48"/>
    <n v="115.08"/>
    <d v="2019-02-02T00:00:00"/>
    <x v="109"/>
    <s v="Ewallet"/>
    <n v="109.6"/>
    <n v="4.7619047620000003"/>
    <n v="5.48"/>
    <n v="6"/>
  </r>
  <r>
    <s v="378-24-2715"/>
    <s v="B"/>
    <x v="2"/>
    <x v="1"/>
    <x v="1"/>
    <x v="2"/>
    <n v="53.44"/>
    <n v="2"/>
    <n v="5.3440000000000003"/>
    <n v="112.224"/>
    <d v="2019-01-20T00:00:00"/>
    <x v="89"/>
    <s v="Ewallet"/>
    <n v="106.88"/>
    <n v="4.7619047620000003"/>
    <n v="5.3440000000000003"/>
    <n v="4.0999999999999996"/>
  </r>
  <r>
    <s v="638-60-7125"/>
    <s v="A"/>
    <x v="0"/>
    <x v="1"/>
    <x v="0"/>
    <x v="1"/>
    <n v="99.56"/>
    <n v="8"/>
    <n v="39.823999999999998"/>
    <n v="836.30399999999997"/>
    <d v="2019-02-14T00:00:00"/>
    <x v="11"/>
    <s v="Credit card"/>
    <n v="796.48"/>
    <n v="4.7619047620000003"/>
    <n v="39.823999999999998"/>
    <n v="5.2"/>
  </r>
  <r>
    <s v="659-36-1684"/>
    <s v="C"/>
    <x v="1"/>
    <x v="0"/>
    <x v="1"/>
    <x v="3"/>
    <n v="57.12"/>
    <n v="7"/>
    <n v="19.992000000000001"/>
    <n v="419.83199999999999"/>
    <d v="2019-12-01T00:00:00"/>
    <x v="110"/>
    <s v="Credit card"/>
    <n v="399.84"/>
    <n v="4.7619047620000003"/>
    <n v="19.992000000000001"/>
    <n v="6.5"/>
  </r>
  <r>
    <s v="219-22-9386"/>
    <s v="B"/>
    <x v="2"/>
    <x v="0"/>
    <x v="1"/>
    <x v="3"/>
    <n v="99.96"/>
    <n v="9"/>
    <n v="44.981999999999999"/>
    <n v="944.62199999999996"/>
    <d v="2019-09-03T00:00:00"/>
    <x v="111"/>
    <s v="Credit card"/>
    <n v="899.64"/>
    <n v="4.7619047620000003"/>
    <n v="44.981999999999999"/>
    <n v="4.2"/>
  </r>
  <r>
    <s v="336-78-2147"/>
    <s v="C"/>
    <x v="1"/>
    <x v="0"/>
    <x v="1"/>
    <x v="2"/>
    <n v="63.91"/>
    <n v="8"/>
    <n v="25.564"/>
    <n v="536.84400000000005"/>
    <d v="2019-03-13T00:00:00"/>
    <x v="112"/>
    <s v="Credit card"/>
    <n v="511.28"/>
    <n v="4.7619047620000003"/>
    <n v="25.564"/>
    <n v="4.5999999999999996"/>
  </r>
  <r>
    <s v="268-27-6179"/>
    <s v="B"/>
    <x v="2"/>
    <x v="0"/>
    <x v="0"/>
    <x v="5"/>
    <n v="56.47"/>
    <n v="8"/>
    <n v="22.588000000000001"/>
    <n v="474.34800000000001"/>
    <d v="2019-09-03T00:00:00"/>
    <x v="113"/>
    <s v="Ewallet"/>
    <n v="451.76"/>
    <n v="4.7619047620000003"/>
    <n v="22.588000000000001"/>
    <n v="7.3"/>
  </r>
  <r>
    <s v="668-90-8900"/>
    <s v="A"/>
    <x v="0"/>
    <x v="1"/>
    <x v="0"/>
    <x v="2"/>
    <n v="93.69"/>
    <n v="7"/>
    <n v="32.791499999999999"/>
    <n v="688.62149999999997"/>
    <d v="2019-10-03T00:00:00"/>
    <x v="114"/>
    <s v="Credit card"/>
    <n v="655.83"/>
    <n v="4.7619047620000003"/>
    <n v="32.791499999999999"/>
    <n v="4.5"/>
  </r>
  <r>
    <s v="870-54-3162"/>
    <s v="A"/>
    <x v="0"/>
    <x v="1"/>
    <x v="0"/>
    <x v="3"/>
    <n v="32.25"/>
    <n v="5"/>
    <n v="8.0625"/>
    <n v="169.3125"/>
    <d v="2019-01-27T00:00:00"/>
    <x v="115"/>
    <s v="Cash"/>
    <n v="161.25"/>
    <n v="4.7619047620000003"/>
    <n v="8.0625"/>
    <n v="9"/>
  </r>
  <r>
    <s v="189-08-9157"/>
    <s v="C"/>
    <x v="1"/>
    <x v="1"/>
    <x v="0"/>
    <x v="5"/>
    <n v="31.73"/>
    <n v="9"/>
    <n v="14.278499999999999"/>
    <n v="299.8485"/>
    <d v="2019-08-01T00:00:00"/>
    <x v="116"/>
    <s v="Credit card"/>
    <n v="285.57"/>
    <n v="4.7619047620000003"/>
    <n v="14.278499999999999"/>
    <n v="5.9"/>
  </r>
  <r>
    <s v="663-86-9076"/>
    <s v="C"/>
    <x v="1"/>
    <x v="0"/>
    <x v="0"/>
    <x v="4"/>
    <n v="68.540000000000006"/>
    <n v="8"/>
    <n v="27.416"/>
    <n v="575.73599999999999"/>
    <d v="2019-08-01T00:00:00"/>
    <x v="117"/>
    <s v="Ewallet"/>
    <n v="548.32000000000005"/>
    <n v="4.7619047620000003"/>
    <n v="27.416"/>
    <n v="8.5"/>
  </r>
  <r>
    <s v="549-84-7482"/>
    <s v="B"/>
    <x v="2"/>
    <x v="1"/>
    <x v="0"/>
    <x v="3"/>
    <n v="90.28"/>
    <n v="9"/>
    <n v="40.625999999999998"/>
    <n v="853.14599999999996"/>
    <d v="2019-08-02T00:00:00"/>
    <x v="23"/>
    <s v="Ewallet"/>
    <n v="812.52"/>
    <n v="4.7619047620000003"/>
    <n v="40.625999999999998"/>
    <n v="7.2"/>
  </r>
  <r>
    <s v="191-10-6171"/>
    <s v="B"/>
    <x v="2"/>
    <x v="1"/>
    <x v="0"/>
    <x v="5"/>
    <n v="39.619999999999997"/>
    <n v="7"/>
    <n v="13.867000000000001"/>
    <n v="291.20699999999999"/>
    <d v="2019-01-25T00:00:00"/>
    <x v="118"/>
    <s v="Cash"/>
    <n v="277.33999999999997"/>
    <n v="4.7619047620000003"/>
    <n v="13.867000000000001"/>
    <n v="7.5"/>
  </r>
  <r>
    <s v="802-70-5316"/>
    <s v="A"/>
    <x v="0"/>
    <x v="0"/>
    <x v="0"/>
    <x v="3"/>
    <n v="92.13"/>
    <n v="6"/>
    <n v="27.638999999999999"/>
    <n v="580.41899999999998"/>
    <d v="2019-06-03T00:00:00"/>
    <x v="119"/>
    <s v="Cash"/>
    <n v="552.78"/>
    <n v="4.7619047620000003"/>
    <n v="27.638999999999999"/>
    <n v="8.3000000000000007"/>
  </r>
  <r>
    <s v="695-51-0018"/>
    <s v="B"/>
    <x v="2"/>
    <x v="1"/>
    <x v="0"/>
    <x v="3"/>
    <n v="34.840000000000003"/>
    <n v="4"/>
    <n v="6.968"/>
    <n v="146.328"/>
    <d v="2019-10-02T00:00:00"/>
    <x v="120"/>
    <s v="Cash"/>
    <n v="139.36000000000001"/>
    <n v="4.7619047620000003"/>
    <n v="6.968"/>
    <n v="7.4"/>
  </r>
  <r>
    <s v="590-83-4591"/>
    <s v="B"/>
    <x v="2"/>
    <x v="0"/>
    <x v="1"/>
    <x v="1"/>
    <n v="87.45"/>
    <n v="6"/>
    <n v="26.234999999999999"/>
    <n v="550.93499999999995"/>
    <d v="2019-02-17T00:00:00"/>
    <x v="121"/>
    <s v="Credit card"/>
    <n v="524.70000000000005"/>
    <n v="4.7619047620000003"/>
    <n v="26.234999999999999"/>
    <n v="8.8000000000000007"/>
  </r>
  <r>
    <s v="483-71-1164"/>
    <s v="C"/>
    <x v="1"/>
    <x v="1"/>
    <x v="0"/>
    <x v="0"/>
    <n v="81.3"/>
    <n v="6"/>
    <n v="24.39"/>
    <n v="512.19000000000005"/>
    <d v="2019-08-03T00:00:00"/>
    <x v="122"/>
    <s v="Ewallet"/>
    <n v="487.8"/>
    <n v="4.7619047620000003"/>
    <n v="24.39"/>
    <n v="5.3"/>
  </r>
  <r>
    <s v="597-78-7908"/>
    <s v="C"/>
    <x v="1"/>
    <x v="1"/>
    <x v="1"/>
    <x v="5"/>
    <n v="90.22"/>
    <n v="3"/>
    <n v="13.532999999999999"/>
    <n v="284.19299999999998"/>
    <d v="2019-02-18T00:00:00"/>
    <x v="30"/>
    <s v="Cash"/>
    <n v="270.66000000000003"/>
    <n v="4.7619047620000003"/>
    <n v="13.532999999999999"/>
    <n v="6.2"/>
  </r>
  <r>
    <s v="700-81-1757"/>
    <s v="A"/>
    <x v="0"/>
    <x v="1"/>
    <x v="0"/>
    <x v="1"/>
    <n v="26.31"/>
    <n v="5"/>
    <n v="6.5774999999999997"/>
    <n v="138.1275"/>
    <d v="2019-01-18T00:00:00"/>
    <x v="123"/>
    <s v="Credit card"/>
    <n v="131.55000000000001"/>
    <n v="4.7619047620000003"/>
    <n v="6.5774999999999997"/>
    <n v="8.8000000000000007"/>
  </r>
  <r>
    <s v="354-39-5160"/>
    <s v="A"/>
    <x v="0"/>
    <x v="0"/>
    <x v="0"/>
    <x v="2"/>
    <n v="34.42"/>
    <n v="6"/>
    <n v="10.326000000000001"/>
    <n v="216.846"/>
    <d v="2019-02-18T00:00:00"/>
    <x v="124"/>
    <s v="Cash"/>
    <n v="206.52"/>
    <n v="4.7619047620000003"/>
    <n v="10.326000000000001"/>
    <n v="9.8000000000000007"/>
  </r>
  <r>
    <s v="241-72-9525"/>
    <s v="B"/>
    <x v="2"/>
    <x v="1"/>
    <x v="1"/>
    <x v="3"/>
    <n v="51.91"/>
    <n v="10"/>
    <n v="25.954999999999998"/>
    <n v="545.05499999999995"/>
    <d v="2019-02-16T00:00:00"/>
    <x v="125"/>
    <s v="Cash"/>
    <n v="519.1"/>
    <n v="4.7619047620000003"/>
    <n v="25.954999999999998"/>
    <n v="8.1999999999999993"/>
  </r>
  <r>
    <s v="575-30-8091"/>
    <s v="A"/>
    <x v="0"/>
    <x v="1"/>
    <x v="1"/>
    <x v="3"/>
    <n v="72.5"/>
    <n v="8"/>
    <n v="29"/>
    <n v="609"/>
    <d v="2019-03-16T00:00:00"/>
    <x v="126"/>
    <s v="Ewallet"/>
    <n v="580"/>
    <n v="4.7619047620000003"/>
    <n v="29"/>
    <n v="9.1999999999999993"/>
  </r>
  <r>
    <s v="731-81-9469"/>
    <s v="C"/>
    <x v="1"/>
    <x v="0"/>
    <x v="0"/>
    <x v="3"/>
    <n v="89.8"/>
    <n v="10"/>
    <n v="44.9"/>
    <n v="942.9"/>
    <d v="2019-01-23T00:00:00"/>
    <x v="127"/>
    <s v="Credit card"/>
    <n v="898"/>
    <n v="4.7619047620000003"/>
    <n v="44.9"/>
    <n v="5.4"/>
  </r>
  <r>
    <s v="280-17-4359"/>
    <s v="C"/>
    <x v="1"/>
    <x v="0"/>
    <x v="1"/>
    <x v="0"/>
    <n v="90.5"/>
    <n v="10"/>
    <n v="45.25"/>
    <n v="950.25"/>
    <d v="2019-01-25T00:00:00"/>
    <x v="128"/>
    <s v="Cash"/>
    <n v="905"/>
    <n v="4.7619047620000003"/>
    <n v="45.25"/>
    <n v="8.1"/>
  </r>
  <r>
    <s v="338-65-2210"/>
    <s v="C"/>
    <x v="1"/>
    <x v="0"/>
    <x v="0"/>
    <x v="0"/>
    <n v="68.599999999999994"/>
    <n v="10"/>
    <n v="34.299999999999997"/>
    <n v="720.3"/>
    <d v="2019-05-02T00:00:00"/>
    <x v="129"/>
    <s v="Cash"/>
    <n v="686"/>
    <n v="4.7619047620000003"/>
    <n v="34.299999999999997"/>
    <n v="9.1"/>
  </r>
  <r>
    <s v="488-25-4221"/>
    <s v="C"/>
    <x v="1"/>
    <x v="0"/>
    <x v="0"/>
    <x v="4"/>
    <n v="30.41"/>
    <n v="1"/>
    <n v="1.5205"/>
    <n v="31.930499999999999"/>
    <d v="2019-02-22T00:00:00"/>
    <x v="130"/>
    <s v="Credit card"/>
    <n v="30.41"/>
    <n v="4.7619047620000003"/>
    <n v="1.5205"/>
    <n v="8.4"/>
  </r>
  <r>
    <s v="239-10-7476"/>
    <s v="A"/>
    <x v="0"/>
    <x v="1"/>
    <x v="0"/>
    <x v="2"/>
    <n v="77.95"/>
    <n v="6"/>
    <n v="23.385000000000002"/>
    <n v="491.08499999999998"/>
    <d v="2019-01-21T00:00:00"/>
    <x v="131"/>
    <s v="Ewallet"/>
    <n v="467.7"/>
    <n v="4.7619047620000003"/>
    <n v="23.385000000000002"/>
    <n v="8"/>
  </r>
  <r>
    <s v="458-41-1477"/>
    <s v="C"/>
    <x v="1"/>
    <x v="1"/>
    <x v="0"/>
    <x v="0"/>
    <n v="46.26"/>
    <n v="6"/>
    <n v="13.878"/>
    <n v="291.43799999999999"/>
    <d v="2019-08-03T00:00:00"/>
    <x v="132"/>
    <s v="Credit card"/>
    <n v="277.56"/>
    <n v="4.7619047620000003"/>
    <n v="13.878"/>
    <n v="9.5"/>
  </r>
  <r>
    <s v="685-64-1609"/>
    <s v="A"/>
    <x v="0"/>
    <x v="0"/>
    <x v="0"/>
    <x v="5"/>
    <n v="30.14"/>
    <n v="10"/>
    <n v="15.07"/>
    <n v="316.47000000000003"/>
    <d v="2019-10-02T00:00:00"/>
    <x v="35"/>
    <s v="Ewallet"/>
    <n v="301.39999999999998"/>
    <n v="4.7619047620000003"/>
    <n v="15.07"/>
    <n v="9.1999999999999993"/>
  </r>
  <r>
    <s v="568-90-5112"/>
    <s v="C"/>
    <x v="1"/>
    <x v="1"/>
    <x v="1"/>
    <x v="0"/>
    <n v="66.14"/>
    <n v="4"/>
    <n v="13.228"/>
    <n v="277.78800000000001"/>
    <d v="2019-03-19T00:00:00"/>
    <x v="69"/>
    <s v="Credit card"/>
    <n v="264.56"/>
    <n v="4.7619047620000003"/>
    <n v="13.228"/>
    <n v="5.6"/>
  </r>
  <r>
    <s v="262-47-2794"/>
    <s v="B"/>
    <x v="2"/>
    <x v="0"/>
    <x v="1"/>
    <x v="2"/>
    <n v="71.86"/>
    <n v="8"/>
    <n v="28.744"/>
    <n v="603.62400000000002"/>
    <d v="2019-06-03T00:00:00"/>
    <x v="133"/>
    <s v="Credit card"/>
    <n v="574.88"/>
    <n v="4.7619047620000003"/>
    <n v="28.744"/>
    <n v="6.2"/>
  </r>
  <r>
    <s v="238-49-0436"/>
    <s v="A"/>
    <x v="0"/>
    <x v="1"/>
    <x v="1"/>
    <x v="0"/>
    <n v="32.46"/>
    <n v="8"/>
    <n v="12.984"/>
    <n v="272.66399999999999"/>
    <d v="2019-03-27T00:00:00"/>
    <x v="128"/>
    <s v="Credit card"/>
    <n v="259.68"/>
    <n v="4.7619047620000003"/>
    <n v="12.984"/>
    <n v="4.9000000000000004"/>
  </r>
  <r>
    <s v="608-96-3517"/>
    <s v="B"/>
    <x v="2"/>
    <x v="0"/>
    <x v="0"/>
    <x v="5"/>
    <n v="91.54"/>
    <n v="4"/>
    <n v="18.308"/>
    <n v="384.46800000000002"/>
    <d v="2019-03-23T00:00:00"/>
    <x v="25"/>
    <s v="Credit card"/>
    <n v="366.16"/>
    <n v="4.7619047620000003"/>
    <n v="18.308"/>
    <n v="4.8"/>
  </r>
  <r>
    <s v="584-86-7256"/>
    <s v="C"/>
    <x v="1"/>
    <x v="0"/>
    <x v="1"/>
    <x v="3"/>
    <n v="34.56"/>
    <n v="7"/>
    <n v="12.096"/>
    <n v="254.01599999999999"/>
    <d v="2019-11-03T00:00:00"/>
    <x v="134"/>
    <s v="Credit card"/>
    <n v="241.92"/>
    <n v="4.7619047620000003"/>
    <n v="12.096"/>
    <n v="7.3"/>
  </r>
  <r>
    <s v="746-94-0204"/>
    <s v="A"/>
    <x v="0"/>
    <x v="1"/>
    <x v="1"/>
    <x v="5"/>
    <n v="83.24"/>
    <n v="9"/>
    <n v="37.457999999999998"/>
    <n v="786.61800000000005"/>
    <d v="2019-01-29T00:00:00"/>
    <x v="135"/>
    <s v="Credit card"/>
    <n v="749.16"/>
    <n v="4.7619047620000003"/>
    <n v="37.457999999999998"/>
    <n v="7.4"/>
  </r>
  <r>
    <s v="214-17-6927"/>
    <s v="C"/>
    <x v="1"/>
    <x v="1"/>
    <x v="0"/>
    <x v="4"/>
    <n v="16.48"/>
    <n v="6"/>
    <n v="4.944"/>
    <n v="103.824"/>
    <d v="2019-07-02T00:00:00"/>
    <x v="136"/>
    <s v="Ewallet"/>
    <n v="98.88"/>
    <n v="4.7619047620000003"/>
    <n v="4.944"/>
    <n v="9.9"/>
  </r>
  <r>
    <s v="400-89-4171"/>
    <s v="C"/>
    <x v="1"/>
    <x v="1"/>
    <x v="0"/>
    <x v="3"/>
    <n v="80.97"/>
    <n v="8"/>
    <n v="32.387999999999998"/>
    <n v="680.14800000000002"/>
    <d v="2019-01-28T00:00:00"/>
    <x v="137"/>
    <s v="Cash"/>
    <n v="647.76"/>
    <n v="4.7619047620000003"/>
    <n v="32.387999999999998"/>
    <n v="9.3000000000000007"/>
  </r>
  <r>
    <s v="782-95-9291"/>
    <s v="A"/>
    <x v="0"/>
    <x v="0"/>
    <x v="1"/>
    <x v="4"/>
    <n v="92.29"/>
    <n v="5"/>
    <n v="23.072500000000002"/>
    <n v="484.52249999999998"/>
    <d v="2019-02-20T00:00:00"/>
    <x v="57"/>
    <s v="Credit card"/>
    <n v="461.45"/>
    <n v="4.7619047620000003"/>
    <n v="23.072500000000002"/>
    <n v="9"/>
  </r>
  <r>
    <s v="279-74-2924"/>
    <s v="B"/>
    <x v="2"/>
    <x v="0"/>
    <x v="1"/>
    <x v="1"/>
    <n v="72.17"/>
    <n v="1"/>
    <n v="3.6084999999999998"/>
    <n v="75.778499999999994"/>
    <d v="2019-04-01T00:00:00"/>
    <x v="138"/>
    <s v="Cash"/>
    <n v="72.17"/>
    <n v="4.7619047620000003"/>
    <n v="3.6084999999999998"/>
    <n v="6.1"/>
  </r>
  <r>
    <s v="307-85-2293"/>
    <s v="B"/>
    <x v="2"/>
    <x v="1"/>
    <x v="1"/>
    <x v="2"/>
    <n v="50.28"/>
    <n v="5"/>
    <n v="12.57"/>
    <n v="263.97000000000003"/>
    <d v="2019-07-03T00:00:00"/>
    <x v="139"/>
    <s v="Ewallet"/>
    <n v="251.4"/>
    <n v="4.7619047620000003"/>
    <n v="12.57"/>
    <n v="9.6999999999999993"/>
  </r>
  <r>
    <s v="743-04-1105"/>
    <s v="B"/>
    <x v="2"/>
    <x v="0"/>
    <x v="1"/>
    <x v="0"/>
    <n v="97.22"/>
    <n v="9"/>
    <n v="43.749000000000002"/>
    <n v="918.72900000000004"/>
    <d v="2019-03-30T00:00:00"/>
    <x v="140"/>
    <s v="Ewallet"/>
    <n v="874.98"/>
    <n v="4.7619047620000003"/>
    <n v="43.749000000000002"/>
    <n v="6"/>
  </r>
  <r>
    <s v="423-57-2993"/>
    <s v="B"/>
    <x v="2"/>
    <x v="1"/>
    <x v="1"/>
    <x v="3"/>
    <n v="93.39"/>
    <n v="6"/>
    <n v="28.016999999999999"/>
    <n v="588.35699999999997"/>
    <d v="2019-03-27T00:00:00"/>
    <x v="141"/>
    <s v="Ewallet"/>
    <n v="560.34"/>
    <n v="4.7619047620000003"/>
    <n v="28.016999999999999"/>
    <n v="10"/>
  </r>
  <r>
    <s v="894-41-5205"/>
    <s v="C"/>
    <x v="1"/>
    <x v="1"/>
    <x v="0"/>
    <x v="4"/>
    <n v="43.18"/>
    <n v="8"/>
    <n v="17.271999999999998"/>
    <n v="362.71199999999999"/>
    <d v="2019-01-19T00:00:00"/>
    <x v="30"/>
    <s v="Credit card"/>
    <n v="345.44"/>
    <n v="4.7619047620000003"/>
    <n v="17.271999999999998"/>
    <n v="8.3000000000000007"/>
  </r>
  <r>
    <s v="275-28-0149"/>
    <s v="A"/>
    <x v="0"/>
    <x v="1"/>
    <x v="1"/>
    <x v="3"/>
    <n v="63.69"/>
    <n v="1"/>
    <n v="3.1844999999999999"/>
    <n v="66.874499999999998"/>
    <d v="2019-02-25T00:00:00"/>
    <x v="142"/>
    <s v="Cash"/>
    <n v="63.69"/>
    <n v="4.7619047620000003"/>
    <n v="3.1844999999999999"/>
    <n v="6"/>
  </r>
  <r>
    <s v="101-17-6199"/>
    <s v="A"/>
    <x v="0"/>
    <x v="1"/>
    <x v="1"/>
    <x v="4"/>
    <n v="45.79"/>
    <n v="7"/>
    <n v="16.026499999999999"/>
    <n v="336.55650000000003"/>
    <d v="2019-03-13T00:00:00"/>
    <x v="143"/>
    <s v="Credit card"/>
    <n v="320.52999999999997"/>
    <n v="4.7619047620000003"/>
    <n v="16.026499999999999"/>
    <n v="7"/>
  </r>
  <r>
    <s v="423-80-0988"/>
    <s v="C"/>
    <x v="1"/>
    <x v="1"/>
    <x v="1"/>
    <x v="3"/>
    <n v="76.400000000000006"/>
    <n v="2"/>
    <n v="7.64"/>
    <n v="160.44"/>
    <d v="2019-01-30T00:00:00"/>
    <x v="144"/>
    <s v="Ewallet"/>
    <n v="152.80000000000001"/>
    <n v="4.7619047620000003"/>
    <n v="7.64"/>
    <n v="6.5"/>
  </r>
  <r>
    <s v="548-46-9322"/>
    <s v="B"/>
    <x v="2"/>
    <x v="1"/>
    <x v="1"/>
    <x v="4"/>
    <n v="39.9"/>
    <n v="10"/>
    <n v="19.95"/>
    <n v="418.95"/>
    <d v="2019-02-20T00:00:00"/>
    <x v="145"/>
    <s v="Credit card"/>
    <n v="399"/>
    <n v="4.7619047620000003"/>
    <n v="19.95"/>
    <n v="5.9"/>
  </r>
  <r>
    <s v="505-02-0892"/>
    <s v="B"/>
    <x v="2"/>
    <x v="0"/>
    <x v="1"/>
    <x v="0"/>
    <n v="42.57"/>
    <n v="8"/>
    <n v="17.027999999999999"/>
    <n v="357.58800000000002"/>
    <d v="2019-02-25T00:00:00"/>
    <x v="146"/>
    <s v="Ewallet"/>
    <n v="340.56"/>
    <n v="4.7619047620000003"/>
    <n v="17.027999999999999"/>
    <n v="5.6"/>
  </r>
  <r>
    <s v="234-65-2137"/>
    <s v="C"/>
    <x v="1"/>
    <x v="1"/>
    <x v="1"/>
    <x v="2"/>
    <n v="95.58"/>
    <n v="10"/>
    <n v="47.79"/>
    <n v="1003.59"/>
    <d v="2019-01-16T00:00:00"/>
    <x v="147"/>
    <s v="Cash"/>
    <n v="955.8"/>
    <n v="4.7619047620000003"/>
    <n v="47.79"/>
    <n v="4.8"/>
  </r>
  <r>
    <s v="687-47-8271"/>
    <s v="A"/>
    <x v="0"/>
    <x v="1"/>
    <x v="1"/>
    <x v="5"/>
    <n v="98.98"/>
    <n v="10"/>
    <n v="49.49"/>
    <n v="1039.29"/>
    <d v="2019-08-02T00:00:00"/>
    <x v="148"/>
    <s v="Credit card"/>
    <n v="989.8"/>
    <n v="4.7619047620000003"/>
    <n v="49.49"/>
    <n v="8.6999999999999993"/>
  </r>
  <r>
    <s v="796-32-9050"/>
    <s v="A"/>
    <x v="0"/>
    <x v="1"/>
    <x v="1"/>
    <x v="4"/>
    <n v="51.28"/>
    <n v="6"/>
    <n v="15.384"/>
    <n v="323.06400000000002"/>
    <d v="2019-01-19T00:00:00"/>
    <x v="149"/>
    <s v="Cash"/>
    <n v="307.68"/>
    <n v="4.7619047620000003"/>
    <n v="15.384"/>
    <n v="6.5"/>
  </r>
  <r>
    <s v="105-31-1824"/>
    <s v="A"/>
    <x v="0"/>
    <x v="0"/>
    <x v="1"/>
    <x v="3"/>
    <n v="69.52"/>
    <n v="7"/>
    <n v="24.332000000000001"/>
    <n v="510.97199999999998"/>
    <d v="2019-01-02T00:00:00"/>
    <x v="50"/>
    <s v="Credit card"/>
    <n v="486.64"/>
    <n v="4.7619047620000003"/>
    <n v="24.332000000000001"/>
    <n v="8.5"/>
  </r>
  <r>
    <s v="249-42-3782"/>
    <s v="A"/>
    <x v="0"/>
    <x v="1"/>
    <x v="1"/>
    <x v="0"/>
    <n v="70.010000000000005"/>
    <n v="5"/>
    <n v="17.502500000000001"/>
    <n v="367.55250000000001"/>
    <d v="2019-03-01T00:00:00"/>
    <x v="150"/>
    <s v="Ewallet"/>
    <n v="350.05"/>
    <n v="4.7619047620000003"/>
    <n v="17.502500000000001"/>
    <n v="5.5"/>
  </r>
  <r>
    <s v="316-55-4634"/>
    <s v="B"/>
    <x v="2"/>
    <x v="0"/>
    <x v="1"/>
    <x v="4"/>
    <n v="80.05"/>
    <n v="5"/>
    <n v="20.012499999999999"/>
    <n v="420.26249999999999"/>
    <d v="2019-01-26T00:00:00"/>
    <x v="47"/>
    <s v="Credit card"/>
    <n v="400.25"/>
    <n v="4.7619047620000003"/>
    <n v="20.012499999999999"/>
    <n v="9.4"/>
  </r>
  <r>
    <s v="733-33-4967"/>
    <s v="C"/>
    <x v="1"/>
    <x v="1"/>
    <x v="1"/>
    <x v="1"/>
    <n v="20.85"/>
    <n v="8"/>
    <n v="8.34"/>
    <n v="175.14"/>
    <d v="2019-03-03T00:00:00"/>
    <x v="151"/>
    <s v="Cash"/>
    <n v="166.8"/>
    <n v="4.7619047620000003"/>
    <n v="8.34"/>
    <n v="6.3"/>
  </r>
  <r>
    <s v="608-27-6295"/>
    <s v="B"/>
    <x v="2"/>
    <x v="0"/>
    <x v="1"/>
    <x v="1"/>
    <n v="52.89"/>
    <n v="6"/>
    <n v="15.867000000000001"/>
    <n v="333.20699999999999"/>
    <d v="2019-01-19T00:00:00"/>
    <x v="152"/>
    <s v="Credit card"/>
    <n v="317.33999999999997"/>
    <n v="4.7619047620000003"/>
    <n v="15.867000000000001"/>
    <n v="9.8000000000000007"/>
  </r>
  <r>
    <s v="414-12-7047"/>
    <s v="B"/>
    <x v="2"/>
    <x v="1"/>
    <x v="1"/>
    <x v="4"/>
    <n v="19.79"/>
    <n v="8"/>
    <n v="7.9160000000000004"/>
    <n v="166.23599999999999"/>
    <d v="2019-01-18T00:00:00"/>
    <x v="153"/>
    <s v="Ewallet"/>
    <n v="158.32"/>
    <n v="4.7619047620000003"/>
    <n v="7.9160000000000004"/>
    <n v="8.6999999999999993"/>
  </r>
  <r>
    <s v="827-26-2100"/>
    <s v="A"/>
    <x v="0"/>
    <x v="0"/>
    <x v="1"/>
    <x v="2"/>
    <n v="33.840000000000003"/>
    <n v="9"/>
    <n v="15.228"/>
    <n v="319.78800000000001"/>
    <d v="2019-03-21T00:00:00"/>
    <x v="142"/>
    <s v="Ewallet"/>
    <n v="304.56"/>
    <n v="4.7619047620000003"/>
    <n v="15.228"/>
    <n v="8.8000000000000007"/>
  </r>
  <r>
    <s v="175-54-2529"/>
    <s v="A"/>
    <x v="0"/>
    <x v="0"/>
    <x v="1"/>
    <x v="4"/>
    <n v="22.17"/>
    <n v="8"/>
    <n v="8.8680000000000003"/>
    <n v="186.22800000000001"/>
    <d v="2019-03-03T00:00:00"/>
    <x v="154"/>
    <s v="Credit card"/>
    <n v="177.36"/>
    <n v="4.7619047620000003"/>
    <n v="8.8680000000000003"/>
    <n v="9.6"/>
  </r>
  <r>
    <s v="139-52-2867"/>
    <s v="C"/>
    <x v="1"/>
    <x v="1"/>
    <x v="0"/>
    <x v="5"/>
    <n v="22.51"/>
    <n v="7"/>
    <n v="7.8784999999999998"/>
    <n v="165.4485"/>
    <d v="2019-02-13T00:00:00"/>
    <x v="155"/>
    <s v="Credit card"/>
    <n v="157.57"/>
    <n v="4.7619047620000003"/>
    <n v="7.8784999999999998"/>
    <n v="4.8"/>
  </r>
  <r>
    <s v="407-63-8975"/>
    <s v="A"/>
    <x v="0"/>
    <x v="1"/>
    <x v="1"/>
    <x v="4"/>
    <n v="73.88"/>
    <n v="6"/>
    <n v="22.164000000000001"/>
    <n v="465.44400000000002"/>
    <d v="2019-03-23T00:00:00"/>
    <x v="156"/>
    <s v="Ewallet"/>
    <n v="443.28"/>
    <n v="4.7619047620000003"/>
    <n v="22.164000000000001"/>
    <n v="4.4000000000000004"/>
  </r>
  <r>
    <s v="342-65-4817"/>
    <s v="C"/>
    <x v="1"/>
    <x v="0"/>
    <x v="1"/>
    <x v="0"/>
    <n v="86.8"/>
    <n v="3"/>
    <n v="13.02"/>
    <n v="273.42"/>
    <d v="2019-01-28T00:00:00"/>
    <x v="157"/>
    <s v="Ewallet"/>
    <n v="260.39999999999998"/>
    <n v="4.7619047620000003"/>
    <n v="13.02"/>
    <n v="9.9"/>
  </r>
  <r>
    <s v="130-98-8941"/>
    <s v="C"/>
    <x v="1"/>
    <x v="1"/>
    <x v="1"/>
    <x v="5"/>
    <n v="64.260000000000005"/>
    <n v="7"/>
    <n v="22.491"/>
    <n v="472.31099999999998"/>
    <d v="2019-09-02T00:00:00"/>
    <x v="158"/>
    <s v="Cash"/>
    <n v="449.82"/>
    <n v="4.7619047620000003"/>
    <n v="22.491"/>
    <n v="5.7"/>
  </r>
  <r>
    <s v="434-83-9547"/>
    <s v="C"/>
    <x v="1"/>
    <x v="0"/>
    <x v="1"/>
    <x v="4"/>
    <n v="38.47"/>
    <n v="8"/>
    <n v="15.388"/>
    <n v="323.14800000000002"/>
    <d v="2019-01-23T00:00:00"/>
    <x v="159"/>
    <s v="Cash"/>
    <n v="307.76"/>
    <n v="4.7619047620000003"/>
    <n v="15.388"/>
    <n v="7.7"/>
  </r>
  <r>
    <s v="851-28-6367"/>
    <s v="A"/>
    <x v="0"/>
    <x v="0"/>
    <x v="1"/>
    <x v="3"/>
    <n v="15.5"/>
    <n v="10"/>
    <n v="7.75"/>
    <n v="162.75"/>
    <d v="2019-03-23T00:00:00"/>
    <x v="60"/>
    <s v="Ewallet"/>
    <n v="155"/>
    <n v="4.7619047620000003"/>
    <n v="7.75"/>
    <n v="8"/>
  </r>
  <r>
    <s v="824-88-3614"/>
    <s v="C"/>
    <x v="1"/>
    <x v="1"/>
    <x v="1"/>
    <x v="0"/>
    <n v="34.31"/>
    <n v="8"/>
    <n v="13.724"/>
    <n v="288.20400000000001"/>
    <d v="2019-01-25T00:00:00"/>
    <x v="160"/>
    <s v="Ewallet"/>
    <n v="274.48"/>
    <n v="4.7619047620000003"/>
    <n v="13.724"/>
    <n v="5.7"/>
  </r>
  <r>
    <s v="586-25-0848"/>
    <s v="A"/>
    <x v="0"/>
    <x v="1"/>
    <x v="0"/>
    <x v="3"/>
    <n v="12.34"/>
    <n v="7"/>
    <n v="4.319"/>
    <n v="90.698999999999998"/>
    <d v="2019-04-03T00:00:00"/>
    <x v="161"/>
    <s v="Credit card"/>
    <n v="86.38"/>
    <n v="4.7619047620000003"/>
    <n v="4.319"/>
    <n v="6.7"/>
  </r>
  <r>
    <s v="895-66-0685"/>
    <s v="B"/>
    <x v="2"/>
    <x v="0"/>
    <x v="1"/>
    <x v="4"/>
    <n v="18.079999999999998"/>
    <n v="3"/>
    <n v="2.7120000000000002"/>
    <n v="56.951999999999998"/>
    <d v="2019-05-03T00:00:00"/>
    <x v="162"/>
    <s v="Ewallet"/>
    <n v="54.24"/>
    <n v="4.7619047620000003"/>
    <n v="2.7120000000000002"/>
    <n v="8"/>
  </r>
  <r>
    <s v="305-14-0245"/>
    <s v="B"/>
    <x v="2"/>
    <x v="0"/>
    <x v="0"/>
    <x v="2"/>
    <n v="94.49"/>
    <n v="8"/>
    <n v="37.795999999999999"/>
    <n v="793.71600000000001"/>
    <d v="2019-03-03T00:00:00"/>
    <x v="163"/>
    <s v="Ewallet"/>
    <n v="755.92"/>
    <n v="4.7619047620000003"/>
    <n v="37.795999999999999"/>
    <n v="7.5"/>
  </r>
  <r>
    <s v="732-04-5373"/>
    <s v="B"/>
    <x v="2"/>
    <x v="0"/>
    <x v="1"/>
    <x v="2"/>
    <n v="46.47"/>
    <n v="4"/>
    <n v="9.2940000000000005"/>
    <n v="195.17400000000001"/>
    <d v="2019-08-02T00:00:00"/>
    <x v="164"/>
    <s v="Cash"/>
    <n v="185.88"/>
    <n v="4.7619047620000003"/>
    <n v="9.2940000000000005"/>
    <n v="7"/>
  </r>
  <r>
    <s v="400-60-7251"/>
    <s v="A"/>
    <x v="0"/>
    <x v="1"/>
    <x v="1"/>
    <x v="2"/>
    <n v="74.069999999999993"/>
    <n v="1"/>
    <n v="3.7035"/>
    <n v="77.773499999999999"/>
    <d v="2019-10-02T00:00:00"/>
    <x v="165"/>
    <s v="Ewallet"/>
    <n v="74.069999999999993"/>
    <n v="4.7619047620000003"/>
    <n v="3.7035"/>
    <n v="9.9"/>
  </r>
  <r>
    <s v="593-65-1552"/>
    <s v="C"/>
    <x v="1"/>
    <x v="1"/>
    <x v="0"/>
    <x v="2"/>
    <n v="69.81"/>
    <n v="4"/>
    <n v="13.962"/>
    <n v="293.202"/>
    <d v="2019-01-28T00:00:00"/>
    <x v="166"/>
    <s v="Credit card"/>
    <n v="279.24"/>
    <n v="4.7619047620000003"/>
    <n v="13.962"/>
    <n v="5.9"/>
  </r>
  <r>
    <s v="284-34-9626"/>
    <s v="B"/>
    <x v="2"/>
    <x v="1"/>
    <x v="0"/>
    <x v="2"/>
    <n v="77.040000000000006"/>
    <n v="3"/>
    <n v="11.555999999999999"/>
    <n v="242.67599999999999"/>
    <d v="2019-11-02T00:00:00"/>
    <x v="17"/>
    <s v="Credit card"/>
    <n v="231.12"/>
    <n v="4.7619047620000003"/>
    <n v="11.555999999999999"/>
    <n v="7.2"/>
  </r>
  <r>
    <s v="437-58-8131"/>
    <s v="B"/>
    <x v="2"/>
    <x v="1"/>
    <x v="0"/>
    <x v="5"/>
    <n v="73.52"/>
    <n v="2"/>
    <n v="7.3520000000000003"/>
    <n v="154.392"/>
    <d v="2019-01-15T00:00:00"/>
    <x v="167"/>
    <s v="Ewallet"/>
    <n v="147.04"/>
    <n v="4.7619047620000003"/>
    <n v="7.3520000000000003"/>
    <n v="4.5999999999999996"/>
  </r>
  <r>
    <s v="286-43-6208"/>
    <s v="C"/>
    <x v="1"/>
    <x v="1"/>
    <x v="0"/>
    <x v="4"/>
    <n v="87.8"/>
    <n v="9"/>
    <n v="39.51"/>
    <n v="829.71"/>
    <d v="2019-03-16T00:00:00"/>
    <x v="168"/>
    <s v="Cash"/>
    <n v="790.2"/>
    <n v="4.7619047620000003"/>
    <n v="39.51"/>
    <n v="9.1999999999999993"/>
  </r>
  <r>
    <s v="641-43-2399"/>
    <s v="B"/>
    <x v="2"/>
    <x v="1"/>
    <x v="1"/>
    <x v="2"/>
    <n v="25.55"/>
    <n v="4"/>
    <n v="5.1100000000000003"/>
    <n v="107.31"/>
    <d v="2019-01-26T00:00:00"/>
    <x v="169"/>
    <s v="Ewallet"/>
    <n v="102.2"/>
    <n v="4.7619047620000003"/>
    <n v="5.1100000000000003"/>
    <n v="5.7"/>
  </r>
  <r>
    <s v="831-07-6050"/>
    <s v="A"/>
    <x v="0"/>
    <x v="1"/>
    <x v="1"/>
    <x v="1"/>
    <n v="32.71"/>
    <n v="5"/>
    <n v="8.1775000000000002"/>
    <n v="171.72749999999999"/>
    <d v="2019-03-19T00:00:00"/>
    <x v="170"/>
    <s v="Credit card"/>
    <n v="163.55000000000001"/>
    <n v="4.7619047620000003"/>
    <n v="8.1775000000000002"/>
    <n v="9.9"/>
  </r>
  <r>
    <s v="556-86-3144"/>
    <s v="C"/>
    <x v="1"/>
    <x v="0"/>
    <x v="0"/>
    <x v="5"/>
    <n v="74.290000000000006"/>
    <n v="1"/>
    <n v="3.7145000000000001"/>
    <n v="78.004499999999993"/>
    <d v="2019-01-13T00:00:00"/>
    <x v="171"/>
    <s v="Cash"/>
    <n v="74.290000000000006"/>
    <n v="4.7619047620000003"/>
    <n v="3.7145000000000001"/>
    <n v="5"/>
  </r>
  <r>
    <s v="848-24-9445"/>
    <s v="C"/>
    <x v="1"/>
    <x v="0"/>
    <x v="1"/>
    <x v="0"/>
    <n v="43.7"/>
    <n v="2"/>
    <n v="4.37"/>
    <n v="91.77"/>
    <d v="2019-03-26T00:00:00"/>
    <x v="172"/>
    <s v="Cash"/>
    <n v="87.4"/>
    <n v="4.7619047620000003"/>
    <n v="4.37"/>
    <n v="4.9000000000000004"/>
  </r>
  <r>
    <s v="856-22-8149"/>
    <s v="A"/>
    <x v="0"/>
    <x v="1"/>
    <x v="0"/>
    <x v="2"/>
    <n v="25.29"/>
    <n v="1"/>
    <n v="1.2645"/>
    <n v="26.554500000000001"/>
    <d v="2019-03-23T00:00:00"/>
    <x v="173"/>
    <s v="Ewallet"/>
    <n v="25.29"/>
    <n v="4.7619047620000003"/>
    <n v="1.2645"/>
    <n v="6.1"/>
  </r>
  <r>
    <s v="699-01-4164"/>
    <s v="C"/>
    <x v="1"/>
    <x v="1"/>
    <x v="1"/>
    <x v="0"/>
    <n v="41.5"/>
    <n v="4"/>
    <n v="8.3000000000000007"/>
    <n v="174.3"/>
    <d v="2019-12-03T00:00:00"/>
    <x v="174"/>
    <s v="Credit card"/>
    <n v="166"/>
    <n v="4.7619047620000003"/>
    <n v="8.3000000000000007"/>
    <n v="8.1999999999999993"/>
  </r>
  <r>
    <s v="420-11-4919"/>
    <s v="C"/>
    <x v="1"/>
    <x v="0"/>
    <x v="0"/>
    <x v="4"/>
    <n v="71.39"/>
    <n v="5"/>
    <n v="17.8475"/>
    <n v="374.79750000000001"/>
    <d v="2019-02-17T00:00:00"/>
    <x v="129"/>
    <s v="Credit card"/>
    <n v="356.95"/>
    <n v="4.7619047620000003"/>
    <n v="17.8475"/>
    <n v="5.5"/>
  </r>
  <r>
    <s v="606-80-4905"/>
    <s v="C"/>
    <x v="1"/>
    <x v="0"/>
    <x v="0"/>
    <x v="3"/>
    <n v="19.149999999999999"/>
    <n v="6"/>
    <n v="5.7450000000000001"/>
    <n v="120.645"/>
    <d v="2019-01-29T00:00:00"/>
    <x v="175"/>
    <s v="Credit card"/>
    <n v="114.9"/>
    <n v="4.7619047620000003"/>
    <n v="5.7450000000000001"/>
    <n v="6.8"/>
  </r>
  <r>
    <s v="542-41-0513"/>
    <s v="B"/>
    <x v="2"/>
    <x v="0"/>
    <x v="0"/>
    <x v="1"/>
    <n v="57.49"/>
    <n v="4"/>
    <n v="11.497999999999999"/>
    <n v="241.458"/>
    <d v="2019-03-15T00:00:00"/>
    <x v="176"/>
    <s v="Cash"/>
    <n v="229.96"/>
    <n v="4.7619047620000003"/>
    <n v="11.497999999999999"/>
    <n v="6.6"/>
  </r>
  <r>
    <s v="426-39-2418"/>
    <s v="C"/>
    <x v="1"/>
    <x v="1"/>
    <x v="1"/>
    <x v="1"/>
    <n v="61.41"/>
    <n v="7"/>
    <n v="21.493500000000001"/>
    <n v="451.36349999999999"/>
    <d v="2019-01-14T00:00:00"/>
    <x v="177"/>
    <s v="Cash"/>
    <n v="429.87"/>
    <n v="4.7619047620000003"/>
    <n v="21.493500000000001"/>
    <n v="9.8000000000000007"/>
  </r>
  <r>
    <s v="875-46-5808"/>
    <s v="B"/>
    <x v="2"/>
    <x v="0"/>
    <x v="1"/>
    <x v="0"/>
    <n v="25.9"/>
    <n v="10"/>
    <n v="12.95"/>
    <n v="271.95"/>
    <d v="2019-06-02T00:00:00"/>
    <x v="178"/>
    <s v="Ewallet"/>
    <n v="259"/>
    <n v="4.7619047620000003"/>
    <n v="12.95"/>
    <n v="8.6999999999999993"/>
  </r>
  <r>
    <s v="394-43-4238"/>
    <s v="B"/>
    <x v="2"/>
    <x v="0"/>
    <x v="1"/>
    <x v="2"/>
    <n v="17.77"/>
    <n v="5"/>
    <n v="4.4424999999999999"/>
    <n v="93.292500000000004"/>
    <d v="2019-02-15T00:00:00"/>
    <x v="179"/>
    <s v="Credit card"/>
    <n v="88.85"/>
    <n v="4.7619047620000003"/>
    <n v="4.4424999999999999"/>
    <n v="5.4"/>
  </r>
  <r>
    <s v="749-24-1565"/>
    <s v="A"/>
    <x v="0"/>
    <x v="1"/>
    <x v="0"/>
    <x v="0"/>
    <n v="23.03"/>
    <n v="9"/>
    <n v="10.3635"/>
    <n v="217.6335"/>
    <d v="2019-03-01T00:00:00"/>
    <x v="110"/>
    <s v="Ewallet"/>
    <n v="207.27"/>
    <n v="4.7619047620000003"/>
    <n v="10.3635"/>
    <n v="7.9"/>
  </r>
  <r>
    <s v="672-51-8681"/>
    <s v="C"/>
    <x v="1"/>
    <x v="0"/>
    <x v="0"/>
    <x v="1"/>
    <n v="66.650000000000006"/>
    <n v="9"/>
    <n v="29.9925"/>
    <n v="629.84249999999997"/>
    <d v="2019-04-01T00:00:00"/>
    <x v="96"/>
    <s v="Credit card"/>
    <n v="599.85"/>
    <n v="4.7619047620000003"/>
    <n v="29.9925"/>
    <n v="9.6999999999999993"/>
  </r>
  <r>
    <s v="263-87-5680"/>
    <s v="C"/>
    <x v="1"/>
    <x v="0"/>
    <x v="0"/>
    <x v="2"/>
    <n v="28.53"/>
    <n v="10"/>
    <n v="14.265000000000001"/>
    <n v="299.565"/>
    <d v="2019-03-18T00:00:00"/>
    <x v="180"/>
    <s v="Ewallet"/>
    <n v="285.3"/>
    <n v="4.7619047620000003"/>
    <n v="14.265000000000001"/>
    <n v="7.8"/>
  </r>
  <r>
    <s v="573-58-9734"/>
    <s v="B"/>
    <x v="2"/>
    <x v="1"/>
    <x v="0"/>
    <x v="5"/>
    <n v="30.37"/>
    <n v="3"/>
    <n v="4.5555000000000003"/>
    <n v="95.665499999999994"/>
    <d v="2019-03-28T00:00:00"/>
    <x v="167"/>
    <s v="Ewallet"/>
    <n v="91.11"/>
    <n v="4.7619047620000003"/>
    <n v="4.5555000000000003"/>
    <n v="5.0999999999999996"/>
  </r>
  <r>
    <s v="817-69-8206"/>
    <s v="B"/>
    <x v="2"/>
    <x v="1"/>
    <x v="0"/>
    <x v="1"/>
    <n v="99.73"/>
    <n v="9"/>
    <n v="44.878500000000003"/>
    <n v="942.44849999999997"/>
    <d v="2019-02-03T00:00:00"/>
    <x v="144"/>
    <s v="Credit card"/>
    <n v="897.57"/>
    <n v="4.7619047620000003"/>
    <n v="44.878500000000003"/>
    <n v="6.5"/>
  </r>
  <r>
    <s v="888-02-0338"/>
    <s v="A"/>
    <x v="0"/>
    <x v="1"/>
    <x v="1"/>
    <x v="1"/>
    <n v="26.23"/>
    <n v="9"/>
    <n v="11.8035"/>
    <n v="247.87350000000001"/>
    <d v="2019-01-25T00:00:00"/>
    <x v="181"/>
    <s v="Ewallet"/>
    <n v="236.07"/>
    <n v="4.7619047620000003"/>
    <n v="11.8035"/>
    <n v="5.9"/>
  </r>
  <r>
    <s v="677-11-0152"/>
    <s v="C"/>
    <x v="1"/>
    <x v="1"/>
    <x v="0"/>
    <x v="4"/>
    <n v="93.26"/>
    <n v="9"/>
    <n v="41.966999999999999"/>
    <n v="881.30700000000002"/>
    <d v="2019-01-16T00:00:00"/>
    <x v="182"/>
    <s v="Cash"/>
    <n v="839.34"/>
    <n v="4.7619047620000003"/>
    <n v="41.966999999999999"/>
    <n v="8.8000000000000007"/>
  </r>
  <r>
    <s v="142-63-6033"/>
    <s v="B"/>
    <x v="2"/>
    <x v="1"/>
    <x v="1"/>
    <x v="2"/>
    <n v="92.36"/>
    <n v="5"/>
    <n v="23.09"/>
    <n v="484.89"/>
    <d v="2019-03-20T00:00:00"/>
    <x v="151"/>
    <s v="Ewallet"/>
    <n v="461.8"/>
    <n v="4.7619047620000003"/>
    <n v="23.09"/>
    <n v="4.9000000000000004"/>
  </r>
  <r>
    <s v="656-16-1063"/>
    <s v="B"/>
    <x v="2"/>
    <x v="1"/>
    <x v="1"/>
    <x v="3"/>
    <n v="46.42"/>
    <n v="3"/>
    <n v="6.9630000000000001"/>
    <n v="146.22300000000001"/>
    <d v="2019-04-01T00:00:00"/>
    <x v="38"/>
    <s v="Credit card"/>
    <n v="139.26"/>
    <n v="4.7619047620000003"/>
    <n v="6.9630000000000001"/>
    <n v="4.4000000000000004"/>
  </r>
  <r>
    <s v="891-58-8335"/>
    <s v="B"/>
    <x v="2"/>
    <x v="0"/>
    <x v="0"/>
    <x v="3"/>
    <n v="29.61"/>
    <n v="7"/>
    <n v="10.3635"/>
    <n v="217.6335"/>
    <d v="2019-11-03T00:00:00"/>
    <x v="183"/>
    <s v="Cash"/>
    <n v="207.27"/>
    <n v="4.7619047620000003"/>
    <n v="10.3635"/>
    <n v="6.5"/>
  </r>
  <r>
    <s v="802-43-8934"/>
    <s v="A"/>
    <x v="0"/>
    <x v="1"/>
    <x v="1"/>
    <x v="2"/>
    <n v="18.28"/>
    <n v="1"/>
    <n v="0.91400000000000003"/>
    <n v="19.193999999999999"/>
    <d v="2019-03-22T00:00:00"/>
    <x v="184"/>
    <s v="Credit card"/>
    <n v="18.28"/>
    <n v="4.7619047620000003"/>
    <n v="0.91400000000000003"/>
    <n v="8.3000000000000007"/>
  </r>
  <r>
    <s v="560-30-5617"/>
    <s v="B"/>
    <x v="2"/>
    <x v="1"/>
    <x v="0"/>
    <x v="3"/>
    <n v="24.77"/>
    <n v="5"/>
    <n v="6.1924999999999999"/>
    <n v="130.04249999999999"/>
    <d v="2019-03-24T00:00:00"/>
    <x v="185"/>
    <s v="Cash"/>
    <n v="123.85"/>
    <n v="4.7619047620000003"/>
    <n v="6.1924999999999999"/>
    <n v="8.5"/>
  </r>
  <r>
    <s v="319-74-2561"/>
    <s v="A"/>
    <x v="0"/>
    <x v="0"/>
    <x v="0"/>
    <x v="1"/>
    <n v="94.64"/>
    <n v="3"/>
    <n v="14.196"/>
    <n v="298.11599999999999"/>
    <d v="2019-02-21T00:00:00"/>
    <x v="186"/>
    <s v="Cash"/>
    <n v="283.92"/>
    <n v="4.7619047620000003"/>
    <n v="14.196"/>
    <n v="5.5"/>
  </r>
  <r>
    <s v="549-03-9315"/>
    <s v="B"/>
    <x v="2"/>
    <x v="1"/>
    <x v="1"/>
    <x v="5"/>
    <n v="94.87"/>
    <n v="8"/>
    <n v="37.948"/>
    <n v="796.90800000000002"/>
    <d v="2019-12-02T00:00:00"/>
    <x v="187"/>
    <s v="Ewallet"/>
    <n v="758.96"/>
    <n v="4.7619047620000003"/>
    <n v="37.948"/>
    <n v="8.6999999999999993"/>
  </r>
  <r>
    <s v="790-29-1172"/>
    <s v="B"/>
    <x v="2"/>
    <x v="1"/>
    <x v="0"/>
    <x v="4"/>
    <n v="57.34"/>
    <n v="3"/>
    <n v="8.6010000000000009"/>
    <n v="180.62100000000001"/>
    <d v="2019-10-03T00:00:00"/>
    <x v="188"/>
    <s v="Credit card"/>
    <n v="172.02"/>
    <n v="4.7619047620000003"/>
    <n v="8.6010000000000009"/>
    <n v="7.9"/>
  </r>
  <r>
    <s v="239-36-3640"/>
    <s v="B"/>
    <x v="2"/>
    <x v="1"/>
    <x v="1"/>
    <x v="1"/>
    <n v="45.35"/>
    <n v="6"/>
    <n v="13.605"/>
    <n v="285.70499999999998"/>
    <d v="2019-01-31T00:00:00"/>
    <x v="189"/>
    <s v="Ewallet"/>
    <n v="272.10000000000002"/>
    <n v="4.7619047620000003"/>
    <n v="13.605"/>
    <n v="6.1"/>
  </r>
  <r>
    <s v="468-01-2051"/>
    <s v="B"/>
    <x v="2"/>
    <x v="1"/>
    <x v="1"/>
    <x v="4"/>
    <n v="62.08"/>
    <n v="7"/>
    <n v="21.728000000000002"/>
    <n v="456.28800000000001"/>
    <d v="2019-06-03T00:00:00"/>
    <x v="190"/>
    <s v="Ewallet"/>
    <n v="434.56"/>
    <n v="4.7619047620000003"/>
    <n v="21.728000000000002"/>
    <n v="5.4"/>
  </r>
  <r>
    <s v="389-25-3394"/>
    <s v="C"/>
    <x v="1"/>
    <x v="1"/>
    <x v="1"/>
    <x v="1"/>
    <n v="11.81"/>
    <n v="5"/>
    <n v="2.9525000000000001"/>
    <n v="62.002499999999998"/>
    <d v="2019-02-17T00:00:00"/>
    <x v="191"/>
    <s v="Cash"/>
    <n v="59.05"/>
    <n v="4.7619047620000003"/>
    <n v="2.9525000000000001"/>
    <n v="9.4"/>
  </r>
  <r>
    <s v="279-62-1445"/>
    <s v="C"/>
    <x v="1"/>
    <x v="0"/>
    <x v="0"/>
    <x v="5"/>
    <n v="12.54"/>
    <n v="1"/>
    <n v="0.627"/>
    <n v="13.167"/>
    <d v="2019-02-21T00:00:00"/>
    <x v="192"/>
    <s v="Cash"/>
    <n v="12.54"/>
    <n v="4.7619047620000003"/>
    <n v="0.627"/>
    <n v="8.1999999999999993"/>
  </r>
  <r>
    <s v="213-72-6612"/>
    <s v="A"/>
    <x v="0"/>
    <x v="1"/>
    <x v="1"/>
    <x v="4"/>
    <n v="43.25"/>
    <n v="2"/>
    <n v="4.3250000000000002"/>
    <n v="90.825000000000003"/>
    <d v="2019-03-20T00:00:00"/>
    <x v="193"/>
    <s v="Cash"/>
    <n v="86.5"/>
    <n v="4.7619047620000003"/>
    <n v="4.3250000000000002"/>
    <n v="6.2"/>
  </r>
  <r>
    <s v="746-68-6593"/>
    <s v="C"/>
    <x v="1"/>
    <x v="0"/>
    <x v="0"/>
    <x v="3"/>
    <n v="87.16"/>
    <n v="2"/>
    <n v="8.7159999999999993"/>
    <n v="183.036"/>
    <d v="2019-11-01T00:00:00"/>
    <x v="194"/>
    <s v="Credit card"/>
    <n v="174.32"/>
    <n v="4.7619047620000003"/>
    <n v="8.7159999999999993"/>
    <n v="9.6999999999999993"/>
  </r>
  <r>
    <s v="836-82-5858"/>
    <s v="B"/>
    <x v="2"/>
    <x v="0"/>
    <x v="1"/>
    <x v="0"/>
    <n v="69.37"/>
    <n v="9"/>
    <n v="31.2165"/>
    <n v="655.54650000000004"/>
    <d v="2019-01-26T00:00:00"/>
    <x v="195"/>
    <s v="Ewallet"/>
    <n v="624.33000000000004"/>
    <n v="4.7619047620000003"/>
    <n v="31.2165"/>
    <n v="4"/>
  </r>
  <r>
    <s v="583-72-1480"/>
    <s v="C"/>
    <x v="1"/>
    <x v="0"/>
    <x v="1"/>
    <x v="1"/>
    <n v="37.06"/>
    <n v="4"/>
    <n v="7.4119999999999999"/>
    <n v="155.65199999999999"/>
    <d v="2019-01-31T00:00:00"/>
    <x v="75"/>
    <s v="Ewallet"/>
    <n v="148.24"/>
    <n v="4.7619047620000003"/>
    <n v="7.4119999999999999"/>
    <n v="9.6999999999999993"/>
  </r>
  <r>
    <s v="466-61-5506"/>
    <s v="B"/>
    <x v="2"/>
    <x v="0"/>
    <x v="0"/>
    <x v="1"/>
    <n v="90.7"/>
    <n v="6"/>
    <n v="27.21"/>
    <n v="571.41"/>
    <d v="2019-02-26T00:00:00"/>
    <x v="196"/>
    <s v="Cash"/>
    <n v="544.20000000000005"/>
    <n v="4.7619047620000003"/>
    <n v="27.21"/>
    <n v="5.3"/>
  </r>
  <r>
    <s v="721-86-6247"/>
    <s v="A"/>
    <x v="0"/>
    <x v="1"/>
    <x v="0"/>
    <x v="2"/>
    <n v="63.42"/>
    <n v="8"/>
    <n v="25.367999999999999"/>
    <n v="532.72799999999995"/>
    <d v="2019-11-03T00:00:00"/>
    <x v="197"/>
    <s v="Ewallet"/>
    <n v="507.36"/>
    <n v="4.7619047620000003"/>
    <n v="25.367999999999999"/>
    <n v="7.4"/>
  </r>
  <r>
    <s v="289-65-5721"/>
    <s v="B"/>
    <x v="2"/>
    <x v="1"/>
    <x v="0"/>
    <x v="5"/>
    <n v="81.37"/>
    <n v="2"/>
    <n v="8.1370000000000005"/>
    <n v="170.87700000000001"/>
    <d v="2019-01-26T00:00:00"/>
    <x v="198"/>
    <s v="Cash"/>
    <n v="162.74"/>
    <n v="4.7619047620000003"/>
    <n v="8.1370000000000005"/>
    <n v="6.5"/>
  </r>
  <r>
    <s v="545-46-3100"/>
    <s v="B"/>
    <x v="2"/>
    <x v="0"/>
    <x v="0"/>
    <x v="1"/>
    <n v="10.59"/>
    <n v="3"/>
    <n v="1.5885"/>
    <n v="33.358499999999999"/>
    <d v="2019-12-03T00:00:00"/>
    <x v="199"/>
    <s v="Credit card"/>
    <n v="31.77"/>
    <n v="4.7619047620000003"/>
    <n v="1.5885"/>
    <n v="8.6999999999999993"/>
  </r>
  <r>
    <s v="418-02-5978"/>
    <s v="B"/>
    <x v="2"/>
    <x v="1"/>
    <x v="0"/>
    <x v="0"/>
    <n v="84.09"/>
    <n v="9"/>
    <n v="37.840499999999999"/>
    <n v="794.65049999999997"/>
    <d v="2019-11-02T00:00:00"/>
    <x v="200"/>
    <s v="Cash"/>
    <n v="756.81"/>
    <n v="4.7619047620000003"/>
    <n v="37.840499999999999"/>
    <n v="8"/>
  </r>
  <r>
    <s v="269-04-5750"/>
    <s v="B"/>
    <x v="2"/>
    <x v="0"/>
    <x v="1"/>
    <x v="5"/>
    <n v="73.819999999999993"/>
    <n v="4"/>
    <n v="14.763999999999999"/>
    <n v="310.04399999999998"/>
    <d v="2019-02-21T00:00:00"/>
    <x v="201"/>
    <s v="Cash"/>
    <n v="295.27999999999997"/>
    <n v="4.7619047620000003"/>
    <n v="14.763999999999999"/>
    <n v="6.7"/>
  </r>
  <r>
    <s v="157-13-5295"/>
    <s v="A"/>
    <x v="0"/>
    <x v="0"/>
    <x v="1"/>
    <x v="0"/>
    <n v="51.94"/>
    <n v="10"/>
    <n v="25.97"/>
    <n v="545.37"/>
    <d v="2019-09-03T00:00:00"/>
    <x v="202"/>
    <s v="Ewallet"/>
    <n v="519.4"/>
    <n v="4.7619047620000003"/>
    <n v="25.97"/>
    <n v="6.5"/>
  </r>
  <r>
    <s v="645-78-8093"/>
    <s v="A"/>
    <x v="0"/>
    <x v="1"/>
    <x v="0"/>
    <x v="3"/>
    <n v="93.14"/>
    <n v="2"/>
    <n v="9.3140000000000001"/>
    <n v="195.59399999999999"/>
    <d v="2019-01-20T00:00:00"/>
    <x v="203"/>
    <s v="Ewallet"/>
    <n v="186.28"/>
    <n v="4.7619047620000003"/>
    <n v="9.3140000000000001"/>
    <n v="4.0999999999999996"/>
  </r>
  <r>
    <s v="211-30-9270"/>
    <s v="C"/>
    <x v="1"/>
    <x v="1"/>
    <x v="1"/>
    <x v="0"/>
    <n v="17.41"/>
    <n v="5"/>
    <n v="4.3525"/>
    <n v="91.402500000000003"/>
    <d v="2019-01-28T00:00:00"/>
    <x v="204"/>
    <s v="Credit card"/>
    <n v="87.05"/>
    <n v="4.7619047620000003"/>
    <n v="4.3525"/>
    <n v="4.9000000000000004"/>
  </r>
  <r>
    <s v="755-12-3214"/>
    <s v="C"/>
    <x v="1"/>
    <x v="0"/>
    <x v="0"/>
    <x v="5"/>
    <n v="44.22"/>
    <n v="5"/>
    <n v="11.055"/>
    <n v="232.155"/>
    <d v="2019-05-03T00:00:00"/>
    <x v="205"/>
    <s v="Credit card"/>
    <n v="221.1"/>
    <n v="4.7619047620000003"/>
    <n v="11.055"/>
    <n v="8.6"/>
  </r>
  <r>
    <s v="346-84-3103"/>
    <s v="B"/>
    <x v="2"/>
    <x v="0"/>
    <x v="0"/>
    <x v="1"/>
    <n v="13.22"/>
    <n v="5"/>
    <n v="3.3050000000000002"/>
    <n v="69.405000000000001"/>
    <d v="2019-02-03T00:00:00"/>
    <x v="206"/>
    <s v="Cash"/>
    <n v="66.099999999999994"/>
    <n v="4.7619047620000003"/>
    <n v="3.3050000000000002"/>
    <n v="4.3"/>
  </r>
  <r>
    <s v="478-06-7835"/>
    <s v="A"/>
    <x v="0"/>
    <x v="1"/>
    <x v="1"/>
    <x v="5"/>
    <n v="89.69"/>
    <n v="1"/>
    <n v="4.4844999999999997"/>
    <n v="94.174499999999995"/>
    <d v="2019-11-01T00:00:00"/>
    <x v="207"/>
    <s v="Ewallet"/>
    <n v="89.69"/>
    <n v="4.7619047620000003"/>
    <n v="4.4844999999999997"/>
    <n v="4.9000000000000004"/>
  </r>
  <r>
    <s v="540-11-4336"/>
    <s v="A"/>
    <x v="0"/>
    <x v="1"/>
    <x v="1"/>
    <x v="4"/>
    <n v="24.94"/>
    <n v="9"/>
    <n v="11.223000000000001"/>
    <n v="235.68299999999999"/>
    <d v="2019-11-01T00:00:00"/>
    <x v="208"/>
    <s v="Credit card"/>
    <n v="224.46"/>
    <n v="4.7619047620000003"/>
    <n v="11.223000000000001"/>
    <n v="5.6"/>
  </r>
  <r>
    <s v="448-81-5016"/>
    <s v="A"/>
    <x v="0"/>
    <x v="1"/>
    <x v="1"/>
    <x v="0"/>
    <n v="59.77"/>
    <n v="2"/>
    <n v="5.9770000000000003"/>
    <n v="125.517"/>
    <d v="2019-11-03T00:00:00"/>
    <x v="209"/>
    <s v="Credit card"/>
    <n v="119.54"/>
    <n v="4.7619047620000003"/>
    <n v="5.9770000000000003"/>
    <n v="5.8"/>
  </r>
  <r>
    <s v="142-72-4741"/>
    <s v="C"/>
    <x v="1"/>
    <x v="0"/>
    <x v="1"/>
    <x v="5"/>
    <n v="93.2"/>
    <n v="2"/>
    <n v="9.32"/>
    <n v="195.72"/>
    <d v="2019-02-28T00:00:00"/>
    <x v="78"/>
    <s v="Credit card"/>
    <n v="186.4"/>
    <n v="4.7619047620000003"/>
    <n v="9.32"/>
    <n v="6"/>
  </r>
  <r>
    <s v="217-58-1179"/>
    <s v="A"/>
    <x v="0"/>
    <x v="0"/>
    <x v="1"/>
    <x v="2"/>
    <n v="62.65"/>
    <n v="4"/>
    <n v="12.53"/>
    <n v="263.13"/>
    <d v="2019-05-01T00:00:00"/>
    <x v="210"/>
    <s v="Cash"/>
    <n v="250.6"/>
    <n v="4.7619047620000003"/>
    <n v="12.53"/>
    <n v="4.2"/>
  </r>
  <r>
    <s v="376-02-8238"/>
    <s v="B"/>
    <x v="2"/>
    <x v="1"/>
    <x v="1"/>
    <x v="2"/>
    <n v="93.87"/>
    <n v="8"/>
    <n v="37.548000000000002"/>
    <n v="788.50800000000004"/>
    <d v="2019-02-02T00:00:00"/>
    <x v="211"/>
    <s v="Credit card"/>
    <n v="750.96"/>
    <n v="4.7619047620000003"/>
    <n v="37.548000000000002"/>
    <n v="8.3000000000000007"/>
  </r>
  <r>
    <s v="530-90-9855"/>
    <s v="A"/>
    <x v="0"/>
    <x v="0"/>
    <x v="1"/>
    <x v="2"/>
    <n v="47.59"/>
    <n v="8"/>
    <n v="19.036000000000001"/>
    <n v="399.75599999999997"/>
    <d v="2019-01-01T00:00:00"/>
    <x v="212"/>
    <s v="Cash"/>
    <n v="380.72"/>
    <n v="4.7619047620000003"/>
    <n v="19.036000000000001"/>
    <n v="5.7"/>
  </r>
  <r>
    <s v="866-05-7563"/>
    <s v="B"/>
    <x v="2"/>
    <x v="0"/>
    <x v="0"/>
    <x v="1"/>
    <n v="81.400000000000006"/>
    <n v="3"/>
    <n v="12.21"/>
    <n v="256.41000000000003"/>
    <d v="2019-09-02T00:00:00"/>
    <x v="213"/>
    <s v="Cash"/>
    <n v="244.2"/>
    <n v="4.7619047620000003"/>
    <n v="12.21"/>
    <n v="4.8"/>
  </r>
  <r>
    <s v="604-70-6476"/>
    <s v="A"/>
    <x v="0"/>
    <x v="0"/>
    <x v="1"/>
    <x v="5"/>
    <n v="17.940000000000001"/>
    <n v="5"/>
    <n v="4.4850000000000003"/>
    <n v="94.185000000000002"/>
    <d v="2019-01-23T00:00:00"/>
    <x v="214"/>
    <s v="Ewallet"/>
    <n v="89.7"/>
    <n v="4.7619047620000003"/>
    <n v="4.4850000000000003"/>
    <n v="6.8"/>
  </r>
  <r>
    <s v="799-71-1548"/>
    <s v="A"/>
    <x v="0"/>
    <x v="0"/>
    <x v="1"/>
    <x v="1"/>
    <n v="77.72"/>
    <n v="4"/>
    <n v="15.544"/>
    <n v="326.42399999999998"/>
    <d v="2019-07-01T00:00:00"/>
    <x v="215"/>
    <s v="Credit card"/>
    <n v="310.88"/>
    <n v="4.7619047620000003"/>
    <n v="15.544"/>
    <n v="8.8000000000000007"/>
  </r>
  <r>
    <s v="785-13-7708"/>
    <s v="B"/>
    <x v="2"/>
    <x v="1"/>
    <x v="1"/>
    <x v="4"/>
    <n v="73.06"/>
    <n v="7"/>
    <n v="25.571000000000002"/>
    <n v="536.99099999999999"/>
    <d v="2019-01-14T00:00:00"/>
    <x v="216"/>
    <s v="Credit card"/>
    <n v="511.42"/>
    <n v="4.7619047620000003"/>
    <n v="25.571000000000002"/>
    <n v="4.2"/>
  </r>
  <r>
    <s v="845-51-0542"/>
    <s v="B"/>
    <x v="2"/>
    <x v="0"/>
    <x v="1"/>
    <x v="4"/>
    <n v="46.55"/>
    <n v="9"/>
    <n v="20.947500000000002"/>
    <n v="439.89749999999998"/>
    <d v="2019-02-02T00:00:00"/>
    <x v="217"/>
    <s v="Ewallet"/>
    <n v="418.95"/>
    <n v="4.7619047620000003"/>
    <n v="20.947500000000002"/>
    <n v="6.4"/>
  </r>
  <r>
    <s v="662-47-5456"/>
    <s v="C"/>
    <x v="1"/>
    <x v="0"/>
    <x v="1"/>
    <x v="5"/>
    <n v="35.19"/>
    <n v="10"/>
    <n v="17.594999999999999"/>
    <n v="369.495"/>
    <d v="2019-03-17T00:00:00"/>
    <x v="216"/>
    <s v="Credit card"/>
    <n v="351.9"/>
    <n v="4.7619047620000003"/>
    <n v="17.594999999999999"/>
    <n v="8.4"/>
  </r>
  <r>
    <s v="883-17-4236"/>
    <s v="C"/>
    <x v="1"/>
    <x v="1"/>
    <x v="0"/>
    <x v="3"/>
    <n v="14.39"/>
    <n v="2"/>
    <n v="1.4390000000000001"/>
    <n v="30.219000000000001"/>
    <d v="2019-02-03T00:00:00"/>
    <x v="143"/>
    <s v="Credit card"/>
    <n v="28.78"/>
    <n v="4.7619047620000003"/>
    <n v="1.4390000000000001"/>
    <n v="7.2"/>
  </r>
  <r>
    <s v="290-68-2984"/>
    <s v="A"/>
    <x v="0"/>
    <x v="1"/>
    <x v="1"/>
    <x v="2"/>
    <n v="23.75"/>
    <n v="4"/>
    <n v="4.75"/>
    <n v="99.75"/>
    <d v="2019-03-16T00:00:00"/>
    <x v="218"/>
    <s v="Cash"/>
    <n v="95"/>
    <n v="4.7619047620000003"/>
    <n v="4.75"/>
    <n v="5.2"/>
  </r>
  <r>
    <s v="704-11-6354"/>
    <s v="A"/>
    <x v="0"/>
    <x v="0"/>
    <x v="1"/>
    <x v="2"/>
    <n v="58.9"/>
    <n v="8"/>
    <n v="23.56"/>
    <n v="494.76"/>
    <d v="2019-06-01T00:00:00"/>
    <x v="219"/>
    <s v="Cash"/>
    <n v="471.2"/>
    <n v="4.7619047620000003"/>
    <n v="23.56"/>
    <n v="8.9"/>
  </r>
  <r>
    <s v="110-48-7033"/>
    <s v="B"/>
    <x v="2"/>
    <x v="0"/>
    <x v="1"/>
    <x v="5"/>
    <n v="32.619999999999997"/>
    <n v="4"/>
    <n v="6.524"/>
    <n v="137.00399999999999"/>
    <d v="2019-01-29T00:00:00"/>
    <x v="146"/>
    <s v="Cash"/>
    <n v="130.47999999999999"/>
    <n v="4.7619047620000003"/>
    <n v="6.524"/>
    <n v="9"/>
  </r>
  <r>
    <s v="366-93-0948"/>
    <s v="A"/>
    <x v="0"/>
    <x v="0"/>
    <x v="1"/>
    <x v="1"/>
    <n v="66.349999999999994"/>
    <n v="1"/>
    <n v="3.3174999999999999"/>
    <n v="69.667500000000004"/>
    <d v="2019-01-31T00:00:00"/>
    <x v="220"/>
    <s v="Credit card"/>
    <n v="66.349999999999994"/>
    <n v="4.7619047620000003"/>
    <n v="3.3174999999999999"/>
    <n v="9.6999999999999993"/>
  </r>
  <r>
    <s v="729-09-9681"/>
    <s v="A"/>
    <x v="0"/>
    <x v="0"/>
    <x v="1"/>
    <x v="2"/>
    <n v="25.91"/>
    <n v="6"/>
    <n v="7.7729999999999997"/>
    <n v="163.233"/>
    <d v="2019-05-02T00:00:00"/>
    <x v="91"/>
    <s v="Ewallet"/>
    <n v="155.46"/>
    <n v="4.7619047620000003"/>
    <n v="7.7729999999999997"/>
    <n v="8.6999999999999993"/>
  </r>
  <r>
    <s v="151-16-1484"/>
    <s v="A"/>
    <x v="0"/>
    <x v="0"/>
    <x v="1"/>
    <x v="1"/>
    <n v="32.25"/>
    <n v="4"/>
    <n v="6.45"/>
    <n v="135.44999999999999"/>
    <d v="2019-02-13T00:00:00"/>
    <x v="192"/>
    <s v="Ewallet"/>
    <n v="129"/>
    <n v="4.7619047620000003"/>
    <n v="6.45"/>
    <n v="6.5"/>
  </r>
  <r>
    <s v="380-94-4661"/>
    <s v="C"/>
    <x v="1"/>
    <x v="0"/>
    <x v="1"/>
    <x v="1"/>
    <n v="65.94"/>
    <n v="4"/>
    <n v="13.188000000000001"/>
    <n v="276.94799999999998"/>
    <d v="2019-07-02T00:00:00"/>
    <x v="137"/>
    <s v="Credit card"/>
    <n v="263.76"/>
    <n v="4.7619047620000003"/>
    <n v="13.188000000000001"/>
    <n v="6.9"/>
  </r>
  <r>
    <s v="850-41-9669"/>
    <s v="A"/>
    <x v="0"/>
    <x v="1"/>
    <x v="0"/>
    <x v="1"/>
    <n v="75.06"/>
    <n v="9"/>
    <n v="33.777000000000001"/>
    <n v="709.31700000000001"/>
    <d v="2019-03-19T00:00:00"/>
    <x v="221"/>
    <s v="Ewallet"/>
    <n v="675.54"/>
    <n v="4.7619047620000003"/>
    <n v="33.777000000000001"/>
    <n v="6.2"/>
  </r>
  <r>
    <s v="821-07-3596"/>
    <s v="C"/>
    <x v="1"/>
    <x v="1"/>
    <x v="0"/>
    <x v="5"/>
    <n v="16.45"/>
    <n v="4"/>
    <n v="3.29"/>
    <n v="69.09"/>
    <d v="2019-07-03T00:00:00"/>
    <x v="222"/>
    <s v="Ewallet"/>
    <n v="65.8"/>
    <n v="4.7619047620000003"/>
    <n v="3.29"/>
    <n v="5.6"/>
  </r>
  <r>
    <s v="655-85-5130"/>
    <s v="B"/>
    <x v="2"/>
    <x v="0"/>
    <x v="0"/>
    <x v="5"/>
    <n v="38.299999999999997"/>
    <n v="4"/>
    <n v="7.66"/>
    <n v="160.86000000000001"/>
    <d v="2019-03-13T00:00:00"/>
    <x v="223"/>
    <s v="Cash"/>
    <n v="153.19999999999999"/>
    <n v="4.7619047620000003"/>
    <n v="7.66"/>
    <n v="5.7"/>
  </r>
  <r>
    <s v="447-15-7839"/>
    <s v="A"/>
    <x v="0"/>
    <x v="0"/>
    <x v="0"/>
    <x v="3"/>
    <n v="22.24"/>
    <n v="10"/>
    <n v="11.12"/>
    <n v="233.52"/>
    <d v="2019-09-02T00:00:00"/>
    <x v="224"/>
    <s v="Cash"/>
    <n v="222.4"/>
    <n v="4.7619047620000003"/>
    <n v="11.12"/>
    <n v="4.2"/>
  </r>
  <r>
    <s v="154-74-7179"/>
    <s v="B"/>
    <x v="2"/>
    <x v="1"/>
    <x v="1"/>
    <x v="3"/>
    <n v="54.45"/>
    <n v="1"/>
    <n v="2.7225000000000001"/>
    <n v="57.172499999999999"/>
    <d v="2019-02-26T00:00:00"/>
    <x v="225"/>
    <s v="Ewallet"/>
    <n v="54.45"/>
    <n v="4.7619047620000003"/>
    <n v="2.7225000000000001"/>
    <n v="7.9"/>
  </r>
  <r>
    <s v="253-12-6086"/>
    <s v="A"/>
    <x v="0"/>
    <x v="0"/>
    <x v="0"/>
    <x v="3"/>
    <n v="98.4"/>
    <n v="7"/>
    <n v="34.44"/>
    <n v="723.24"/>
    <d v="2019-12-03T00:00:00"/>
    <x v="31"/>
    <s v="Credit card"/>
    <n v="688.8"/>
    <n v="4.7619047620000003"/>
    <n v="34.44"/>
    <n v="8.6999999999999993"/>
  </r>
  <r>
    <s v="808-65-0703"/>
    <s v="C"/>
    <x v="1"/>
    <x v="1"/>
    <x v="1"/>
    <x v="2"/>
    <n v="35.47"/>
    <n v="4"/>
    <n v="7.0940000000000003"/>
    <n v="148.97399999999999"/>
    <d v="2019-03-14T00:00:00"/>
    <x v="226"/>
    <s v="Credit card"/>
    <n v="141.88"/>
    <n v="4.7619047620000003"/>
    <n v="7.0940000000000003"/>
    <n v="6.9"/>
  </r>
  <r>
    <s v="571-94-0759"/>
    <s v="B"/>
    <x v="2"/>
    <x v="0"/>
    <x v="0"/>
    <x v="4"/>
    <n v="74.599999999999994"/>
    <n v="10"/>
    <n v="37.299999999999997"/>
    <n v="783.3"/>
    <d v="2019-08-01T00:00:00"/>
    <x v="227"/>
    <s v="Cash"/>
    <n v="746"/>
    <n v="4.7619047620000003"/>
    <n v="37.299999999999997"/>
    <n v="9.5"/>
  </r>
  <r>
    <s v="144-51-6085"/>
    <s v="A"/>
    <x v="0"/>
    <x v="0"/>
    <x v="1"/>
    <x v="2"/>
    <n v="70.739999999999995"/>
    <n v="4"/>
    <n v="14.148"/>
    <n v="297.108"/>
    <d v="2019-05-01T00:00:00"/>
    <x v="228"/>
    <s v="Credit card"/>
    <n v="282.95999999999998"/>
    <n v="4.7619047620000003"/>
    <n v="14.148"/>
    <n v="4.4000000000000004"/>
  </r>
  <r>
    <s v="731-14-2199"/>
    <s v="A"/>
    <x v="0"/>
    <x v="0"/>
    <x v="0"/>
    <x v="2"/>
    <n v="35.54"/>
    <n v="10"/>
    <n v="17.77"/>
    <n v="373.17"/>
    <d v="2019-04-01T00:00:00"/>
    <x v="229"/>
    <s v="Ewallet"/>
    <n v="355.4"/>
    <n v="4.7619047620000003"/>
    <n v="17.77"/>
    <n v="7"/>
  </r>
  <r>
    <s v="783-09-1637"/>
    <s v="B"/>
    <x v="2"/>
    <x v="1"/>
    <x v="0"/>
    <x v="3"/>
    <n v="67.430000000000007"/>
    <n v="5"/>
    <n v="16.857500000000002"/>
    <n v="354.00749999999999"/>
    <d v="2019-06-03T00:00:00"/>
    <x v="230"/>
    <s v="Ewallet"/>
    <n v="337.15"/>
    <n v="4.7619047620000003"/>
    <n v="16.857500000000002"/>
    <n v="6.3"/>
  </r>
  <r>
    <s v="687-15-1097"/>
    <s v="C"/>
    <x v="1"/>
    <x v="0"/>
    <x v="0"/>
    <x v="0"/>
    <n v="21.12"/>
    <n v="2"/>
    <n v="2.1120000000000001"/>
    <n v="44.351999999999997"/>
    <d v="2019-03-01T00:00:00"/>
    <x v="151"/>
    <s v="Cash"/>
    <n v="42.24"/>
    <n v="4.7619047620000003"/>
    <n v="2.1120000000000001"/>
    <n v="9.6999999999999993"/>
  </r>
  <r>
    <s v="126-54-1082"/>
    <s v="A"/>
    <x v="0"/>
    <x v="0"/>
    <x v="0"/>
    <x v="2"/>
    <n v="21.54"/>
    <n v="9"/>
    <n v="9.6929999999999996"/>
    <n v="203.553"/>
    <d v="2019-07-01T00:00:00"/>
    <x v="231"/>
    <s v="Credit card"/>
    <n v="193.86"/>
    <n v="4.7619047620000003"/>
    <n v="9.6929999999999996"/>
    <n v="8.8000000000000007"/>
  </r>
  <r>
    <s v="633-91-1052"/>
    <s v="A"/>
    <x v="0"/>
    <x v="1"/>
    <x v="0"/>
    <x v="2"/>
    <n v="12.03"/>
    <n v="2"/>
    <n v="1.2030000000000001"/>
    <n v="25.263000000000002"/>
    <d v="2019-01-27T00:00:00"/>
    <x v="232"/>
    <s v="Cash"/>
    <n v="24.06"/>
    <n v="4.7619047620000003"/>
    <n v="1.2030000000000001"/>
    <n v="5.0999999999999996"/>
  </r>
  <r>
    <s v="477-24-6490"/>
    <s v="B"/>
    <x v="2"/>
    <x v="1"/>
    <x v="0"/>
    <x v="0"/>
    <n v="99.71"/>
    <n v="6"/>
    <n v="29.913"/>
    <n v="628.173"/>
    <d v="2019-02-26T00:00:00"/>
    <x v="233"/>
    <s v="Ewallet"/>
    <n v="598.26"/>
    <n v="4.7619047620000003"/>
    <n v="29.913"/>
    <n v="7.9"/>
  </r>
  <r>
    <s v="566-19-5475"/>
    <s v="B"/>
    <x v="2"/>
    <x v="1"/>
    <x v="1"/>
    <x v="5"/>
    <n v="47.97"/>
    <n v="7"/>
    <n v="16.7895"/>
    <n v="352.5795"/>
    <d v="2019-07-01T00:00:00"/>
    <x v="234"/>
    <s v="Cash"/>
    <n v="335.79"/>
    <n v="4.7619047620000003"/>
    <n v="16.7895"/>
    <n v="6.2"/>
  </r>
  <r>
    <s v="526-86-8552"/>
    <s v="C"/>
    <x v="1"/>
    <x v="0"/>
    <x v="0"/>
    <x v="2"/>
    <n v="21.82"/>
    <n v="10"/>
    <n v="10.91"/>
    <n v="229.11"/>
    <d v="2019-07-01T00:00:00"/>
    <x v="24"/>
    <s v="Cash"/>
    <n v="218.2"/>
    <n v="4.7619047620000003"/>
    <n v="10.91"/>
    <n v="7.1"/>
  </r>
  <r>
    <s v="376-56-3573"/>
    <s v="C"/>
    <x v="1"/>
    <x v="1"/>
    <x v="0"/>
    <x v="5"/>
    <n v="95.42"/>
    <n v="4"/>
    <n v="19.084"/>
    <n v="400.76400000000001"/>
    <d v="2019-02-02T00:00:00"/>
    <x v="2"/>
    <s v="Ewallet"/>
    <n v="381.68"/>
    <n v="4.7619047620000003"/>
    <n v="19.084"/>
    <n v="6.4"/>
  </r>
  <r>
    <s v="537-72-0426"/>
    <s v="C"/>
    <x v="1"/>
    <x v="0"/>
    <x v="1"/>
    <x v="5"/>
    <n v="70.989999999999995"/>
    <n v="10"/>
    <n v="35.494999999999997"/>
    <n v="745.39499999999998"/>
    <d v="2019-03-20T00:00:00"/>
    <x v="235"/>
    <s v="Cash"/>
    <n v="709.9"/>
    <n v="4.7619047620000003"/>
    <n v="35.494999999999997"/>
    <n v="5.7"/>
  </r>
  <r>
    <s v="828-61-5674"/>
    <s v="A"/>
    <x v="0"/>
    <x v="0"/>
    <x v="1"/>
    <x v="3"/>
    <n v="44.02"/>
    <n v="10"/>
    <n v="22.01"/>
    <n v="462.21"/>
    <d v="2019-03-20T00:00:00"/>
    <x v="129"/>
    <s v="Credit card"/>
    <n v="440.2"/>
    <n v="4.7619047620000003"/>
    <n v="22.01"/>
    <n v="9.6"/>
  </r>
  <r>
    <s v="136-08-6195"/>
    <s v="A"/>
    <x v="0"/>
    <x v="1"/>
    <x v="0"/>
    <x v="2"/>
    <n v="69.959999999999994"/>
    <n v="8"/>
    <n v="27.984000000000002"/>
    <n v="587.66399999999999"/>
    <d v="2019-02-15T00:00:00"/>
    <x v="154"/>
    <s v="Credit card"/>
    <n v="559.67999999999995"/>
    <n v="4.7619047620000003"/>
    <n v="27.984000000000002"/>
    <n v="6.4"/>
  </r>
  <r>
    <s v="523-38-0215"/>
    <s v="C"/>
    <x v="1"/>
    <x v="1"/>
    <x v="1"/>
    <x v="2"/>
    <n v="37"/>
    <n v="1"/>
    <n v="1.85"/>
    <n v="38.85"/>
    <d v="2019-06-03T00:00:00"/>
    <x v="236"/>
    <s v="Credit card"/>
    <n v="37"/>
    <n v="4.7619047620000003"/>
    <n v="1.85"/>
    <n v="7.9"/>
  </r>
  <r>
    <s v="490-29-1201"/>
    <s v="A"/>
    <x v="0"/>
    <x v="1"/>
    <x v="0"/>
    <x v="3"/>
    <n v="15.34"/>
    <n v="1"/>
    <n v="0.76700000000000002"/>
    <n v="16.106999999999999"/>
    <d v="2019-06-01T00:00:00"/>
    <x v="237"/>
    <s v="Cash"/>
    <n v="15.34"/>
    <n v="4.7619047620000003"/>
    <n v="0.76700000000000002"/>
    <n v="6.5"/>
  </r>
  <r>
    <s v="667-92-0055"/>
    <s v="A"/>
    <x v="0"/>
    <x v="0"/>
    <x v="1"/>
    <x v="0"/>
    <n v="99.83"/>
    <n v="6"/>
    <n v="29.949000000000002"/>
    <n v="628.92899999999997"/>
    <d v="2019-04-03T00:00:00"/>
    <x v="238"/>
    <s v="Ewallet"/>
    <n v="598.98"/>
    <n v="4.7619047620000003"/>
    <n v="29.949000000000002"/>
    <n v="8.5"/>
  </r>
  <r>
    <s v="565-17-3836"/>
    <s v="A"/>
    <x v="0"/>
    <x v="0"/>
    <x v="0"/>
    <x v="0"/>
    <n v="47.67"/>
    <n v="4"/>
    <n v="9.5340000000000007"/>
    <n v="200.214"/>
    <d v="2019-12-03T00:00:00"/>
    <x v="239"/>
    <s v="Cash"/>
    <n v="190.68"/>
    <n v="4.7619047620000003"/>
    <n v="9.5340000000000007"/>
    <n v="9.1"/>
  </r>
  <r>
    <s v="498-41-1961"/>
    <s v="B"/>
    <x v="2"/>
    <x v="1"/>
    <x v="1"/>
    <x v="0"/>
    <n v="66.680000000000007"/>
    <n v="5"/>
    <n v="16.670000000000002"/>
    <n v="350.07"/>
    <d v="2019-02-20T00:00:00"/>
    <x v="240"/>
    <s v="Cash"/>
    <n v="333.4"/>
    <n v="4.7619047620000003"/>
    <n v="16.670000000000002"/>
    <n v="7.6"/>
  </r>
  <r>
    <s v="593-95-4461"/>
    <s v="C"/>
    <x v="1"/>
    <x v="0"/>
    <x v="1"/>
    <x v="2"/>
    <n v="74.86"/>
    <n v="1"/>
    <n v="3.7429999999999999"/>
    <n v="78.602999999999994"/>
    <d v="2019-03-24T00:00:00"/>
    <x v="32"/>
    <s v="Cash"/>
    <n v="74.86"/>
    <n v="4.7619047620000003"/>
    <n v="3.7429999999999999"/>
    <n v="6.9"/>
  </r>
  <r>
    <s v="226-71-3580"/>
    <s v="C"/>
    <x v="1"/>
    <x v="1"/>
    <x v="0"/>
    <x v="3"/>
    <n v="23.75"/>
    <n v="9"/>
    <n v="10.6875"/>
    <n v="224.4375"/>
    <d v="2019-01-31T00:00:00"/>
    <x v="110"/>
    <s v="Cash"/>
    <n v="213.75"/>
    <n v="4.7619047620000003"/>
    <n v="10.6875"/>
    <n v="9.5"/>
  </r>
  <r>
    <s v="283-79-9594"/>
    <s v="B"/>
    <x v="2"/>
    <x v="1"/>
    <x v="0"/>
    <x v="4"/>
    <n v="48.51"/>
    <n v="7"/>
    <n v="16.9785"/>
    <n v="356.54849999999999"/>
    <d v="2019-01-25T00:00:00"/>
    <x v="241"/>
    <s v="Credit card"/>
    <n v="339.57"/>
    <n v="4.7619047620000003"/>
    <n v="16.9785"/>
    <n v="5.2"/>
  </r>
  <r>
    <s v="430-60-3493"/>
    <s v="A"/>
    <x v="0"/>
    <x v="0"/>
    <x v="0"/>
    <x v="2"/>
    <n v="94.88"/>
    <n v="7"/>
    <n v="33.207999999999998"/>
    <n v="697.36800000000005"/>
    <d v="2019-03-02T00:00:00"/>
    <x v="242"/>
    <s v="Cash"/>
    <n v="664.16"/>
    <n v="4.7619047620000003"/>
    <n v="33.207999999999998"/>
    <n v="4.2"/>
  </r>
  <r>
    <s v="139-20-0155"/>
    <s v="B"/>
    <x v="2"/>
    <x v="0"/>
    <x v="1"/>
    <x v="1"/>
    <n v="40.299999999999997"/>
    <n v="10"/>
    <n v="20.149999999999999"/>
    <n v="423.15"/>
    <d v="2019-01-24T00:00:00"/>
    <x v="243"/>
    <s v="Credit card"/>
    <n v="403"/>
    <n v="4.7619047620000003"/>
    <n v="20.149999999999999"/>
    <n v="7"/>
  </r>
  <r>
    <s v="558-80-4082"/>
    <s v="C"/>
    <x v="1"/>
    <x v="1"/>
    <x v="1"/>
    <x v="1"/>
    <n v="27.85"/>
    <n v="7"/>
    <n v="9.7475000000000005"/>
    <n v="204.69749999999999"/>
    <d v="2019-03-14T00:00:00"/>
    <x v="244"/>
    <s v="Ewallet"/>
    <n v="194.95"/>
    <n v="4.7619047620000003"/>
    <n v="9.7475000000000005"/>
    <n v="6"/>
  </r>
  <r>
    <s v="278-97-7759"/>
    <s v="A"/>
    <x v="0"/>
    <x v="0"/>
    <x v="0"/>
    <x v="1"/>
    <n v="62.48"/>
    <n v="1"/>
    <n v="3.1240000000000001"/>
    <n v="65.603999999999999"/>
    <d v="2019-02-18T00:00:00"/>
    <x v="245"/>
    <s v="Cash"/>
    <n v="62.48"/>
    <n v="4.7619047620000003"/>
    <n v="3.1240000000000001"/>
    <n v="4.7"/>
  </r>
  <r>
    <s v="316-68-6352"/>
    <s v="A"/>
    <x v="0"/>
    <x v="0"/>
    <x v="0"/>
    <x v="4"/>
    <n v="36.36"/>
    <n v="2"/>
    <n v="3.6360000000000001"/>
    <n v="76.355999999999995"/>
    <d v="2019-01-21T00:00:00"/>
    <x v="158"/>
    <s v="Cash"/>
    <n v="72.72"/>
    <n v="4.7619047620000003"/>
    <n v="3.6360000000000001"/>
    <n v="7.1"/>
  </r>
  <r>
    <s v="585-03-5943"/>
    <s v="B"/>
    <x v="2"/>
    <x v="1"/>
    <x v="1"/>
    <x v="0"/>
    <n v="18.11"/>
    <n v="10"/>
    <n v="9.0549999999999997"/>
    <n v="190.155"/>
    <d v="2019-03-13T00:00:00"/>
    <x v="246"/>
    <s v="Ewallet"/>
    <n v="181.1"/>
    <n v="4.7619047620000003"/>
    <n v="9.0549999999999997"/>
    <n v="5.9"/>
  </r>
  <r>
    <s v="211-05-0490"/>
    <s v="C"/>
    <x v="1"/>
    <x v="0"/>
    <x v="0"/>
    <x v="1"/>
    <n v="51.92"/>
    <n v="5"/>
    <n v="12.98"/>
    <n v="272.58"/>
    <d v="2019-03-03T00:00:00"/>
    <x v="247"/>
    <s v="Cash"/>
    <n v="259.60000000000002"/>
    <n v="4.7619047620000003"/>
    <n v="12.98"/>
    <n v="7.5"/>
  </r>
  <r>
    <s v="727-75-6477"/>
    <s v="C"/>
    <x v="1"/>
    <x v="1"/>
    <x v="1"/>
    <x v="1"/>
    <n v="28.84"/>
    <n v="4"/>
    <n v="5.7679999999999998"/>
    <n v="121.128"/>
    <d v="2019-03-29T00:00:00"/>
    <x v="248"/>
    <s v="Cash"/>
    <n v="115.36"/>
    <n v="4.7619047620000003"/>
    <n v="5.7679999999999998"/>
    <n v="6.4"/>
  </r>
  <r>
    <s v="744-02-5987"/>
    <s v="A"/>
    <x v="0"/>
    <x v="0"/>
    <x v="1"/>
    <x v="2"/>
    <n v="78.38"/>
    <n v="6"/>
    <n v="23.513999999999999"/>
    <n v="493.79399999999998"/>
    <d v="2019-10-01T00:00:00"/>
    <x v="249"/>
    <s v="Ewallet"/>
    <n v="470.28"/>
    <n v="4.7619047620000003"/>
    <n v="23.513999999999999"/>
    <n v="5.8"/>
  </r>
  <r>
    <s v="307-83-9164"/>
    <s v="A"/>
    <x v="0"/>
    <x v="0"/>
    <x v="1"/>
    <x v="2"/>
    <n v="60.01"/>
    <n v="4"/>
    <n v="12.002000000000001"/>
    <n v="252.042"/>
    <d v="2019-01-25T00:00:00"/>
    <x v="250"/>
    <s v="Cash"/>
    <n v="240.04"/>
    <n v="4.7619047620000003"/>
    <n v="12.002000000000001"/>
    <n v="4.5"/>
  </r>
  <r>
    <s v="779-06-0012"/>
    <s v="C"/>
    <x v="1"/>
    <x v="0"/>
    <x v="0"/>
    <x v="2"/>
    <n v="88.61"/>
    <n v="1"/>
    <n v="4.4305000000000003"/>
    <n v="93.040499999999994"/>
    <d v="2019-01-19T00:00:00"/>
    <x v="251"/>
    <s v="Cash"/>
    <n v="88.61"/>
    <n v="4.7619047620000003"/>
    <n v="4.4305000000000003"/>
    <n v="7.7"/>
  </r>
  <r>
    <s v="446-47-6729"/>
    <s v="C"/>
    <x v="1"/>
    <x v="1"/>
    <x v="1"/>
    <x v="5"/>
    <n v="99.82"/>
    <n v="2"/>
    <n v="9.9819999999999993"/>
    <n v="209.62200000000001"/>
    <d v="2019-02-01T00:00:00"/>
    <x v="203"/>
    <s v="Credit card"/>
    <n v="199.64"/>
    <n v="4.7619047620000003"/>
    <n v="9.9819999999999993"/>
    <n v="6.7"/>
  </r>
  <r>
    <s v="573-10-3877"/>
    <s v="B"/>
    <x v="2"/>
    <x v="0"/>
    <x v="1"/>
    <x v="0"/>
    <n v="39.01"/>
    <n v="1"/>
    <n v="1.9504999999999999"/>
    <n v="40.960500000000003"/>
    <d v="2019-12-03T00:00:00"/>
    <x v="252"/>
    <s v="Credit card"/>
    <n v="39.01"/>
    <n v="4.7619047620000003"/>
    <n v="1.9504999999999999"/>
    <n v="4.7"/>
  </r>
  <r>
    <s v="735-06-4124"/>
    <s v="C"/>
    <x v="1"/>
    <x v="1"/>
    <x v="1"/>
    <x v="4"/>
    <n v="48.61"/>
    <n v="1"/>
    <n v="2.4304999999999999"/>
    <n v="51.040500000000002"/>
    <d v="2019-02-25T00:00:00"/>
    <x v="26"/>
    <s v="Cash"/>
    <n v="48.61"/>
    <n v="4.7619047620000003"/>
    <n v="2.4304999999999999"/>
    <n v="4.4000000000000004"/>
  </r>
  <r>
    <s v="439-54-7422"/>
    <s v="A"/>
    <x v="0"/>
    <x v="1"/>
    <x v="0"/>
    <x v="1"/>
    <n v="51.19"/>
    <n v="4"/>
    <n v="10.238"/>
    <n v="214.99799999999999"/>
    <d v="2019-03-18T00:00:00"/>
    <x v="8"/>
    <s v="Credit card"/>
    <n v="204.76"/>
    <n v="4.7619047620000003"/>
    <n v="10.238"/>
    <n v="4.7"/>
  </r>
  <r>
    <s v="396-90-2219"/>
    <s v="B"/>
    <x v="2"/>
    <x v="1"/>
    <x v="0"/>
    <x v="1"/>
    <n v="14.96"/>
    <n v="8"/>
    <n v="5.984"/>
    <n v="125.664"/>
    <d v="2019-02-23T00:00:00"/>
    <x v="107"/>
    <s v="Cash"/>
    <n v="119.68"/>
    <n v="4.7619047620000003"/>
    <n v="5.984"/>
    <n v="8.6"/>
  </r>
  <r>
    <s v="411-77-0180"/>
    <s v="A"/>
    <x v="0"/>
    <x v="0"/>
    <x v="1"/>
    <x v="1"/>
    <n v="72.2"/>
    <n v="7"/>
    <n v="25.27"/>
    <n v="530.66999999999996"/>
    <d v="2019-03-26T00:00:00"/>
    <x v="253"/>
    <s v="Ewallet"/>
    <n v="505.4"/>
    <n v="4.7619047620000003"/>
    <n v="25.27"/>
    <n v="4.3"/>
  </r>
  <r>
    <s v="286-01-5402"/>
    <s v="A"/>
    <x v="0"/>
    <x v="1"/>
    <x v="0"/>
    <x v="3"/>
    <n v="40.229999999999997"/>
    <n v="7"/>
    <n v="14.080500000000001"/>
    <n v="295.69049999999999"/>
    <d v="2019-03-30T00:00:00"/>
    <x v="93"/>
    <s v="Cash"/>
    <n v="281.61"/>
    <n v="4.7619047620000003"/>
    <n v="14.080500000000001"/>
    <n v="9.6"/>
  </r>
  <r>
    <s v="803-17-8013"/>
    <s v="A"/>
    <x v="0"/>
    <x v="0"/>
    <x v="0"/>
    <x v="2"/>
    <n v="88.79"/>
    <n v="8"/>
    <n v="35.515999999999998"/>
    <n v="745.83600000000001"/>
    <d v="2019-02-17T00:00:00"/>
    <x v="254"/>
    <s v="Cash"/>
    <n v="710.32"/>
    <n v="4.7619047620000003"/>
    <n v="35.515999999999998"/>
    <n v="4.0999999999999996"/>
  </r>
  <r>
    <s v="512-98-1403"/>
    <s v="A"/>
    <x v="0"/>
    <x v="0"/>
    <x v="0"/>
    <x v="1"/>
    <n v="26.48"/>
    <n v="3"/>
    <n v="3.972"/>
    <n v="83.412000000000006"/>
    <d v="2019-03-21T00:00:00"/>
    <x v="21"/>
    <s v="Ewallet"/>
    <n v="79.44"/>
    <n v="4.7619047620000003"/>
    <n v="3.972"/>
    <n v="4.7"/>
  </r>
  <r>
    <s v="848-42-2560"/>
    <s v="A"/>
    <x v="0"/>
    <x v="1"/>
    <x v="0"/>
    <x v="5"/>
    <n v="81.91"/>
    <n v="2"/>
    <n v="8.1910000000000007"/>
    <n v="172.011"/>
    <d v="2019-05-03T00:00:00"/>
    <x v="255"/>
    <s v="Cash"/>
    <n v="163.82"/>
    <n v="4.7619047620000003"/>
    <n v="8.1910000000000007"/>
    <n v="7.8"/>
  </r>
  <r>
    <s v="532-59-7201"/>
    <s v="B"/>
    <x v="2"/>
    <x v="0"/>
    <x v="1"/>
    <x v="3"/>
    <n v="79.930000000000007"/>
    <n v="6"/>
    <n v="23.978999999999999"/>
    <n v="503.55900000000003"/>
    <d v="2019-01-31T00:00:00"/>
    <x v="214"/>
    <s v="Cash"/>
    <n v="479.58"/>
    <n v="4.7619047620000003"/>
    <n v="23.978999999999999"/>
    <n v="5.5"/>
  </r>
  <r>
    <s v="181-94-6432"/>
    <s v="C"/>
    <x v="1"/>
    <x v="0"/>
    <x v="1"/>
    <x v="5"/>
    <n v="69.33"/>
    <n v="2"/>
    <n v="6.9329999999999998"/>
    <n v="145.59299999999999"/>
    <d v="2019-05-02T00:00:00"/>
    <x v="256"/>
    <s v="Ewallet"/>
    <n v="138.66"/>
    <n v="4.7619047620000003"/>
    <n v="6.9329999999999998"/>
    <n v="9.6999999999999993"/>
  </r>
  <r>
    <s v="870-76-1733"/>
    <s v="A"/>
    <x v="0"/>
    <x v="0"/>
    <x v="0"/>
    <x v="4"/>
    <n v="14.23"/>
    <n v="5"/>
    <n v="3.5575000000000001"/>
    <n v="74.707499999999996"/>
    <d v="2019-01-02T00:00:00"/>
    <x v="257"/>
    <s v="Credit card"/>
    <n v="71.150000000000006"/>
    <n v="4.7619047620000003"/>
    <n v="3.5575000000000001"/>
    <n v="4.4000000000000004"/>
  </r>
  <r>
    <s v="423-64-4619"/>
    <s v="A"/>
    <x v="0"/>
    <x v="0"/>
    <x v="0"/>
    <x v="0"/>
    <n v="15.55"/>
    <n v="9"/>
    <n v="6.9974999999999996"/>
    <n v="146.94749999999999"/>
    <d v="2019-07-03T00:00:00"/>
    <x v="258"/>
    <s v="Cash"/>
    <n v="139.94999999999999"/>
    <n v="4.7619047620000003"/>
    <n v="6.9974999999999996"/>
    <n v="5"/>
  </r>
  <r>
    <s v="227-07-4446"/>
    <s v="C"/>
    <x v="1"/>
    <x v="0"/>
    <x v="0"/>
    <x v="1"/>
    <n v="78.13"/>
    <n v="10"/>
    <n v="39.064999999999998"/>
    <n v="820.36500000000001"/>
    <d v="2019-10-02T00:00:00"/>
    <x v="259"/>
    <s v="Cash"/>
    <n v="781.3"/>
    <n v="4.7619047620000003"/>
    <n v="39.064999999999998"/>
    <n v="4.4000000000000004"/>
  </r>
  <r>
    <s v="174-36-3675"/>
    <s v="C"/>
    <x v="1"/>
    <x v="0"/>
    <x v="1"/>
    <x v="4"/>
    <n v="99.37"/>
    <n v="2"/>
    <n v="9.9369999999999994"/>
    <n v="208.67699999999999"/>
    <d v="2019-02-14T00:00:00"/>
    <x v="260"/>
    <s v="Cash"/>
    <n v="198.74"/>
    <n v="4.7619047620000003"/>
    <n v="9.9369999999999994"/>
    <n v="5.2"/>
  </r>
  <r>
    <s v="428-83-5800"/>
    <s v="C"/>
    <x v="1"/>
    <x v="0"/>
    <x v="0"/>
    <x v="4"/>
    <n v="21.08"/>
    <n v="3"/>
    <n v="3.1619999999999999"/>
    <n v="66.402000000000001"/>
    <d v="2019-09-02T00:00:00"/>
    <x v="12"/>
    <s v="Cash"/>
    <n v="63.24"/>
    <n v="4.7619047620000003"/>
    <n v="3.1619999999999999"/>
    <n v="7.3"/>
  </r>
  <r>
    <s v="603-07-0961"/>
    <s v="C"/>
    <x v="1"/>
    <x v="0"/>
    <x v="1"/>
    <x v="1"/>
    <n v="74.790000000000006"/>
    <n v="5"/>
    <n v="18.697500000000002"/>
    <n v="392.64749999999998"/>
    <d v="2019-10-01T00:00:00"/>
    <x v="261"/>
    <s v="Cash"/>
    <n v="373.95"/>
    <n v="4.7619047620000003"/>
    <n v="18.697500000000002"/>
    <n v="4.9000000000000004"/>
  </r>
  <r>
    <s v="704-20-4138"/>
    <s v="C"/>
    <x v="1"/>
    <x v="0"/>
    <x v="0"/>
    <x v="0"/>
    <n v="29.67"/>
    <n v="7"/>
    <n v="10.384499999999999"/>
    <n v="218.0745"/>
    <d v="2019-11-03T00:00:00"/>
    <x v="262"/>
    <s v="Credit card"/>
    <n v="207.69"/>
    <n v="4.7619047620000003"/>
    <n v="10.384499999999999"/>
    <n v="8.1"/>
  </r>
  <r>
    <s v="787-15-1757"/>
    <s v="C"/>
    <x v="1"/>
    <x v="0"/>
    <x v="1"/>
    <x v="0"/>
    <n v="44.07"/>
    <n v="4"/>
    <n v="8.8140000000000001"/>
    <n v="185.09399999999999"/>
    <d v="2019-02-18T00:00:00"/>
    <x v="235"/>
    <s v="Ewallet"/>
    <n v="176.28"/>
    <n v="4.7619047620000003"/>
    <n v="8.8140000000000001"/>
    <n v="8.4"/>
  </r>
  <r>
    <s v="649-11-3678"/>
    <s v="C"/>
    <x v="1"/>
    <x v="1"/>
    <x v="0"/>
    <x v="4"/>
    <n v="22.93"/>
    <n v="9"/>
    <n v="10.3185"/>
    <n v="216.6885"/>
    <d v="2019-02-26T00:00:00"/>
    <x v="263"/>
    <s v="Cash"/>
    <n v="206.37"/>
    <n v="4.7619047620000003"/>
    <n v="10.3185"/>
    <n v="5.5"/>
  </r>
  <r>
    <s v="622-20-1945"/>
    <s v="C"/>
    <x v="1"/>
    <x v="1"/>
    <x v="0"/>
    <x v="0"/>
    <n v="39.42"/>
    <n v="1"/>
    <n v="1.9710000000000001"/>
    <n v="41.390999999999998"/>
    <d v="2019-01-18T00:00:00"/>
    <x v="264"/>
    <s v="Cash"/>
    <n v="39.42"/>
    <n v="4.7619047620000003"/>
    <n v="1.9710000000000001"/>
    <n v="8.4"/>
  </r>
  <r>
    <s v="372-94-8041"/>
    <s v="A"/>
    <x v="0"/>
    <x v="1"/>
    <x v="1"/>
    <x v="0"/>
    <n v="15.26"/>
    <n v="6"/>
    <n v="4.5780000000000003"/>
    <n v="96.138000000000005"/>
    <d v="2019-02-15T00:00:00"/>
    <x v="172"/>
    <s v="Ewallet"/>
    <n v="91.56"/>
    <n v="4.7619047620000003"/>
    <n v="4.5780000000000003"/>
    <n v="9.8000000000000007"/>
  </r>
  <r>
    <s v="563-91-7120"/>
    <s v="A"/>
    <x v="0"/>
    <x v="1"/>
    <x v="0"/>
    <x v="5"/>
    <n v="61.77"/>
    <n v="5"/>
    <n v="15.442500000000001"/>
    <n v="324.29250000000002"/>
    <d v="2019-08-03T00:00:00"/>
    <x v="265"/>
    <s v="Cash"/>
    <n v="308.85000000000002"/>
    <n v="4.7619047620000003"/>
    <n v="15.442500000000001"/>
    <n v="6.7"/>
  </r>
  <r>
    <s v="746-54-5508"/>
    <s v="A"/>
    <x v="0"/>
    <x v="1"/>
    <x v="1"/>
    <x v="2"/>
    <n v="21.52"/>
    <n v="6"/>
    <n v="6.4560000000000004"/>
    <n v="135.57599999999999"/>
    <d v="2019-01-17T00:00:00"/>
    <x v="266"/>
    <s v="Credit card"/>
    <n v="129.12"/>
    <n v="4.7619047620000003"/>
    <n v="6.4560000000000004"/>
    <n v="9.4"/>
  </r>
  <r>
    <s v="276-54-0879"/>
    <s v="B"/>
    <x v="2"/>
    <x v="1"/>
    <x v="1"/>
    <x v="3"/>
    <n v="97.74"/>
    <n v="4"/>
    <n v="19.547999999999998"/>
    <n v="410.50799999999998"/>
    <d v="2019-12-03T00:00:00"/>
    <x v="267"/>
    <s v="Ewallet"/>
    <n v="390.96"/>
    <n v="4.7619047620000003"/>
    <n v="19.547999999999998"/>
    <n v="6.4"/>
  </r>
  <r>
    <s v="815-11-1168"/>
    <s v="A"/>
    <x v="0"/>
    <x v="0"/>
    <x v="1"/>
    <x v="4"/>
    <n v="99.78"/>
    <n v="5"/>
    <n v="24.945"/>
    <n v="523.84500000000003"/>
    <d v="2019-09-03T00:00:00"/>
    <x v="268"/>
    <s v="Cash"/>
    <n v="498.9"/>
    <n v="4.7619047620000003"/>
    <n v="24.945"/>
    <n v="5.4"/>
  </r>
  <r>
    <s v="719-76-3868"/>
    <s v="C"/>
    <x v="1"/>
    <x v="0"/>
    <x v="1"/>
    <x v="4"/>
    <n v="94.26"/>
    <n v="4"/>
    <n v="18.852"/>
    <n v="395.892"/>
    <d v="2019-12-03T00:00:00"/>
    <x v="269"/>
    <s v="Cash"/>
    <n v="377.04"/>
    <n v="4.7619047620000003"/>
    <n v="18.852"/>
    <n v="8.6"/>
  </r>
  <r>
    <s v="730-61-8757"/>
    <s v="B"/>
    <x v="2"/>
    <x v="0"/>
    <x v="1"/>
    <x v="0"/>
    <n v="51.13"/>
    <n v="4"/>
    <n v="10.226000000000001"/>
    <n v="214.74600000000001"/>
    <d v="2019-01-25T00:00:00"/>
    <x v="41"/>
    <s v="Credit card"/>
    <n v="204.52"/>
    <n v="4.7619047620000003"/>
    <n v="10.226000000000001"/>
    <n v="4"/>
  </r>
  <r>
    <s v="340-66-0321"/>
    <s v="A"/>
    <x v="0"/>
    <x v="0"/>
    <x v="1"/>
    <x v="1"/>
    <n v="36.36"/>
    <n v="4"/>
    <n v="7.2720000000000002"/>
    <n v="152.71199999999999"/>
    <d v="2019-03-25T00:00:00"/>
    <x v="270"/>
    <s v="Cash"/>
    <n v="145.44"/>
    <n v="4.7619047620000003"/>
    <n v="7.2720000000000002"/>
    <n v="7.6"/>
  </r>
  <r>
    <s v="868-81-1752"/>
    <s v="B"/>
    <x v="2"/>
    <x v="1"/>
    <x v="1"/>
    <x v="2"/>
    <n v="22.02"/>
    <n v="9"/>
    <n v="9.9090000000000007"/>
    <n v="208.089"/>
    <d v="2019-07-02T00:00:00"/>
    <x v="271"/>
    <s v="Cash"/>
    <n v="198.18"/>
    <n v="4.7619047620000003"/>
    <n v="9.9090000000000007"/>
    <n v="6.8"/>
  </r>
  <r>
    <s v="634-97-8956"/>
    <s v="A"/>
    <x v="0"/>
    <x v="1"/>
    <x v="1"/>
    <x v="4"/>
    <n v="32.9"/>
    <n v="3"/>
    <n v="4.9349999999999996"/>
    <n v="103.63500000000001"/>
    <d v="2019-02-17T00:00:00"/>
    <x v="272"/>
    <s v="Credit card"/>
    <n v="98.7"/>
    <n v="4.7619047620000003"/>
    <n v="4.9349999999999996"/>
    <n v="9.1"/>
  </r>
  <r>
    <s v="566-71-1091"/>
    <s v="A"/>
    <x v="0"/>
    <x v="1"/>
    <x v="1"/>
    <x v="5"/>
    <n v="77.02"/>
    <n v="5"/>
    <n v="19.254999999999999"/>
    <n v="404.35500000000002"/>
    <d v="2019-03-02T00:00:00"/>
    <x v="273"/>
    <s v="Cash"/>
    <n v="385.1"/>
    <n v="4.7619047620000003"/>
    <n v="19.254999999999999"/>
    <n v="5.5"/>
  </r>
  <r>
    <s v="442-48-3607"/>
    <s v="A"/>
    <x v="0"/>
    <x v="0"/>
    <x v="1"/>
    <x v="4"/>
    <n v="23.48"/>
    <n v="2"/>
    <n v="2.3479999999999999"/>
    <n v="49.308"/>
    <d v="2019-03-14T00:00:00"/>
    <x v="274"/>
    <s v="Credit card"/>
    <n v="46.96"/>
    <n v="4.7619047620000003"/>
    <n v="2.3479999999999999"/>
    <n v="7.9"/>
  </r>
  <r>
    <s v="835-16-0096"/>
    <s v="C"/>
    <x v="1"/>
    <x v="0"/>
    <x v="1"/>
    <x v="3"/>
    <n v="14.7"/>
    <n v="5"/>
    <n v="3.6749999999999998"/>
    <n v="77.174999999999997"/>
    <d v="2019-03-24T00:00:00"/>
    <x v="128"/>
    <s v="Ewallet"/>
    <n v="73.5"/>
    <n v="4.7619047620000003"/>
    <n v="3.6749999999999998"/>
    <n v="8.5"/>
  </r>
  <r>
    <s v="527-09-6272"/>
    <s v="A"/>
    <x v="0"/>
    <x v="0"/>
    <x v="0"/>
    <x v="1"/>
    <n v="28.45"/>
    <n v="5"/>
    <n v="7.1124999999999998"/>
    <n v="149.36250000000001"/>
    <d v="2019-03-21T00:00:00"/>
    <x v="79"/>
    <s v="Credit card"/>
    <n v="142.25"/>
    <n v="4.7619047620000003"/>
    <n v="7.1124999999999998"/>
    <n v="9.1"/>
  </r>
  <r>
    <s v="898-04-2717"/>
    <s v="A"/>
    <x v="0"/>
    <x v="1"/>
    <x v="1"/>
    <x v="5"/>
    <n v="76.400000000000006"/>
    <n v="9"/>
    <n v="34.380000000000003"/>
    <n v="721.98"/>
    <d v="2019-03-19T00:00:00"/>
    <x v="275"/>
    <s v="Ewallet"/>
    <n v="687.6"/>
    <n v="4.7619047620000003"/>
    <n v="34.380000000000003"/>
    <n v="7.5"/>
  </r>
  <r>
    <s v="692-27-8933"/>
    <s v="B"/>
    <x v="2"/>
    <x v="1"/>
    <x v="0"/>
    <x v="3"/>
    <n v="57.95"/>
    <n v="6"/>
    <n v="17.385000000000002"/>
    <n v="365.08499999999998"/>
    <d v="2019-02-24T00:00:00"/>
    <x v="276"/>
    <s v="Cash"/>
    <n v="347.7"/>
    <n v="4.7619047620000003"/>
    <n v="17.385000000000002"/>
    <n v="5.2"/>
  </r>
  <r>
    <s v="633-09-3463"/>
    <s v="C"/>
    <x v="1"/>
    <x v="1"/>
    <x v="0"/>
    <x v="1"/>
    <n v="47.65"/>
    <n v="3"/>
    <n v="7.1475"/>
    <n v="150.0975"/>
    <d v="2019-03-28T00:00:00"/>
    <x v="187"/>
    <s v="Credit card"/>
    <n v="142.94999999999999"/>
    <n v="4.7619047620000003"/>
    <n v="7.1475"/>
    <n v="9.5"/>
  </r>
  <r>
    <s v="374-17-3652"/>
    <s v="B"/>
    <x v="2"/>
    <x v="0"/>
    <x v="0"/>
    <x v="4"/>
    <n v="42.82"/>
    <n v="9"/>
    <n v="19.268999999999998"/>
    <n v="404.649"/>
    <d v="2019-05-02T00:00:00"/>
    <x v="108"/>
    <s v="Credit card"/>
    <n v="385.38"/>
    <n v="4.7619047620000003"/>
    <n v="19.268999999999998"/>
    <n v="8.9"/>
  </r>
  <r>
    <s v="378-07-7001"/>
    <s v="B"/>
    <x v="2"/>
    <x v="0"/>
    <x v="1"/>
    <x v="1"/>
    <n v="48.09"/>
    <n v="3"/>
    <n v="7.2134999999999998"/>
    <n v="151.48349999999999"/>
    <d v="2019-10-02T00:00:00"/>
    <x v="136"/>
    <s v="Credit card"/>
    <n v="144.27000000000001"/>
    <n v="4.7619047620000003"/>
    <n v="7.2134999999999998"/>
    <n v="7.8"/>
  </r>
  <r>
    <s v="433-75-6987"/>
    <s v="B"/>
    <x v="2"/>
    <x v="0"/>
    <x v="0"/>
    <x v="0"/>
    <n v="55.97"/>
    <n v="7"/>
    <n v="19.589500000000001"/>
    <n v="411.37950000000001"/>
    <d v="2019-05-03T00:00:00"/>
    <x v="216"/>
    <s v="Ewallet"/>
    <n v="391.79"/>
    <n v="4.7619047620000003"/>
    <n v="19.589500000000001"/>
    <n v="8.9"/>
  </r>
  <r>
    <s v="873-95-4984"/>
    <s v="B"/>
    <x v="2"/>
    <x v="0"/>
    <x v="0"/>
    <x v="0"/>
    <n v="76.900000000000006"/>
    <n v="7"/>
    <n v="26.914999999999999"/>
    <n v="565.21500000000003"/>
    <d v="2019-02-15T00:00:00"/>
    <x v="277"/>
    <s v="Cash"/>
    <n v="538.29999999999995"/>
    <n v="4.7619047620000003"/>
    <n v="26.914999999999999"/>
    <n v="7.7"/>
  </r>
  <r>
    <s v="416-13-5917"/>
    <s v="C"/>
    <x v="1"/>
    <x v="1"/>
    <x v="0"/>
    <x v="4"/>
    <n v="97.03"/>
    <n v="5"/>
    <n v="24.2575"/>
    <n v="509.40750000000003"/>
    <d v="2019-01-30T00:00:00"/>
    <x v="75"/>
    <s v="Ewallet"/>
    <n v="485.15"/>
    <n v="4.7619047620000003"/>
    <n v="24.2575"/>
    <n v="9.3000000000000007"/>
  </r>
  <r>
    <s v="150-89-8043"/>
    <s v="A"/>
    <x v="0"/>
    <x v="1"/>
    <x v="1"/>
    <x v="3"/>
    <n v="44.65"/>
    <n v="3"/>
    <n v="6.6974999999999998"/>
    <n v="140.64750000000001"/>
    <d v="2019-02-14T00:00:00"/>
    <x v="278"/>
    <s v="Cash"/>
    <n v="133.94999999999999"/>
    <n v="4.7619047620000003"/>
    <n v="6.6974999999999998"/>
    <n v="6.2"/>
  </r>
  <r>
    <s v="135-84-8019"/>
    <s v="A"/>
    <x v="0"/>
    <x v="1"/>
    <x v="0"/>
    <x v="5"/>
    <n v="77.930000000000007"/>
    <n v="9"/>
    <n v="35.0685"/>
    <n v="736.43849999999998"/>
    <d v="2019-02-27T00:00:00"/>
    <x v="279"/>
    <s v="Ewallet"/>
    <n v="701.37"/>
    <n v="4.7619047620000003"/>
    <n v="35.0685"/>
    <n v="7.6"/>
  </r>
  <r>
    <s v="441-94-7118"/>
    <s v="A"/>
    <x v="0"/>
    <x v="0"/>
    <x v="1"/>
    <x v="1"/>
    <n v="71.95"/>
    <n v="1"/>
    <n v="3.5975000000000001"/>
    <n v="75.547499999999999"/>
    <d v="2019-04-02T00:00:00"/>
    <x v="280"/>
    <s v="Cash"/>
    <n v="71.95"/>
    <n v="4.7619047620000003"/>
    <n v="3.5975000000000001"/>
    <n v="7.3"/>
  </r>
  <r>
    <s v="725-96-3778"/>
    <s v="C"/>
    <x v="1"/>
    <x v="0"/>
    <x v="0"/>
    <x v="2"/>
    <n v="89.25"/>
    <n v="8"/>
    <n v="35.700000000000003"/>
    <n v="749.7"/>
    <d v="2019-01-20T00:00:00"/>
    <x v="173"/>
    <s v="Cash"/>
    <n v="714"/>
    <n v="4.7619047620000003"/>
    <n v="35.700000000000003"/>
    <n v="4.7"/>
  </r>
  <r>
    <s v="531-80-1784"/>
    <s v="A"/>
    <x v="0"/>
    <x v="1"/>
    <x v="1"/>
    <x v="1"/>
    <n v="26.02"/>
    <n v="7"/>
    <n v="9.1069999999999993"/>
    <n v="191.24700000000001"/>
    <d v="2019-03-28T00:00:00"/>
    <x v="180"/>
    <s v="Cash"/>
    <n v="182.14"/>
    <n v="4.7619047620000003"/>
    <n v="9.1069999999999993"/>
    <n v="5.0999999999999996"/>
  </r>
  <r>
    <s v="400-45-1220"/>
    <s v="B"/>
    <x v="2"/>
    <x v="1"/>
    <x v="0"/>
    <x v="0"/>
    <n v="13.5"/>
    <n v="10"/>
    <n v="6.75"/>
    <n v="141.75"/>
    <d v="2019-02-27T00:00:00"/>
    <x v="281"/>
    <s v="Credit card"/>
    <n v="135"/>
    <n v="4.7619047620000003"/>
    <n v="6.75"/>
    <n v="4.8"/>
  </r>
  <r>
    <s v="860-79-0874"/>
    <s v="C"/>
    <x v="1"/>
    <x v="0"/>
    <x v="0"/>
    <x v="5"/>
    <n v="99.3"/>
    <n v="10"/>
    <n v="49.65"/>
    <n v="1042.6500000000001"/>
    <d v="2019-02-15T00:00:00"/>
    <x v="222"/>
    <s v="Credit card"/>
    <n v="993"/>
    <n v="4.7619047620000003"/>
    <n v="49.65"/>
    <n v="6.6"/>
  </r>
  <r>
    <s v="834-61-8124"/>
    <s v="A"/>
    <x v="0"/>
    <x v="1"/>
    <x v="1"/>
    <x v="1"/>
    <n v="51.69"/>
    <n v="7"/>
    <n v="18.0915"/>
    <n v="379.92149999999998"/>
    <d v="2019-01-26T00:00:00"/>
    <x v="282"/>
    <s v="Cash"/>
    <n v="361.83"/>
    <n v="4.7619047620000003"/>
    <n v="18.0915"/>
    <n v="5.5"/>
  </r>
  <r>
    <s v="115-99-4379"/>
    <s v="B"/>
    <x v="2"/>
    <x v="0"/>
    <x v="0"/>
    <x v="5"/>
    <n v="54.73"/>
    <n v="7"/>
    <n v="19.1555"/>
    <n v="402.26549999999997"/>
    <d v="2019-03-14T00:00:00"/>
    <x v="283"/>
    <s v="Credit card"/>
    <n v="383.11"/>
    <n v="4.7619047620000003"/>
    <n v="19.1555"/>
    <n v="8.5"/>
  </r>
  <r>
    <s v="565-67-6697"/>
    <s v="B"/>
    <x v="2"/>
    <x v="0"/>
    <x v="1"/>
    <x v="2"/>
    <n v="27"/>
    <n v="9"/>
    <n v="12.15"/>
    <n v="255.15"/>
    <d v="2019-02-03T00:00:00"/>
    <x v="249"/>
    <s v="Cash"/>
    <n v="243"/>
    <n v="4.7619047620000003"/>
    <n v="12.15"/>
    <n v="4.8"/>
  </r>
  <r>
    <s v="320-49-6392"/>
    <s v="C"/>
    <x v="1"/>
    <x v="1"/>
    <x v="0"/>
    <x v="1"/>
    <n v="30.24"/>
    <n v="1"/>
    <n v="1.512"/>
    <n v="31.751999999999999"/>
    <d v="2019-04-03T00:00:00"/>
    <x v="284"/>
    <s v="Cash"/>
    <n v="30.24"/>
    <n v="4.7619047620000003"/>
    <n v="1.512"/>
    <n v="8.4"/>
  </r>
  <r>
    <s v="889-04-9723"/>
    <s v="B"/>
    <x v="2"/>
    <x v="0"/>
    <x v="0"/>
    <x v="4"/>
    <n v="89.14"/>
    <n v="4"/>
    <n v="17.827999999999999"/>
    <n v="374.38799999999998"/>
    <d v="2019-07-01T00:00:00"/>
    <x v="22"/>
    <s v="Credit card"/>
    <n v="356.56"/>
    <n v="4.7619047620000003"/>
    <n v="17.827999999999999"/>
    <n v="7.8"/>
  </r>
  <r>
    <s v="632-90-0281"/>
    <s v="C"/>
    <x v="1"/>
    <x v="1"/>
    <x v="0"/>
    <x v="5"/>
    <n v="37.549999999999997"/>
    <n v="10"/>
    <n v="18.774999999999999"/>
    <n v="394.27499999999998"/>
    <d v="2019-08-03T00:00:00"/>
    <x v="285"/>
    <s v="Credit card"/>
    <n v="375.5"/>
    <n v="4.7619047620000003"/>
    <n v="18.774999999999999"/>
    <n v="9.3000000000000007"/>
  </r>
  <r>
    <s v="554-42-2417"/>
    <s v="C"/>
    <x v="1"/>
    <x v="1"/>
    <x v="0"/>
    <x v="3"/>
    <n v="95.44"/>
    <n v="10"/>
    <n v="47.72"/>
    <n v="1002.12"/>
    <d v="2019-09-01T00:00:00"/>
    <x v="286"/>
    <s v="Cash"/>
    <n v="954.4"/>
    <n v="4.7619047620000003"/>
    <n v="47.72"/>
    <n v="5.2"/>
  </r>
  <r>
    <s v="453-63-6187"/>
    <s v="B"/>
    <x v="2"/>
    <x v="1"/>
    <x v="1"/>
    <x v="1"/>
    <n v="27.5"/>
    <n v="3"/>
    <n v="4.125"/>
    <n v="86.625"/>
    <d v="2019-01-03T00:00:00"/>
    <x v="287"/>
    <s v="Ewallet"/>
    <n v="82.5"/>
    <n v="4.7619047620000003"/>
    <n v="4.125"/>
    <n v="6.5"/>
  </r>
  <r>
    <s v="578-80-7669"/>
    <s v="B"/>
    <x v="2"/>
    <x v="1"/>
    <x v="1"/>
    <x v="3"/>
    <n v="74.97"/>
    <n v="1"/>
    <n v="3.7484999999999999"/>
    <n v="78.718500000000006"/>
    <d v="2019-03-16T00:00:00"/>
    <x v="288"/>
    <s v="Cash"/>
    <n v="74.97"/>
    <n v="4.7619047620000003"/>
    <n v="3.7484999999999999"/>
    <n v="5.6"/>
  </r>
  <r>
    <s v="612-36-5536"/>
    <s v="A"/>
    <x v="0"/>
    <x v="0"/>
    <x v="1"/>
    <x v="4"/>
    <n v="80.959999999999994"/>
    <n v="8"/>
    <n v="32.384"/>
    <n v="680.06399999999996"/>
    <d v="2019-02-17T00:00:00"/>
    <x v="289"/>
    <s v="Credit card"/>
    <n v="647.67999999999995"/>
    <n v="4.7619047620000003"/>
    <n v="32.384"/>
    <n v="7.4"/>
  </r>
  <r>
    <s v="605-72-4132"/>
    <s v="C"/>
    <x v="1"/>
    <x v="1"/>
    <x v="0"/>
    <x v="4"/>
    <n v="94.47"/>
    <n v="8"/>
    <n v="37.787999999999997"/>
    <n v="793.548"/>
    <d v="2019-02-27T00:00:00"/>
    <x v="290"/>
    <s v="Cash"/>
    <n v="755.76"/>
    <n v="4.7619047620000003"/>
    <n v="37.787999999999997"/>
    <n v="9.1"/>
  </r>
  <r>
    <s v="471-41-2823"/>
    <s v="C"/>
    <x v="1"/>
    <x v="1"/>
    <x v="1"/>
    <x v="4"/>
    <n v="99.79"/>
    <n v="2"/>
    <n v="9.9789999999999992"/>
    <n v="209.559"/>
    <d v="2019-07-03T00:00:00"/>
    <x v="291"/>
    <s v="Ewallet"/>
    <n v="199.58"/>
    <n v="4.7619047620000003"/>
    <n v="9.9789999999999992"/>
    <n v="8"/>
  </r>
  <r>
    <s v="462-67-9126"/>
    <s v="A"/>
    <x v="0"/>
    <x v="1"/>
    <x v="1"/>
    <x v="2"/>
    <n v="73.22"/>
    <n v="6"/>
    <n v="21.966000000000001"/>
    <n v="461.286"/>
    <d v="2019-01-21T00:00:00"/>
    <x v="292"/>
    <s v="Cash"/>
    <n v="439.32"/>
    <n v="4.7619047620000003"/>
    <n v="21.966000000000001"/>
    <n v="7.2"/>
  </r>
  <r>
    <s v="272-27-9238"/>
    <s v="C"/>
    <x v="1"/>
    <x v="1"/>
    <x v="0"/>
    <x v="4"/>
    <n v="41.24"/>
    <n v="4"/>
    <n v="8.2479999999999993"/>
    <n v="173.208"/>
    <d v="2019-02-19T00:00:00"/>
    <x v="293"/>
    <s v="Cash"/>
    <n v="164.96"/>
    <n v="4.7619047620000003"/>
    <n v="8.2479999999999993"/>
    <n v="7.1"/>
  </r>
  <r>
    <s v="834-25-9262"/>
    <s v="C"/>
    <x v="1"/>
    <x v="1"/>
    <x v="0"/>
    <x v="5"/>
    <n v="81.680000000000007"/>
    <n v="4"/>
    <n v="16.335999999999999"/>
    <n v="343.05599999999998"/>
    <d v="2019-06-01T00:00:00"/>
    <x v="294"/>
    <s v="Cash"/>
    <n v="326.72000000000003"/>
    <n v="4.7619047620000003"/>
    <n v="16.335999999999999"/>
    <n v="9.1"/>
  </r>
  <r>
    <s v="122-61-9553"/>
    <s v="C"/>
    <x v="1"/>
    <x v="1"/>
    <x v="0"/>
    <x v="1"/>
    <n v="51.32"/>
    <n v="9"/>
    <n v="23.094000000000001"/>
    <n v="484.97399999999999"/>
    <d v="2019-03-14T00:00:00"/>
    <x v="295"/>
    <s v="Cash"/>
    <n v="461.88"/>
    <n v="4.7619047620000003"/>
    <n v="23.094000000000001"/>
    <n v="5.6"/>
  </r>
  <r>
    <s v="468-88-0009"/>
    <s v="A"/>
    <x v="0"/>
    <x v="0"/>
    <x v="1"/>
    <x v="2"/>
    <n v="65.94"/>
    <n v="4"/>
    <n v="13.188000000000001"/>
    <n v="276.94799999999998"/>
    <d v="2019-03-24T00:00:00"/>
    <x v="1"/>
    <s v="Cash"/>
    <n v="263.76"/>
    <n v="4.7619047620000003"/>
    <n v="13.188000000000001"/>
    <n v="6"/>
  </r>
  <r>
    <s v="613-59-9758"/>
    <s v="C"/>
    <x v="1"/>
    <x v="1"/>
    <x v="0"/>
    <x v="3"/>
    <n v="14.36"/>
    <n v="10"/>
    <n v="7.18"/>
    <n v="150.78"/>
    <d v="2019-01-27T00:00:00"/>
    <x v="296"/>
    <s v="Cash"/>
    <n v="143.6"/>
    <n v="4.7619047620000003"/>
    <n v="7.18"/>
    <n v="5.4"/>
  </r>
  <r>
    <s v="254-31-0042"/>
    <s v="A"/>
    <x v="0"/>
    <x v="0"/>
    <x v="1"/>
    <x v="1"/>
    <n v="21.5"/>
    <n v="9"/>
    <n v="9.6750000000000007"/>
    <n v="203.17500000000001"/>
    <d v="2019-06-03T00:00:00"/>
    <x v="69"/>
    <s v="Credit card"/>
    <n v="193.5"/>
    <n v="4.7619047620000003"/>
    <n v="9.6750000000000007"/>
    <n v="7.8"/>
  </r>
  <r>
    <s v="201-86-2184"/>
    <s v="B"/>
    <x v="2"/>
    <x v="0"/>
    <x v="0"/>
    <x v="1"/>
    <n v="26.26"/>
    <n v="7"/>
    <n v="9.1910000000000007"/>
    <n v="193.011"/>
    <d v="2019-02-02T00:00:00"/>
    <x v="138"/>
    <s v="Cash"/>
    <n v="183.82"/>
    <n v="4.7619047620000003"/>
    <n v="9.1910000000000007"/>
    <n v="9.9"/>
  </r>
  <r>
    <s v="261-12-8671"/>
    <s v="B"/>
    <x v="2"/>
    <x v="1"/>
    <x v="0"/>
    <x v="5"/>
    <n v="60.96"/>
    <n v="2"/>
    <n v="6.0960000000000001"/>
    <n v="128.01599999999999"/>
    <d v="2019-01-25T00:00:00"/>
    <x v="30"/>
    <s v="Credit card"/>
    <n v="121.92"/>
    <n v="4.7619047620000003"/>
    <n v="6.0960000000000001"/>
    <n v="4.9000000000000004"/>
  </r>
  <r>
    <s v="730-70-9830"/>
    <s v="C"/>
    <x v="1"/>
    <x v="1"/>
    <x v="0"/>
    <x v="2"/>
    <n v="70.11"/>
    <n v="6"/>
    <n v="21.033000000000001"/>
    <n v="441.69299999999998"/>
    <d v="2019-03-14T00:00:00"/>
    <x v="297"/>
    <s v="Ewallet"/>
    <n v="420.66"/>
    <n v="4.7619047620000003"/>
    <n v="21.033000000000001"/>
    <n v="5.2"/>
  </r>
  <r>
    <s v="382-25-8917"/>
    <s v="C"/>
    <x v="1"/>
    <x v="1"/>
    <x v="1"/>
    <x v="5"/>
    <n v="42.08"/>
    <n v="6"/>
    <n v="12.624000000000001"/>
    <n v="265.10399999999998"/>
    <d v="2019-01-29T00:00:00"/>
    <x v="298"/>
    <s v="Cash"/>
    <n v="252.48"/>
    <n v="4.7619047620000003"/>
    <n v="12.624000000000001"/>
    <n v="8.9"/>
  </r>
  <r>
    <s v="422-29-8786"/>
    <s v="A"/>
    <x v="0"/>
    <x v="1"/>
    <x v="0"/>
    <x v="2"/>
    <n v="67.09"/>
    <n v="5"/>
    <n v="16.772500000000001"/>
    <n v="352.22250000000003"/>
    <d v="2019-03-01T00:00:00"/>
    <x v="157"/>
    <s v="Credit card"/>
    <n v="335.45"/>
    <n v="4.7619047620000003"/>
    <n v="16.772500000000001"/>
    <n v="9.1"/>
  </r>
  <r>
    <s v="667-23-5919"/>
    <s v="A"/>
    <x v="0"/>
    <x v="0"/>
    <x v="0"/>
    <x v="5"/>
    <n v="96.7"/>
    <n v="5"/>
    <n v="24.175000000000001"/>
    <n v="507.67500000000001"/>
    <d v="2019-01-14T00:00:00"/>
    <x v="299"/>
    <s v="Ewallet"/>
    <n v="483.5"/>
    <n v="4.7619047620000003"/>
    <n v="24.175000000000001"/>
    <n v="7"/>
  </r>
  <r>
    <s v="843-01-4703"/>
    <s v="B"/>
    <x v="2"/>
    <x v="0"/>
    <x v="0"/>
    <x v="2"/>
    <n v="35.380000000000003"/>
    <n v="9"/>
    <n v="15.920999999999999"/>
    <n v="334.34100000000001"/>
    <d v="2019-05-01T00:00:00"/>
    <x v="300"/>
    <s v="Credit card"/>
    <n v="318.42"/>
    <n v="4.7619047620000003"/>
    <n v="15.920999999999999"/>
    <n v="9.6"/>
  </r>
  <r>
    <s v="743-88-1662"/>
    <s v="C"/>
    <x v="1"/>
    <x v="1"/>
    <x v="1"/>
    <x v="3"/>
    <n v="95.49"/>
    <n v="7"/>
    <n v="33.421500000000002"/>
    <n v="701.85149999999999"/>
    <d v="2019-02-22T00:00:00"/>
    <x v="70"/>
    <s v="Ewallet"/>
    <n v="668.43"/>
    <n v="4.7619047620000003"/>
    <n v="33.421500000000002"/>
    <n v="8.6999999999999993"/>
  </r>
  <r>
    <s v="595-86-2894"/>
    <s v="C"/>
    <x v="1"/>
    <x v="0"/>
    <x v="1"/>
    <x v="5"/>
    <n v="96.98"/>
    <n v="4"/>
    <n v="19.396000000000001"/>
    <n v="407.31599999999997"/>
    <d v="2019-06-02T00:00:00"/>
    <x v="244"/>
    <s v="Ewallet"/>
    <n v="387.92"/>
    <n v="4.7619047620000003"/>
    <n v="19.396000000000001"/>
    <n v="9.4"/>
  </r>
  <r>
    <s v="182-69-8360"/>
    <s v="B"/>
    <x v="2"/>
    <x v="1"/>
    <x v="0"/>
    <x v="1"/>
    <n v="23.65"/>
    <n v="4"/>
    <n v="4.7300000000000004"/>
    <n v="99.33"/>
    <d v="2019-01-30T00:00:00"/>
    <x v="147"/>
    <s v="Credit card"/>
    <n v="94.6"/>
    <n v="4.7619047620000003"/>
    <n v="4.7300000000000004"/>
    <n v="4"/>
  </r>
  <r>
    <s v="289-15-7034"/>
    <s v="A"/>
    <x v="0"/>
    <x v="0"/>
    <x v="1"/>
    <x v="3"/>
    <n v="82.33"/>
    <n v="4"/>
    <n v="16.466000000000001"/>
    <n v="345.786"/>
    <d v="2019-11-01T00:00:00"/>
    <x v="4"/>
    <s v="Credit card"/>
    <n v="329.32"/>
    <n v="4.7619047620000003"/>
    <n v="16.466000000000001"/>
    <n v="7.5"/>
  </r>
  <r>
    <s v="462-78-5240"/>
    <s v="C"/>
    <x v="1"/>
    <x v="1"/>
    <x v="0"/>
    <x v="1"/>
    <n v="26.61"/>
    <n v="2"/>
    <n v="2.661"/>
    <n v="55.881"/>
    <d v="2019-03-19T00:00:00"/>
    <x v="63"/>
    <s v="Cash"/>
    <n v="53.22"/>
    <n v="4.7619047620000003"/>
    <n v="2.661"/>
    <n v="4.2"/>
  </r>
  <r>
    <s v="868-52-7573"/>
    <s v="B"/>
    <x v="2"/>
    <x v="1"/>
    <x v="0"/>
    <x v="4"/>
    <n v="99.69"/>
    <n v="5"/>
    <n v="24.922499999999999"/>
    <n v="523.37249999999995"/>
    <d v="2019-01-14T00:00:00"/>
    <x v="87"/>
    <s v="Cash"/>
    <n v="498.45"/>
    <n v="4.7619047620000003"/>
    <n v="24.922499999999999"/>
    <n v="9.9"/>
  </r>
  <r>
    <s v="153-58-4872"/>
    <s v="C"/>
    <x v="1"/>
    <x v="0"/>
    <x v="0"/>
    <x v="4"/>
    <n v="74.89"/>
    <n v="4"/>
    <n v="14.978"/>
    <n v="314.53800000000001"/>
    <d v="2019-01-03T00:00:00"/>
    <x v="301"/>
    <s v="Ewallet"/>
    <n v="299.56"/>
    <n v="4.7619047620000003"/>
    <n v="14.978"/>
    <n v="4.2"/>
  </r>
  <r>
    <s v="662-72-2873"/>
    <s v="A"/>
    <x v="0"/>
    <x v="1"/>
    <x v="0"/>
    <x v="4"/>
    <n v="40.94"/>
    <n v="5"/>
    <n v="10.234999999999999"/>
    <n v="214.935"/>
    <d v="2019-06-01T00:00:00"/>
    <x v="139"/>
    <s v="Ewallet"/>
    <n v="204.7"/>
    <n v="4.7619047620000003"/>
    <n v="10.234999999999999"/>
    <n v="9.9"/>
  </r>
  <r>
    <s v="525-88-7307"/>
    <s v="B"/>
    <x v="2"/>
    <x v="0"/>
    <x v="1"/>
    <x v="3"/>
    <n v="75.819999999999993"/>
    <n v="1"/>
    <n v="3.7909999999999999"/>
    <n v="79.611000000000004"/>
    <d v="2019-01-31T00:00:00"/>
    <x v="302"/>
    <s v="Cash"/>
    <n v="75.819999999999993"/>
    <n v="4.7619047620000003"/>
    <n v="3.7909999999999999"/>
    <n v="5.8"/>
  </r>
  <r>
    <s v="689-16-9784"/>
    <s v="C"/>
    <x v="1"/>
    <x v="1"/>
    <x v="1"/>
    <x v="4"/>
    <n v="46.77"/>
    <n v="6"/>
    <n v="14.031000000000001"/>
    <n v="294.65100000000001"/>
    <d v="2019-11-03T00:00:00"/>
    <x v="303"/>
    <s v="Cash"/>
    <n v="280.62"/>
    <n v="4.7619047620000003"/>
    <n v="14.031000000000001"/>
    <n v="6"/>
  </r>
  <r>
    <s v="725-56-0833"/>
    <s v="A"/>
    <x v="0"/>
    <x v="1"/>
    <x v="0"/>
    <x v="0"/>
    <n v="32.32"/>
    <n v="10"/>
    <n v="16.16"/>
    <n v="339.36"/>
    <d v="2019-02-20T00:00:00"/>
    <x v="208"/>
    <s v="Credit card"/>
    <n v="323.2"/>
    <n v="4.7619047620000003"/>
    <n v="16.16"/>
    <n v="10"/>
  </r>
  <r>
    <s v="394-41-0748"/>
    <s v="C"/>
    <x v="1"/>
    <x v="0"/>
    <x v="0"/>
    <x v="5"/>
    <n v="54.07"/>
    <n v="9"/>
    <n v="24.331499999999998"/>
    <n v="510.9615"/>
    <d v="2019-01-27T00:00:00"/>
    <x v="304"/>
    <s v="Ewallet"/>
    <n v="486.63"/>
    <n v="4.7619047620000003"/>
    <n v="24.331499999999998"/>
    <n v="9.5"/>
  </r>
  <r>
    <s v="596-42-3999"/>
    <s v="B"/>
    <x v="2"/>
    <x v="1"/>
    <x v="1"/>
    <x v="4"/>
    <n v="18.22"/>
    <n v="7"/>
    <n v="6.3769999999999998"/>
    <n v="133.917"/>
    <d v="2019-10-03T00:00:00"/>
    <x v="214"/>
    <s v="Credit card"/>
    <n v="127.54"/>
    <n v="4.7619047620000003"/>
    <n v="6.3769999999999998"/>
    <n v="6.6"/>
  </r>
  <r>
    <s v="541-89-9860"/>
    <s v="C"/>
    <x v="1"/>
    <x v="0"/>
    <x v="0"/>
    <x v="5"/>
    <n v="80.48"/>
    <n v="3"/>
    <n v="12.071999999999999"/>
    <n v="253.512"/>
    <d v="2019-02-15T00:00:00"/>
    <x v="305"/>
    <s v="Cash"/>
    <n v="241.44"/>
    <n v="4.7619047620000003"/>
    <n v="12.071999999999999"/>
    <n v="8.1"/>
  </r>
  <r>
    <s v="173-82-9529"/>
    <s v="B"/>
    <x v="2"/>
    <x v="1"/>
    <x v="0"/>
    <x v="5"/>
    <n v="37.950000000000003"/>
    <n v="10"/>
    <n v="18.975000000000001"/>
    <n v="398.47500000000002"/>
    <d v="2019-01-26T00:00:00"/>
    <x v="178"/>
    <s v="Cash"/>
    <n v="379.5"/>
    <n v="4.7619047620000003"/>
    <n v="18.975000000000001"/>
    <n v="9.6999999999999993"/>
  </r>
  <r>
    <s v="563-36-9814"/>
    <s v="A"/>
    <x v="0"/>
    <x v="0"/>
    <x v="1"/>
    <x v="1"/>
    <n v="76.819999999999993"/>
    <n v="1"/>
    <n v="3.8410000000000002"/>
    <n v="80.661000000000001"/>
    <d v="2019-02-13T00:00:00"/>
    <x v="185"/>
    <s v="Ewallet"/>
    <n v="76.819999999999993"/>
    <n v="4.7619047620000003"/>
    <n v="3.8410000000000002"/>
    <n v="7.2"/>
  </r>
  <r>
    <s v="308-47-4913"/>
    <s v="A"/>
    <x v="0"/>
    <x v="0"/>
    <x v="0"/>
    <x v="3"/>
    <n v="52.26"/>
    <n v="10"/>
    <n v="26.13"/>
    <n v="548.73"/>
    <d v="2019-09-03T00:00:00"/>
    <x v="47"/>
    <s v="Credit card"/>
    <n v="522.6"/>
    <n v="4.7619047620000003"/>
    <n v="26.13"/>
    <n v="6.2"/>
  </r>
  <r>
    <s v="885-17-6250"/>
    <s v="A"/>
    <x v="0"/>
    <x v="1"/>
    <x v="0"/>
    <x v="0"/>
    <n v="79.739999999999995"/>
    <n v="1"/>
    <n v="3.9870000000000001"/>
    <n v="83.727000000000004"/>
    <d v="2019-06-03T00:00:00"/>
    <x v="130"/>
    <s v="Ewallet"/>
    <n v="79.739999999999995"/>
    <n v="4.7619047620000003"/>
    <n v="3.9870000000000001"/>
    <n v="7.3"/>
  </r>
  <r>
    <s v="726-27-2396"/>
    <s v="A"/>
    <x v="0"/>
    <x v="1"/>
    <x v="0"/>
    <x v="0"/>
    <n v="77.5"/>
    <n v="5"/>
    <n v="19.375"/>
    <n v="406.875"/>
    <d v="2019-01-24T00:00:00"/>
    <x v="58"/>
    <s v="Ewallet"/>
    <n v="387.5"/>
    <n v="4.7619047620000003"/>
    <n v="19.375"/>
    <n v="4.3"/>
  </r>
  <r>
    <s v="316-01-3952"/>
    <s v="A"/>
    <x v="0"/>
    <x v="1"/>
    <x v="0"/>
    <x v="4"/>
    <n v="54.27"/>
    <n v="5"/>
    <n v="13.567500000000001"/>
    <n v="284.91750000000002"/>
    <d v="2019-03-13T00:00:00"/>
    <x v="249"/>
    <s v="Ewallet"/>
    <n v="271.35000000000002"/>
    <n v="4.7619047620000003"/>
    <n v="13.567500000000001"/>
    <n v="4.5999999999999996"/>
  </r>
  <r>
    <s v="760-54-1821"/>
    <s v="B"/>
    <x v="2"/>
    <x v="1"/>
    <x v="1"/>
    <x v="2"/>
    <n v="13.59"/>
    <n v="9"/>
    <n v="6.1154999999999999"/>
    <n v="128.4255"/>
    <d v="2019-03-15T00:00:00"/>
    <x v="306"/>
    <s v="Cash"/>
    <n v="122.31"/>
    <n v="4.7619047620000003"/>
    <n v="6.1154999999999999"/>
    <n v="5.8"/>
  </r>
  <r>
    <s v="793-10-3222"/>
    <s v="B"/>
    <x v="2"/>
    <x v="0"/>
    <x v="0"/>
    <x v="0"/>
    <n v="41.06"/>
    <n v="6"/>
    <n v="12.318"/>
    <n v="258.678"/>
    <d v="2019-05-03T00:00:00"/>
    <x v="241"/>
    <s v="Credit card"/>
    <n v="246.36"/>
    <n v="4.7619047620000003"/>
    <n v="12.318"/>
    <n v="8.3000000000000007"/>
  </r>
  <r>
    <s v="346-12-3257"/>
    <s v="B"/>
    <x v="2"/>
    <x v="0"/>
    <x v="1"/>
    <x v="1"/>
    <n v="19.239999999999998"/>
    <n v="9"/>
    <n v="8.6579999999999995"/>
    <n v="181.81800000000001"/>
    <d v="2019-04-03T00:00:00"/>
    <x v="235"/>
    <s v="Cash"/>
    <n v="173.16"/>
    <n v="4.7619047620000003"/>
    <n v="8.6579999999999995"/>
    <n v="8"/>
  </r>
  <r>
    <s v="110-05-6330"/>
    <s v="C"/>
    <x v="1"/>
    <x v="1"/>
    <x v="0"/>
    <x v="4"/>
    <n v="39.43"/>
    <n v="6"/>
    <n v="11.829000000000001"/>
    <n v="248.40899999999999"/>
    <d v="2019-03-25T00:00:00"/>
    <x v="307"/>
    <s v="Credit card"/>
    <n v="236.58"/>
    <n v="4.7619047620000003"/>
    <n v="11.829000000000001"/>
    <n v="9.4"/>
  </r>
  <r>
    <s v="651-61-0874"/>
    <s v="C"/>
    <x v="1"/>
    <x v="1"/>
    <x v="1"/>
    <x v="2"/>
    <n v="46.22"/>
    <n v="4"/>
    <n v="9.2439999999999998"/>
    <n v="194.124"/>
    <d v="2019-12-03T00:00:00"/>
    <x v="308"/>
    <s v="Credit card"/>
    <n v="184.88"/>
    <n v="4.7619047620000003"/>
    <n v="9.2439999999999998"/>
    <n v="6.2"/>
  </r>
  <r>
    <s v="236-86-3015"/>
    <s v="C"/>
    <x v="1"/>
    <x v="0"/>
    <x v="1"/>
    <x v="2"/>
    <n v="13.98"/>
    <n v="1"/>
    <n v="0.69899999999999995"/>
    <n v="14.679"/>
    <d v="2019-04-02T00:00:00"/>
    <x v="309"/>
    <s v="Ewallet"/>
    <n v="13.98"/>
    <n v="4.7619047620000003"/>
    <n v="0.69899999999999995"/>
    <n v="9.8000000000000007"/>
  </r>
  <r>
    <s v="831-64-0259"/>
    <s v="B"/>
    <x v="2"/>
    <x v="1"/>
    <x v="0"/>
    <x v="5"/>
    <n v="39.75"/>
    <n v="5"/>
    <n v="9.9375"/>
    <n v="208.6875"/>
    <d v="2019-02-22T00:00:00"/>
    <x v="100"/>
    <s v="Ewallet"/>
    <n v="198.75"/>
    <n v="4.7619047620000003"/>
    <n v="9.9375"/>
    <n v="9.6"/>
  </r>
  <r>
    <s v="587-03-7455"/>
    <s v="C"/>
    <x v="1"/>
    <x v="0"/>
    <x v="0"/>
    <x v="5"/>
    <n v="97.79"/>
    <n v="7"/>
    <n v="34.226500000000001"/>
    <n v="718.75649999999996"/>
    <d v="2019-02-16T00:00:00"/>
    <x v="310"/>
    <s v="Ewallet"/>
    <n v="684.53"/>
    <n v="4.7619047620000003"/>
    <n v="34.226500000000001"/>
    <n v="4.9000000000000004"/>
  </r>
  <r>
    <s v="882-40-4577"/>
    <s v="A"/>
    <x v="0"/>
    <x v="0"/>
    <x v="1"/>
    <x v="3"/>
    <n v="67.260000000000005"/>
    <n v="4"/>
    <n v="13.452"/>
    <n v="282.49200000000002"/>
    <d v="2019-01-19T00:00:00"/>
    <x v="311"/>
    <s v="Credit card"/>
    <n v="269.04000000000002"/>
    <n v="4.7619047620000003"/>
    <n v="13.452"/>
    <n v="8"/>
  </r>
  <r>
    <s v="732-67-5346"/>
    <s v="A"/>
    <x v="0"/>
    <x v="1"/>
    <x v="1"/>
    <x v="4"/>
    <n v="13.79"/>
    <n v="5"/>
    <n v="3.4474999999999998"/>
    <n v="72.397499999999994"/>
    <d v="2019-11-01T00:00:00"/>
    <x v="312"/>
    <s v="Credit card"/>
    <n v="68.95"/>
    <n v="4.7619047620000003"/>
    <n v="3.4474999999999998"/>
    <n v="7.8"/>
  </r>
  <r>
    <s v="725-32-9708"/>
    <s v="B"/>
    <x v="2"/>
    <x v="0"/>
    <x v="0"/>
    <x v="5"/>
    <n v="68.709999999999994"/>
    <n v="4"/>
    <n v="13.742000000000001"/>
    <n v="288.58199999999999"/>
    <d v="2019-04-01T00:00:00"/>
    <x v="54"/>
    <s v="Cash"/>
    <n v="274.83999999999997"/>
    <n v="4.7619047620000003"/>
    <n v="13.742000000000001"/>
    <n v="4.0999999999999996"/>
  </r>
  <r>
    <s v="256-08-8343"/>
    <s v="A"/>
    <x v="0"/>
    <x v="1"/>
    <x v="0"/>
    <x v="2"/>
    <n v="56.53"/>
    <n v="4"/>
    <n v="11.305999999999999"/>
    <n v="237.42599999999999"/>
    <d v="2019-04-03T00:00:00"/>
    <x v="28"/>
    <s v="Ewallet"/>
    <n v="226.12"/>
    <n v="4.7619047620000003"/>
    <n v="11.305999999999999"/>
    <n v="5.5"/>
  </r>
  <r>
    <s v="372-26-1506"/>
    <s v="C"/>
    <x v="1"/>
    <x v="1"/>
    <x v="0"/>
    <x v="5"/>
    <n v="23.82"/>
    <n v="5"/>
    <n v="5.9550000000000001"/>
    <n v="125.05500000000001"/>
    <d v="2019-01-28T00:00:00"/>
    <x v="225"/>
    <s v="Ewallet"/>
    <n v="119.1"/>
    <n v="4.7619047620000003"/>
    <n v="5.9550000000000001"/>
    <n v="5.4"/>
  </r>
  <r>
    <s v="244-08-0162"/>
    <s v="B"/>
    <x v="2"/>
    <x v="1"/>
    <x v="0"/>
    <x v="0"/>
    <n v="34.21"/>
    <n v="10"/>
    <n v="17.105"/>
    <n v="359.20499999999998"/>
    <d v="2019-02-01T00:00:00"/>
    <x v="127"/>
    <s v="Cash"/>
    <n v="342.1"/>
    <n v="4.7619047620000003"/>
    <n v="17.105"/>
    <n v="5.0999999999999996"/>
  </r>
  <r>
    <s v="569-71-4390"/>
    <s v="B"/>
    <x v="2"/>
    <x v="1"/>
    <x v="1"/>
    <x v="3"/>
    <n v="21.87"/>
    <n v="2"/>
    <n v="2.1869999999999998"/>
    <n v="45.927"/>
    <d v="2019-01-25T00:00:00"/>
    <x v="194"/>
    <s v="Ewallet"/>
    <n v="43.74"/>
    <n v="4.7619047620000003"/>
    <n v="2.1869999999999998"/>
    <n v="6.9"/>
  </r>
  <r>
    <s v="132-23-6451"/>
    <s v="A"/>
    <x v="0"/>
    <x v="0"/>
    <x v="1"/>
    <x v="0"/>
    <n v="20.97"/>
    <n v="5"/>
    <n v="5.2424999999999997"/>
    <n v="110.0925"/>
    <d v="2019-04-01T00:00:00"/>
    <x v="265"/>
    <s v="Cash"/>
    <n v="104.85"/>
    <n v="4.7619047620000003"/>
    <n v="5.2424999999999997"/>
    <n v="7.8"/>
  </r>
  <r>
    <s v="696-90-2548"/>
    <s v="A"/>
    <x v="0"/>
    <x v="1"/>
    <x v="1"/>
    <x v="3"/>
    <n v="25.84"/>
    <n v="3"/>
    <n v="3.8759999999999999"/>
    <n v="81.396000000000001"/>
    <d v="2019-10-03T00:00:00"/>
    <x v="313"/>
    <s v="Ewallet"/>
    <n v="77.52"/>
    <n v="4.7619047620000003"/>
    <n v="3.8759999999999999"/>
    <n v="6.6"/>
  </r>
  <r>
    <s v="472-15-9636"/>
    <s v="A"/>
    <x v="0"/>
    <x v="1"/>
    <x v="1"/>
    <x v="2"/>
    <n v="50.93"/>
    <n v="8"/>
    <n v="20.372"/>
    <n v="427.81200000000001"/>
    <d v="2019-03-22T00:00:00"/>
    <x v="314"/>
    <s v="Ewallet"/>
    <n v="407.44"/>
    <n v="4.7619047620000003"/>
    <n v="20.372"/>
    <n v="9.1999999999999993"/>
  </r>
  <r>
    <s v="268-03-6164"/>
    <s v="B"/>
    <x v="2"/>
    <x v="1"/>
    <x v="1"/>
    <x v="0"/>
    <n v="96.11"/>
    <n v="1"/>
    <n v="4.8055000000000003"/>
    <n v="100.91549999999999"/>
    <d v="2019-01-25T00:00:00"/>
    <x v="235"/>
    <s v="Ewallet"/>
    <n v="96.11"/>
    <n v="4.7619047620000003"/>
    <n v="4.8055000000000003"/>
    <n v="7.8"/>
  </r>
  <r>
    <s v="750-57-9686"/>
    <s v="C"/>
    <x v="1"/>
    <x v="1"/>
    <x v="0"/>
    <x v="2"/>
    <n v="45.38"/>
    <n v="4"/>
    <n v="9.0760000000000005"/>
    <n v="190.596"/>
    <d v="2019-08-01T00:00:00"/>
    <x v="128"/>
    <s v="Credit card"/>
    <n v="181.52"/>
    <n v="4.7619047620000003"/>
    <n v="9.0760000000000005"/>
    <n v="8.6999999999999993"/>
  </r>
  <r>
    <s v="186-09-3669"/>
    <s v="C"/>
    <x v="1"/>
    <x v="0"/>
    <x v="0"/>
    <x v="0"/>
    <n v="81.510000000000005"/>
    <n v="1"/>
    <n v="4.0754999999999999"/>
    <n v="85.585499999999996"/>
    <d v="2019-01-22T00:00:00"/>
    <x v="315"/>
    <s v="Ewallet"/>
    <n v="81.510000000000005"/>
    <n v="4.7619047620000003"/>
    <n v="4.0754999999999999"/>
    <n v="9.1999999999999993"/>
  </r>
  <r>
    <s v="848-07-1692"/>
    <s v="B"/>
    <x v="2"/>
    <x v="1"/>
    <x v="0"/>
    <x v="0"/>
    <n v="57.22"/>
    <n v="2"/>
    <n v="5.7220000000000004"/>
    <n v="120.16200000000001"/>
    <d v="2019-12-01T00:00:00"/>
    <x v="316"/>
    <s v="Ewallet"/>
    <n v="114.44"/>
    <n v="4.7619047620000003"/>
    <n v="5.7220000000000004"/>
    <n v="8.3000000000000007"/>
  </r>
  <r>
    <s v="745-71-3520"/>
    <s v="A"/>
    <x v="0"/>
    <x v="0"/>
    <x v="0"/>
    <x v="1"/>
    <n v="25.22"/>
    <n v="7"/>
    <n v="8.827"/>
    <n v="185.36699999999999"/>
    <d v="2019-04-02T00:00:00"/>
    <x v="81"/>
    <s v="Cash"/>
    <n v="176.54"/>
    <n v="4.7619047620000003"/>
    <n v="8.827"/>
    <n v="8.1999999999999993"/>
  </r>
  <r>
    <s v="266-76-6436"/>
    <s v="C"/>
    <x v="1"/>
    <x v="0"/>
    <x v="0"/>
    <x v="4"/>
    <n v="38.6"/>
    <n v="3"/>
    <n v="5.79"/>
    <n v="121.59"/>
    <d v="2019-03-28T00:00:00"/>
    <x v="317"/>
    <s v="Ewallet"/>
    <n v="115.8"/>
    <n v="4.7619047620000003"/>
    <n v="5.79"/>
    <n v="7.5"/>
  </r>
  <r>
    <s v="740-22-2500"/>
    <s v="C"/>
    <x v="1"/>
    <x v="1"/>
    <x v="0"/>
    <x v="1"/>
    <n v="84.05"/>
    <n v="3"/>
    <n v="12.6075"/>
    <n v="264.75749999999999"/>
    <d v="2019-01-23T00:00:00"/>
    <x v="236"/>
    <s v="Cash"/>
    <n v="252.15"/>
    <n v="4.7619047620000003"/>
    <n v="12.6075"/>
    <n v="9.8000000000000007"/>
  </r>
  <r>
    <s v="271-88-8734"/>
    <s v="C"/>
    <x v="1"/>
    <x v="0"/>
    <x v="0"/>
    <x v="5"/>
    <n v="97.21"/>
    <n v="10"/>
    <n v="48.604999999999997"/>
    <n v="1020.705"/>
    <d v="2019-08-02T00:00:00"/>
    <x v="127"/>
    <s v="Credit card"/>
    <n v="972.1"/>
    <n v="4.7619047620000003"/>
    <n v="48.604999999999997"/>
    <n v="8.6999999999999993"/>
  </r>
  <r>
    <s v="301-81-8610"/>
    <s v="B"/>
    <x v="2"/>
    <x v="0"/>
    <x v="1"/>
    <x v="5"/>
    <n v="25.42"/>
    <n v="8"/>
    <n v="10.167999999999999"/>
    <n v="213.52799999999999"/>
    <d v="2019-03-19T00:00:00"/>
    <x v="144"/>
    <s v="Credit card"/>
    <n v="203.36"/>
    <n v="4.7619047620000003"/>
    <n v="10.167999999999999"/>
    <n v="6.7"/>
  </r>
  <r>
    <s v="489-64-4354"/>
    <s v="C"/>
    <x v="1"/>
    <x v="1"/>
    <x v="1"/>
    <x v="5"/>
    <n v="16.28"/>
    <n v="1"/>
    <n v="0.81399999999999995"/>
    <n v="17.094000000000001"/>
    <d v="2019-09-03T00:00:00"/>
    <x v="29"/>
    <s v="Cash"/>
    <n v="16.28"/>
    <n v="4.7619047620000003"/>
    <n v="0.81399999999999995"/>
    <n v="5"/>
  </r>
  <r>
    <s v="198-84-7132"/>
    <s v="B"/>
    <x v="2"/>
    <x v="0"/>
    <x v="1"/>
    <x v="5"/>
    <n v="40.61"/>
    <n v="9"/>
    <n v="18.2745"/>
    <n v="383.7645"/>
    <d v="2019-02-01T00:00:00"/>
    <x v="61"/>
    <s v="Cash"/>
    <n v="365.49"/>
    <n v="4.7619047620000003"/>
    <n v="18.2745"/>
    <n v="7"/>
  </r>
  <r>
    <s v="269-10-8440"/>
    <s v="A"/>
    <x v="0"/>
    <x v="0"/>
    <x v="1"/>
    <x v="0"/>
    <n v="53.17"/>
    <n v="7"/>
    <n v="18.609500000000001"/>
    <n v="390.79950000000002"/>
    <d v="2019-01-21T00:00:00"/>
    <x v="240"/>
    <s v="Cash"/>
    <n v="372.19"/>
    <n v="4.7619047620000003"/>
    <n v="18.609500000000001"/>
    <n v="8.9"/>
  </r>
  <r>
    <s v="650-98-6268"/>
    <s v="B"/>
    <x v="2"/>
    <x v="0"/>
    <x v="0"/>
    <x v="4"/>
    <n v="20.87"/>
    <n v="3"/>
    <n v="3.1305000000000001"/>
    <n v="65.740499999999997"/>
    <d v="2019-03-20T00:00:00"/>
    <x v="318"/>
    <s v="Credit card"/>
    <n v="62.61"/>
    <n v="4.7619047620000003"/>
    <n v="3.1305000000000001"/>
    <n v="8"/>
  </r>
  <r>
    <s v="741-73-3559"/>
    <s v="B"/>
    <x v="2"/>
    <x v="1"/>
    <x v="1"/>
    <x v="3"/>
    <n v="67.27"/>
    <n v="5"/>
    <n v="16.817499999999999"/>
    <n v="353.16750000000002"/>
    <d v="2019-02-27T00:00:00"/>
    <x v="272"/>
    <s v="Cash"/>
    <n v="336.35"/>
    <n v="4.7619047620000003"/>
    <n v="16.817499999999999"/>
    <n v="6.9"/>
  </r>
  <r>
    <s v="325-77-6186"/>
    <s v="A"/>
    <x v="0"/>
    <x v="0"/>
    <x v="0"/>
    <x v="2"/>
    <n v="90.65"/>
    <n v="10"/>
    <n v="45.325000000000003"/>
    <n v="951.82500000000005"/>
    <d v="2019-08-03T00:00:00"/>
    <x v="164"/>
    <s v="Ewallet"/>
    <n v="906.5"/>
    <n v="4.7619047620000003"/>
    <n v="45.325000000000003"/>
    <n v="7.3"/>
  </r>
  <r>
    <s v="286-75-7818"/>
    <s v="B"/>
    <x v="2"/>
    <x v="1"/>
    <x v="1"/>
    <x v="5"/>
    <n v="69.08"/>
    <n v="2"/>
    <n v="6.9080000000000004"/>
    <n v="145.06800000000001"/>
    <d v="2019-01-31T00:00:00"/>
    <x v="28"/>
    <s v="Credit card"/>
    <n v="138.16"/>
    <n v="4.7619047620000003"/>
    <n v="6.9080000000000004"/>
    <n v="6.9"/>
  </r>
  <r>
    <s v="574-57-9721"/>
    <s v="C"/>
    <x v="1"/>
    <x v="1"/>
    <x v="1"/>
    <x v="4"/>
    <n v="43.27"/>
    <n v="2"/>
    <n v="4.327"/>
    <n v="90.867000000000004"/>
    <d v="2019-08-03T00:00:00"/>
    <x v="319"/>
    <s v="Ewallet"/>
    <n v="86.54"/>
    <n v="4.7619047620000003"/>
    <n v="4.327"/>
    <n v="5.7"/>
  </r>
  <r>
    <s v="459-50-7686"/>
    <s v="A"/>
    <x v="0"/>
    <x v="1"/>
    <x v="0"/>
    <x v="1"/>
    <n v="23.46"/>
    <n v="6"/>
    <n v="7.0380000000000003"/>
    <n v="147.798"/>
    <d v="2019-01-13T00:00:00"/>
    <x v="195"/>
    <s v="Ewallet"/>
    <n v="140.76"/>
    <n v="4.7619047620000003"/>
    <n v="7.0380000000000003"/>
    <n v="6.4"/>
  </r>
  <r>
    <s v="616-87-0016"/>
    <s v="B"/>
    <x v="2"/>
    <x v="1"/>
    <x v="1"/>
    <x v="5"/>
    <n v="95.54"/>
    <n v="7"/>
    <n v="33.439"/>
    <n v="702.21900000000005"/>
    <d v="2019-09-03T00:00:00"/>
    <x v="6"/>
    <s v="Credit card"/>
    <n v="668.78"/>
    <n v="4.7619047620000003"/>
    <n v="33.439"/>
    <n v="9.6"/>
  </r>
  <r>
    <s v="837-55-7229"/>
    <s v="B"/>
    <x v="2"/>
    <x v="1"/>
    <x v="0"/>
    <x v="5"/>
    <n v="47.44"/>
    <n v="1"/>
    <n v="2.3719999999999999"/>
    <n v="49.811999999999998"/>
    <d v="2019-02-22T00:00:00"/>
    <x v="96"/>
    <s v="Credit card"/>
    <n v="47.44"/>
    <n v="4.7619047620000003"/>
    <n v="2.3719999999999999"/>
    <n v="6.8"/>
  </r>
  <r>
    <s v="751-69-0068"/>
    <s v="C"/>
    <x v="1"/>
    <x v="1"/>
    <x v="1"/>
    <x v="3"/>
    <n v="99.24"/>
    <n v="9"/>
    <n v="44.658000000000001"/>
    <n v="937.81799999999998"/>
    <d v="2019-03-19T00:00:00"/>
    <x v="268"/>
    <s v="Ewallet"/>
    <n v="893.16"/>
    <n v="4.7619047620000003"/>
    <n v="44.658000000000001"/>
    <n v="9"/>
  </r>
  <r>
    <s v="257-73-1380"/>
    <s v="C"/>
    <x v="1"/>
    <x v="0"/>
    <x v="1"/>
    <x v="3"/>
    <n v="82.93"/>
    <n v="4"/>
    <n v="16.585999999999999"/>
    <n v="348.30599999999998"/>
    <d v="2019-01-20T00:00:00"/>
    <x v="320"/>
    <s v="Ewallet"/>
    <n v="331.72"/>
    <n v="4.7619047620000003"/>
    <n v="16.585999999999999"/>
    <n v="9.6"/>
  </r>
  <r>
    <s v="345-08-4992"/>
    <s v="A"/>
    <x v="0"/>
    <x v="1"/>
    <x v="1"/>
    <x v="2"/>
    <n v="33.99"/>
    <n v="6"/>
    <n v="10.196999999999999"/>
    <n v="214.137"/>
    <d v="2019-08-03T00:00:00"/>
    <x v="321"/>
    <s v="Credit card"/>
    <n v="203.94"/>
    <n v="4.7619047620000003"/>
    <n v="10.196999999999999"/>
    <n v="7.7"/>
  </r>
  <r>
    <s v="549-96-4200"/>
    <s v="C"/>
    <x v="1"/>
    <x v="0"/>
    <x v="1"/>
    <x v="4"/>
    <n v="17.04"/>
    <n v="4"/>
    <n v="3.4079999999999999"/>
    <n v="71.567999999999998"/>
    <d v="2019-08-03T00:00:00"/>
    <x v="322"/>
    <s v="Ewallet"/>
    <n v="68.16"/>
    <n v="4.7619047620000003"/>
    <n v="3.4079999999999999"/>
    <n v="7"/>
  </r>
  <r>
    <s v="810-60-6344"/>
    <s v="C"/>
    <x v="1"/>
    <x v="1"/>
    <x v="0"/>
    <x v="1"/>
    <n v="40.86"/>
    <n v="8"/>
    <n v="16.344000000000001"/>
    <n v="343.22399999999999"/>
    <d v="2019-07-02T00:00:00"/>
    <x v="242"/>
    <s v="Credit card"/>
    <n v="326.88"/>
    <n v="4.7619047620000003"/>
    <n v="16.344000000000001"/>
    <n v="6.5"/>
  </r>
  <r>
    <s v="450-28-2866"/>
    <s v="C"/>
    <x v="1"/>
    <x v="0"/>
    <x v="1"/>
    <x v="4"/>
    <n v="17.440000000000001"/>
    <n v="5"/>
    <n v="4.3600000000000003"/>
    <n v="91.56"/>
    <d v="2019-01-15T00:00:00"/>
    <x v="126"/>
    <s v="Cash"/>
    <n v="87.2"/>
    <n v="4.7619047620000003"/>
    <n v="4.3600000000000003"/>
    <n v="8.1"/>
  </r>
  <r>
    <s v="394-30-3170"/>
    <s v="B"/>
    <x v="2"/>
    <x v="0"/>
    <x v="0"/>
    <x v="3"/>
    <n v="88.43"/>
    <n v="8"/>
    <n v="35.372"/>
    <n v="742.81200000000001"/>
    <d v="2019-03-22T00:00:00"/>
    <x v="323"/>
    <s v="Credit card"/>
    <n v="707.44"/>
    <n v="4.7619047620000003"/>
    <n v="35.372"/>
    <n v="4.3"/>
  </r>
  <r>
    <s v="138-17-5109"/>
    <s v="A"/>
    <x v="0"/>
    <x v="0"/>
    <x v="0"/>
    <x v="2"/>
    <n v="89.21"/>
    <n v="9"/>
    <n v="40.144500000000001"/>
    <n v="843.03449999999998"/>
    <d v="2019-01-15T00:00:00"/>
    <x v="324"/>
    <s v="Credit card"/>
    <n v="802.89"/>
    <n v="4.7619047620000003"/>
    <n v="40.144500000000001"/>
    <n v="6.5"/>
  </r>
  <r>
    <s v="192-98-7397"/>
    <s v="C"/>
    <x v="1"/>
    <x v="1"/>
    <x v="1"/>
    <x v="5"/>
    <n v="12.78"/>
    <n v="1"/>
    <n v="0.63900000000000001"/>
    <n v="13.419"/>
    <d v="2019-08-01T00:00:00"/>
    <x v="325"/>
    <s v="Ewallet"/>
    <n v="12.78"/>
    <n v="4.7619047620000003"/>
    <n v="0.63900000000000001"/>
    <n v="9.5"/>
  </r>
  <r>
    <s v="301-11-9629"/>
    <s v="A"/>
    <x v="0"/>
    <x v="1"/>
    <x v="0"/>
    <x v="3"/>
    <n v="19.100000000000001"/>
    <n v="7"/>
    <n v="6.6849999999999996"/>
    <n v="140.38499999999999"/>
    <d v="2019-01-15T00:00:00"/>
    <x v="100"/>
    <s v="Cash"/>
    <n v="133.69999999999999"/>
    <n v="4.7619047620000003"/>
    <n v="6.6849999999999996"/>
    <n v="9.6999999999999993"/>
  </r>
  <r>
    <s v="390-80-5128"/>
    <s v="B"/>
    <x v="2"/>
    <x v="0"/>
    <x v="0"/>
    <x v="0"/>
    <n v="19.149999999999999"/>
    <n v="1"/>
    <n v="0.95750000000000002"/>
    <n v="20.107500000000002"/>
    <d v="2019-01-28T00:00:00"/>
    <x v="326"/>
    <s v="Credit card"/>
    <n v="19.149999999999999"/>
    <n v="4.7619047620000003"/>
    <n v="0.95750000000000002"/>
    <n v="9.5"/>
  </r>
  <r>
    <s v="235-46-8343"/>
    <s v="C"/>
    <x v="1"/>
    <x v="0"/>
    <x v="1"/>
    <x v="4"/>
    <n v="27.66"/>
    <n v="10"/>
    <n v="13.83"/>
    <n v="290.43"/>
    <d v="2019-02-14T00:00:00"/>
    <x v="55"/>
    <s v="Credit card"/>
    <n v="276.60000000000002"/>
    <n v="4.7619047620000003"/>
    <n v="13.83"/>
    <n v="8.9"/>
  </r>
  <r>
    <s v="453-12-7053"/>
    <s v="C"/>
    <x v="1"/>
    <x v="1"/>
    <x v="1"/>
    <x v="5"/>
    <n v="45.74"/>
    <n v="3"/>
    <n v="6.8609999999999998"/>
    <n v="144.08099999999999"/>
    <d v="2019-10-03T00:00:00"/>
    <x v="180"/>
    <s v="Credit card"/>
    <n v="137.22"/>
    <n v="4.7619047620000003"/>
    <n v="6.8609999999999998"/>
    <n v="6.5"/>
  </r>
  <r>
    <s v="296-11-7041"/>
    <s v="B"/>
    <x v="2"/>
    <x v="0"/>
    <x v="0"/>
    <x v="0"/>
    <n v="27.07"/>
    <n v="1"/>
    <n v="1.3534999999999999"/>
    <n v="28.423500000000001"/>
    <d v="2019-12-01T00:00:00"/>
    <x v="105"/>
    <s v="Credit card"/>
    <n v="27.07"/>
    <n v="4.7619047620000003"/>
    <n v="1.3534999999999999"/>
    <n v="5.3"/>
  </r>
  <r>
    <s v="449-27-2918"/>
    <s v="B"/>
    <x v="2"/>
    <x v="0"/>
    <x v="0"/>
    <x v="3"/>
    <n v="39.119999999999997"/>
    <n v="1"/>
    <n v="1.956"/>
    <n v="41.076000000000001"/>
    <d v="2019-03-26T00:00:00"/>
    <x v="327"/>
    <s v="Credit card"/>
    <n v="39.119999999999997"/>
    <n v="4.7619047620000003"/>
    <n v="1.956"/>
    <n v="9.6"/>
  </r>
  <r>
    <s v="891-01-7034"/>
    <s v="B"/>
    <x v="2"/>
    <x v="1"/>
    <x v="0"/>
    <x v="1"/>
    <n v="74.709999999999994"/>
    <n v="6"/>
    <n v="22.413"/>
    <n v="470.673"/>
    <d v="2019-01-01T00:00:00"/>
    <x v="312"/>
    <s v="Cash"/>
    <n v="448.26"/>
    <n v="4.7619047620000003"/>
    <n v="22.413"/>
    <n v="6.7"/>
  </r>
  <r>
    <s v="744-09-5786"/>
    <s v="B"/>
    <x v="2"/>
    <x v="1"/>
    <x v="1"/>
    <x v="1"/>
    <n v="22.01"/>
    <n v="6"/>
    <n v="6.6029999999999998"/>
    <n v="138.66300000000001"/>
    <d v="2019-02-01T00:00:00"/>
    <x v="68"/>
    <s v="Cash"/>
    <n v="132.06"/>
    <n v="4.7619047620000003"/>
    <n v="6.6029999999999998"/>
    <n v="7.6"/>
  </r>
  <r>
    <s v="727-17-0390"/>
    <s v="A"/>
    <x v="0"/>
    <x v="1"/>
    <x v="0"/>
    <x v="4"/>
    <n v="63.61"/>
    <n v="5"/>
    <n v="15.9025"/>
    <n v="333.95249999999999"/>
    <d v="2019-03-16T00:00:00"/>
    <x v="31"/>
    <s v="Ewallet"/>
    <n v="318.05"/>
    <n v="4.7619047620000003"/>
    <n v="15.9025"/>
    <n v="4.8"/>
  </r>
  <r>
    <s v="568-88-3448"/>
    <s v="A"/>
    <x v="0"/>
    <x v="1"/>
    <x v="1"/>
    <x v="0"/>
    <n v="25"/>
    <n v="1"/>
    <n v="1.25"/>
    <n v="26.25"/>
    <d v="2019-03-03T00:00:00"/>
    <x v="328"/>
    <s v="Ewallet"/>
    <n v="25"/>
    <n v="4.7619047620000003"/>
    <n v="1.25"/>
    <n v="5.5"/>
  </r>
  <r>
    <s v="187-83-5490"/>
    <s v="A"/>
    <x v="0"/>
    <x v="0"/>
    <x v="1"/>
    <x v="1"/>
    <n v="20.77"/>
    <n v="4"/>
    <n v="4.1539999999999999"/>
    <n v="87.233999999999995"/>
    <d v="2019-01-31T00:00:00"/>
    <x v="329"/>
    <s v="Cash"/>
    <n v="83.08"/>
    <n v="4.7619047620000003"/>
    <n v="4.1539999999999999"/>
    <n v="4.7"/>
  </r>
  <r>
    <s v="767-54-1907"/>
    <s v="B"/>
    <x v="2"/>
    <x v="0"/>
    <x v="0"/>
    <x v="5"/>
    <n v="29.56"/>
    <n v="5"/>
    <n v="7.39"/>
    <n v="155.19"/>
    <d v="2019-02-13T00:00:00"/>
    <x v="330"/>
    <s v="Cash"/>
    <n v="147.80000000000001"/>
    <n v="4.7619047620000003"/>
    <n v="7.39"/>
    <n v="6.9"/>
  </r>
  <r>
    <s v="710-46-4433"/>
    <s v="B"/>
    <x v="2"/>
    <x v="0"/>
    <x v="0"/>
    <x v="4"/>
    <n v="77.400000000000006"/>
    <n v="9"/>
    <n v="34.83"/>
    <n v="731.43"/>
    <d v="2019-02-15T00:00:00"/>
    <x v="331"/>
    <s v="Credit card"/>
    <n v="696.6"/>
    <n v="4.7619047620000003"/>
    <n v="34.83"/>
    <n v="4.5"/>
  </r>
  <r>
    <s v="533-33-5337"/>
    <s v="B"/>
    <x v="2"/>
    <x v="1"/>
    <x v="1"/>
    <x v="1"/>
    <n v="79.39"/>
    <n v="10"/>
    <n v="39.695"/>
    <n v="833.59500000000003"/>
    <d v="2019-07-02T00:00:00"/>
    <x v="181"/>
    <s v="Cash"/>
    <n v="793.9"/>
    <n v="4.7619047620000003"/>
    <n v="39.695"/>
    <n v="6.2"/>
  </r>
  <r>
    <s v="325-90-8763"/>
    <s v="C"/>
    <x v="1"/>
    <x v="0"/>
    <x v="0"/>
    <x v="1"/>
    <n v="46.57"/>
    <n v="10"/>
    <n v="23.285"/>
    <n v="488.98500000000001"/>
    <d v="2019-01-27T00:00:00"/>
    <x v="139"/>
    <s v="Cash"/>
    <n v="465.7"/>
    <n v="4.7619047620000003"/>
    <n v="23.285"/>
    <n v="7.6"/>
  </r>
  <r>
    <s v="729-46-7422"/>
    <s v="C"/>
    <x v="1"/>
    <x v="1"/>
    <x v="1"/>
    <x v="4"/>
    <n v="35.89"/>
    <n v="1"/>
    <n v="1.7945"/>
    <n v="37.6845"/>
    <d v="2019-02-23T00:00:00"/>
    <x v="233"/>
    <s v="Credit card"/>
    <n v="35.89"/>
    <n v="4.7619047620000003"/>
    <n v="1.7945"/>
    <n v="7.9"/>
  </r>
  <r>
    <s v="639-76-1242"/>
    <s v="C"/>
    <x v="1"/>
    <x v="1"/>
    <x v="1"/>
    <x v="4"/>
    <n v="40.520000000000003"/>
    <n v="5"/>
    <n v="10.130000000000001"/>
    <n v="212.73"/>
    <d v="2019-03-02T00:00:00"/>
    <x v="332"/>
    <s v="Cash"/>
    <n v="202.6"/>
    <n v="4.7619047620000003"/>
    <n v="10.130000000000001"/>
    <n v="4.5"/>
  </r>
  <r>
    <s v="234-03-4040"/>
    <s v="B"/>
    <x v="2"/>
    <x v="0"/>
    <x v="0"/>
    <x v="4"/>
    <n v="73.05"/>
    <n v="10"/>
    <n v="36.524999999999999"/>
    <n v="767.02499999999998"/>
    <d v="2019-03-03T00:00:00"/>
    <x v="298"/>
    <s v="Credit card"/>
    <n v="730.5"/>
    <n v="4.7619047620000003"/>
    <n v="36.524999999999999"/>
    <n v="8.6999999999999993"/>
  </r>
  <r>
    <s v="326-71-2155"/>
    <s v="C"/>
    <x v="1"/>
    <x v="1"/>
    <x v="0"/>
    <x v="3"/>
    <n v="73.95"/>
    <n v="4"/>
    <n v="14.79"/>
    <n v="310.58999999999997"/>
    <d v="2019-03-02T00:00:00"/>
    <x v="177"/>
    <s v="Cash"/>
    <n v="295.8"/>
    <n v="4.7619047620000003"/>
    <n v="14.79"/>
    <n v="6.1"/>
  </r>
  <r>
    <s v="320-32-8842"/>
    <s v="C"/>
    <x v="1"/>
    <x v="0"/>
    <x v="0"/>
    <x v="4"/>
    <n v="22.62"/>
    <n v="1"/>
    <n v="1.131"/>
    <n v="23.751000000000001"/>
    <d v="2019-03-17T00:00:00"/>
    <x v="262"/>
    <s v="Cash"/>
    <n v="22.62"/>
    <n v="4.7619047620000003"/>
    <n v="1.131"/>
    <n v="6.4"/>
  </r>
  <r>
    <s v="470-32-9057"/>
    <s v="A"/>
    <x v="0"/>
    <x v="0"/>
    <x v="1"/>
    <x v="4"/>
    <n v="51.34"/>
    <n v="5"/>
    <n v="12.835000000000001"/>
    <n v="269.53500000000003"/>
    <d v="2019-03-28T00:00:00"/>
    <x v="26"/>
    <s v="Credit card"/>
    <n v="256.7"/>
    <n v="4.7619047620000003"/>
    <n v="12.835000000000001"/>
    <n v="9.1"/>
  </r>
  <r>
    <s v="878-30-2331"/>
    <s v="C"/>
    <x v="1"/>
    <x v="0"/>
    <x v="0"/>
    <x v="3"/>
    <n v="54.55"/>
    <n v="10"/>
    <n v="27.274999999999999"/>
    <n v="572.77499999999998"/>
    <d v="2019-02-03T00:00:00"/>
    <x v="218"/>
    <s v="Credit card"/>
    <n v="545.5"/>
    <n v="4.7619047620000003"/>
    <n v="27.274999999999999"/>
    <n v="7.1"/>
  </r>
  <r>
    <s v="440-59-5691"/>
    <s v="C"/>
    <x v="1"/>
    <x v="0"/>
    <x v="0"/>
    <x v="0"/>
    <n v="37.15"/>
    <n v="7"/>
    <n v="13.0025"/>
    <n v="273.05250000000001"/>
    <d v="2019-08-02T00:00:00"/>
    <x v="258"/>
    <s v="Credit card"/>
    <n v="260.05"/>
    <n v="4.7619047620000003"/>
    <n v="13.0025"/>
    <n v="7.7"/>
  </r>
  <r>
    <s v="554-53-3790"/>
    <s v="B"/>
    <x v="2"/>
    <x v="1"/>
    <x v="1"/>
    <x v="3"/>
    <n v="37.020000000000003"/>
    <n v="6"/>
    <n v="11.106"/>
    <n v="233.226"/>
    <d v="2019-03-22T00:00:00"/>
    <x v="333"/>
    <s v="Cash"/>
    <n v="222.12"/>
    <n v="4.7619047620000003"/>
    <n v="11.106"/>
    <n v="4.5"/>
  </r>
  <r>
    <s v="746-19-0921"/>
    <s v="C"/>
    <x v="1"/>
    <x v="1"/>
    <x v="1"/>
    <x v="4"/>
    <n v="21.58"/>
    <n v="1"/>
    <n v="1.079"/>
    <n v="22.658999999999999"/>
    <d v="2019-09-02T00:00:00"/>
    <x v="177"/>
    <s v="Ewallet"/>
    <n v="21.58"/>
    <n v="4.7619047620000003"/>
    <n v="1.079"/>
    <n v="7.2"/>
  </r>
  <r>
    <s v="233-34-0817"/>
    <s v="C"/>
    <x v="1"/>
    <x v="0"/>
    <x v="0"/>
    <x v="1"/>
    <n v="98.84"/>
    <n v="1"/>
    <n v="4.9420000000000002"/>
    <n v="103.782"/>
    <d v="2019-02-15T00:00:00"/>
    <x v="274"/>
    <s v="Cash"/>
    <n v="98.84"/>
    <n v="4.7619047620000003"/>
    <n v="4.9420000000000002"/>
    <n v="8.4"/>
  </r>
  <r>
    <s v="767-05-1286"/>
    <s v="C"/>
    <x v="1"/>
    <x v="0"/>
    <x v="0"/>
    <x v="2"/>
    <n v="83.77"/>
    <n v="6"/>
    <n v="25.131"/>
    <n v="527.75099999999998"/>
    <d v="2019-01-23T00:00:00"/>
    <x v="334"/>
    <s v="Ewallet"/>
    <n v="502.62"/>
    <n v="4.7619047620000003"/>
    <n v="25.131"/>
    <n v="5.4"/>
  </r>
  <r>
    <s v="340-21-9136"/>
    <s v="A"/>
    <x v="0"/>
    <x v="0"/>
    <x v="0"/>
    <x v="3"/>
    <n v="40.049999999999997"/>
    <n v="4"/>
    <n v="8.01"/>
    <n v="168.21"/>
    <d v="2019-01-25T00:00:00"/>
    <x v="335"/>
    <s v="Cash"/>
    <n v="160.19999999999999"/>
    <n v="4.7619047620000003"/>
    <n v="8.01"/>
    <n v="9.6999999999999993"/>
  </r>
  <r>
    <s v="405-31-3305"/>
    <s v="A"/>
    <x v="0"/>
    <x v="0"/>
    <x v="1"/>
    <x v="5"/>
    <n v="43.13"/>
    <n v="10"/>
    <n v="21.565000000000001"/>
    <n v="452.86500000000001"/>
    <d v="2019-02-02T00:00:00"/>
    <x v="201"/>
    <s v="Credit card"/>
    <n v="431.3"/>
    <n v="4.7619047620000003"/>
    <n v="21.565000000000001"/>
    <n v="5.5"/>
  </r>
  <r>
    <s v="731-59-7531"/>
    <s v="B"/>
    <x v="2"/>
    <x v="0"/>
    <x v="1"/>
    <x v="0"/>
    <n v="72.569999999999993"/>
    <n v="8"/>
    <n v="29.027999999999999"/>
    <n v="609.58799999999997"/>
    <d v="2019-03-30T00:00:00"/>
    <x v="326"/>
    <s v="Cash"/>
    <n v="580.55999999999995"/>
    <n v="4.7619047620000003"/>
    <n v="29.027999999999999"/>
    <n v="4.5999999999999996"/>
  </r>
  <r>
    <s v="676-39-6028"/>
    <s v="A"/>
    <x v="0"/>
    <x v="0"/>
    <x v="0"/>
    <x v="1"/>
    <n v="64.44"/>
    <n v="5"/>
    <n v="16.11"/>
    <n v="338.31"/>
    <d v="2019-03-30T00:00:00"/>
    <x v="72"/>
    <s v="Cash"/>
    <n v="322.2"/>
    <n v="4.7619047620000003"/>
    <n v="16.11"/>
    <n v="6.6"/>
  </r>
  <r>
    <s v="502-05-1910"/>
    <s v="A"/>
    <x v="0"/>
    <x v="1"/>
    <x v="1"/>
    <x v="0"/>
    <n v="65.180000000000007"/>
    <n v="3"/>
    <n v="9.7769999999999992"/>
    <n v="205.31700000000001"/>
    <d v="2019-02-25T00:00:00"/>
    <x v="82"/>
    <s v="Credit card"/>
    <n v="195.54"/>
    <n v="4.7619047620000003"/>
    <n v="9.7769999999999992"/>
    <n v="6.3"/>
  </r>
  <r>
    <s v="485-30-8700"/>
    <s v="A"/>
    <x v="0"/>
    <x v="1"/>
    <x v="0"/>
    <x v="3"/>
    <n v="33.26"/>
    <n v="5"/>
    <n v="8.3149999999999995"/>
    <n v="174.61500000000001"/>
    <d v="2019-03-18T00:00:00"/>
    <x v="279"/>
    <s v="Credit card"/>
    <n v="166.3"/>
    <n v="4.7619047620000003"/>
    <n v="8.3149999999999995"/>
    <n v="4.2"/>
  </r>
  <r>
    <s v="598-47-9715"/>
    <s v="C"/>
    <x v="1"/>
    <x v="1"/>
    <x v="1"/>
    <x v="1"/>
    <n v="84.07"/>
    <n v="4"/>
    <n v="16.814"/>
    <n v="353.09399999999999"/>
    <d v="2019-07-03T00:00:00"/>
    <x v="336"/>
    <s v="Ewallet"/>
    <n v="336.28"/>
    <n v="4.7619047620000003"/>
    <n v="16.814"/>
    <n v="4.4000000000000004"/>
  </r>
  <r>
    <s v="701-69-8742"/>
    <s v="B"/>
    <x v="2"/>
    <x v="1"/>
    <x v="1"/>
    <x v="3"/>
    <n v="34.369999999999997"/>
    <n v="10"/>
    <n v="17.184999999999999"/>
    <n v="360.88499999999999"/>
    <d v="2019-03-16T00:00:00"/>
    <x v="41"/>
    <s v="Ewallet"/>
    <n v="343.7"/>
    <n v="4.7619047620000003"/>
    <n v="17.184999999999999"/>
    <n v="6.7"/>
  </r>
  <r>
    <s v="575-67-1508"/>
    <s v="A"/>
    <x v="0"/>
    <x v="1"/>
    <x v="1"/>
    <x v="1"/>
    <n v="38.6"/>
    <n v="1"/>
    <n v="1.93"/>
    <n v="40.53"/>
    <d v="2019-01-29T00:00:00"/>
    <x v="55"/>
    <s v="Ewallet"/>
    <n v="38.6"/>
    <n v="4.7619047620000003"/>
    <n v="1.93"/>
    <n v="6.7"/>
  </r>
  <r>
    <s v="541-08-3113"/>
    <s v="C"/>
    <x v="1"/>
    <x v="1"/>
    <x v="1"/>
    <x v="4"/>
    <n v="65.97"/>
    <n v="8"/>
    <n v="26.388000000000002"/>
    <n v="554.14800000000002"/>
    <d v="2019-02-02T00:00:00"/>
    <x v="245"/>
    <s v="Cash"/>
    <n v="527.76"/>
    <n v="4.7619047620000003"/>
    <n v="26.388000000000002"/>
    <n v="8.4"/>
  </r>
  <r>
    <s v="246-11-3901"/>
    <s v="C"/>
    <x v="1"/>
    <x v="1"/>
    <x v="0"/>
    <x v="1"/>
    <n v="32.799999999999997"/>
    <n v="10"/>
    <n v="16.399999999999999"/>
    <n v="344.4"/>
    <d v="2019-02-15T00:00:00"/>
    <x v="294"/>
    <s v="Cash"/>
    <n v="328"/>
    <n v="4.7619047620000003"/>
    <n v="16.399999999999999"/>
    <n v="6.2"/>
  </r>
  <r>
    <s v="674-15-9296"/>
    <s v="A"/>
    <x v="0"/>
    <x v="1"/>
    <x v="1"/>
    <x v="3"/>
    <n v="37.14"/>
    <n v="5"/>
    <n v="9.2850000000000001"/>
    <n v="194.98500000000001"/>
    <d v="2019-08-01T00:00:00"/>
    <x v="137"/>
    <s v="Ewallet"/>
    <n v="185.7"/>
    <n v="4.7619047620000003"/>
    <n v="9.2850000000000001"/>
    <n v="5"/>
  </r>
  <r>
    <s v="305-18-3552"/>
    <s v="B"/>
    <x v="2"/>
    <x v="0"/>
    <x v="1"/>
    <x v="2"/>
    <n v="60.38"/>
    <n v="10"/>
    <n v="30.19"/>
    <n v="633.99"/>
    <d v="2019-12-02T00:00:00"/>
    <x v="15"/>
    <s v="Cash"/>
    <n v="603.79999999999995"/>
    <n v="4.7619047620000003"/>
    <n v="30.19"/>
    <n v="6"/>
  </r>
  <r>
    <s v="493-65-6248"/>
    <s v="C"/>
    <x v="1"/>
    <x v="0"/>
    <x v="0"/>
    <x v="3"/>
    <n v="36.979999999999997"/>
    <n v="10"/>
    <n v="18.489999999999998"/>
    <n v="388.29"/>
    <d v="2019-01-01T00:00:00"/>
    <x v="28"/>
    <s v="Credit card"/>
    <n v="369.8"/>
    <n v="4.7619047620000003"/>
    <n v="18.489999999999998"/>
    <n v="7"/>
  </r>
  <r>
    <s v="438-01-4015"/>
    <s v="B"/>
    <x v="2"/>
    <x v="0"/>
    <x v="0"/>
    <x v="3"/>
    <n v="49.49"/>
    <n v="4"/>
    <n v="9.8979999999999997"/>
    <n v="207.858"/>
    <d v="2019-03-21T00:00:00"/>
    <x v="337"/>
    <s v="Ewallet"/>
    <n v="197.96"/>
    <n v="4.7619047620000003"/>
    <n v="9.8979999999999997"/>
    <n v="6.6"/>
  </r>
  <r>
    <s v="709-58-4068"/>
    <s v="B"/>
    <x v="2"/>
    <x v="1"/>
    <x v="0"/>
    <x v="5"/>
    <n v="41.09"/>
    <n v="10"/>
    <n v="20.545000000000002"/>
    <n v="431.44499999999999"/>
    <d v="2019-02-28T00:00:00"/>
    <x v="51"/>
    <s v="Cash"/>
    <n v="410.9"/>
    <n v="4.7619047620000003"/>
    <n v="20.545000000000002"/>
    <n v="7.3"/>
  </r>
  <r>
    <s v="795-49-7276"/>
    <s v="A"/>
    <x v="0"/>
    <x v="1"/>
    <x v="1"/>
    <x v="5"/>
    <n v="37.15"/>
    <n v="4"/>
    <n v="7.43"/>
    <n v="156.03"/>
    <d v="2019-03-23T00:00:00"/>
    <x v="188"/>
    <s v="Ewallet"/>
    <n v="148.6"/>
    <n v="4.7619047620000003"/>
    <n v="7.43"/>
    <n v="8.3000000000000007"/>
  </r>
  <r>
    <s v="556-72-8512"/>
    <s v="C"/>
    <x v="1"/>
    <x v="1"/>
    <x v="1"/>
    <x v="2"/>
    <n v="22.96"/>
    <n v="1"/>
    <n v="1.1479999999999999"/>
    <n v="24.108000000000001"/>
    <d v="2019-01-30T00:00:00"/>
    <x v="338"/>
    <s v="Cash"/>
    <n v="22.96"/>
    <n v="4.7619047620000003"/>
    <n v="1.1479999999999999"/>
    <n v="4.3"/>
  </r>
  <r>
    <s v="627-95-3243"/>
    <s v="B"/>
    <x v="2"/>
    <x v="0"/>
    <x v="0"/>
    <x v="2"/>
    <n v="77.680000000000007"/>
    <n v="9"/>
    <n v="34.956000000000003"/>
    <n v="734.07600000000002"/>
    <d v="2019-04-02T00:00:00"/>
    <x v="265"/>
    <s v="Ewallet"/>
    <n v="699.12"/>
    <n v="4.7619047620000003"/>
    <n v="34.956000000000003"/>
    <n v="9.8000000000000007"/>
  </r>
  <r>
    <s v="686-41-0932"/>
    <s v="B"/>
    <x v="2"/>
    <x v="1"/>
    <x v="0"/>
    <x v="5"/>
    <n v="34.700000000000003"/>
    <n v="2"/>
    <n v="3.47"/>
    <n v="72.87"/>
    <d v="2019-03-13T00:00:00"/>
    <x v="28"/>
    <s v="Ewallet"/>
    <n v="69.400000000000006"/>
    <n v="4.7619047620000003"/>
    <n v="3.47"/>
    <n v="8.1999999999999993"/>
  </r>
  <r>
    <s v="510-09-5628"/>
    <s v="A"/>
    <x v="0"/>
    <x v="0"/>
    <x v="0"/>
    <x v="5"/>
    <n v="19.66"/>
    <n v="10"/>
    <n v="9.83"/>
    <n v="206.43"/>
    <d v="2019-03-15T00:00:00"/>
    <x v="339"/>
    <s v="Credit card"/>
    <n v="196.6"/>
    <n v="4.7619047620000003"/>
    <n v="9.83"/>
    <n v="7.2"/>
  </r>
  <r>
    <s v="608-04-3797"/>
    <s v="B"/>
    <x v="2"/>
    <x v="0"/>
    <x v="0"/>
    <x v="0"/>
    <n v="25.32"/>
    <n v="8"/>
    <n v="10.128"/>
    <n v="212.68799999999999"/>
    <d v="2019-05-03T00:00:00"/>
    <x v="181"/>
    <s v="Ewallet"/>
    <n v="202.56"/>
    <n v="4.7619047620000003"/>
    <n v="10.128"/>
    <n v="8.6999999999999993"/>
  </r>
  <r>
    <s v="148-82-2527"/>
    <s v="C"/>
    <x v="1"/>
    <x v="0"/>
    <x v="0"/>
    <x v="2"/>
    <n v="12.12"/>
    <n v="10"/>
    <n v="6.06"/>
    <n v="127.26"/>
    <d v="2019-05-03T00:00:00"/>
    <x v="189"/>
    <s v="Credit card"/>
    <n v="121.2"/>
    <n v="4.7619047620000003"/>
    <n v="6.06"/>
    <n v="8.4"/>
  </r>
  <r>
    <s v="437-53-3084"/>
    <s v="B"/>
    <x v="2"/>
    <x v="1"/>
    <x v="1"/>
    <x v="5"/>
    <n v="99.89"/>
    <n v="2"/>
    <n v="9.9890000000000008"/>
    <n v="209.76900000000001"/>
    <d v="2019-02-26T00:00:00"/>
    <x v="340"/>
    <s v="Ewallet"/>
    <n v="199.78"/>
    <n v="4.7619047620000003"/>
    <n v="9.9890000000000008"/>
    <n v="7.1"/>
  </r>
  <r>
    <s v="632-32-4574"/>
    <s v="B"/>
    <x v="2"/>
    <x v="1"/>
    <x v="1"/>
    <x v="3"/>
    <n v="75.92"/>
    <n v="8"/>
    <n v="30.367999999999999"/>
    <n v="637.72799999999995"/>
    <d v="2019-03-20T00:00:00"/>
    <x v="341"/>
    <s v="Cash"/>
    <n v="607.36"/>
    <n v="4.7619047620000003"/>
    <n v="30.367999999999999"/>
    <n v="5.5"/>
  </r>
  <r>
    <s v="556-97-7101"/>
    <s v="C"/>
    <x v="1"/>
    <x v="1"/>
    <x v="0"/>
    <x v="1"/>
    <n v="63.22"/>
    <n v="2"/>
    <n v="6.3220000000000001"/>
    <n v="132.762"/>
    <d v="2019-01-01T00:00:00"/>
    <x v="232"/>
    <s v="Cash"/>
    <n v="126.44"/>
    <n v="4.7619047620000003"/>
    <n v="6.3220000000000001"/>
    <n v="8.5"/>
  </r>
  <r>
    <s v="862-59-8517"/>
    <s v="C"/>
    <x v="1"/>
    <x v="1"/>
    <x v="0"/>
    <x v="4"/>
    <n v="90.24"/>
    <n v="6"/>
    <n v="27.071999999999999"/>
    <n v="568.51199999999994"/>
    <d v="2019-01-27T00:00:00"/>
    <x v="342"/>
    <s v="Cash"/>
    <n v="541.44000000000005"/>
    <n v="4.7619047620000003"/>
    <n v="27.071999999999999"/>
    <n v="6.2"/>
  </r>
  <r>
    <s v="401-18-8016"/>
    <s v="B"/>
    <x v="2"/>
    <x v="0"/>
    <x v="0"/>
    <x v="3"/>
    <n v="98.13"/>
    <n v="1"/>
    <n v="4.9065000000000003"/>
    <n v="103.0365"/>
    <d v="2019-01-21T00:00:00"/>
    <x v="24"/>
    <s v="Cash"/>
    <n v="98.13"/>
    <n v="4.7619047620000003"/>
    <n v="4.9065000000000003"/>
    <n v="8.9"/>
  </r>
  <r>
    <s v="420-18-8989"/>
    <s v="A"/>
    <x v="0"/>
    <x v="0"/>
    <x v="0"/>
    <x v="3"/>
    <n v="51.52"/>
    <n v="8"/>
    <n v="20.608000000000001"/>
    <n v="432.76799999999997"/>
    <d v="2019-02-02T00:00:00"/>
    <x v="46"/>
    <s v="Cash"/>
    <n v="412.16"/>
    <n v="4.7619047620000003"/>
    <n v="20.608000000000001"/>
    <n v="9.6"/>
  </r>
  <r>
    <s v="277-63-2961"/>
    <s v="B"/>
    <x v="2"/>
    <x v="0"/>
    <x v="1"/>
    <x v="3"/>
    <n v="73.97"/>
    <n v="1"/>
    <n v="3.6985000000000001"/>
    <n v="77.668499999999995"/>
    <d v="2019-03-02T00:00:00"/>
    <x v="183"/>
    <s v="Credit card"/>
    <n v="73.97"/>
    <n v="4.7619047620000003"/>
    <n v="3.6985000000000001"/>
    <n v="5.4"/>
  </r>
  <r>
    <s v="573-98-8548"/>
    <s v="C"/>
    <x v="1"/>
    <x v="0"/>
    <x v="0"/>
    <x v="5"/>
    <n v="31.9"/>
    <n v="1"/>
    <n v="1.595"/>
    <n v="33.494999999999997"/>
    <d v="2019-05-01T00:00:00"/>
    <x v="343"/>
    <s v="Ewallet"/>
    <n v="31.9"/>
    <n v="4.7619047620000003"/>
    <n v="1.595"/>
    <n v="9.1"/>
  </r>
  <r>
    <s v="620-02-2046"/>
    <s v="C"/>
    <x v="1"/>
    <x v="1"/>
    <x v="1"/>
    <x v="2"/>
    <n v="69.400000000000006"/>
    <n v="2"/>
    <n v="6.94"/>
    <n v="145.74"/>
    <d v="2019-01-27T00:00:00"/>
    <x v="28"/>
    <s v="Ewallet"/>
    <n v="138.80000000000001"/>
    <n v="4.7619047620000003"/>
    <n v="6.94"/>
    <n v="9"/>
  </r>
  <r>
    <s v="282-35-2475"/>
    <s v="B"/>
    <x v="2"/>
    <x v="1"/>
    <x v="0"/>
    <x v="3"/>
    <n v="93.31"/>
    <n v="2"/>
    <n v="9.3309999999999995"/>
    <n v="195.95099999999999"/>
    <d v="2019-03-25T00:00:00"/>
    <x v="344"/>
    <s v="Cash"/>
    <n v="186.62"/>
    <n v="4.7619047620000003"/>
    <n v="9.3309999999999995"/>
    <n v="6.3"/>
  </r>
  <r>
    <s v="511-54-3087"/>
    <s v="B"/>
    <x v="2"/>
    <x v="1"/>
    <x v="1"/>
    <x v="3"/>
    <n v="88.45"/>
    <n v="1"/>
    <n v="4.4225000000000003"/>
    <n v="92.872500000000002"/>
    <d v="2019-02-25T00:00:00"/>
    <x v="345"/>
    <s v="Credit card"/>
    <n v="88.45"/>
    <n v="4.7619047620000003"/>
    <n v="4.4225000000000003"/>
    <n v="9.5"/>
  </r>
  <r>
    <s v="726-29-6793"/>
    <s v="A"/>
    <x v="0"/>
    <x v="0"/>
    <x v="1"/>
    <x v="1"/>
    <n v="24.18"/>
    <n v="8"/>
    <n v="9.6720000000000006"/>
    <n v="203.11199999999999"/>
    <d v="2019-01-28T00:00:00"/>
    <x v="98"/>
    <s v="Ewallet"/>
    <n v="193.44"/>
    <n v="4.7619047620000003"/>
    <n v="9.6720000000000006"/>
    <n v="9.8000000000000007"/>
  </r>
  <r>
    <s v="387-49-4215"/>
    <s v="B"/>
    <x v="2"/>
    <x v="0"/>
    <x v="0"/>
    <x v="3"/>
    <n v="48.5"/>
    <n v="3"/>
    <n v="7.2750000000000004"/>
    <n v="152.77500000000001"/>
    <d v="2019-08-01T00:00:00"/>
    <x v="165"/>
    <s v="Cash"/>
    <n v="145.5"/>
    <n v="4.7619047620000003"/>
    <n v="7.2750000000000004"/>
    <n v="6.7"/>
  </r>
  <r>
    <s v="862-17-9201"/>
    <s v="B"/>
    <x v="2"/>
    <x v="1"/>
    <x v="0"/>
    <x v="4"/>
    <n v="84.05"/>
    <n v="6"/>
    <n v="25.215"/>
    <n v="529.51499999999999"/>
    <d v="2019-01-29T00:00:00"/>
    <x v="346"/>
    <s v="Credit card"/>
    <n v="504.3"/>
    <n v="4.7619047620000003"/>
    <n v="25.215"/>
    <n v="7.7"/>
  </r>
  <r>
    <s v="291-21-5991"/>
    <s v="B"/>
    <x v="2"/>
    <x v="0"/>
    <x v="1"/>
    <x v="0"/>
    <n v="61.29"/>
    <n v="5"/>
    <n v="15.3225"/>
    <n v="321.77249999999998"/>
    <d v="2019-03-29T00:00:00"/>
    <x v="296"/>
    <s v="Cash"/>
    <n v="306.45"/>
    <n v="4.7619047620000003"/>
    <n v="15.3225"/>
    <n v="7"/>
  </r>
  <r>
    <s v="602-80-9671"/>
    <s v="C"/>
    <x v="1"/>
    <x v="0"/>
    <x v="0"/>
    <x v="2"/>
    <n v="15.95"/>
    <n v="6"/>
    <n v="4.7850000000000001"/>
    <n v="100.485"/>
    <d v="2019-09-02T00:00:00"/>
    <x v="8"/>
    <s v="Credit card"/>
    <n v="95.7"/>
    <n v="4.7619047620000003"/>
    <n v="4.7850000000000001"/>
    <n v="5.0999999999999996"/>
  </r>
  <r>
    <s v="347-72-6115"/>
    <s v="B"/>
    <x v="2"/>
    <x v="0"/>
    <x v="0"/>
    <x v="3"/>
    <n v="90.74"/>
    <n v="7"/>
    <n v="31.759"/>
    <n v="666.93899999999996"/>
    <d v="2019-01-16T00:00:00"/>
    <x v="172"/>
    <s v="Credit card"/>
    <n v="635.17999999999995"/>
    <n v="4.7619047620000003"/>
    <n v="31.759"/>
    <n v="6.2"/>
  </r>
  <r>
    <s v="209-61-0206"/>
    <s v="A"/>
    <x v="0"/>
    <x v="1"/>
    <x v="0"/>
    <x v="2"/>
    <n v="42.91"/>
    <n v="5"/>
    <n v="10.727499999999999"/>
    <n v="225.2775"/>
    <d v="2019-05-01T00:00:00"/>
    <x v="260"/>
    <s v="Ewallet"/>
    <n v="214.55"/>
    <n v="4.7619047620000003"/>
    <n v="10.727499999999999"/>
    <n v="6.1"/>
  </r>
  <r>
    <s v="595-27-4851"/>
    <s v="A"/>
    <x v="0"/>
    <x v="1"/>
    <x v="0"/>
    <x v="5"/>
    <n v="54.28"/>
    <n v="7"/>
    <n v="18.998000000000001"/>
    <n v="398.95800000000003"/>
    <d v="2019-01-27T00:00:00"/>
    <x v="347"/>
    <s v="Ewallet"/>
    <n v="379.96"/>
    <n v="4.7619047620000003"/>
    <n v="18.998000000000001"/>
    <n v="9.3000000000000007"/>
  </r>
  <r>
    <s v="189-52-0236"/>
    <s v="A"/>
    <x v="0"/>
    <x v="1"/>
    <x v="1"/>
    <x v="1"/>
    <n v="99.55"/>
    <n v="7"/>
    <n v="34.842500000000001"/>
    <n v="731.6925"/>
    <d v="2019-03-14T00:00:00"/>
    <x v="348"/>
    <s v="Cash"/>
    <n v="696.85"/>
    <n v="4.7619047620000003"/>
    <n v="34.842500000000001"/>
    <n v="7.6"/>
  </r>
  <r>
    <s v="503-07-0930"/>
    <s v="C"/>
    <x v="1"/>
    <x v="0"/>
    <x v="1"/>
    <x v="3"/>
    <n v="58.39"/>
    <n v="7"/>
    <n v="20.436499999999999"/>
    <n v="429.16649999999998"/>
    <d v="2019-02-23T00:00:00"/>
    <x v="349"/>
    <s v="Credit card"/>
    <n v="408.73"/>
    <n v="4.7619047620000003"/>
    <n v="20.436499999999999"/>
    <n v="8.1999999999999993"/>
  </r>
  <r>
    <s v="413-20-6708"/>
    <s v="C"/>
    <x v="1"/>
    <x v="0"/>
    <x v="0"/>
    <x v="5"/>
    <n v="51.47"/>
    <n v="1"/>
    <n v="2.5735000000000001"/>
    <n v="54.043500000000002"/>
    <d v="2019-03-18T00:00:00"/>
    <x v="350"/>
    <s v="Ewallet"/>
    <n v="51.47"/>
    <n v="4.7619047620000003"/>
    <n v="2.5735000000000001"/>
    <n v="8.5"/>
  </r>
  <r>
    <s v="425-85-2085"/>
    <s v="B"/>
    <x v="2"/>
    <x v="0"/>
    <x v="1"/>
    <x v="0"/>
    <n v="54.86"/>
    <n v="5"/>
    <n v="13.715"/>
    <n v="288.01499999999999"/>
    <d v="2019-03-29T00:00:00"/>
    <x v="13"/>
    <s v="Ewallet"/>
    <n v="274.3"/>
    <n v="4.7619047620000003"/>
    <n v="13.715"/>
    <n v="9.8000000000000007"/>
  </r>
  <r>
    <s v="521-18-7827"/>
    <s v="C"/>
    <x v="1"/>
    <x v="0"/>
    <x v="1"/>
    <x v="2"/>
    <n v="39.39"/>
    <n v="5"/>
    <n v="9.8475000000000001"/>
    <n v="206.79750000000001"/>
    <d v="2019-01-22T00:00:00"/>
    <x v="351"/>
    <s v="Credit card"/>
    <n v="196.95"/>
    <n v="4.7619047620000003"/>
    <n v="9.8475000000000001"/>
    <n v="8.6999999999999993"/>
  </r>
  <r>
    <s v="220-28-1851"/>
    <s v="A"/>
    <x v="0"/>
    <x v="1"/>
    <x v="1"/>
    <x v="2"/>
    <n v="34.729999999999997"/>
    <n v="2"/>
    <n v="3.4729999999999999"/>
    <n v="72.933000000000007"/>
    <d v="2019-01-03T00:00:00"/>
    <x v="92"/>
    <s v="Ewallet"/>
    <n v="69.459999999999994"/>
    <n v="4.7619047620000003"/>
    <n v="3.4729999999999999"/>
    <n v="9.6999999999999993"/>
  </r>
  <r>
    <s v="600-38-9738"/>
    <s v="C"/>
    <x v="1"/>
    <x v="0"/>
    <x v="1"/>
    <x v="3"/>
    <n v="71.92"/>
    <n v="5"/>
    <n v="17.98"/>
    <n v="377.58"/>
    <d v="2019-01-17T00:00:00"/>
    <x v="184"/>
    <s v="Credit card"/>
    <n v="359.6"/>
    <n v="4.7619047620000003"/>
    <n v="17.98"/>
    <n v="4.3"/>
  </r>
  <r>
    <s v="734-91-1155"/>
    <s v="B"/>
    <x v="2"/>
    <x v="1"/>
    <x v="0"/>
    <x v="1"/>
    <n v="45.71"/>
    <n v="3"/>
    <n v="6.8564999999999996"/>
    <n v="143.98650000000001"/>
    <d v="2019-03-26T00:00:00"/>
    <x v="352"/>
    <s v="Credit card"/>
    <n v="137.13"/>
    <n v="4.7619047620000003"/>
    <n v="6.8564999999999996"/>
    <n v="7.7"/>
  </r>
  <r>
    <s v="451-28-5717"/>
    <s v="C"/>
    <x v="1"/>
    <x v="0"/>
    <x v="0"/>
    <x v="2"/>
    <n v="83.17"/>
    <n v="6"/>
    <n v="24.951000000000001"/>
    <n v="523.971"/>
    <d v="2019-03-20T00:00:00"/>
    <x v="219"/>
    <s v="Cash"/>
    <n v="499.02"/>
    <n v="4.7619047620000003"/>
    <n v="24.951000000000001"/>
    <n v="7.3"/>
  </r>
  <r>
    <s v="609-81-8548"/>
    <s v="A"/>
    <x v="0"/>
    <x v="0"/>
    <x v="0"/>
    <x v="2"/>
    <n v="37.44"/>
    <n v="6"/>
    <n v="11.231999999999999"/>
    <n v="235.87200000000001"/>
    <d v="2019-06-02T00:00:00"/>
    <x v="353"/>
    <s v="Credit card"/>
    <n v="224.64"/>
    <n v="4.7619047620000003"/>
    <n v="11.231999999999999"/>
    <n v="5.9"/>
  </r>
  <r>
    <s v="133-14-7229"/>
    <s v="C"/>
    <x v="1"/>
    <x v="1"/>
    <x v="1"/>
    <x v="0"/>
    <n v="62.87"/>
    <n v="2"/>
    <n v="6.2869999999999999"/>
    <n v="132.02699999999999"/>
    <d v="2019-01-01T00:00:00"/>
    <x v="354"/>
    <s v="Cash"/>
    <n v="125.74"/>
    <n v="4.7619047620000003"/>
    <n v="6.2869999999999999"/>
    <n v="5"/>
  </r>
  <r>
    <s v="534-01-4457"/>
    <s v="A"/>
    <x v="0"/>
    <x v="1"/>
    <x v="1"/>
    <x v="4"/>
    <n v="81.709999999999994"/>
    <n v="6"/>
    <n v="24.513000000000002"/>
    <n v="514.77300000000002"/>
    <d v="2019-01-27T00:00:00"/>
    <x v="6"/>
    <s v="Credit card"/>
    <n v="490.26"/>
    <n v="4.7619047620000003"/>
    <n v="24.513000000000002"/>
    <n v="8"/>
  </r>
  <r>
    <s v="719-89-8991"/>
    <s v="A"/>
    <x v="0"/>
    <x v="0"/>
    <x v="0"/>
    <x v="3"/>
    <n v="91.41"/>
    <n v="5"/>
    <n v="22.852499999999999"/>
    <n v="479.90249999999997"/>
    <d v="2019-02-25T00:00:00"/>
    <x v="355"/>
    <s v="Ewallet"/>
    <n v="457.05"/>
    <n v="4.7619047620000003"/>
    <n v="22.852499999999999"/>
    <n v="7.1"/>
  </r>
  <r>
    <s v="286-62-6248"/>
    <s v="B"/>
    <x v="2"/>
    <x v="1"/>
    <x v="1"/>
    <x v="5"/>
    <n v="39.21"/>
    <n v="4"/>
    <n v="7.8419999999999996"/>
    <n v="164.68199999999999"/>
    <d v="2019-01-16T00:00:00"/>
    <x v="356"/>
    <s v="Credit card"/>
    <n v="156.84"/>
    <n v="4.7619047620000003"/>
    <n v="7.8419999999999996"/>
    <n v="9"/>
  </r>
  <r>
    <s v="339-38-9982"/>
    <s v="B"/>
    <x v="2"/>
    <x v="0"/>
    <x v="1"/>
    <x v="5"/>
    <n v="59.86"/>
    <n v="2"/>
    <n v="5.9859999999999998"/>
    <n v="125.706"/>
    <d v="2019-01-13T00:00:00"/>
    <x v="304"/>
    <s v="Ewallet"/>
    <n v="119.72"/>
    <n v="4.7619047620000003"/>
    <n v="5.9859999999999998"/>
    <n v="6.7"/>
  </r>
  <r>
    <s v="827-44-5872"/>
    <s v="B"/>
    <x v="2"/>
    <x v="0"/>
    <x v="0"/>
    <x v="4"/>
    <n v="54.36"/>
    <n v="10"/>
    <n v="27.18"/>
    <n v="570.78"/>
    <d v="2019-07-02T00:00:00"/>
    <x v="56"/>
    <s v="Credit card"/>
    <n v="543.6"/>
    <n v="4.7619047620000003"/>
    <n v="27.18"/>
    <n v="6.1"/>
  </r>
  <r>
    <s v="827-77-7633"/>
    <s v="A"/>
    <x v="0"/>
    <x v="1"/>
    <x v="1"/>
    <x v="3"/>
    <n v="98.09"/>
    <n v="9"/>
    <n v="44.140500000000003"/>
    <n v="926.95050000000003"/>
    <d v="2019-02-17T00:00:00"/>
    <x v="357"/>
    <s v="Cash"/>
    <n v="882.81"/>
    <n v="4.7619047620000003"/>
    <n v="44.140500000000003"/>
    <n v="9.3000000000000007"/>
  </r>
  <r>
    <s v="287-83-1405"/>
    <s v="A"/>
    <x v="0"/>
    <x v="1"/>
    <x v="1"/>
    <x v="0"/>
    <n v="25.43"/>
    <n v="6"/>
    <n v="7.6289999999999996"/>
    <n v="160.209"/>
    <d v="2019-12-02T00:00:00"/>
    <x v="54"/>
    <s v="Ewallet"/>
    <n v="152.58000000000001"/>
    <n v="4.7619047620000003"/>
    <n v="7.6289999999999996"/>
    <n v="7"/>
  </r>
  <r>
    <s v="435-13-4908"/>
    <s v="A"/>
    <x v="0"/>
    <x v="0"/>
    <x v="1"/>
    <x v="5"/>
    <n v="86.68"/>
    <n v="8"/>
    <n v="34.671999999999997"/>
    <n v="728.11199999999997"/>
    <d v="2019-01-24T00:00:00"/>
    <x v="358"/>
    <s v="Credit card"/>
    <n v="693.44"/>
    <n v="4.7619047620000003"/>
    <n v="34.671999999999997"/>
    <n v="7.2"/>
  </r>
  <r>
    <s v="857-67-9057"/>
    <s v="B"/>
    <x v="2"/>
    <x v="1"/>
    <x v="1"/>
    <x v="1"/>
    <n v="22.95"/>
    <n v="10"/>
    <n v="11.475"/>
    <n v="240.97499999999999"/>
    <d v="2019-06-02T00:00:00"/>
    <x v="25"/>
    <s v="Ewallet"/>
    <n v="229.5"/>
    <n v="4.7619047620000003"/>
    <n v="11.475"/>
    <n v="8.1999999999999993"/>
  </r>
  <r>
    <s v="236-27-1144"/>
    <s v="C"/>
    <x v="1"/>
    <x v="1"/>
    <x v="0"/>
    <x v="4"/>
    <n v="16.309999999999999"/>
    <n v="9"/>
    <n v="7.3395000000000001"/>
    <n v="154.12950000000001"/>
    <d v="2019-03-26T00:00:00"/>
    <x v="359"/>
    <s v="Ewallet"/>
    <n v="146.79"/>
    <n v="4.7619047620000003"/>
    <n v="7.3395000000000001"/>
    <n v="8.4"/>
  </r>
  <r>
    <s v="892-05-6689"/>
    <s v="A"/>
    <x v="0"/>
    <x v="1"/>
    <x v="0"/>
    <x v="2"/>
    <n v="28.32"/>
    <n v="5"/>
    <n v="7.08"/>
    <n v="148.68"/>
    <d v="2019-11-03T00:00:00"/>
    <x v="360"/>
    <s v="Ewallet"/>
    <n v="141.6"/>
    <n v="4.7619047620000003"/>
    <n v="7.08"/>
    <n v="6.2"/>
  </r>
  <r>
    <s v="583-41-4548"/>
    <s v="C"/>
    <x v="1"/>
    <x v="1"/>
    <x v="1"/>
    <x v="2"/>
    <n v="16.670000000000002"/>
    <n v="7"/>
    <n v="5.8345000000000002"/>
    <n v="122.5245"/>
    <d v="2019-07-02T00:00:00"/>
    <x v="150"/>
    <s v="Ewallet"/>
    <n v="116.69"/>
    <n v="4.7619047620000003"/>
    <n v="5.8345000000000002"/>
    <n v="7.4"/>
  </r>
  <r>
    <s v="339-12-4827"/>
    <s v="B"/>
    <x v="2"/>
    <x v="0"/>
    <x v="0"/>
    <x v="5"/>
    <n v="73.959999999999994"/>
    <n v="1"/>
    <n v="3.698"/>
    <n v="77.658000000000001"/>
    <d v="2019-05-01T00:00:00"/>
    <x v="102"/>
    <s v="Credit card"/>
    <n v="73.959999999999994"/>
    <n v="4.7619047620000003"/>
    <n v="3.698"/>
    <n v="5"/>
  </r>
  <r>
    <s v="643-38-7867"/>
    <s v="A"/>
    <x v="0"/>
    <x v="1"/>
    <x v="1"/>
    <x v="2"/>
    <n v="97.94"/>
    <n v="1"/>
    <n v="4.8970000000000002"/>
    <n v="102.837"/>
    <d v="2019-07-03T00:00:00"/>
    <x v="231"/>
    <s v="Ewallet"/>
    <n v="97.94"/>
    <n v="4.7619047620000003"/>
    <n v="4.8970000000000002"/>
    <n v="6.9"/>
  </r>
  <r>
    <s v="308-81-0538"/>
    <s v="A"/>
    <x v="0"/>
    <x v="1"/>
    <x v="0"/>
    <x v="5"/>
    <n v="73.05"/>
    <n v="4"/>
    <n v="14.61"/>
    <n v="306.81"/>
    <d v="2019-02-25T00:00:00"/>
    <x v="361"/>
    <s v="Credit card"/>
    <n v="292.2"/>
    <n v="4.7619047620000003"/>
    <n v="14.61"/>
    <n v="4.9000000000000004"/>
  </r>
  <r>
    <s v="358-88-9262"/>
    <s v="C"/>
    <x v="1"/>
    <x v="0"/>
    <x v="0"/>
    <x v="4"/>
    <n v="87.48"/>
    <n v="6"/>
    <n v="26.244"/>
    <n v="551.12400000000002"/>
    <d v="2019-01-02T00:00:00"/>
    <x v="362"/>
    <s v="Ewallet"/>
    <n v="524.88"/>
    <n v="4.7619047620000003"/>
    <n v="26.244"/>
    <n v="5.0999999999999996"/>
  </r>
  <r>
    <s v="460-35-4390"/>
    <s v="A"/>
    <x v="0"/>
    <x v="1"/>
    <x v="1"/>
    <x v="2"/>
    <n v="30.68"/>
    <n v="3"/>
    <n v="4.6020000000000003"/>
    <n v="96.641999999999996"/>
    <d v="2019-01-22T00:00:00"/>
    <x v="224"/>
    <s v="Ewallet"/>
    <n v="92.04"/>
    <n v="4.7619047620000003"/>
    <n v="4.6020000000000003"/>
    <n v="9.1"/>
  </r>
  <r>
    <s v="343-87-0864"/>
    <s v="C"/>
    <x v="1"/>
    <x v="0"/>
    <x v="1"/>
    <x v="0"/>
    <n v="75.88"/>
    <n v="1"/>
    <n v="3.794"/>
    <n v="79.674000000000007"/>
    <d v="2019-03-01T00:00:00"/>
    <x v="363"/>
    <s v="Credit card"/>
    <n v="75.88"/>
    <n v="4.7619047620000003"/>
    <n v="3.794"/>
    <n v="7.1"/>
  </r>
  <r>
    <s v="173-50-1108"/>
    <s v="B"/>
    <x v="2"/>
    <x v="0"/>
    <x v="0"/>
    <x v="3"/>
    <n v="20.18"/>
    <n v="4"/>
    <n v="4.0359999999999996"/>
    <n v="84.756"/>
    <d v="2019-02-13T00:00:00"/>
    <x v="280"/>
    <s v="Credit card"/>
    <n v="80.72"/>
    <n v="4.7619047620000003"/>
    <n v="4.0359999999999996"/>
    <n v="5"/>
  </r>
  <r>
    <s v="243-47-2663"/>
    <s v="C"/>
    <x v="1"/>
    <x v="0"/>
    <x v="1"/>
    <x v="1"/>
    <n v="18.77"/>
    <n v="6"/>
    <n v="5.6310000000000002"/>
    <n v="118.251"/>
    <d v="2019-01-28T00:00:00"/>
    <x v="122"/>
    <s v="Credit card"/>
    <n v="112.62"/>
    <n v="4.7619047620000003"/>
    <n v="5.6310000000000002"/>
    <n v="5.5"/>
  </r>
  <r>
    <s v="841-18-8232"/>
    <s v="B"/>
    <x v="2"/>
    <x v="1"/>
    <x v="0"/>
    <x v="4"/>
    <n v="71.2"/>
    <n v="1"/>
    <n v="3.56"/>
    <n v="74.760000000000005"/>
    <d v="2019-05-01T00:00:00"/>
    <x v="364"/>
    <s v="Credit card"/>
    <n v="71.2"/>
    <n v="4.7619047620000003"/>
    <n v="3.56"/>
    <n v="9.1999999999999993"/>
  </r>
  <r>
    <s v="701-23-5550"/>
    <s v="B"/>
    <x v="2"/>
    <x v="0"/>
    <x v="1"/>
    <x v="2"/>
    <n v="38.81"/>
    <n v="4"/>
    <n v="7.7619999999999996"/>
    <n v="163.00200000000001"/>
    <d v="2019-03-19T00:00:00"/>
    <x v="61"/>
    <s v="Ewallet"/>
    <n v="155.24"/>
    <n v="4.7619047620000003"/>
    <n v="7.7619999999999996"/>
    <n v="4.9000000000000004"/>
  </r>
  <r>
    <s v="647-50-1224"/>
    <s v="A"/>
    <x v="0"/>
    <x v="1"/>
    <x v="0"/>
    <x v="5"/>
    <n v="29.42"/>
    <n v="10"/>
    <n v="14.71"/>
    <n v="308.91000000000003"/>
    <d v="2019-12-01T00:00:00"/>
    <x v="293"/>
    <s v="Ewallet"/>
    <n v="294.2"/>
    <n v="4.7619047620000003"/>
    <n v="14.71"/>
    <n v="8.9"/>
  </r>
  <r>
    <s v="541-48-8554"/>
    <s v="A"/>
    <x v="0"/>
    <x v="1"/>
    <x v="1"/>
    <x v="3"/>
    <n v="60.95"/>
    <n v="9"/>
    <n v="27.427499999999998"/>
    <n v="575.97749999999996"/>
    <d v="2019-07-01T00:00:00"/>
    <x v="365"/>
    <s v="Credit card"/>
    <n v="548.54999999999995"/>
    <n v="4.7619047620000003"/>
    <n v="27.427499999999998"/>
    <n v="6"/>
  </r>
  <r>
    <s v="539-21-7227"/>
    <s v="B"/>
    <x v="2"/>
    <x v="1"/>
    <x v="0"/>
    <x v="3"/>
    <n v="51.54"/>
    <n v="5"/>
    <n v="12.885"/>
    <n v="270.58499999999998"/>
    <d v="2019-01-26T00:00:00"/>
    <x v="366"/>
    <s v="Cash"/>
    <n v="257.7"/>
    <n v="4.7619047620000003"/>
    <n v="12.885"/>
    <n v="4.2"/>
  </r>
  <r>
    <s v="213-32-1216"/>
    <s v="A"/>
    <x v="0"/>
    <x v="1"/>
    <x v="0"/>
    <x v="1"/>
    <n v="66.06"/>
    <n v="6"/>
    <n v="19.818000000000001"/>
    <n v="416.178"/>
    <d v="2019-01-23T00:00:00"/>
    <x v="367"/>
    <s v="Cash"/>
    <n v="396.36"/>
    <n v="4.7619047620000003"/>
    <n v="19.818000000000001"/>
    <n v="7.3"/>
  </r>
  <r>
    <s v="747-58-7183"/>
    <s v="B"/>
    <x v="2"/>
    <x v="1"/>
    <x v="1"/>
    <x v="5"/>
    <n v="57.27"/>
    <n v="3"/>
    <n v="8.5905000000000005"/>
    <n v="180.40049999999999"/>
    <d v="2019-09-02T00:00:00"/>
    <x v="106"/>
    <s v="Ewallet"/>
    <n v="171.81"/>
    <n v="4.7619047620000003"/>
    <n v="8.5905000000000005"/>
    <n v="6.5"/>
  </r>
  <r>
    <s v="582-52-8065"/>
    <s v="B"/>
    <x v="2"/>
    <x v="1"/>
    <x v="0"/>
    <x v="5"/>
    <n v="54.31"/>
    <n v="9"/>
    <n v="24.439499999999999"/>
    <n v="513.22950000000003"/>
    <d v="2019-02-22T00:00:00"/>
    <x v="368"/>
    <s v="Cash"/>
    <n v="488.79"/>
    <n v="4.7619047620000003"/>
    <n v="24.439499999999999"/>
    <n v="8.9"/>
  </r>
  <r>
    <s v="210-57-1719"/>
    <s v="B"/>
    <x v="2"/>
    <x v="1"/>
    <x v="0"/>
    <x v="0"/>
    <n v="58.24"/>
    <n v="9"/>
    <n v="26.207999999999998"/>
    <n v="550.36800000000005"/>
    <d v="2019-05-02T00:00:00"/>
    <x v="369"/>
    <s v="Cash"/>
    <n v="524.16"/>
    <n v="4.7619047620000003"/>
    <n v="26.207999999999998"/>
    <n v="9.6999999999999993"/>
  </r>
  <r>
    <s v="399-69-4630"/>
    <s v="C"/>
    <x v="1"/>
    <x v="1"/>
    <x v="1"/>
    <x v="1"/>
    <n v="22.21"/>
    <n v="6"/>
    <n v="6.6630000000000003"/>
    <n v="139.923"/>
    <d v="2019-07-03T00:00:00"/>
    <x v="81"/>
    <s v="Credit card"/>
    <n v="133.26"/>
    <n v="4.7619047620000003"/>
    <n v="6.6630000000000003"/>
    <n v="8.6"/>
  </r>
  <r>
    <s v="134-75-2619"/>
    <s v="A"/>
    <x v="0"/>
    <x v="0"/>
    <x v="1"/>
    <x v="1"/>
    <n v="19.32"/>
    <n v="7"/>
    <n v="6.7619999999999996"/>
    <n v="142.00200000000001"/>
    <d v="2019-03-25T00:00:00"/>
    <x v="370"/>
    <s v="Cash"/>
    <n v="135.24"/>
    <n v="4.7619047620000003"/>
    <n v="6.7619999999999996"/>
    <n v="6.9"/>
  </r>
  <r>
    <s v="356-44-8813"/>
    <s v="B"/>
    <x v="2"/>
    <x v="1"/>
    <x v="1"/>
    <x v="2"/>
    <n v="37.479999999999997"/>
    <n v="3"/>
    <n v="5.6219999999999999"/>
    <n v="118.062"/>
    <d v="2019-01-20T00:00:00"/>
    <x v="286"/>
    <s v="Credit card"/>
    <n v="112.44"/>
    <n v="4.7619047620000003"/>
    <n v="5.6219999999999999"/>
    <n v="7.7"/>
  </r>
  <r>
    <s v="198-66-9832"/>
    <s v="B"/>
    <x v="2"/>
    <x v="0"/>
    <x v="0"/>
    <x v="5"/>
    <n v="72.040000000000006"/>
    <n v="2"/>
    <n v="7.2039999999999997"/>
    <n v="151.28399999999999"/>
    <d v="2019-04-02T00:00:00"/>
    <x v="371"/>
    <s v="Cash"/>
    <n v="144.08000000000001"/>
    <n v="4.7619047620000003"/>
    <n v="7.2039999999999997"/>
    <n v="9.5"/>
  </r>
  <r>
    <s v="283-26-5248"/>
    <s v="C"/>
    <x v="1"/>
    <x v="0"/>
    <x v="0"/>
    <x v="4"/>
    <n v="98.52"/>
    <n v="10"/>
    <n v="49.26"/>
    <n v="1034.46"/>
    <d v="2019-01-30T00:00:00"/>
    <x v="169"/>
    <s v="Ewallet"/>
    <n v="985.2"/>
    <n v="4.7619047620000003"/>
    <n v="49.26"/>
    <n v="4.5"/>
  </r>
  <r>
    <s v="712-39-0363"/>
    <s v="A"/>
    <x v="0"/>
    <x v="0"/>
    <x v="1"/>
    <x v="4"/>
    <n v="41.66"/>
    <n v="6"/>
    <n v="12.497999999999999"/>
    <n v="262.45800000000003"/>
    <d v="2019-02-01T00:00:00"/>
    <x v="145"/>
    <s v="Ewallet"/>
    <n v="249.96"/>
    <n v="4.7619047620000003"/>
    <n v="12.497999999999999"/>
    <n v="5.6"/>
  </r>
  <r>
    <s v="218-59-9410"/>
    <s v="A"/>
    <x v="0"/>
    <x v="0"/>
    <x v="0"/>
    <x v="2"/>
    <n v="72.42"/>
    <n v="3"/>
    <n v="10.863"/>
    <n v="228.12299999999999"/>
    <d v="2019-03-29T00:00:00"/>
    <x v="336"/>
    <s v="Ewallet"/>
    <n v="217.26"/>
    <n v="4.7619047620000003"/>
    <n v="10.863"/>
    <n v="8.1999999999999993"/>
  </r>
  <r>
    <s v="174-75-0888"/>
    <s v="B"/>
    <x v="2"/>
    <x v="1"/>
    <x v="1"/>
    <x v="1"/>
    <n v="21.58"/>
    <n v="9"/>
    <n v="9.7110000000000003"/>
    <n v="203.93100000000001"/>
    <d v="2019-03-14T00:00:00"/>
    <x v="372"/>
    <s v="Cash"/>
    <n v="194.22"/>
    <n v="4.7619047620000003"/>
    <n v="9.7110000000000003"/>
    <n v="7.3"/>
  </r>
  <r>
    <s v="866-99-7614"/>
    <s v="C"/>
    <x v="1"/>
    <x v="1"/>
    <x v="1"/>
    <x v="4"/>
    <n v="89.2"/>
    <n v="10"/>
    <n v="44.6"/>
    <n v="936.6"/>
    <d v="2019-11-02T00:00:00"/>
    <x v="324"/>
    <s v="Credit card"/>
    <n v="892"/>
    <n v="4.7619047620000003"/>
    <n v="44.6"/>
    <n v="4.4000000000000004"/>
  </r>
  <r>
    <s v="134-54-4720"/>
    <s v="B"/>
    <x v="2"/>
    <x v="1"/>
    <x v="0"/>
    <x v="1"/>
    <n v="42.42"/>
    <n v="8"/>
    <n v="16.968"/>
    <n v="356.32799999999997"/>
    <d v="2019-01-30T00:00:00"/>
    <x v="139"/>
    <s v="Ewallet"/>
    <n v="339.36"/>
    <n v="4.7619047620000003"/>
    <n v="16.968"/>
    <n v="5.7"/>
  </r>
  <r>
    <s v="760-90-2357"/>
    <s v="A"/>
    <x v="0"/>
    <x v="0"/>
    <x v="1"/>
    <x v="1"/>
    <n v="74.510000000000005"/>
    <n v="6"/>
    <n v="22.353000000000002"/>
    <n v="469.41300000000001"/>
    <d v="2019-03-20T00:00:00"/>
    <x v="264"/>
    <s v="Ewallet"/>
    <n v="447.06"/>
    <n v="4.7619047620000003"/>
    <n v="22.353000000000002"/>
    <n v="5"/>
  </r>
  <r>
    <s v="514-37-2845"/>
    <s v="B"/>
    <x v="2"/>
    <x v="1"/>
    <x v="1"/>
    <x v="5"/>
    <n v="99.25"/>
    <n v="2"/>
    <n v="9.9250000000000007"/>
    <n v="208.42500000000001"/>
    <d v="2019-03-20T00:00:00"/>
    <x v="276"/>
    <s v="Cash"/>
    <n v="198.5"/>
    <n v="4.7619047620000003"/>
    <n v="9.9250000000000007"/>
    <n v="9"/>
  </r>
  <r>
    <s v="698-98-5964"/>
    <s v="A"/>
    <x v="0"/>
    <x v="1"/>
    <x v="0"/>
    <x v="4"/>
    <n v="81.209999999999994"/>
    <n v="10"/>
    <n v="40.604999999999997"/>
    <n v="852.70500000000004"/>
    <d v="2019-01-17T00:00:00"/>
    <x v="39"/>
    <s v="Credit card"/>
    <n v="812.1"/>
    <n v="4.7619047620000003"/>
    <n v="40.604999999999997"/>
    <n v="6.3"/>
  </r>
  <r>
    <s v="718-57-9773"/>
    <s v="C"/>
    <x v="1"/>
    <x v="1"/>
    <x v="0"/>
    <x v="3"/>
    <n v="49.33"/>
    <n v="10"/>
    <n v="24.664999999999999"/>
    <n v="517.96500000000003"/>
    <d v="2019-03-02T00:00:00"/>
    <x v="64"/>
    <s v="Credit card"/>
    <n v="493.3"/>
    <n v="4.7619047620000003"/>
    <n v="24.664999999999999"/>
    <n v="9.4"/>
  </r>
  <r>
    <s v="651-88-7328"/>
    <s v="A"/>
    <x v="0"/>
    <x v="1"/>
    <x v="0"/>
    <x v="5"/>
    <n v="65.739999999999995"/>
    <n v="9"/>
    <n v="29.582999999999998"/>
    <n v="621.24300000000005"/>
    <d v="2019-01-01T00:00:00"/>
    <x v="353"/>
    <s v="Cash"/>
    <n v="591.66"/>
    <n v="4.7619047620000003"/>
    <n v="29.582999999999998"/>
    <n v="7.7"/>
  </r>
  <r>
    <s v="241-11-2261"/>
    <s v="B"/>
    <x v="2"/>
    <x v="1"/>
    <x v="0"/>
    <x v="5"/>
    <n v="79.86"/>
    <n v="7"/>
    <n v="27.951000000000001"/>
    <n v="586.971"/>
    <d v="2019-10-01T00:00:00"/>
    <x v="373"/>
    <s v="Credit card"/>
    <n v="559.02"/>
    <n v="4.7619047620000003"/>
    <n v="27.951000000000001"/>
    <n v="5.5"/>
  </r>
  <r>
    <s v="408-26-9866"/>
    <s v="C"/>
    <x v="1"/>
    <x v="1"/>
    <x v="0"/>
    <x v="3"/>
    <n v="73.98"/>
    <n v="7"/>
    <n v="25.893000000000001"/>
    <n v="543.75300000000004"/>
    <d v="2019-02-03T00:00:00"/>
    <x v="86"/>
    <s v="Ewallet"/>
    <n v="517.86"/>
    <n v="4.7619047620000003"/>
    <n v="25.893000000000001"/>
    <n v="4.0999999999999996"/>
  </r>
  <r>
    <s v="834-83-1826"/>
    <s v="B"/>
    <x v="2"/>
    <x v="0"/>
    <x v="0"/>
    <x v="2"/>
    <n v="82.04"/>
    <n v="5"/>
    <n v="20.51"/>
    <n v="430.71"/>
    <d v="2019-02-25T00:00:00"/>
    <x v="361"/>
    <s v="Credit card"/>
    <n v="410.2"/>
    <n v="4.7619047620000003"/>
    <n v="20.51"/>
    <n v="7.6"/>
  </r>
  <r>
    <s v="343-61-3544"/>
    <s v="B"/>
    <x v="2"/>
    <x v="0"/>
    <x v="1"/>
    <x v="3"/>
    <n v="26.67"/>
    <n v="10"/>
    <n v="13.335000000000001"/>
    <n v="280.03500000000003"/>
    <d v="2019-01-29T00:00:00"/>
    <x v="340"/>
    <s v="Cash"/>
    <n v="266.7"/>
    <n v="4.7619047620000003"/>
    <n v="13.335000000000001"/>
    <n v="8.6"/>
  </r>
  <r>
    <s v="239-48-4278"/>
    <s v="A"/>
    <x v="0"/>
    <x v="0"/>
    <x v="1"/>
    <x v="4"/>
    <n v="10.130000000000001"/>
    <n v="7"/>
    <n v="3.5455000000000001"/>
    <n v="74.455500000000001"/>
    <d v="2019-10-03T00:00:00"/>
    <x v="323"/>
    <s v="Ewallet"/>
    <n v="70.91"/>
    <n v="4.7619047620000003"/>
    <n v="3.5455000000000001"/>
    <n v="8.3000000000000007"/>
  </r>
  <r>
    <s v="355-34-6244"/>
    <s v="B"/>
    <x v="2"/>
    <x v="1"/>
    <x v="1"/>
    <x v="4"/>
    <n v="72.39"/>
    <n v="2"/>
    <n v="7.2389999999999999"/>
    <n v="152.01900000000001"/>
    <d v="2019-01-13T00:00:00"/>
    <x v="374"/>
    <s v="Credit card"/>
    <n v="144.78"/>
    <n v="4.7619047620000003"/>
    <n v="7.2389999999999999"/>
    <n v="8.1"/>
  </r>
  <r>
    <s v="550-84-8664"/>
    <s v="A"/>
    <x v="0"/>
    <x v="1"/>
    <x v="1"/>
    <x v="3"/>
    <n v="85.91"/>
    <n v="5"/>
    <n v="21.477499999999999"/>
    <n v="451.02749999999997"/>
    <d v="2019-03-22T00:00:00"/>
    <x v="375"/>
    <s v="Credit card"/>
    <n v="429.55"/>
    <n v="4.7619047620000003"/>
    <n v="21.477499999999999"/>
    <n v="8.6"/>
  </r>
  <r>
    <s v="339-96-8318"/>
    <s v="B"/>
    <x v="2"/>
    <x v="0"/>
    <x v="1"/>
    <x v="5"/>
    <n v="81.31"/>
    <n v="7"/>
    <n v="28.458500000000001"/>
    <n v="597.62850000000003"/>
    <d v="2019-01-03T00:00:00"/>
    <x v="349"/>
    <s v="Ewallet"/>
    <n v="569.16999999999996"/>
    <n v="4.7619047620000003"/>
    <n v="28.458500000000001"/>
    <n v="6.3"/>
  </r>
  <r>
    <s v="458-61-0011"/>
    <s v="B"/>
    <x v="2"/>
    <x v="1"/>
    <x v="1"/>
    <x v="4"/>
    <n v="60.3"/>
    <n v="4"/>
    <n v="12.06"/>
    <n v="253.26"/>
    <d v="2019-02-20T00:00:00"/>
    <x v="362"/>
    <s v="Cash"/>
    <n v="241.2"/>
    <n v="4.7619047620000003"/>
    <n v="12.06"/>
    <n v="5.8"/>
  </r>
  <r>
    <s v="592-34-6155"/>
    <s v="C"/>
    <x v="1"/>
    <x v="1"/>
    <x v="1"/>
    <x v="4"/>
    <n v="31.77"/>
    <n v="4"/>
    <n v="6.3540000000000001"/>
    <n v="133.434"/>
    <d v="2019-01-14T00:00:00"/>
    <x v="140"/>
    <s v="Ewallet"/>
    <n v="127.08"/>
    <n v="4.7619047620000003"/>
    <n v="6.3540000000000001"/>
    <n v="6.2"/>
  </r>
  <r>
    <s v="797-88-0493"/>
    <s v="A"/>
    <x v="0"/>
    <x v="1"/>
    <x v="0"/>
    <x v="0"/>
    <n v="64.27"/>
    <n v="4"/>
    <n v="12.853999999999999"/>
    <n v="269.93400000000003"/>
    <d v="2019-03-26T00:00:00"/>
    <x v="376"/>
    <s v="Cash"/>
    <n v="257.08"/>
    <n v="4.7619047620000003"/>
    <n v="12.853999999999999"/>
    <n v="7.7"/>
  </r>
  <r>
    <s v="207-73-1363"/>
    <s v="B"/>
    <x v="2"/>
    <x v="1"/>
    <x v="1"/>
    <x v="0"/>
    <n v="69.510000000000005"/>
    <n v="2"/>
    <n v="6.9509999999999996"/>
    <n v="145.971"/>
    <d v="2019-01-03T00:00:00"/>
    <x v="377"/>
    <s v="Ewallet"/>
    <n v="139.02000000000001"/>
    <n v="4.7619047620000003"/>
    <n v="6.9509999999999996"/>
    <n v="8.1"/>
  </r>
  <r>
    <s v="390-31-6381"/>
    <s v="C"/>
    <x v="1"/>
    <x v="1"/>
    <x v="1"/>
    <x v="4"/>
    <n v="27.22"/>
    <n v="3"/>
    <n v="4.0830000000000002"/>
    <n v="85.742999999999995"/>
    <d v="2019-07-01T00:00:00"/>
    <x v="378"/>
    <s v="Cash"/>
    <n v="81.66"/>
    <n v="4.7619047620000003"/>
    <n v="4.0830000000000002"/>
    <n v="7.3"/>
  </r>
  <r>
    <s v="443-82-0585"/>
    <s v="A"/>
    <x v="0"/>
    <x v="0"/>
    <x v="0"/>
    <x v="0"/>
    <n v="77.680000000000007"/>
    <n v="4"/>
    <n v="15.536"/>
    <n v="326.25599999999997"/>
    <d v="2019-01-02T00:00:00"/>
    <x v="85"/>
    <s v="Cash"/>
    <n v="310.72000000000003"/>
    <n v="4.7619047620000003"/>
    <n v="15.536"/>
    <n v="8.4"/>
  </r>
  <r>
    <s v="339-18-7061"/>
    <s v="C"/>
    <x v="1"/>
    <x v="0"/>
    <x v="0"/>
    <x v="5"/>
    <n v="92.98"/>
    <n v="2"/>
    <n v="9.298"/>
    <n v="195.25800000000001"/>
    <d v="2019-02-13T00:00:00"/>
    <x v="379"/>
    <s v="Credit card"/>
    <n v="185.96"/>
    <n v="4.7619047620000003"/>
    <n v="9.298"/>
    <n v="8"/>
  </r>
  <r>
    <s v="359-90-3665"/>
    <s v="B"/>
    <x v="2"/>
    <x v="0"/>
    <x v="0"/>
    <x v="5"/>
    <n v="18.079999999999998"/>
    <n v="4"/>
    <n v="3.6160000000000001"/>
    <n v="75.936000000000007"/>
    <d v="2019-01-14T00:00:00"/>
    <x v="172"/>
    <s v="Credit card"/>
    <n v="72.319999999999993"/>
    <n v="4.7619047620000003"/>
    <n v="3.6160000000000001"/>
    <n v="9.5"/>
  </r>
  <r>
    <s v="375-72-3056"/>
    <s v="B"/>
    <x v="2"/>
    <x v="1"/>
    <x v="1"/>
    <x v="3"/>
    <n v="63.06"/>
    <n v="3"/>
    <n v="9.4589999999999996"/>
    <n v="198.63900000000001"/>
    <d v="2019-01-19T00:00:00"/>
    <x v="380"/>
    <s v="Ewallet"/>
    <n v="189.18"/>
    <n v="4.7619047620000003"/>
    <n v="9.4589999999999996"/>
    <n v="7"/>
  </r>
  <r>
    <s v="127-47-6963"/>
    <s v="A"/>
    <x v="0"/>
    <x v="1"/>
    <x v="1"/>
    <x v="0"/>
    <n v="51.71"/>
    <n v="4"/>
    <n v="10.342000000000001"/>
    <n v="217.18199999999999"/>
    <d v="2019-09-03T00:00:00"/>
    <x v="318"/>
    <s v="Credit card"/>
    <n v="206.84"/>
    <n v="4.7619047620000003"/>
    <n v="10.342000000000001"/>
    <n v="9.8000000000000007"/>
  </r>
  <r>
    <s v="278-86-2735"/>
    <s v="A"/>
    <x v="0"/>
    <x v="1"/>
    <x v="0"/>
    <x v="4"/>
    <n v="52.34"/>
    <n v="3"/>
    <n v="7.851"/>
    <n v="164.87100000000001"/>
    <d v="2019-03-27T00:00:00"/>
    <x v="381"/>
    <s v="Cash"/>
    <n v="157.02000000000001"/>
    <n v="4.7619047620000003"/>
    <n v="7.851"/>
    <n v="9.1999999999999993"/>
  </r>
  <r>
    <s v="695-28-6250"/>
    <s v="A"/>
    <x v="0"/>
    <x v="1"/>
    <x v="0"/>
    <x v="3"/>
    <n v="43.06"/>
    <n v="5"/>
    <n v="10.765000000000001"/>
    <n v="226.065"/>
    <d v="2019-04-02T00:00:00"/>
    <x v="382"/>
    <s v="Ewallet"/>
    <n v="215.3"/>
    <n v="4.7619047620000003"/>
    <n v="10.765000000000001"/>
    <n v="7.7"/>
  </r>
  <r>
    <s v="379-17-6588"/>
    <s v="C"/>
    <x v="1"/>
    <x v="1"/>
    <x v="1"/>
    <x v="5"/>
    <n v="59.61"/>
    <n v="10"/>
    <n v="29.805"/>
    <n v="625.90499999999997"/>
    <d v="2019-03-14T00:00:00"/>
    <x v="383"/>
    <s v="Cash"/>
    <n v="596.1"/>
    <n v="4.7619047620000003"/>
    <n v="29.805"/>
    <n v="5.3"/>
  </r>
  <r>
    <s v="227-50-3718"/>
    <s v="A"/>
    <x v="0"/>
    <x v="1"/>
    <x v="1"/>
    <x v="0"/>
    <n v="14.62"/>
    <n v="5"/>
    <n v="3.6549999999999998"/>
    <n v="76.754999999999995"/>
    <d v="2019-04-03T00:00:00"/>
    <x v="384"/>
    <s v="Cash"/>
    <n v="73.099999999999994"/>
    <n v="4.7619047620000003"/>
    <n v="3.6549999999999998"/>
    <n v="4.4000000000000004"/>
  </r>
  <r>
    <s v="302-15-2162"/>
    <s v="C"/>
    <x v="1"/>
    <x v="0"/>
    <x v="1"/>
    <x v="0"/>
    <n v="46.53"/>
    <n v="6"/>
    <n v="13.959"/>
    <n v="293.13900000000001"/>
    <d v="2019-03-03T00:00:00"/>
    <x v="200"/>
    <s v="Credit card"/>
    <n v="279.18"/>
    <n v="4.7619047620000003"/>
    <n v="13.959"/>
    <n v="4.3"/>
  </r>
  <r>
    <s v="788-07-8452"/>
    <s v="C"/>
    <x v="1"/>
    <x v="0"/>
    <x v="0"/>
    <x v="2"/>
    <n v="24.24"/>
    <n v="7"/>
    <n v="8.484"/>
    <n v="178.16399999999999"/>
    <d v="2019-01-27T00:00:00"/>
    <x v="180"/>
    <s v="Ewallet"/>
    <n v="169.68"/>
    <n v="4.7619047620000003"/>
    <n v="8.484"/>
    <n v="9.4"/>
  </r>
  <r>
    <s v="560-49-6611"/>
    <s v="A"/>
    <x v="0"/>
    <x v="0"/>
    <x v="0"/>
    <x v="3"/>
    <n v="45.58"/>
    <n v="1"/>
    <n v="2.2789999999999999"/>
    <n v="47.859000000000002"/>
    <d v="2019-07-02T00:00:00"/>
    <x v="385"/>
    <s v="Cash"/>
    <n v="45.58"/>
    <n v="4.7619047620000003"/>
    <n v="2.2789999999999999"/>
    <n v="9.8000000000000007"/>
  </r>
  <r>
    <s v="880-35-0356"/>
    <s v="A"/>
    <x v="0"/>
    <x v="0"/>
    <x v="0"/>
    <x v="3"/>
    <n v="75.2"/>
    <n v="3"/>
    <n v="11.28"/>
    <n v="236.88"/>
    <d v="2019-05-02T00:00:00"/>
    <x v="159"/>
    <s v="Ewallet"/>
    <n v="225.6"/>
    <n v="4.7619047620000003"/>
    <n v="11.28"/>
    <n v="4.8"/>
  </r>
  <r>
    <s v="585-11-6748"/>
    <s v="B"/>
    <x v="2"/>
    <x v="0"/>
    <x v="1"/>
    <x v="3"/>
    <n v="96.8"/>
    <n v="3"/>
    <n v="14.52"/>
    <n v="304.92"/>
    <d v="2019-03-15T00:00:00"/>
    <x v="137"/>
    <s v="Cash"/>
    <n v="290.39999999999998"/>
    <n v="4.7619047620000003"/>
    <n v="14.52"/>
    <n v="5.3"/>
  </r>
  <r>
    <s v="470-31-3286"/>
    <s v="B"/>
    <x v="2"/>
    <x v="1"/>
    <x v="1"/>
    <x v="0"/>
    <n v="14.82"/>
    <n v="3"/>
    <n v="2.2229999999999999"/>
    <n v="46.683"/>
    <d v="2019-01-03T00:00:00"/>
    <x v="170"/>
    <s v="Credit card"/>
    <n v="44.46"/>
    <n v="4.7619047620000003"/>
    <n v="2.2229999999999999"/>
    <n v="8.6999999999999993"/>
  </r>
  <r>
    <s v="152-68-2907"/>
    <s v="A"/>
    <x v="0"/>
    <x v="1"/>
    <x v="1"/>
    <x v="4"/>
    <n v="52.2"/>
    <n v="3"/>
    <n v="7.83"/>
    <n v="164.43"/>
    <d v="2019-02-15T00:00:00"/>
    <x v="241"/>
    <s v="Credit card"/>
    <n v="156.6"/>
    <n v="4.7619047620000003"/>
    <n v="7.83"/>
    <n v="9.5"/>
  </r>
  <r>
    <s v="123-35-4896"/>
    <s v="C"/>
    <x v="1"/>
    <x v="1"/>
    <x v="0"/>
    <x v="3"/>
    <n v="46.66"/>
    <n v="9"/>
    <n v="20.997"/>
    <n v="440.93700000000001"/>
    <d v="2019-02-17T00:00:00"/>
    <x v="386"/>
    <s v="Ewallet"/>
    <n v="419.94"/>
    <n v="4.7619047620000003"/>
    <n v="20.997"/>
    <n v="5.3"/>
  </r>
  <r>
    <s v="258-69-7810"/>
    <s v="C"/>
    <x v="1"/>
    <x v="1"/>
    <x v="0"/>
    <x v="5"/>
    <n v="36.85"/>
    <n v="5"/>
    <n v="9.2125000000000004"/>
    <n v="193.46250000000001"/>
    <d v="2019-01-26T00:00:00"/>
    <x v="387"/>
    <s v="Cash"/>
    <n v="184.25"/>
    <n v="4.7619047620000003"/>
    <n v="9.2125000000000004"/>
    <n v="9.1999999999999993"/>
  </r>
  <r>
    <s v="334-64-2006"/>
    <s v="A"/>
    <x v="0"/>
    <x v="0"/>
    <x v="0"/>
    <x v="2"/>
    <n v="70.319999999999993"/>
    <n v="2"/>
    <n v="7.032"/>
    <n v="147.672"/>
    <d v="2019-03-24T00:00:00"/>
    <x v="388"/>
    <s v="Ewallet"/>
    <n v="140.63999999999999"/>
    <n v="4.7619047620000003"/>
    <n v="7.032"/>
    <n v="9.6"/>
  </r>
  <r>
    <s v="219-61-4139"/>
    <s v="C"/>
    <x v="1"/>
    <x v="1"/>
    <x v="1"/>
    <x v="1"/>
    <n v="83.08"/>
    <n v="1"/>
    <n v="4.1539999999999999"/>
    <n v="87.233999999999995"/>
    <d v="2019-01-23T00:00:00"/>
    <x v="361"/>
    <s v="Ewallet"/>
    <n v="83.08"/>
    <n v="4.7619047620000003"/>
    <n v="4.1539999999999999"/>
    <n v="6.4"/>
  </r>
  <r>
    <s v="881-41-7302"/>
    <s v="C"/>
    <x v="1"/>
    <x v="1"/>
    <x v="0"/>
    <x v="5"/>
    <n v="64.989999999999995"/>
    <n v="1"/>
    <n v="3.2494999999999998"/>
    <n v="68.239500000000007"/>
    <d v="2019-01-26T00:00:00"/>
    <x v="389"/>
    <s v="Credit card"/>
    <n v="64.989999999999995"/>
    <n v="4.7619047620000003"/>
    <n v="3.2494999999999998"/>
    <n v="4.5"/>
  </r>
  <r>
    <s v="373-09-4567"/>
    <s v="C"/>
    <x v="1"/>
    <x v="1"/>
    <x v="1"/>
    <x v="4"/>
    <n v="77.56"/>
    <n v="10"/>
    <n v="38.78"/>
    <n v="814.38"/>
    <d v="2019-03-14T00:00:00"/>
    <x v="82"/>
    <s v="Ewallet"/>
    <n v="775.6"/>
    <n v="4.7619047620000003"/>
    <n v="38.78"/>
    <n v="6.9"/>
  </r>
  <r>
    <s v="642-30-6693"/>
    <s v="B"/>
    <x v="2"/>
    <x v="1"/>
    <x v="0"/>
    <x v="3"/>
    <n v="54.51"/>
    <n v="6"/>
    <n v="16.353000000000002"/>
    <n v="343.41300000000001"/>
    <d v="2019-03-17T00:00:00"/>
    <x v="376"/>
    <s v="Ewallet"/>
    <n v="327.06"/>
    <n v="4.7619047620000003"/>
    <n v="16.353000000000002"/>
    <n v="7.8"/>
  </r>
  <r>
    <s v="484-22-8230"/>
    <s v="C"/>
    <x v="1"/>
    <x v="0"/>
    <x v="0"/>
    <x v="5"/>
    <n v="51.89"/>
    <n v="7"/>
    <n v="18.1615"/>
    <n v="381.39150000000001"/>
    <d v="2019-08-01T00:00:00"/>
    <x v="390"/>
    <s v="Cash"/>
    <n v="363.23"/>
    <n v="4.7619047620000003"/>
    <n v="18.1615"/>
    <n v="4.5"/>
  </r>
  <r>
    <s v="830-58-2383"/>
    <s v="B"/>
    <x v="2"/>
    <x v="1"/>
    <x v="1"/>
    <x v="2"/>
    <n v="31.75"/>
    <n v="4"/>
    <n v="6.35"/>
    <n v="133.35"/>
    <d v="2019-08-02T00:00:00"/>
    <x v="108"/>
    <s v="Cash"/>
    <n v="127"/>
    <n v="4.7619047620000003"/>
    <n v="6.35"/>
    <n v="8.6"/>
  </r>
  <r>
    <s v="559-98-9873"/>
    <s v="A"/>
    <x v="0"/>
    <x v="0"/>
    <x v="0"/>
    <x v="5"/>
    <n v="53.65"/>
    <n v="7"/>
    <n v="18.7775"/>
    <n v="394.32749999999999"/>
    <d v="2019-10-02T00:00:00"/>
    <x v="391"/>
    <s v="Ewallet"/>
    <n v="375.55"/>
    <n v="4.7619047620000003"/>
    <n v="18.7775"/>
    <n v="5.2"/>
  </r>
  <r>
    <s v="544-32-5024"/>
    <s v="C"/>
    <x v="1"/>
    <x v="0"/>
    <x v="0"/>
    <x v="4"/>
    <n v="49.79"/>
    <n v="4"/>
    <n v="9.9580000000000002"/>
    <n v="209.11799999999999"/>
    <d v="2019-03-28T00:00:00"/>
    <x v="156"/>
    <s v="Credit card"/>
    <n v="199.16"/>
    <n v="4.7619047620000003"/>
    <n v="9.9580000000000002"/>
    <n v="6.4"/>
  </r>
  <r>
    <s v="318-12-0304"/>
    <s v="A"/>
    <x v="0"/>
    <x v="1"/>
    <x v="1"/>
    <x v="5"/>
    <n v="30.61"/>
    <n v="1"/>
    <n v="1.5305"/>
    <n v="32.140500000000003"/>
    <d v="2019-01-23T00:00:00"/>
    <x v="22"/>
    <s v="Ewallet"/>
    <n v="30.61"/>
    <n v="4.7619047620000003"/>
    <n v="1.5305"/>
    <n v="5.2"/>
  </r>
  <r>
    <s v="349-97-8902"/>
    <s v="B"/>
    <x v="2"/>
    <x v="0"/>
    <x v="1"/>
    <x v="4"/>
    <n v="57.89"/>
    <n v="2"/>
    <n v="5.7889999999999997"/>
    <n v="121.569"/>
    <d v="2019-01-17T00:00:00"/>
    <x v="4"/>
    <s v="Ewallet"/>
    <n v="115.78"/>
    <n v="4.7619047620000003"/>
    <n v="5.7889999999999997"/>
    <n v="8.9"/>
  </r>
  <r>
    <s v="421-95-9805"/>
    <s v="A"/>
    <x v="0"/>
    <x v="1"/>
    <x v="0"/>
    <x v="1"/>
    <n v="28.96"/>
    <n v="1"/>
    <n v="1.448"/>
    <n v="30.408000000000001"/>
    <d v="2019-07-02T00:00:00"/>
    <x v="392"/>
    <s v="Credit card"/>
    <n v="28.96"/>
    <n v="4.7619047620000003"/>
    <n v="1.448"/>
    <n v="6.2"/>
  </r>
  <r>
    <s v="277-35-5865"/>
    <s v="C"/>
    <x v="1"/>
    <x v="0"/>
    <x v="0"/>
    <x v="4"/>
    <n v="98.97"/>
    <n v="9"/>
    <n v="44.536499999999997"/>
    <n v="935.26649999999995"/>
    <d v="2019-09-03T00:00:00"/>
    <x v="219"/>
    <s v="Cash"/>
    <n v="890.73"/>
    <n v="4.7619047620000003"/>
    <n v="44.536499999999997"/>
    <n v="6.7"/>
  </r>
  <r>
    <s v="789-23-8625"/>
    <s v="B"/>
    <x v="2"/>
    <x v="0"/>
    <x v="1"/>
    <x v="5"/>
    <n v="93.22"/>
    <n v="3"/>
    <n v="13.983000000000001"/>
    <n v="293.64299999999997"/>
    <d v="2019-01-24T00:00:00"/>
    <x v="393"/>
    <s v="Cash"/>
    <n v="279.66000000000003"/>
    <n v="4.7619047620000003"/>
    <n v="13.983000000000001"/>
    <n v="7.2"/>
  </r>
  <r>
    <s v="284-54-4231"/>
    <s v="C"/>
    <x v="1"/>
    <x v="0"/>
    <x v="1"/>
    <x v="3"/>
    <n v="80.930000000000007"/>
    <n v="1"/>
    <n v="4.0465"/>
    <n v="84.976500000000001"/>
    <d v="2019-01-19T00:00:00"/>
    <x v="394"/>
    <s v="Credit card"/>
    <n v="80.930000000000007"/>
    <n v="4.7619047620000003"/>
    <n v="4.0465"/>
    <n v="9"/>
  </r>
  <r>
    <s v="443-59-0061"/>
    <s v="A"/>
    <x v="0"/>
    <x v="0"/>
    <x v="1"/>
    <x v="4"/>
    <n v="67.45"/>
    <n v="10"/>
    <n v="33.725000000000001"/>
    <n v="708.22500000000002"/>
    <d v="2019-03-02T00:00:00"/>
    <x v="210"/>
    <s v="Ewallet"/>
    <n v="674.5"/>
    <n v="4.7619047620000003"/>
    <n v="33.725000000000001"/>
    <n v="4.2"/>
  </r>
  <r>
    <s v="509-29-3912"/>
    <s v="A"/>
    <x v="0"/>
    <x v="0"/>
    <x v="0"/>
    <x v="3"/>
    <n v="38.72"/>
    <n v="9"/>
    <n v="17.423999999999999"/>
    <n v="365.904"/>
    <d v="2019-03-20T00:00:00"/>
    <x v="395"/>
    <s v="Ewallet"/>
    <n v="348.48"/>
    <n v="4.7619047620000003"/>
    <n v="17.423999999999999"/>
    <n v="4.2"/>
  </r>
  <r>
    <s v="327-40-9673"/>
    <s v="B"/>
    <x v="2"/>
    <x v="0"/>
    <x v="1"/>
    <x v="3"/>
    <n v="72.599999999999994"/>
    <n v="6"/>
    <n v="21.78"/>
    <n v="457.38"/>
    <d v="2019-01-13T00:00:00"/>
    <x v="396"/>
    <s v="Cash"/>
    <n v="435.6"/>
    <n v="4.7619047620000003"/>
    <n v="21.78"/>
    <n v="6.9"/>
  </r>
  <r>
    <s v="840-19-2096"/>
    <s v="C"/>
    <x v="1"/>
    <x v="0"/>
    <x v="1"/>
    <x v="1"/>
    <n v="87.91"/>
    <n v="5"/>
    <n v="21.977499999999999"/>
    <n v="461.52749999999997"/>
    <d v="2019-03-14T00:00:00"/>
    <x v="397"/>
    <s v="Ewallet"/>
    <n v="439.55"/>
    <n v="4.7619047620000003"/>
    <n v="21.977499999999999"/>
    <n v="4.4000000000000004"/>
  </r>
  <r>
    <s v="828-46-6863"/>
    <s v="A"/>
    <x v="0"/>
    <x v="0"/>
    <x v="1"/>
    <x v="4"/>
    <n v="98.53"/>
    <n v="6"/>
    <n v="29.559000000000001"/>
    <n v="620.73900000000003"/>
    <d v="2019-01-23T00:00:00"/>
    <x v="218"/>
    <s v="Credit card"/>
    <n v="591.17999999999995"/>
    <n v="4.7619047620000003"/>
    <n v="29.559000000000001"/>
    <n v="4"/>
  </r>
  <r>
    <s v="641-96-3695"/>
    <s v="C"/>
    <x v="1"/>
    <x v="0"/>
    <x v="0"/>
    <x v="5"/>
    <n v="43.46"/>
    <n v="6"/>
    <n v="13.038"/>
    <n v="273.798"/>
    <d v="2019-07-02T00:00:00"/>
    <x v="84"/>
    <s v="Ewallet"/>
    <n v="260.76"/>
    <n v="4.7619047620000003"/>
    <n v="13.038"/>
    <n v="8.5"/>
  </r>
  <r>
    <s v="420-97-3340"/>
    <s v="A"/>
    <x v="0"/>
    <x v="1"/>
    <x v="0"/>
    <x v="4"/>
    <n v="71.680000000000007"/>
    <n v="3"/>
    <n v="10.752000000000001"/>
    <n v="225.792"/>
    <d v="2019-03-28T00:00:00"/>
    <x v="19"/>
    <s v="Credit card"/>
    <n v="215.04"/>
    <n v="4.7619047620000003"/>
    <n v="10.752000000000001"/>
    <n v="9.1999999999999993"/>
  </r>
  <r>
    <s v="436-54-4512"/>
    <s v="A"/>
    <x v="0"/>
    <x v="0"/>
    <x v="0"/>
    <x v="4"/>
    <n v="91.61"/>
    <n v="1"/>
    <n v="4.5804999999999998"/>
    <n v="96.1905"/>
    <d v="2019-03-20T00:00:00"/>
    <x v="143"/>
    <s v="Cash"/>
    <n v="91.61"/>
    <n v="4.7619047620000003"/>
    <n v="4.5804999999999998"/>
    <n v="9.8000000000000007"/>
  </r>
  <r>
    <s v="670-79-6321"/>
    <s v="B"/>
    <x v="2"/>
    <x v="0"/>
    <x v="0"/>
    <x v="2"/>
    <n v="94.59"/>
    <n v="7"/>
    <n v="33.106499999999997"/>
    <n v="695.23649999999998"/>
    <d v="2019-01-17T00:00:00"/>
    <x v="398"/>
    <s v="Credit card"/>
    <n v="662.13"/>
    <n v="4.7619047620000003"/>
    <n v="33.106499999999997"/>
    <n v="4.9000000000000004"/>
  </r>
  <r>
    <s v="852-62-7105"/>
    <s v="B"/>
    <x v="2"/>
    <x v="1"/>
    <x v="0"/>
    <x v="5"/>
    <n v="83.25"/>
    <n v="10"/>
    <n v="41.625"/>
    <n v="874.125"/>
    <d v="2019-12-01T00:00:00"/>
    <x v="210"/>
    <s v="Credit card"/>
    <n v="832.5"/>
    <n v="4.7619047620000003"/>
    <n v="41.625"/>
    <n v="4.4000000000000004"/>
  </r>
  <r>
    <s v="598-06-7312"/>
    <s v="B"/>
    <x v="2"/>
    <x v="0"/>
    <x v="1"/>
    <x v="5"/>
    <n v="91.35"/>
    <n v="1"/>
    <n v="4.5674999999999999"/>
    <n v="95.917500000000004"/>
    <d v="2019-02-16T00:00:00"/>
    <x v="324"/>
    <s v="Cash"/>
    <n v="91.35"/>
    <n v="4.7619047620000003"/>
    <n v="4.5674999999999999"/>
    <n v="6.8"/>
  </r>
  <r>
    <s v="135-13-8269"/>
    <s v="B"/>
    <x v="2"/>
    <x v="0"/>
    <x v="0"/>
    <x v="4"/>
    <n v="78.88"/>
    <n v="2"/>
    <n v="7.8879999999999999"/>
    <n v="165.648"/>
    <d v="2019-01-26T00:00:00"/>
    <x v="399"/>
    <s v="Cash"/>
    <n v="157.76"/>
    <n v="4.7619047620000003"/>
    <n v="7.8879999999999999"/>
    <n v="9.1"/>
  </r>
  <r>
    <s v="816-57-2053"/>
    <s v="A"/>
    <x v="0"/>
    <x v="1"/>
    <x v="1"/>
    <x v="3"/>
    <n v="60.87"/>
    <n v="2"/>
    <n v="6.0869999999999997"/>
    <n v="127.827"/>
    <d v="2019-09-03T00:00:00"/>
    <x v="378"/>
    <s v="Ewallet"/>
    <n v="121.74"/>
    <n v="4.7619047620000003"/>
    <n v="6.0869999999999997"/>
    <n v="8.6999999999999993"/>
  </r>
  <r>
    <s v="628-90-8624"/>
    <s v="B"/>
    <x v="2"/>
    <x v="0"/>
    <x v="1"/>
    <x v="0"/>
    <n v="82.58"/>
    <n v="10"/>
    <n v="41.29"/>
    <n v="867.09"/>
    <d v="2019-03-14T00:00:00"/>
    <x v="400"/>
    <s v="Cash"/>
    <n v="825.8"/>
    <n v="4.7619047620000003"/>
    <n v="41.29"/>
    <n v="5"/>
  </r>
  <r>
    <s v="856-66-2701"/>
    <s v="A"/>
    <x v="0"/>
    <x v="0"/>
    <x v="1"/>
    <x v="2"/>
    <n v="53.3"/>
    <n v="3"/>
    <n v="7.9950000000000001"/>
    <n v="167.89500000000001"/>
    <d v="2019-01-25T00:00:00"/>
    <x v="401"/>
    <s v="Ewallet"/>
    <n v="159.9"/>
    <n v="4.7619047620000003"/>
    <n v="7.9950000000000001"/>
    <n v="7.5"/>
  </r>
  <r>
    <s v="308-39-1707"/>
    <s v="A"/>
    <x v="0"/>
    <x v="1"/>
    <x v="0"/>
    <x v="5"/>
    <n v="12.09"/>
    <n v="1"/>
    <n v="0.60450000000000004"/>
    <n v="12.6945"/>
    <d v="2019-01-26T00:00:00"/>
    <x v="96"/>
    <s v="Credit card"/>
    <n v="12.09"/>
    <n v="4.7619047620000003"/>
    <n v="0.60450000000000004"/>
    <n v="8.1999999999999993"/>
  </r>
  <r>
    <s v="149-61-1929"/>
    <s v="A"/>
    <x v="0"/>
    <x v="1"/>
    <x v="1"/>
    <x v="3"/>
    <n v="64.19"/>
    <n v="10"/>
    <n v="32.094999999999999"/>
    <n v="673.995"/>
    <d v="2019-01-19T00:00:00"/>
    <x v="402"/>
    <s v="Credit card"/>
    <n v="641.9"/>
    <n v="4.7619047620000003"/>
    <n v="32.094999999999999"/>
    <n v="6.7"/>
  </r>
  <r>
    <s v="655-07-2265"/>
    <s v="A"/>
    <x v="0"/>
    <x v="1"/>
    <x v="1"/>
    <x v="1"/>
    <n v="78.31"/>
    <n v="3"/>
    <n v="11.746499999999999"/>
    <n v="246.6765"/>
    <d v="2019-05-03T00:00:00"/>
    <x v="382"/>
    <s v="Ewallet"/>
    <n v="234.93"/>
    <n v="4.7619047620000003"/>
    <n v="11.746499999999999"/>
    <n v="5.4"/>
  </r>
  <r>
    <s v="589-02-8023"/>
    <s v="A"/>
    <x v="0"/>
    <x v="0"/>
    <x v="1"/>
    <x v="4"/>
    <n v="83.77"/>
    <n v="2"/>
    <n v="8.3770000000000007"/>
    <n v="175.917"/>
    <d v="2019-01-15T00:00:00"/>
    <x v="200"/>
    <s v="Credit card"/>
    <n v="167.54"/>
    <n v="4.7619047620000003"/>
    <n v="8.3770000000000007"/>
    <n v="7"/>
  </r>
  <r>
    <s v="420-04-7590"/>
    <s v="B"/>
    <x v="2"/>
    <x v="1"/>
    <x v="1"/>
    <x v="2"/>
    <n v="99.7"/>
    <n v="3"/>
    <n v="14.955"/>
    <n v="314.05500000000001"/>
    <d v="2019-03-18T00:00:00"/>
    <x v="403"/>
    <s v="Ewallet"/>
    <n v="299.10000000000002"/>
    <n v="4.7619047620000003"/>
    <n v="14.955"/>
    <n v="4.7"/>
  </r>
  <r>
    <s v="182-88-2763"/>
    <s v="B"/>
    <x v="2"/>
    <x v="0"/>
    <x v="1"/>
    <x v="4"/>
    <n v="79.91"/>
    <n v="3"/>
    <n v="11.986499999999999"/>
    <n v="251.7165"/>
    <d v="2019-03-20T00:00:00"/>
    <x v="198"/>
    <s v="Credit card"/>
    <n v="239.73"/>
    <n v="4.7619047620000003"/>
    <n v="11.986499999999999"/>
    <n v="5"/>
  </r>
  <r>
    <s v="188-55-0967"/>
    <s v="B"/>
    <x v="2"/>
    <x v="0"/>
    <x v="1"/>
    <x v="0"/>
    <n v="66.47"/>
    <n v="10"/>
    <n v="33.234999999999999"/>
    <n v="697.93499999999995"/>
    <d v="2019-01-15T00:00:00"/>
    <x v="66"/>
    <s v="Credit card"/>
    <n v="664.7"/>
    <n v="4.7619047620000003"/>
    <n v="33.234999999999999"/>
    <n v="5"/>
  </r>
  <r>
    <s v="610-46-4100"/>
    <s v="A"/>
    <x v="0"/>
    <x v="1"/>
    <x v="1"/>
    <x v="0"/>
    <n v="28.95"/>
    <n v="7"/>
    <n v="10.1325"/>
    <n v="212.7825"/>
    <d v="2019-03-03T00:00:00"/>
    <x v="106"/>
    <s v="Credit card"/>
    <n v="202.65"/>
    <n v="4.7619047620000003"/>
    <n v="10.1325"/>
    <n v="6"/>
  </r>
  <r>
    <s v="318-81-2368"/>
    <s v="C"/>
    <x v="1"/>
    <x v="1"/>
    <x v="0"/>
    <x v="1"/>
    <n v="46.2"/>
    <n v="1"/>
    <n v="2.31"/>
    <n v="48.51"/>
    <d v="2019-03-19T00:00:00"/>
    <x v="404"/>
    <s v="Cash"/>
    <n v="46.2"/>
    <n v="4.7619047620000003"/>
    <n v="2.31"/>
    <n v="6.3"/>
  </r>
  <r>
    <s v="364-33-8584"/>
    <s v="B"/>
    <x v="2"/>
    <x v="0"/>
    <x v="0"/>
    <x v="4"/>
    <n v="17.63"/>
    <n v="5"/>
    <n v="4.4074999999999998"/>
    <n v="92.557500000000005"/>
    <d v="2019-08-03T00:00:00"/>
    <x v="398"/>
    <s v="Cash"/>
    <n v="88.15"/>
    <n v="4.7619047620000003"/>
    <n v="4.4074999999999998"/>
    <n v="8.5"/>
  </r>
  <r>
    <s v="665-63-9737"/>
    <s v="B"/>
    <x v="2"/>
    <x v="1"/>
    <x v="1"/>
    <x v="5"/>
    <n v="52.42"/>
    <n v="3"/>
    <n v="7.8630000000000004"/>
    <n v="165.12299999999999"/>
    <d v="2019-02-27T00:00:00"/>
    <x v="24"/>
    <s v="Ewallet"/>
    <n v="157.26"/>
    <n v="4.7619047620000003"/>
    <n v="7.8630000000000004"/>
    <n v="7.5"/>
  </r>
  <r>
    <s v="695-09-5146"/>
    <s v="B"/>
    <x v="2"/>
    <x v="0"/>
    <x v="0"/>
    <x v="4"/>
    <n v="98.79"/>
    <n v="3"/>
    <n v="14.8185"/>
    <n v="311.18849999999998"/>
    <d v="2019-02-23T00:00:00"/>
    <x v="405"/>
    <s v="Ewallet"/>
    <n v="296.37"/>
    <n v="4.7619047620000003"/>
    <n v="14.8185"/>
    <n v="6.4"/>
  </r>
  <r>
    <s v="155-45-3814"/>
    <s v="C"/>
    <x v="1"/>
    <x v="0"/>
    <x v="0"/>
    <x v="1"/>
    <n v="88.55"/>
    <n v="8"/>
    <n v="35.42"/>
    <n v="743.82"/>
    <d v="2019-03-19T00:00:00"/>
    <x v="406"/>
    <s v="Ewallet"/>
    <n v="708.4"/>
    <n v="4.7619047620000003"/>
    <n v="35.42"/>
    <n v="4.7"/>
  </r>
  <r>
    <s v="794-32-2436"/>
    <s v="B"/>
    <x v="2"/>
    <x v="0"/>
    <x v="1"/>
    <x v="1"/>
    <n v="55.67"/>
    <n v="2"/>
    <n v="5.5670000000000002"/>
    <n v="116.907"/>
    <d v="2019-03-27T00:00:00"/>
    <x v="264"/>
    <s v="Ewallet"/>
    <n v="111.34"/>
    <n v="4.7619047620000003"/>
    <n v="5.5670000000000002"/>
    <n v="6"/>
  </r>
  <r>
    <s v="131-15-8856"/>
    <s v="C"/>
    <x v="1"/>
    <x v="0"/>
    <x v="0"/>
    <x v="4"/>
    <n v="72.52"/>
    <n v="8"/>
    <n v="29.007999999999999"/>
    <n v="609.16800000000001"/>
    <d v="2019-03-30T00:00:00"/>
    <x v="206"/>
    <s v="Credit card"/>
    <n v="580.16"/>
    <n v="4.7619047620000003"/>
    <n v="29.007999999999999"/>
    <n v="4"/>
  </r>
  <r>
    <s v="273-84-2164"/>
    <s v="C"/>
    <x v="1"/>
    <x v="0"/>
    <x v="1"/>
    <x v="1"/>
    <n v="12.05"/>
    <n v="5"/>
    <n v="3.0125000000000002"/>
    <n v="63.262500000000003"/>
    <d v="2019-02-16T00:00:00"/>
    <x v="183"/>
    <s v="Ewallet"/>
    <n v="60.25"/>
    <n v="4.7619047620000003"/>
    <n v="3.0125000000000002"/>
    <n v="5.5"/>
  </r>
  <r>
    <s v="706-36-6154"/>
    <s v="A"/>
    <x v="0"/>
    <x v="0"/>
    <x v="1"/>
    <x v="2"/>
    <n v="19.36"/>
    <n v="9"/>
    <n v="8.7119999999999997"/>
    <n v="182.952"/>
    <d v="2019-01-18T00:00:00"/>
    <x v="362"/>
    <s v="Ewallet"/>
    <n v="174.24"/>
    <n v="4.7619047620000003"/>
    <n v="8.7119999999999997"/>
    <n v="8.6999999999999993"/>
  </r>
  <r>
    <s v="778-89-7974"/>
    <s v="C"/>
    <x v="1"/>
    <x v="1"/>
    <x v="1"/>
    <x v="0"/>
    <n v="70.209999999999994"/>
    <n v="6"/>
    <n v="21.062999999999999"/>
    <n v="442.32299999999998"/>
    <d v="2019-03-30T00:00:00"/>
    <x v="407"/>
    <s v="Cash"/>
    <n v="421.26"/>
    <n v="4.7619047620000003"/>
    <n v="21.062999999999999"/>
    <n v="7.4"/>
  </r>
  <r>
    <s v="574-31-8277"/>
    <s v="B"/>
    <x v="2"/>
    <x v="0"/>
    <x v="1"/>
    <x v="5"/>
    <n v="33.630000000000003"/>
    <n v="1"/>
    <n v="1.6815"/>
    <n v="35.311500000000002"/>
    <d v="2019-03-20T00:00:00"/>
    <x v="374"/>
    <s v="Cash"/>
    <n v="33.630000000000003"/>
    <n v="4.7619047620000003"/>
    <n v="1.6815"/>
    <n v="5.6"/>
  </r>
  <r>
    <s v="859-71-0933"/>
    <s v="C"/>
    <x v="1"/>
    <x v="0"/>
    <x v="0"/>
    <x v="3"/>
    <n v="15.49"/>
    <n v="2"/>
    <n v="1.5489999999999999"/>
    <n v="32.529000000000003"/>
    <d v="2019-01-16T00:00:00"/>
    <x v="50"/>
    <s v="Cash"/>
    <n v="30.98"/>
    <n v="4.7619047620000003"/>
    <n v="1.5489999999999999"/>
    <n v="6.3"/>
  </r>
  <r>
    <s v="740-11-5257"/>
    <s v="C"/>
    <x v="1"/>
    <x v="1"/>
    <x v="1"/>
    <x v="1"/>
    <n v="24.74"/>
    <n v="10"/>
    <n v="12.37"/>
    <n v="259.77"/>
    <d v="2019-02-24T00:00:00"/>
    <x v="95"/>
    <s v="Cash"/>
    <n v="247.4"/>
    <n v="4.7619047620000003"/>
    <n v="12.37"/>
    <n v="7.1"/>
  </r>
  <r>
    <s v="369-82-2676"/>
    <s v="B"/>
    <x v="2"/>
    <x v="1"/>
    <x v="1"/>
    <x v="1"/>
    <n v="75.66"/>
    <n v="5"/>
    <n v="18.914999999999999"/>
    <n v="397.21499999999997"/>
    <d v="2019-01-15T00:00:00"/>
    <x v="282"/>
    <s v="Ewallet"/>
    <n v="378.3"/>
    <n v="4.7619047620000003"/>
    <n v="18.914999999999999"/>
    <n v="7.8"/>
  </r>
  <r>
    <s v="563-47-4072"/>
    <s v="B"/>
    <x v="2"/>
    <x v="1"/>
    <x v="0"/>
    <x v="0"/>
    <n v="55.81"/>
    <n v="6"/>
    <n v="16.742999999999999"/>
    <n v="351.60300000000001"/>
    <d v="2019-01-22T00:00:00"/>
    <x v="408"/>
    <s v="Cash"/>
    <n v="334.86"/>
    <n v="4.7619047620000003"/>
    <n v="16.742999999999999"/>
    <n v="9.9"/>
  </r>
  <r>
    <s v="742-04-5161"/>
    <s v="A"/>
    <x v="0"/>
    <x v="0"/>
    <x v="1"/>
    <x v="2"/>
    <n v="72.78"/>
    <n v="10"/>
    <n v="36.39"/>
    <n v="764.19"/>
    <d v="2019-03-02T00:00:00"/>
    <x v="45"/>
    <s v="Cash"/>
    <n v="727.8"/>
    <n v="4.7619047620000003"/>
    <n v="36.39"/>
    <n v="7.3"/>
  </r>
  <r>
    <s v="149-15-7606"/>
    <s v="B"/>
    <x v="2"/>
    <x v="0"/>
    <x v="1"/>
    <x v="3"/>
    <n v="37.32"/>
    <n v="9"/>
    <n v="16.794"/>
    <n v="352.67399999999998"/>
    <d v="2019-06-03T00:00:00"/>
    <x v="26"/>
    <s v="Ewallet"/>
    <n v="335.88"/>
    <n v="4.7619047620000003"/>
    <n v="16.794"/>
    <n v="5.0999999999999996"/>
  </r>
  <r>
    <s v="133-77-3154"/>
    <s v="B"/>
    <x v="2"/>
    <x v="0"/>
    <x v="1"/>
    <x v="5"/>
    <n v="60.18"/>
    <n v="4"/>
    <n v="12.036"/>
    <n v="252.756"/>
    <d v="2019-02-16T00:00:00"/>
    <x v="358"/>
    <s v="Credit card"/>
    <n v="240.72"/>
    <n v="4.7619047620000003"/>
    <n v="12.036"/>
    <n v="9.4"/>
  </r>
  <r>
    <s v="169-52-4504"/>
    <s v="A"/>
    <x v="0"/>
    <x v="1"/>
    <x v="0"/>
    <x v="1"/>
    <n v="15.69"/>
    <n v="3"/>
    <n v="2.3534999999999999"/>
    <n v="49.423499999999997"/>
    <d v="2019-03-14T00:00:00"/>
    <x v="385"/>
    <s v="Credit card"/>
    <n v="47.07"/>
    <n v="4.7619047620000003"/>
    <n v="2.3534999999999999"/>
    <n v="5.8"/>
  </r>
  <r>
    <s v="250-81-7186"/>
    <s v="C"/>
    <x v="1"/>
    <x v="1"/>
    <x v="0"/>
    <x v="1"/>
    <n v="99.69"/>
    <n v="1"/>
    <n v="4.9844999999999997"/>
    <n v="104.67449999999999"/>
    <d v="2019-02-27T00:00:00"/>
    <x v="81"/>
    <s v="Credit card"/>
    <n v="99.69"/>
    <n v="4.7619047620000003"/>
    <n v="4.9844999999999997"/>
    <n v="8"/>
  </r>
  <r>
    <s v="562-12-5430"/>
    <s v="A"/>
    <x v="0"/>
    <x v="0"/>
    <x v="0"/>
    <x v="5"/>
    <n v="88.15"/>
    <n v="3"/>
    <n v="13.2225"/>
    <n v="277.67250000000001"/>
    <d v="2019-01-18T00:00:00"/>
    <x v="41"/>
    <s v="Ewallet"/>
    <n v="264.45"/>
    <n v="4.7619047620000003"/>
    <n v="13.2225"/>
    <n v="7.9"/>
  </r>
  <r>
    <s v="816-72-8853"/>
    <s v="A"/>
    <x v="0"/>
    <x v="0"/>
    <x v="0"/>
    <x v="3"/>
    <n v="27.93"/>
    <n v="5"/>
    <n v="6.9824999999999999"/>
    <n v="146.63249999999999"/>
    <d v="2019-01-29T00:00:00"/>
    <x v="74"/>
    <s v="Cash"/>
    <n v="139.65"/>
    <n v="4.7619047620000003"/>
    <n v="6.9824999999999999"/>
    <n v="5.9"/>
  </r>
  <r>
    <s v="491-38-3499"/>
    <s v="A"/>
    <x v="0"/>
    <x v="0"/>
    <x v="1"/>
    <x v="5"/>
    <n v="55.45"/>
    <n v="1"/>
    <n v="2.7725"/>
    <n v="58.222499999999997"/>
    <d v="2019-02-26T00:00:00"/>
    <x v="409"/>
    <s v="Credit card"/>
    <n v="55.45"/>
    <n v="4.7619047620000003"/>
    <n v="2.7725"/>
    <n v="4.9000000000000004"/>
  </r>
  <r>
    <s v="322-02-2271"/>
    <s v="B"/>
    <x v="2"/>
    <x v="1"/>
    <x v="0"/>
    <x v="3"/>
    <n v="42.97"/>
    <n v="3"/>
    <n v="6.4455"/>
    <n v="135.35550000000001"/>
    <d v="2019-03-02T00:00:00"/>
    <x v="246"/>
    <s v="Cash"/>
    <n v="128.91"/>
    <n v="4.7619047620000003"/>
    <n v="6.4455"/>
    <n v="9.3000000000000007"/>
  </r>
  <r>
    <s v="842-29-4695"/>
    <s v="C"/>
    <x v="1"/>
    <x v="0"/>
    <x v="1"/>
    <x v="3"/>
    <n v="17.14"/>
    <n v="7"/>
    <n v="5.9989999999999997"/>
    <n v="125.979"/>
    <d v="2019-01-16T00:00:00"/>
    <x v="348"/>
    <s v="Credit card"/>
    <n v="119.98"/>
    <n v="4.7619047620000003"/>
    <n v="5.9989999999999997"/>
    <n v="7.9"/>
  </r>
  <r>
    <s v="725-67-2480"/>
    <s v="B"/>
    <x v="2"/>
    <x v="0"/>
    <x v="0"/>
    <x v="5"/>
    <n v="58.75"/>
    <n v="6"/>
    <n v="17.625"/>
    <n v="370.125"/>
    <d v="2019-03-24T00:00:00"/>
    <x v="92"/>
    <s v="Credit card"/>
    <n v="352.5"/>
    <n v="4.7619047620000003"/>
    <n v="17.625"/>
    <n v="5.9"/>
  </r>
  <r>
    <s v="641-51-2661"/>
    <s v="C"/>
    <x v="1"/>
    <x v="0"/>
    <x v="0"/>
    <x v="4"/>
    <n v="87.1"/>
    <n v="10"/>
    <n v="43.55"/>
    <n v="914.55"/>
    <d v="2019-12-02T00:00:00"/>
    <x v="410"/>
    <s v="Credit card"/>
    <n v="871"/>
    <n v="4.7619047620000003"/>
    <n v="43.55"/>
    <n v="9.9"/>
  </r>
  <r>
    <s v="714-02-3114"/>
    <s v="C"/>
    <x v="1"/>
    <x v="1"/>
    <x v="0"/>
    <x v="3"/>
    <n v="98.8"/>
    <n v="2"/>
    <n v="9.8800000000000008"/>
    <n v="207.48"/>
    <d v="2019-02-21T00:00:00"/>
    <x v="411"/>
    <s v="Cash"/>
    <n v="197.6"/>
    <n v="4.7619047620000003"/>
    <n v="9.8800000000000008"/>
    <n v="7.7"/>
  </r>
  <r>
    <s v="518-17-2983"/>
    <s v="A"/>
    <x v="0"/>
    <x v="1"/>
    <x v="0"/>
    <x v="5"/>
    <n v="48.63"/>
    <n v="4"/>
    <n v="9.7260000000000009"/>
    <n v="204.24600000000001"/>
    <d v="2019-04-02T00:00:00"/>
    <x v="284"/>
    <s v="Ewallet"/>
    <n v="194.52"/>
    <n v="4.7619047620000003"/>
    <n v="9.7260000000000009"/>
    <n v="7.6"/>
  </r>
  <r>
    <s v="779-42-2410"/>
    <s v="B"/>
    <x v="2"/>
    <x v="0"/>
    <x v="1"/>
    <x v="4"/>
    <n v="57.74"/>
    <n v="3"/>
    <n v="8.6609999999999996"/>
    <n v="181.881"/>
    <d v="2019-02-20T00:00:00"/>
    <x v="412"/>
    <s v="Ewallet"/>
    <n v="173.22"/>
    <n v="4.7619047620000003"/>
    <n v="8.6609999999999996"/>
    <n v="7.7"/>
  </r>
  <r>
    <s v="190-14-3147"/>
    <s v="B"/>
    <x v="2"/>
    <x v="1"/>
    <x v="0"/>
    <x v="0"/>
    <n v="17.97"/>
    <n v="4"/>
    <n v="3.5939999999999999"/>
    <n v="75.474000000000004"/>
    <d v="2019-02-23T00:00:00"/>
    <x v="413"/>
    <s v="Ewallet"/>
    <n v="71.88"/>
    <n v="4.7619047620000003"/>
    <n v="3.5939999999999999"/>
    <n v="6.4"/>
  </r>
  <r>
    <s v="408-66-6712"/>
    <s v="C"/>
    <x v="1"/>
    <x v="0"/>
    <x v="0"/>
    <x v="0"/>
    <n v="47.71"/>
    <n v="6"/>
    <n v="14.313000000000001"/>
    <n v="300.57299999999998"/>
    <d v="2019-02-16T00:00:00"/>
    <x v="401"/>
    <s v="Ewallet"/>
    <n v="286.26"/>
    <n v="4.7619047620000003"/>
    <n v="14.313000000000001"/>
    <n v="4.4000000000000004"/>
  </r>
  <r>
    <s v="679-22-6530"/>
    <s v="B"/>
    <x v="2"/>
    <x v="1"/>
    <x v="0"/>
    <x v="3"/>
    <n v="40.619999999999997"/>
    <n v="2"/>
    <n v="4.0620000000000003"/>
    <n v="85.302000000000007"/>
    <d v="2019-01-17T00:00:00"/>
    <x v="175"/>
    <s v="Credit card"/>
    <n v="81.239999999999995"/>
    <n v="4.7619047620000003"/>
    <n v="4.0620000000000003"/>
    <n v="4.0999999999999996"/>
  </r>
  <r>
    <s v="588-47-8641"/>
    <s v="A"/>
    <x v="0"/>
    <x v="0"/>
    <x v="1"/>
    <x v="5"/>
    <n v="56.04"/>
    <n v="10"/>
    <n v="28.02"/>
    <n v="588.41999999999996"/>
    <d v="2019-01-14T00:00:00"/>
    <x v="171"/>
    <s v="Ewallet"/>
    <n v="560.4"/>
    <n v="4.7619047620000003"/>
    <n v="28.02"/>
    <n v="4.4000000000000004"/>
  </r>
  <r>
    <s v="642-61-4706"/>
    <s v="B"/>
    <x v="2"/>
    <x v="0"/>
    <x v="1"/>
    <x v="4"/>
    <n v="93.4"/>
    <n v="2"/>
    <n v="9.34"/>
    <n v="196.14"/>
    <d v="2019-03-30T00:00:00"/>
    <x v="414"/>
    <s v="Cash"/>
    <n v="186.8"/>
    <n v="4.7619047620000003"/>
    <n v="9.34"/>
    <n v="5.5"/>
  </r>
  <r>
    <s v="576-31-4774"/>
    <s v="B"/>
    <x v="2"/>
    <x v="1"/>
    <x v="0"/>
    <x v="0"/>
    <n v="73.41"/>
    <n v="3"/>
    <n v="11.0115"/>
    <n v="231.2415"/>
    <d v="2019-02-03T00:00:00"/>
    <x v="415"/>
    <s v="Ewallet"/>
    <n v="220.23"/>
    <n v="4.7619047620000003"/>
    <n v="11.0115"/>
    <n v="4"/>
  </r>
  <r>
    <s v="556-41-6224"/>
    <s v="C"/>
    <x v="1"/>
    <x v="1"/>
    <x v="1"/>
    <x v="0"/>
    <n v="33.64"/>
    <n v="8"/>
    <n v="13.456"/>
    <n v="282.57600000000002"/>
    <d v="2019-02-15T00:00:00"/>
    <x v="416"/>
    <s v="Credit card"/>
    <n v="269.12"/>
    <n v="4.7619047620000003"/>
    <n v="13.456"/>
    <n v="9.3000000000000007"/>
  </r>
  <r>
    <s v="811-03-8790"/>
    <s v="A"/>
    <x v="0"/>
    <x v="1"/>
    <x v="0"/>
    <x v="1"/>
    <n v="45.48"/>
    <n v="10"/>
    <n v="22.74"/>
    <n v="477.54"/>
    <d v="2019-01-03T00:00:00"/>
    <x v="417"/>
    <s v="Credit card"/>
    <n v="454.8"/>
    <n v="4.7619047620000003"/>
    <n v="22.74"/>
    <n v="4.8"/>
  </r>
  <r>
    <s v="242-11-3142"/>
    <s v="B"/>
    <x v="2"/>
    <x v="0"/>
    <x v="1"/>
    <x v="5"/>
    <n v="83.77"/>
    <n v="2"/>
    <n v="8.3770000000000007"/>
    <n v="175.917"/>
    <d v="2019-02-24T00:00:00"/>
    <x v="129"/>
    <s v="Cash"/>
    <n v="167.54"/>
    <n v="4.7619047620000003"/>
    <n v="8.3770000000000007"/>
    <n v="4.5999999999999996"/>
  </r>
  <r>
    <s v="752-23-3760"/>
    <s v="B"/>
    <x v="2"/>
    <x v="0"/>
    <x v="0"/>
    <x v="3"/>
    <n v="64.08"/>
    <n v="7"/>
    <n v="22.428000000000001"/>
    <n v="470.988"/>
    <d v="2019-02-19T00:00:00"/>
    <x v="418"/>
    <s v="Credit card"/>
    <n v="448.56"/>
    <n v="4.7619047620000003"/>
    <n v="22.428000000000001"/>
    <n v="7.3"/>
  </r>
  <r>
    <s v="274-05-5470"/>
    <s v="A"/>
    <x v="0"/>
    <x v="0"/>
    <x v="0"/>
    <x v="4"/>
    <n v="73.47"/>
    <n v="4"/>
    <n v="14.694000000000001"/>
    <n v="308.57400000000001"/>
    <d v="2019-02-23T00:00:00"/>
    <x v="5"/>
    <s v="Cash"/>
    <n v="293.88"/>
    <n v="4.7619047620000003"/>
    <n v="14.694000000000001"/>
    <n v="6"/>
  </r>
  <r>
    <s v="648-94-3045"/>
    <s v="C"/>
    <x v="1"/>
    <x v="1"/>
    <x v="1"/>
    <x v="0"/>
    <n v="58.95"/>
    <n v="10"/>
    <n v="29.475000000000001"/>
    <n v="618.97500000000002"/>
    <d v="2019-07-02T00:00:00"/>
    <x v="419"/>
    <s v="Ewallet"/>
    <n v="589.5"/>
    <n v="4.7619047620000003"/>
    <n v="29.475000000000001"/>
    <n v="8.1"/>
  </r>
  <r>
    <s v="130-67-4723"/>
    <s v="A"/>
    <x v="0"/>
    <x v="0"/>
    <x v="1"/>
    <x v="4"/>
    <n v="48.5"/>
    <n v="6"/>
    <n v="14.55"/>
    <n v="305.55"/>
    <d v="2019-11-01T00:00:00"/>
    <x v="317"/>
    <s v="Ewallet"/>
    <n v="291"/>
    <n v="4.7619047620000003"/>
    <n v="14.55"/>
    <n v="9.4"/>
  </r>
  <r>
    <s v="528-87-5606"/>
    <s v="B"/>
    <x v="2"/>
    <x v="0"/>
    <x v="0"/>
    <x v="1"/>
    <n v="39.479999999999997"/>
    <n v="1"/>
    <n v="1.974"/>
    <n v="41.454000000000001"/>
    <d v="2019-12-02T00:00:00"/>
    <x v="213"/>
    <s v="Cash"/>
    <n v="39.479999999999997"/>
    <n v="4.7619047620000003"/>
    <n v="1.974"/>
    <n v="6.5"/>
  </r>
  <r>
    <s v="320-85-2052"/>
    <s v="B"/>
    <x v="2"/>
    <x v="1"/>
    <x v="0"/>
    <x v="3"/>
    <n v="34.81"/>
    <n v="1"/>
    <n v="1.7404999999999999"/>
    <n v="36.5505"/>
    <d v="2019-01-14T00:00:00"/>
    <x v="41"/>
    <s v="Credit card"/>
    <n v="34.81"/>
    <n v="4.7619047620000003"/>
    <n v="1.7404999999999999"/>
    <n v="7"/>
  </r>
  <r>
    <s v="370-96-0655"/>
    <s v="C"/>
    <x v="1"/>
    <x v="1"/>
    <x v="0"/>
    <x v="5"/>
    <n v="49.32"/>
    <n v="6"/>
    <n v="14.795999999999999"/>
    <n v="310.71600000000001"/>
    <d v="2019-09-01T00:00:00"/>
    <x v="190"/>
    <s v="Ewallet"/>
    <n v="295.92"/>
    <n v="4.7619047620000003"/>
    <n v="14.795999999999999"/>
    <n v="7.1"/>
  </r>
  <r>
    <s v="105-10-6182"/>
    <s v="A"/>
    <x v="0"/>
    <x v="0"/>
    <x v="1"/>
    <x v="5"/>
    <n v="21.48"/>
    <n v="2"/>
    <n v="2.1480000000000001"/>
    <n v="45.107999999999997"/>
    <d v="2019-02-27T00:00:00"/>
    <x v="420"/>
    <s v="Ewallet"/>
    <n v="42.96"/>
    <n v="4.7619047620000003"/>
    <n v="2.1480000000000001"/>
    <n v="6.6"/>
  </r>
  <r>
    <s v="510-79-0415"/>
    <s v="B"/>
    <x v="2"/>
    <x v="0"/>
    <x v="0"/>
    <x v="3"/>
    <n v="23.08"/>
    <n v="6"/>
    <n v="6.9240000000000004"/>
    <n v="145.404"/>
    <d v="2019-01-24T00:00:00"/>
    <x v="25"/>
    <s v="Ewallet"/>
    <n v="138.47999999999999"/>
    <n v="4.7619047620000003"/>
    <n v="6.9240000000000004"/>
    <n v="4.9000000000000004"/>
  </r>
  <r>
    <s v="241-96-5076"/>
    <s v="B"/>
    <x v="2"/>
    <x v="0"/>
    <x v="0"/>
    <x v="2"/>
    <n v="49.1"/>
    <n v="2"/>
    <n v="4.91"/>
    <n v="103.11"/>
    <d v="2019-08-01T00:00:00"/>
    <x v="187"/>
    <s v="Credit card"/>
    <n v="98.2"/>
    <n v="4.7619047620000003"/>
    <n v="4.91"/>
    <n v="6.4"/>
  </r>
  <r>
    <s v="767-97-4650"/>
    <s v="B"/>
    <x v="2"/>
    <x v="0"/>
    <x v="0"/>
    <x v="3"/>
    <n v="64.83"/>
    <n v="2"/>
    <n v="6.4829999999999997"/>
    <n v="136.143"/>
    <d v="2019-08-01T00:00:00"/>
    <x v="421"/>
    <s v="Credit card"/>
    <n v="129.66"/>
    <n v="4.7619047620000003"/>
    <n v="6.4829999999999997"/>
    <n v="8"/>
  </r>
  <r>
    <s v="648-83-1321"/>
    <s v="A"/>
    <x v="0"/>
    <x v="0"/>
    <x v="1"/>
    <x v="2"/>
    <n v="63.56"/>
    <n v="10"/>
    <n v="31.78"/>
    <n v="667.38"/>
    <d v="2019-01-16T00:00:00"/>
    <x v="422"/>
    <s v="Cash"/>
    <n v="635.6"/>
    <n v="4.7619047620000003"/>
    <n v="31.78"/>
    <n v="4.3"/>
  </r>
  <r>
    <s v="173-57-2300"/>
    <s v="C"/>
    <x v="1"/>
    <x v="0"/>
    <x v="1"/>
    <x v="3"/>
    <n v="72.88"/>
    <n v="2"/>
    <n v="7.2880000000000003"/>
    <n v="153.048"/>
    <d v="2019-03-13T00:00:00"/>
    <x v="423"/>
    <s v="Cash"/>
    <n v="145.76"/>
    <n v="4.7619047620000003"/>
    <n v="7.2880000000000003"/>
    <n v="6.1"/>
  </r>
  <r>
    <s v="305-03-2383"/>
    <s v="A"/>
    <x v="0"/>
    <x v="1"/>
    <x v="0"/>
    <x v="4"/>
    <n v="67.099999999999994"/>
    <n v="3"/>
    <n v="10.065"/>
    <n v="211.36500000000001"/>
    <d v="2019-02-15T00:00:00"/>
    <x v="130"/>
    <s v="Cash"/>
    <n v="201.3"/>
    <n v="4.7619047620000003"/>
    <n v="10.065"/>
    <n v="7.5"/>
  </r>
  <r>
    <s v="394-55-6384"/>
    <s v="C"/>
    <x v="1"/>
    <x v="0"/>
    <x v="0"/>
    <x v="3"/>
    <n v="70.19"/>
    <n v="9"/>
    <n v="31.5855"/>
    <n v="663.29549999999995"/>
    <d v="2019-01-25T00:00:00"/>
    <x v="309"/>
    <s v="Cash"/>
    <n v="631.71"/>
    <n v="4.7619047620000003"/>
    <n v="31.5855"/>
    <n v="6.7"/>
  </r>
  <r>
    <s v="266-20-6657"/>
    <s v="C"/>
    <x v="1"/>
    <x v="0"/>
    <x v="1"/>
    <x v="4"/>
    <n v="55.04"/>
    <n v="7"/>
    <n v="19.263999999999999"/>
    <n v="404.54399999999998"/>
    <d v="2019-12-03T00:00:00"/>
    <x v="30"/>
    <s v="Ewallet"/>
    <n v="385.28"/>
    <n v="4.7619047620000003"/>
    <n v="19.263999999999999"/>
    <n v="5.2"/>
  </r>
  <r>
    <s v="689-05-1884"/>
    <s v="A"/>
    <x v="0"/>
    <x v="0"/>
    <x v="1"/>
    <x v="0"/>
    <n v="48.63"/>
    <n v="10"/>
    <n v="24.315000000000001"/>
    <n v="510.61500000000001"/>
    <d v="2019-04-03T00:00:00"/>
    <x v="104"/>
    <s v="Cash"/>
    <n v="486.3"/>
    <n v="4.7619047620000003"/>
    <n v="24.315000000000001"/>
    <n v="8.8000000000000007"/>
  </r>
  <r>
    <s v="196-01-2849"/>
    <s v="C"/>
    <x v="1"/>
    <x v="0"/>
    <x v="0"/>
    <x v="5"/>
    <n v="73.38"/>
    <n v="7"/>
    <n v="25.683"/>
    <n v="539.34299999999996"/>
    <d v="2019-10-02T00:00:00"/>
    <x v="424"/>
    <s v="Cash"/>
    <n v="513.66"/>
    <n v="4.7619047620000003"/>
    <n v="25.683"/>
    <n v="9.5"/>
  </r>
  <r>
    <s v="372-62-5264"/>
    <s v="C"/>
    <x v="1"/>
    <x v="1"/>
    <x v="0"/>
    <x v="4"/>
    <n v="52.6"/>
    <n v="9"/>
    <n v="23.67"/>
    <n v="497.07"/>
    <d v="2019-01-16T00:00:00"/>
    <x v="51"/>
    <s v="Cash"/>
    <n v="473.4"/>
    <n v="4.7619047620000003"/>
    <n v="23.67"/>
    <n v="7.6"/>
  </r>
  <r>
    <s v="800-09-8606"/>
    <s v="A"/>
    <x v="0"/>
    <x v="0"/>
    <x v="0"/>
    <x v="2"/>
    <n v="87.37"/>
    <n v="5"/>
    <n v="21.842500000000001"/>
    <n v="458.6925"/>
    <d v="2019-01-29T00:00:00"/>
    <x v="425"/>
    <s v="Cash"/>
    <n v="436.85"/>
    <n v="4.7619047620000003"/>
    <n v="21.842500000000001"/>
    <n v="6.6"/>
  </r>
  <r>
    <s v="182-52-7000"/>
    <s v="A"/>
    <x v="0"/>
    <x v="0"/>
    <x v="0"/>
    <x v="3"/>
    <n v="27.04"/>
    <n v="4"/>
    <n v="5.4080000000000004"/>
    <n v="113.568"/>
    <d v="2019-01-01T00:00:00"/>
    <x v="263"/>
    <s v="Ewallet"/>
    <n v="108.16"/>
    <n v="4.7619047620000003"/>
    <n v="5.4080000000000004"/>
    <n v="6.9"/>
  </r>
  <r>
    <s v="826-58-8051"/>
    <s v="B"/>
    <x v="2"/>
    <x v="1"/>
    <x v="1"/>
    <x v="2"/>
    <n v="62.19"/>
    <n v="4"/>
    <n v="12.438000000000001"/>
    <n v="261.19799999999998"/>
    <d v="2019-06-01T00:00:00"/>
    <x v="162"/>
    <s v="Ewallet"/>
    <n v="248.76"/>
    <n v="4.7619047620000003"/>
    <n v="12.438000000000001"/>
    <n v="4.3"/>
  </r>
  <r>
    <s v="868-06-0466"/>
    <s v="A"/>
    <x v="0"/>
    <x v="0"/>
    <x v="1"/>
    <x v="1"/>
    <n v="69.58"/>
    <n v="9"/>
    <n v="31.311"/>
    <n v="657.53099999999995"/>
    <d v="2019-02-19T00:00:00"/>
    <x v="371"/>
    <s v="Credit card"/>
    <n v="626.22"/>
    <n v="4.7619047620000003"/>
    <n v="31.311"/>
    <n v="7.8"/>
  </r>
  <r>
    <s v="751-41-9720"/>
    <s v="C"/>
    <x v="1"/>
    <x v="1"/>
    <x v="1"/>
    <x v="2"/>
    <n v="97.5"/>
    <n v="10"/>
    <n v="48.75"/>
    <n v="1023.75"/>
    <d v="2019-12-01T00:00:00"/>
    <x v="426"/>
    <s v="Ewallet"/>
    <n v="975"/>
    <n v="4.7619047620000003"/>
    <n v="48.75"/>
    <n v="8"/>
  </r>
  <r>
    <s v="626-43-7888"/>
    <s v="C"/>
    <x v="1"/>
    <x v="1"/>
    <x v="0"/>
    <x v="5"/>
    <n v="60.41"/>
    <n v="8"/>
    <n v="24.164000000000001"/>
    <n v="507.44400000000002"/>
    <d v="2019-07-02T00:00:00"/>
    <x v="384"/>
    <s v="Ewallet"/>
    <n v="483.28"/>
    <n v="4.7619047620000003"/>
    <n v="24.164000000000001"/>
    <n v="9.6"/>
  </r>
  <r>
    <s v="176-64-7711"/>
    <s v="B"/>
    <x v="2"/>
    <x v="1"/>
    <x v="1"/>
    <x v="4"/>
    <n v="32.32"/>
    <n v="3"/>
    <n v="4.8479999999999999"/>
    <n v="101.80800000000001"/>
    <d v="2019-03-27T00:00:00"/>
    <x v="386"/>
    <s v="Credit card"/>
    <n v="96.96"/>
    <n v="4.7619047620000003"/>
    <n v="4.8479999999999999"/>
    <n v="4.3"/>
  </r>
  <r>
    <s v="191-29-0321"/>
    <s v="B"/>
    <x v="2"/>
    <x v="0"/>
    <x v="0"/>
    <x v="5"/>
    <n v="19.77"/>
    <n v="10"/>
    <n v="9.8849999999999998"/>
    <n v="207.58500000000001"/>
    <d v="2019-02-27T00:00:00"/>
    <x v="427"/>
    <s v="Credit card"/>
    <n v="197.7"/>
    <n v="4.7619047620000003"/>
    <n v="9.8849999999999998"/>
    <n v="5"/>
  </r>
  <r>
    <s v="729-06-2010"/>
    <s v="B"/>
    <x v="2"/>
    <x v="0"/>
    <x v="1"/>
    <x v="0"/>
    <n v="80.47"/>
    <n v="9"/>
    <n v="36.211500000000001"/>
    <n v="760.44150000000002"/>
    <d v="2019-06-01T00:00:00"/>
    <x v="428"/>
    <s v="Cash"/>
    <n v="724.23"/>
    <n v="4.7619047620000003"/>
    <n v="36.211500000000001"/>
    <n v="9.1999999999999993"/>
  </r>
  <r>
    <s v="640-48-5028"/>
    <s v="B"/>
    <x v="2"/>
    <x v="0"/>
    <x v="0"/>
    <x v="2"/>
    <n v="88.39"/>
    <n v="9"/>
    <n v="39.775500000000001"/>
    <n v="835.28549999999996"/>
    <d v="2019-02-03T00:00:00"/>
    <x v="343"/>
    <s v="Cash"/>
    <n v="795.51"/>
    <n v="4.7619047620000003"/>
    <n v="39.775500000000001"/>
    <n v="6.3"/>
  </r>
  <r>
    <s v="186-79-9562"/>
    <s v="B"/>
    <x v="2"/>
    <x v="1"/>
    <x v="1"/>
    <x v="0"/>
    <n v="71.77"/>
    <n v="7"/>
    <n v="25.119499999999999"/>
    <n v="527.5095"/>
    <d v="2019-03-29T00:00:00"/>
    <x v="429"/>
    <s v="Cash"/>
    <n v="502.39"/>
    <n v="4.7619047620000003"/>
    <n v="25.119499999999999"/>
    <n v="8.9"/>
  </r>
  <r>
    <s v="834-45-5519"/>
    <s v="B"/>
    <x v="2"/>
    <x v="1"/>
    <x v="0"/>
    <x v="1"/>
    <n v="43"/>
    <n v="4"/>
    <n v="8.6"/>
    <n v="180.6"/>
    <d v="2019-01-31T00:00:00"/>
    <x v="109"/>
    <s v="Ewallet"/>
    <n v="172"/>
    <n v="4.7619047620000003"/>
    <n v="8.6"/>
    <n v="7.6"/>
  </r>
  <r>
    <s v="162-65-8559"/>
    <s v="C"/>
    <x v="1"/>
    <x v="0"/>
    <x v="1"/>
    <x v="4"/>
    <n v="68.98"/>
    <n v="1"/>
    <n v="3.4489999999999998"/>
    <n v="72.429000000000002"/>
    <d v="2019-01-21T00:00:00"/>
    <x v="430"/>
    <s v="Cash"/>
    <n v="68.98"/>
    <n v="4.7619047620000003"/>
    <n v="3.4489999999999998"/>
    <n v="4.8"/>
  </r>
  <r>
    <s v="760-27-5490"/>
    <s v="C"/>
    <x v="1"/>
    <x v="1"/>
    <x v="1"/>
    <x v="5"/>
    <n v="15.62"/>
    <n v="8"/>
    <n v="6.2480000000000002"/>
    <n v="131.208"/>
    <d v="2019-01-20T00:00:00"/>
    <x v="291"/>
    <s v="Ewallet"/>
    <n v="124.96"/>
    <n v="4.7619047620000003"/>
    <n v="6.2480000000000002"/>
    <n v="9.1"/>
  </r>
  <r>
    <s v="445-30-9252"/>
    <s v="A"/>
    <x v="0"/>
    <x v="1"/>
    <x v="1"/>
    <x v="3"/>
    <n v="25.7"/>
    <n v="3"/>
    <n v="3.855"/>
    <n v="80.954999999999998"/>
    <d v="2019-01-17T00:00:00"/>
    <x v="422"/>
    <s v="Ewallet"/>
    <n v="77.099999999999994"/>
    <n v="4.7619047620000003"/>
    <n v="3.855"/>
    <n v="6.1"/>
  </r>
  <r>
    <s v="786-94-2700"/>
    <s v="A"/>
    <x v="0"/>
    <x v="0"/>
    <x v="1"/>
    <x v="4"/>
    <n v="80.62"/>
    <n v="6"/>
    <n v="24.186"/>
    <n v="507.90600000000001"/>
    <d v="2019-02-28T00:00:00"/>
    <x v="307"/>
    <s v="Cash"/>
    <n v="483.72"/>
    <n v="4.7619047620000003"/>
    <n v="24.186"/>
    <n v="9.1"/>
  </r>
  <r>
    <s v="728-88-7867"/>
    <s v="C"/>
    <x v="1"/>
    <x v="0"/>
    <x v="0"/>
    <x v="2"/>
    <n v="75.53"/>
    <n v="4"/>
    <n v="15.106"/>
    <n v="317.226"/>
    <d v="2019-03-19T00:00:00"/>
    <x v="350"/>
    <s v="Ewallet"/>
    <n v="302.12"/>
    <n v="4.7619047620000003"/>
    <n v="15.106"/>
    <n v="8.3000000000000007"/>
  </r>
  <r>
    <s v="183-21-3799"/>
    <s v="C"/>
    <x v="1"/>
    <x v="1"/>
    <x v="0"/>
    <x v="1"/>
    <n v="77.63"/>
    <n v="9"/>
    <n v="34.933500000000002"/>
    <n v="733.60350000000005"/>
    <d v="2019-02-19T00:00:00"/>
    <x v="431"/>
    <s v="Ewallet"/>
    <n v="698.67"/>
    <n v="4.7619047620000003"/>
    <n v="34.933500000000002"/>
    <n v="7.2"/>
  </r>
  <r>
    <s v="268-20-3585"/>
    <s v="C"/>
    <x v="1"/>
    <x v="1"/>
    <x v="0"/>
    <x v="0"/>
    <n v="13.85"/>
    <n v="9"/>
    <n v="6.2324999999999999"/>
    <n v="130.88249999999999"/>
    <d v="2019-04-02T00:00:00"/>
    <x v="165"/>
    <s v="Ewallet"/>
    <n v="124.65"/>
    <n v="4.7619047620000003"/>
    <n v="6.2324999999999999"/>
    <n v="6"/>
  </r>
  <r>
    <s v="735-32-9839"/>
    <s v="C"/>
    <x v="1"/>
    <x v="0"/>
    <x v="1"/>
    <x v="5"/>
    <n v="98.7"/>
    <n v="8"/>
    <n v="39.479999999999997"/>
    <n v="829.08"/>
    <d v="2019-01-31T00:00:00"/>
    <x v="130"/>
    <s v="Ewallet"/>
    <n v="789.6"/>
    <n v="4.7619047620000003"/>
    <n v="39.479999999999997"/>
    <n v="8.5"/>
  </r>
  <r>
    <s v="258-92-7466"/>
    <s v="A"/>
    <x v="0"/>
    <x v="1"/>
    <x v="0"/>
    <x v="0"/>
    <n v="35.68"/>
    <n v="5"/>
    <n v="8.92"/>
    <n v="187.32"/>
    <d v="2019-06-02T00:00:00"/>
    <x v="333"/>
    <s v="Credit card"/>
    <n v="178.4"/>
    <n v="4.7619047620000003"/>
    <n v="8.92"/>
    <n v="6.6"/>
  </r>
  <r>
    <s v="857-16-3520"/>
    <s v="A"/>
    <x v="0"/>
    <x v="0"/>
    <x v="0"/>
    <x v="5"/>
    <n v="71.459999999999994"/>
    <n v="7"/>
    <n v="25.010999999999999"/>
    <n v="525.23099999999999"/>
    <d v="2019-03-28T00:00:00"/>
    <x v="432"/>
    <s v="Ewallet"/>
    <n v="500.22"/>
    <n v="4.7619047620000003"/>
    <n v="25.010999999999999"/>
    <n v="4.5"/>
  </r>
  <r>
    <s v="482-17-1179"/>
    <s v="A"/>
    <x v="0"/>
    <x v="0"/>
    <x v="1"/>
    <x v="1"/>
    <n v="11.94"/>
    <n v="3"/>
    <n v="1.7909999999999999"/>
    <n v="37.610999999999997"/>
    <d v="2019-01-19T00:00:00"/>
    <x v="433"/>
    <s v="Credit card"/>
    <n v="35.82"/>
    <n v="4.7619047620000003"/>
    <n v="1.7909999999999999"/>
    <n v="8.1"/>
  </r>
  <r>
    <s v="788-21-5741"/>
    <s v="A"/>
    <x v="0"/>
    <x v="1"/>
    <x v="1"/>
    <x v="5"/>
    <n v="45.38"/>
    <n v="3"/>
    <n v="6.8070000000000004"/>
    <n v="142.947"/>
    <d v="2019-02-17T00:00:00"/>
    <x v="229"/>
    <s v="Credit card"/>
    <n v="136.13999999999999"/>
    <n v="4.7619047620000003"/>
    <n v="6.8070000000000004"/>
    <n v="7.2"/>
  </r>
  <r>
    <s v="821-14-9046"/>
    <s v="B"/>
    <x v="2"/>
    <x v="0"/>
    <x v="0"/>
    <x v="5"/>
    <n v="17.48"/>
    <n v="6"/>
    <n v="5.2439999999999998"/>
    <n v="110.124"/>
    <d v="2019-01-18T00:00:00"/>
    <x v="278"/>
    <s v="Credit card"/>
    <n v="104.88"/>
    <n v="4.7619047620000003"/>
    <n v="5.2439999999999998"/>
    <n v="6.1"/>
  </r>
  <r>
    <s v="418-05-0656"/>
    <s v="B"/>
    <x v="2"/>
    <x v="1"/>
    <x v="0"/>
    <x v="5"/>
    <n v="25.56"/>
    <n v="7"/>
    <n v="8.9459999999999997"/>
    <n v="187.86600000000001"/>
    <d v="2019-02-02T00:00:00"/>
    <x v="434"/>
    <s v="Cash"/>
    <n v="178.92"/>
    <n v="4.7619047620000003"/>
    <n v="8.9459999999999997"/>
    <n v="7.1"/>
  </r>
  <r>
    <s v="678-79-0726"/>
    <s v="C"/>
    <x v="1"/>
    <x v="0"/>
    <x v="0"/>
    <x v="3"/>
    <n v="90.63"/>
    <n v="9"/>
    <n v="40.783499999999997"/>
    <n v="856.45349999999996"/>
    <d v="2019-01-18T00:00:00"/>
    <x v="311"/>
    <s v="Cash"/>
    <n v="815.67"/>
    <n v="4.7619047620000003"/>
    <n v="40.783499999999997"/>
    <n v="5.0999999999999996"/>
  </r>
  <r>
    <s v="776-68-1096"/>
    <s v="B"/>
    <x v="2"/>
    <x v="1"/>
    <x v="1"/>
    <x v="2"/>
    <n v="44.12"/>
    <n v="3"/>
    <n v="6.6180000000000003"/>
    <n v="138.97800000000001"/>
    <d v="2019-03-18T00:00:00"/>
    <x v="286"/>
    <s v="Credit card"/>
    <n v="132.36000000000001"/>
    <n v="4.7619047620000003"/>
    <n v="6.6180000000000003"/>
    <n v="7.9"/>
  </r>
  <r>
    <s v="592-46-1692"/>
    <s v="C"/>
    <x v="1"/>
    <x v="0"/>
    <x v="0"/>
    <x v="4"/>
    <n v="36.770000000000003"/>
    <n v="7"/>
    <n v="12.8695"/>
    <n v="270.2595"/>
    <d v="2019-11-01T00:00:00"/>
    <x v="435"/>
    <s v="Cash"/>
    <n v="257.39"/>
    <n v="4.7619047620000003"/>
    <n v="12.8695"/>
    <n v="7.4"/>
  </r>
  <r>
    <s v="434-35-9162"/>
    <s v="B"/>
    <x v="2"/>
    <x v="0"/>
    <x v="1"/>
    <x v="4"/>
    <n v="23.34"/>
    <n v="4"/>
    <n v="4.6680000000000001"/>
    <n v="98.028000000000006"/>
    <d v="2019-04-02T00:00:00"/>
    <x v="387"/>
    <s v="Ewallet"/>
    <n v="93.36"/>
    <n v="4.7619047620000003"/>
    <n v="4.6680000000000001"/>
    <n v="7.4"/>
  </r>
  <r>
    <s v="149-14-0304"/>
    <s v="C"/>
    <x v="1"/>
    <x v="0"/>
    <x v="0"/>
    <x v="0"/>
    <n v="28.5"/>
    <n v="8"/>
    <n v="11.4"/>
    <n v="239.4"/>
    <d v="2019-06-02T00:00:00"/>
    <x v="436"/>
    <s v="Cash"/>
    <n v="228"/>
    <n v="4.7619047620000003"/>
    <n v="11.4"/>
    <n v="6.6"/>
  </r>
  <r>
    <s v="442-44-6497"/>
    <s v="C"/>
    <x v="1"/>
    <x v="0"/>
    <x v="1"/>
    <x v="2"/>
    <n v="55.57"/>
    <n v="3"/>
    <n v="8.3354999999999997"/>
    <n v="175.0455"/>
    <d v="2019-08-01T00:00:00"/>
    <x v="437"/>
    <s v="Credit card"/>
    <n v="166.71"/>
    <n v="4.7619047620000003"/>
    <n v="8.3354999999999997"/>
    <n v="5.9"/>
  </r>
  <r>
    <s v="174-64-0215"/>
    <s v="B"/>
    <x v="2"/>
    <x v="1"/>
    <x v="1"/>
    <x v="3"/>
    <n v="69.739999999999995"/>
    <n v="10"/>
    <n v="34.869999999999997"/>
    <n v="732.27"/>
    <d v="2019-05-03T00:00:00"/>
    <x v="438"/>
    <s v="Credit card"/>
    <n v="697.4"/>
    <n v="4.7619047620000003"/>
    <n v="34.869999999999997"/>
    <n v="8.9"/>
  </r>
  <r>
    <s v="210-74-9613"/>
    <s v="C"/>
    <x v="1"/>
    <x v="1"/>
    <x v="1"/>
    <x v="5"/>
    <n v="97.26"/>
    <n v="4"/>
    <n v="19.452000000000002"/>
    <n v="408.49200000000002"/>
    <d v="2019-03-16T00:00:00"/>
    <x v="439"/>
    <s v="Ewallet"/>
    <n v="389.04"/>
    <n v="4.7619047620000003"/>
    <n v="19.452000000000002"/>
    <n v="6.8"/>
  </r>
  <r>
    <s v="299-29-0180"/>
    <s v="B"/>
    <x v="2"/>
    <x v="0"/>
    <x v="0"/>
    <x v="2"/>
    <n v="52.18"/>
    <n v="7"/>
    <n v="18.263000000000002"/>
    <n v="383.52300000000002"/>
    <d v="2019-09-03T00:00:00"/>
    <x v="200"/>
    <s v="Cash"/>
    <n v="365.26"/>
    <n v="4.7619047620000003"/>
    <n v="18.263000000000002"/>
    <n v="9.3000000000000007"/>
  </r>
  <r>
    <s v="247-11-2470"/>
    <s v="A"/>
    <x v="0"/>
    <x v="0"/>
    <x v="0"/>
    <x v="5"/>
    <n v="22.32"/>
    <n v="4"/>
    <n v="4.4640000000000004"/>
    <n v="93.744"/>
    <d v="2019-01-03T00:00:00"/>
    <x v="293"/>
    <s v="Credit card"/>
    <n v="89.28"/>
    <n v="4.7619047620000003"/>
    <n v="4.4640000000000004"/>
    <n v="4.4000000000000004"/>
  </r>
  <r>
    <s v="635-28-5728"/>
    <s v="A"/>
    <x v="0"/>
    <x v="1"/>
    <x v="1"/>
    <x v="0"/>
    <n v="56"/>
    <n v="3"/>
    <n v="8.4"/>
    <n v="176.4"/>
    <d v="2019-02-28T00:00:00"/>
    <x v="295"/>
    <s v="Ewallet"/>
    <n v="168"/>
    <n v="4.7619047620000003"/>
    <n v="8.4"/>
    <n v="4.8"/>
  </r>
  <r>
    <s v="756-49-0168"/>
    <s v="A"/>
    <x v="0"/>
    <x v="0"/>
    <x v="1"/>
    <x v="5"/>
    <n v="19.7"/>
    <n v="1"/>
    <n v="0.98499999999999999"/>
    <n v="20.684999999999999"/>
    <d v="2019-08-02T00:00:00"/>
    <x v="411"/>
    <s v="Ewallet"/>
    <n v="19.7"/>
    <n v="4.7619047620000003"/>
    <n v="0.98499999999999999"/>
    <n v="9.5"/>
  </r>
  <r>
    <s v="438-23-1242"/>
    <s v="B"/>
    <x v="2"/>
    <x v="1"/>
    <x v="1"/>
    <x v="1"/>
    <n v="75.88"/>
    <n v="7"/>
    <n v="26.558"/>
    <n v="557.71799999999996"/>
    <d v="2019-01-24T00:00:00"/>
    <x v="440"/>
    <s v="Ewallet"/>
    <n v="531.16"/>
    <n v="4.7619047620000003"/>
    <n v="26.558"/>
    <n v="8.9"/>
  </r>
  <r>
    <s v="238-45-6950"/>
    <s v="B"/>
    <x v="2"/>
    <x v="0"/>
    <x v="1"/>
    <x v="4"/>
    <n v="53.72"/>
    <n v="1"/>
    <n v="2.6859999999999999"/>
    <n v="56.405999999999999"/>
    <d v="2019-01-03T00:00:00"/>
    <x v="356"/>
    <s v="Ewallet"/>
    <n v="53.72"/>
    <n v="4.7619047620000003"/>
    <n v="2.6859999999999999"/>
    <n v="6.4"/>
  </r>
  <r>
    <s v="607-65-2441"/>
    <s v="C"/>
    <x v="1"/>
    <x v="0"/>
    <x v="1"/>
    <x v="0"/>
    <n v="81.95"/>
    <n v="10"/>
    <n v="40.975000000000001"/>
    <n v="860.47500000000002"/>
    <d v="2019-10-03T00:00:00"/>
    <x v="441"/>
    <s v="Credit card"/>
    <n v="819.5"/>
    <n v="4.7619047620000003"/>
    <n v="40.975000000000001"/>
    <n v="6"/>
  </r>
  <r>
    <s v="386-27-7606"/>
    <s v="C"/>
    <x v="1"/>
    <x v="0"/>
    <x v="0"/>
    <x v="2"/>
    <n v="81.2"/>
    <n v="7"/>
    <n v="28.42"/>
    <n v="596.82000000000005"/>
    <d v="2019-03-23T00:00:00"/>
    <x v="273"/>
    <s v="Credit card"/>
    <n v="568.4"/>
    <n v="4.7619047620000003"/>
    <n v="28.42"/>
    <n v="8.1"/>
  </r>
  <r>
    <s v="137-63-5492"/>
    <s v="C"/>
    <x v="1"/>
    <x v="1"/>
    <x v="1"/>
    <x v="1"/>
    <n v="58.76"/>
    <n v="10"/>
    <n v="29.38"/>
    <n v="616.98"/>
    <d v="2019-01-29T00:00:00"/>
    <x v="442"/>
    <s v="Ewallet"/>
    <n v="587.6"/>
    <n v="4.7619047620000003"/>
    <n v="29.38"/>
    <n v="9"/>
  </r>
  <r>
    <s v="197-77-7132"/>
    <s v="B"/>
    <x v="2"/>
    <x v="0"/>
    <x v="1"/>
    <x v="1"/>
    <n v="91.56"/>
    <n v="8"/>
    <n v="36.624000000000002"/>
    <n v="769.10400000000004"/>
    <d v="2019-12-01T00:00:00"/>
    <x v="282"/>
    <s v="Ewallet"/>
    <n v="732.48"/>
    <n v="4.7619047620000003"/>
    <n v="36.624000000000002"/>
    <n v="6"/>
  </r>
  <r>
    <s v="805-86-0265"/>
    <s v="A"/>
    <x v="0"/>
    <x v="1"/>
    <x v="1"/>
    <x v="2"/>
    <n v="93.96"/>
    <n v="9"/>
    <n v="42.281999999999996"/>
    <n v="887.92200000000003"/>
    <d v="2019-03-20T00:00:00"/>
    <x v="102"/>
    <s v="Cash"/>
    <n v="845.64"/>
    <n v="4.7619047620000003"/>
    <n v="42.281999999999996"/>
    <n v="9.8000000000000007"/>
  </r>
  <r>
    <s v="733-29-1227"/>
    <s v="C"/>
    <x v="1"/>
    <x v="1"/>
    <x v="1"/>
    <x v="2"/>
    <n v="55.61"/>
    <n v="7"/>
    <n v="19.4635"/>
    <n v="408.73349999999999"/>
    <d v="2019-03-23T00:00:00"/>
    <x v="443"/>
    <s v="Cash"/>
    <n v="389.27"/>
    <n v="4.7619047620000003"/>
    <n v="19.4635"/>
    <n v="8.5"/>
  </r>
  <r>
    <s v="451-73-2711"/>
    <s v="C"/>
    <x v="1"/>
    <x v="1"/>
    <x v="1"/>
    <x v="4"/>
    <n v="84.83"/>
    <n v="1"/>
    <n v="4.2415000000000003"/>
    <n v="89.0715"/>
    <d v="2019-01-14T00:00:00"/>
    <x v="444"/>
    <s v="Ewallet"/>
    <n v="84.83"/>
    <n v="4.7619047620000003"/>
    <n v="4.2415000000000003"/>
    <n v="8.8000000000000007"/>
  </r>
  <r>
    <s v="373-14-0504"/>
    <s v="A"/>
    <x v="0"/>
    <x v="0"/>
    <x v="0"/>
    <x v="3"/>
    <n v="71.63"/>
    <n v="2"/>
    <n v="7.1630000000000003"/>
    <n v="150.423"/>
    <d v="2019-12-02T00:00:00"/>
    <x v="375"/>
    <s v="Ewallet"/>
    <n v="143.26"/>
    <n v="4.7619047620000003"/>
    <n v="7.1630000000000003"/>
    <n v="8.8000000000000007"/>
  </r>
  <r>
    <s v="546-80-2899"/>
    <s v="A"/>
    <x v="0"/>
    <x v="0"/>
    <x v="1"/>
    <x v="2"/>
    <n v="37.69"/>
    <n v="2"/>
    <n v="3.7690000000000001"/>
    <n v="79.149000000000001"/>
    <d v="2019-02-20T00:00:00"/>
    <x v="406"/>
    <s v="Ewallet"/>
    <n v="75.38"/>
    <n v="4.7619047620000003"/>
    <n v="3.7690000000000001"/>
    <n v="9.5"/>
  </r>
  <r>
    <s v="345-68-9016"/>
    <s v="C"/>
    <x v="1"/>
    <x v="0"/>
    <x v="0"/>
    <x v="3"/>
    <n v="31.67"/>
    <n v="8"/>
    <n v="12.667999999999999"/>
    <n v="266.02800000000002"/>
    <d v="2019-02-01T00:00:00"/>
    <x v="15"/>
    <s v="Credit card"/>
    <n v="253.36"/>
    <n v="4.7619047620000003"/>
    <n v="12.667999999999999"/>
    <n v="5.6"/>
  </r>
  <r>
    <s v="390-17-5806"/>
    <s v="C"/>
    <x v="1"/>
    <x v="0"/>
    <x v="0"/>
    <x v="4"/>
    <n v="38.42"/>
    <n v="1"/>
    <n v="1.921"/>
    <n v="40.341000000000001"/>
    <d v="2019-02-02T00:00:00"/>
    <x v="445"/>
    <s v="Cash"/>
    <n v="38.42"/>
    <n v="4.7619047620000003"/>
    <n v="1.921"/>
    <n v="8.6"/>
  </r>
  <r>
    <s v="457-13-1708"/>
    <s v="B"/>
    <x v="2"/>
    <x v="0"/>
    <x v="1"/>
    <x v="5"/>
    <n v="65.23"/>
    <n v="10"/>
    <n v="32.615000000000002"/>
    <n v="684.91499999999996"/>
    <d v="2019-08-01T00:00:00"/>
    <x v="312"/>
    <s v="Credit card"/>
    <n v="652.29999999999995"/>
    <n v="4.7619047620000003"/>
    <n v="32.615000000000002"/>
    <n v="5.2"/>
  </r>
  <r>
    <s v="664-14-2882"/>
    <s v="C"/>
    <x v="1"/>
    <x v="0"/>
    <x v="0"/>
    <x v="2"/>
    <n v="10.53"/>
    <n v="5"/>
    <n v="2.6324999999999998"/>
    <n v="55.282499999999999"/>
    <d v="2019-01-30T00:00:00"/>
    <x v="140"/>
    <s v="Credit card"/>
    <n v="52.65"/>
    <n v="4.7619047620000003"/>
    <n v="2.6324999999999998"/>
    <n v="5.8"/>
  </r>
  <r>
    <s v="487-79-6868"/>
    <s v="B"/>
    <x v="2"/>
    <x v="0"/>
    <x v="0"/>
    <x v="2"/>
    <n v="12.29"/>
    <n v="9"/>
    <n v="5.5305"/>
    <n v="116.1405"/>
    <d v="2019-03-26T00:00:00"/>
    <x v="198"/>
    <s v="Credit card"/>
    <n v="110.61"/>
    <n v="4.7619047620000003"/>
    <n v="5.5305"/>
    <n v="8"/>
  </r>
  <r>
    <s v="314-23-4520"/>
    <s v="C"/>
    <x v="1"/>
    <x v="0"/>
    <x v="1"/>
    <x v="0"/>
    <n v="81.23"/>
    <n v="7"/>
    <n v="28.430499999999999"/>
    <n v="597.04049999999995"/>
    <d v="2019-01-15T00:00:00"/>
    <x v="446"/>
    <s v="Cash"/>
    <n v="568.61"/>
    <n v="4.7619047620000003"/>
    <n v="28.430499999999999"/>
    <n v="9"/>
  </r>
  <r>
    <s v="210-30-7976"/>
    <s v="B"/>
    <x v="2"/>
    <x v="0"/>
    <x v="0"/>
    <x v="5"/>
    <n v="22.32"/>
    <n v="4"/>
    <n v="4.4640000000000004"/>
    <n v="93.744"/>
    <d v="2019-03-14T00:00:00"/>
    <x v="447"/>
    <s v="Ewallet"/>
    <n v="89.28"/>
    <n v="4.7619047620000003"/>
    <n v="4.4640000000000004"/>
    <n v="4.0999999999999996"/>
  </r>
  <r>
    <s v="585-86-8361"/>
    <s v="A"/>
    <x v="0"/>
    <x v="1"/>
    <x v="0"/>
    <x v="4"/>
    <n v="27.28"/>
    <n v="5"/>
    <n v="6.82"/>
    <n v="143.22"/>
    <d v="2019-03-02T00:00:00"/>
    <x v="359"/>
    <s v="Credit card"/>
    <n v="136.4"/>
    <n v="4.7619047620000003"/>
    <n v="6.82"/>
    <n v="8.6"/>
  </r>
  <r>
    <s v="807-14-7833"/>
    <s v="A"/>
    <x v="0"/>
    <x v="0"/>
    <x v="0"/>
    <x v="1"/>
    <n v="17.420000000000002"/>
    <n v="10"/>
    <n v="8.7100000000000009"/>
    <n v="182.91"/>
    <d v="2019-02-22T00:00:00"/>
    <x v="448"/>
    <s v="Ewallet"/>
    <n v="174.2"/>
    <n v="4.7619047620000003"/>
    <n v="8.7100000000000009"/>
    <n v="7"/>
  </r>
  <r>
    <s v="775-72-1988"/>
    <s v="B"/>
    <x v="2"/>
    <x v="1"/>
    <x v="1"/>
    <x v="2"/>
    <n v="73.28"/>
    <n v="5"/>
    <n v="18.32"/>
    <n v="384.72"/>
    <d v="2019-01-24T00:00:00"/>
    <x v="184"/>
    <s v="Ewallet"/>
    <n v="366.4"/>
    <n v="4.7619047620000003"/>
    <n v="18.32"/>
    <n v="8.4"/>
  </r>
  <r>
    <s v="288-38-3758"/>
    <s v="C"/>
    <x v="1"/>
    <x v="0"/>
    <x v="0"/>
    <x v="5"/>
    <n v="84.87"/>
    <n v="3"/>
    <n v="12.730499999999999"/>
    <n v="267.34050000000002"/>
    <d v="2019-01-25T00:00:00"/>
    <x v="5"/>
    <s v="Ewallet"/>
    <n v="254.61"/>
    <n v="4.7619047620000003"/>
    <n v="12.730499999999999"/>
    <n v="7.4"/>
  </r>
  <r>
    <s v="652-43-6591"/>
    <s v="A"/>
    <x v="0"/>
    <x v="1"/>
    <x v="0"/>
    <x v="5"/>
    <n v="97.29"/>
    <n v="8"/>
    <n v="38.915999999999997"/>
    <n v="817.23599999999999"/>
    <d v="2019-09-03T00:00:00"/>
    <x v="118"/>
    <s v="Credit card"/>
    <n v="778.32"/>
    <n v="4.7619047620000003"/>
    <n v="38.915999999999997"/>
    <n v="6.2"/>
  </r>
  <r>
    <s v="785-96-0615"/>
    <s v="B"/>
    <x v="2"/>
    <x v="0"/>
    <x v="0"/>
    <x v="1"/>
    <n v="35.74"/>
    <n v="8"/>
    <n v="14.295999999999999"/>
    <n v="300.21600000000001"/>
    <d v="2019-02-17T00:00:00"/>
    <x v="311"/>
    <s v="Ewallet"/>
    <n v="285.92"/>
    <n v="4.7619047620000003"/>
    <n v="14.295999999999999"/>
    <n v="4.9000000000000004"/>
  </r>
  <r>
    <s v="406-46-7107"/>
    <s v="A"/>
    <x v="0"/>
    <x v="1"/>
    <x v="0"/>
    <x v="2"/>
    <n v="96.52"/>
    <n v="6"/>
    <n v="28.956"/>
    <n v="608.07600000000002"/>
    <d v="2019-11-01T00:00:00"/>
    <x v="408"/>
    <s v="Cash"/>
    <n v="579.12"/>
    <n v="4.7619047620000003"/>
    <n v="28.956"/>
    <n v="4.5"/>
  </r>
  <r>
    <s v="250-17-5703"/>
    <s v="A"/>
    <x v="0"/>
    <x v="0"/>
    <x v="1"/>
    <x v="4"/>
    <n v="18.850000000000001"/>
    <n v="10"/>
    <n v="9.4250000000000007"/>
    <n v="197.92500000000001"/>
    <d v="2019-02-27T00:00:00"/>
    <x v="202"/>
    <s v="Ewallet"/>
    <n v="188.5"/>
    <n v="4.7619047620000003"/>
    <n v="9.4250000000000007"/>
    <n v="5.6"/>
  </r>
  <r>
    <s v="156-95-3964"/>
    <s v="A"/>
    <x v="0"/>
    <x v="1"/>
    <x v="0"/>
    <x v="4"/>
    <n v="55.39"/>
    <n v="4"/>
    <n v="11.077999999999999"/>
    <n v="232.63800000000001"/>
    <d v="2019-03-25T00:00:00"/>
    <x v="332"/>
    <s v="Ewallet"/>
    <n v="221.56"/>
    <n v="4.7619047620000003"/>
    <n v="11.077999999999999"/>
    <n v="8"/>
  </r>
  <r>
    <s v="842-40-8179"/>
    <s v="B"/>
    <x v="2"/>
    <x v="0"/>
    <x v="0"/>
    <x v="4"/>
    <n v="77.2"/>
    <n v="10"/>
    <n v="38.6"/>
    <n v="810.6"/>
    <d v="2019-11-02T00:00:00"/>
    <x v="440"/>
    <s v="Credit card"/>
    <n v="772"/>
    <n v="4.7619047620000003"/>
    <n v="38.6"/>
    <n v="5.6"/>
  </r>
  <r>
    <s v="525-09-8450"/>
    <s v="B"/>
    <x v="2"/>
    <x v="1"/>
    <x v="1"/>
    <x v="1"/>
    <n v="72.13"/>
    <n v="10"/>
    <n v="36.064999999999998"/>
    <n v="757.36500000000001"/>
    <d v="2019-01-31T00:00:00"/>
    <x v="290"/>
    <s v="Credit card"/>
    <n v="721.3"/>
    <n v="4.7619047620000003"/>
    <n v="36.064999999999998"/>
    <n v="4.2"/>
  </r>
  <r>
    <s v="410-67-1709"/>
    <s v="A"/>
    <x v="0"/>
    <x v="0"/>
    <x v="0"/>
    <x v="5"/>
    <n v="63.88"/>
    <n v="8"/>
    <n v="25.552"/>
    <n v="536.59199999999998"/>
    <d v="2019-01-20T00:00:00"/>
    <x v="449"/>
    <s v="Ewallet"/>
    <n v="511.04"/>
    <n v="4.7619047620000003"/>
    <n v="25.552"/>
    <n v="9.9"/>
  </r>
  <r>
    <s v="587-73-4862"/>
    <s v="A"/>
    <x v="0"/>
    <x v="0"/>
    <x v="0"/>
    <x v="0"/>
    <n v="10.69"/>
    <n v="5"/>
    <n v="2.6724999999999999"/>
    <n v="56.122500000000002"/>
    <d v="2019-03-26T00:00:00"/>
    <x v="383"/>
    <s v="Ewallet"/>
    <n v="53.45"/>
    <n v="4.7619047620000003"/>
    <n v="2.6724999999999999"/>
    <n v="7.6"/>
  </r>
  <r>
    <s v="787-87-2010"/>
    <s v="A"/>
    <x v="0"/>
    <x v="0"/>
    <x v="1"/>
    <x v="0"/>
    <n v="55.5"/>
    <n v="4"/>
    <n v="11.1"/>
    <n v="233.1"/>
    <d v="2019-01-20T00:00:00"/>
    <x v="74"/>
    <s v="Credit card"/>
    <n v="222"/>
    <n v="4.7619047620000003"/>
    <n v="11.1"/>
    <n v="6.6"/>
  </r>
  <r>
    <s v="593-14-4239"/>
    <s v="B"/>
    <x v="2"/>
    <x v="1"/>
    <x v="0"/>
    <x v="2"/>
    <n v="95.46"/>
    <n v="8"/>
    <n v="38.183999999999997"/>
    <n v="801.86400000000003"/>
    <d v="2019-05-03T00:00:00"/>
    <x v="138"/>
    <s v="Ewallet"/>
    <n v="763.68"/>
    <n v="4.7619047620000003"/>
    <n v="38.183999999999997"/>
    <n v="4.7"/>
  </r>
  <r>
    <s v="801-88-0346"/>
    <s v="C"/>
    <x v="1"/>
    <x v="1"/>
    <x v="0"/>
    <x v="5"/>
    <n v="76.06"/>
    <n v="3"/>
    <n v="11.409000000000001"/>
    <n v="239.589"/>
    <d v="2019-05-01T00:00:00"/>
    <x v="450"/>
    <s v="Credit card"/>
    <n v="228.18"/>
    <n v="4.7619047620000003"/>
    <n v="11.409000000000001"/>
    <n v="9.8000000000000007"/>
  </r>
  <r>
    <s v="388-76-2555"/>
    <s v="B"/>
    <x v="2"/>
    <x v="1"/>
    <x v="1"/>
    <x v="3"/>
    <n v="13.69"/>
    <n v="6"/>
    <n v="4.1070000000000002"/>
    <n v="86.247"/>
    <d v="2019-02-13T00:00:00"/>
    <x v="451"/>
    <s v="Cash"/>
    <n v="82.14"/>
    <n v="4.7619047620000003"/>
    <n v="4.1070000000000002"/>
    <n v="6.3"/>
  </r>
  <r>
    <s v="711-31-1234"/>
    <s v="B"/>
    <x v="2"/>
    <x v="1"/>
    <x v="0"/>
    <x v="1"/>
    <n v="95.64"/>
    <n v="4"/>
    <n v="19.128"/>
    <n v="401.68799999999999"/>
    <d v="2019-03-16T00:00:00"/>
    <x v="370"/>
    <s v="Cash"/>
    <n v="382.56"/>
    <n v="4.7619047620000003"/>
    <n v="19.128"/>
    <n v="7.9"/>
  </r>
  <r>
    <s v="886-54-6089"/>
    <s v="A"/>
    <x v="0"/>
    <x v="1"/>
    <x v="0"/>
    <x v="2"/>
    <n v="11.43"/>
    <n v="6"/>
    <n v="3.4289999999999998"/>
    <n v="72.009"/>
    <d v="2019-01-15T00:00:00"/>
    <x v="45"/>
    <s v="Cash"/>
    <n v="68.58"/>
    <n v="4.7619047620000003"/>
    <n v="3.4289999999999998"/>
    <n v="7.7"/>
  </r>
  <r>
    <s v="707-32-7409"/>
    <s v="B"/>
    <x v="2"/>
    <x v="0"/>
    <x v="0"/>
    <x v="3"/>
    <n v="95.54"/>
    <n v="4"/>
    <n v="19.108000000000001"/>
    <n v="401.26799999999997"/>
    <d v="2019-02-26T00:00:00"/>
    <x v="452"/>
    <s v="Ewallet"/>
    <n v="382.16"/>
    <n v="4.7619047620000003"/>
    <n v="19.108000000000001"/>
    <n v="4.5"/>
  </r>
  <r>
    <s v="759-98-4285"/>
    <s v="C"/>
    <x v="1"/>
    <x v="0"/>
    <x v="0"/>
    <x v="0"/>
    <n v="85.87"/>
    <n v="7"/>
    <n v="30.054500000000001"/>
    <n v="631.14449999999999"/>
    <d v="2019-02-27T00:00:00"/>
    <x v="54"/>
    <s v="Credit card"/>
    <n v="601.09"/>
    <n v="4.7619047620000003"/>
    <n v="30.054500000000001"/>
    <n v="8"/>
  </r>
  <r>
    <s v="201-63-8275"/>
    <s v="C"/>
    <x v="1"/>
    <x v="0"/>
    <x v="0"/>
    <x v="3"/>
    <n v="67.989999999999995"/>
    <n v="7"/>
    <n v="23.796500000000002"/>
    <n v="499.72649999999999"/>
    <d v="2019-02-17T00:00:00"/>
    <x v="453"/>
    <s v="Ewallet"/>
    <n v="475.93"/>
    <n v="4.7619047620000003"/>
    <n v="23.796500000000002"/>
    <n v="5.7"/>
  </r>
  <r>
    <s v="471-06-8611"/>
    <s v="C"/>
    <x v="1"/>
    <x v="1"/>
    <x v="0"/>
    <x v="4"/>
    <n v="52.42"/>
    <n v="1"/>
    <n v="2.621"/>
    <n v="55.040999999999997"/>
    <d v="2019-06-02T00:00:00"/>
    <x v="417"/>
    <s v="Credit card"/>
    <n v="52.42"/>
    <n v="4.7619047620000003"/>
    <n v="2.621"/>
    <n v="6.3"/>
  </r>
  <r>
    <s v="200-16-5952"/>
    <s v="C"/>
    <x v="1"/>
    <x v="0"/>
    <x v="1"/>
    <x v="4"/>
    <n v="65.650000000000006"/>
    <n v="2"/>
    <n v="6.5650000000000004"/>
    <n v="137.86500000000001"/>
    <d v="2019-01-17T00:00:00"/>
    <x v="252"/>
    <s v="Cash"/>
    <n v="131.30000000000001"/>
    <n v="4.7619047620000003"/>
    <n v="6.5650000000000004"/>
    <n v="6"/>
  </r>
  <r>
    <s v="120-54-2248"/>
    <s v="B"/>
    <x v="2"/>
    <x v="1"/>
    <x v="0"/>
    <x v="4"/>
    <n v="28.86"/>
    <n v="5"/>
    <n v="7.2149999999999999"/>
    <n v="151.51499999999999"/>
    <d v="2019-01-22T00:00:00"/>
    <x v="182"/>
    <s v="Credit card"/>
    <n v="144.30000000000001"/>
    <n v="4.7619047620000003"/>
    <n v="7.2149999999999999"/>
    <n v="8"/>
  </r>
  <r>
    <s v="102-77-2261"/>
    <s v="C"/>
    <x v="1"/>
    <x v="0"/>
    <x v="1"/>
    <x v="0"/>
    <n v="65.31"/>
    <n v="7"/>
    <n v="22.858499999999999"/>
    <n v="480.02850000000001"/>
    <d v="2019-05-03T00:00:00"/>
    <x v="454"/>
    <s v="Credit card"/>
    <n v="457.17"/>
    <n v="4.7619047620000003"/>
    <n v="22.858499999999999"/>
    <n v="4.2"/>
  </r>
  <r>
    <s v="875-31-8302"/>
    <s v="B"/>
    <x v="2"/>
    <x v="1"/>
    <x v="1"/>
    <x v="3"/>
    <n v="93.38"/>
    <n v="1"/>
    <n v="4.6689999999999996"/>
    <n v="98.049000000000007"/>
    <d v="2019-03-01T00:00:00"/>
    <x v="270"/>
    <s v="Cash"/>
    <n v="93.38"/>
    <n v="4.7619047620000003"/>
    <n v="4.6689999999999996"/>
    <n v="9.6"/>
  </r>
  <r>
    <s v="102-06-2002"/>
    <s v="C"/>
    <x v="1"/>
    <x v="0"/>
    <x v="1"/>
    <x v="3"/>
    <n v="25.25"/>
    <n v="5"/>
    <n v="6.3125"/>
    <n v="132.5625"/>
    <d v="2019-03-20T00:00:00"/>
    <x v="455"/>
    <s v="Cash"/>
    <n v="126.25"/>
    <n v="4.7619047620000003"/>
    <n v="6.3125"/>
    <n v="6.1"/>
  </r>
  <r>
    <s v="457-94-0464"/>
    <s v="B"/>
    <x v="2"/>
    <x v="0"/>
    <x v="1"/>
    <x v="1"/>
    <n v="87.87"/>
    <n v="9"/>
    <n v="39.541499999999999"/>
    <n v="830.37149999999997"/>
    <d v="2019-01-31T00:00:00"/>
    <x v="456"/>
    <s v="Ewallet"/>
    <n v="790.83"/>
    <n v="4.7619047620000003"/>
    <n v="39.541499999999999"/>
    <n v="5.6"/>
  </r>
  <r>
    <s v="629-42-4133"/>
    <s v="C"/>
    <x v="1"/>
    <x v="1"/>
    <x v="1"/>
    <x v="0"/>
    <n v="21.8"/>
    <n v="8"/>
    <n v="8.7200000000000006"/>
    <n v="183.12"/>
    <d v="2019-02-19T00:00:00"/>
    <x v="225"/>
    <s v="Cash"/>
    <n v="174.4"/>
    <n v="4.7619047620000003"/>
    <n v="8.7200000000000006"/>
    <n v="8.3000000000000007"/>
  </r>
  <r>
    <s v="534-53-3526"/>
    <s v="A"/>
    <x v="0"/>
    <x v="1"/>
    <x v="0"/>
    <x v="3"/>
    <n v="94.76"/>
    <n v="4"/>
    <n v="18.952000000000002"/>
    <n v="397.99200000000002"/>
    <d v="2019-11-02T00:00:00"/>
    <x v="432"/>
    <s v="Ewallet"/>
    <n v="379.04"/>
    <n v="4.7619047620000003"/>
    <n v="18.952000000000002"/>
    <n v="7.8"/>
  </r>
  <r>
    <s v="307-04-2070"/>
    <s v="A"/>
    <x v="0"/>
    <x v="0"/>
    <x v="0"/>
    <x v="5"/>
    <n v="30.62"/>
    <n v="1"/>
    <n v="1.5309999999999999"/>
    <n v="32.151000000000003"/>
    <d v="2019-05-02T00:00:00"/>
    <x v="341"/>
    <s v="Credit card"/>
    <n v="30.62"/>
    <n v="4.7619047620000003"/>
    <n v="1.5309999999999999"/>
    <n v="4.0999999999999996"/>
  </r>
  <r>
    <s v="468-99-7231"/>
    <s v="C"/>
    <x v="1"/>
    <x v="1"/>
    <x v="0"/>
    <x v="2"/>
    <n v="44.01"/>
    <n v="8"/>
    <n v="17.603999999999999"/>
    <n v="369.68400000000003"/>
    <d v="2019-03-03T00:00:00"/>
    <x v="24"/>
    <s v="Cash"/>
    <n v="352.08"/>
    <n v="4.7619047620000003"/>
    <n v="17.603999999999999"/>
    <n v="8.8000000000000007"/>
  </r>
  <r>
    <s v="516-77-6464"/>
    <s v="C"/>
    <x v="1"/>
    <x v="0"/>
    <x v="0"/>
    <x v="0"/>
    <n v="10.16"/>
    <n v="5"/>
    <n v="2.54"/>
    <n v="53.34"/>
    <d v="2019-02-24T00:00:00"/>
    <x v="0"/>
    <s v="Ewallet"/>
    <n v="50.8"/>
    <n v="4.7619047620000003"/>
    <n v="2.54"/>
    <n v="4.0999999999999996"/>
  </r>
  <r>
    <s v="404-91-5964"/>
    <s v="A"/>
    <x v="0"/>
    <x v="1"/>
    <x v="1"/>
    <x v="1"/>
    <n v="74.58"/>
    <n v="7"/>
    <n v="26.103000000000002"/>
    <n v="548.16300000000001"/>
    <d v="2019-04-02T00:00:00"/>
    <x v="457"/>
    <s v="Credit card"/>
    <n v="522.05999999999995"/>
    <n v="4.7619047620000003"/>
    <n v="26.103000000000002"/>
    <n v="9"/>
  </r>
  <r>
    <s v="886-77-9084"/>
    <s v="C"/>
    <x v="1"/>
    <x v="1"/>
    <x v="1"/>
    <x v="1"/>
    <n v="71.89"/>
    <n v="8"/>
    <n v="28.756"/>
    <n v="603.87599999999998"/>
    <d v="2019-02-19T00:00:00"/>
    <x v="458"/>
    <s v="Ewallet"/>
    <n v="575.12"/>
    <n v="4.7619047620000003"/>
    <n v="28.756"/>
    <n v="5.5"/>
  </r>
  <r>
    <s v="790-38-4466"/>
    <s v="C"/>
    <x v="1"/>
    <x v="1"/>
    <x v="0"/>
    <x v="0"/>
    <n v="10.99"/>
    <n v="5"/>
    <n v="2.7475000000000001"/>
    <n v="57.697499999999998"/>
    <d v="2019-01-23T00:00:00"/>
    <x v="392"/>
    <s v="Credit card"/>
    <n v="54.95"/>
    <n v="4.7619047620000003"/>
    <n v="2.7475000000000001"/>
    <n v="9.3000000000000007"/>
  </r>
  <r>
    <s v="704-10-4056"/>
    <s v="C"/>
    <x v="1"/>
    <x v="0"/>
    <x v="1"/>
    <x v="0"/>
    <n v="60.47"/>
    <n v="3"/>
    <n v="9.0704999999999991"/>
    <n v="190.48050000000001"/>
    <d v="2019-01-14T00:00:00"/>
    <x v="60"/>
    <s v="Credit card"/>
    <n v="181.41"/>
    <n v="4.7619047620000003"/>
    <n v="9.0704999999999991"/>
    <n v="5.6"/>
  </r>
  <r>
    <s v="497-37-6538"/>
    <s v="A"/>
    <x v="0"/>
    <x v="1"/>
    <x v="1"/>
    <x v="3"/>
    <n v="58.91"/>
    <n v="7"/>
    <n v="20.618500000000001"/>
    <n v="432.98849999999999"/>
    <d v="2019-01-17T00:00:00"/>
    <x v="459"/>
    <s v="Ewallet"/>
    <n v="412.37"/>
    <n v="4.7619047620000003"/>
    <n v="20.618500000000001"/>
    <n v="9.6999999999999993"/>
  </r>
  <r>
    <s v="651-96-5970"/>
    <s v="A"/>
    <x v="0"/>
    <x v="1"/>
    <x v="1"/>
    <x v="5"/>
    <n v="46.41"/>
    <n v="1"/>
    <n v="2.3205"/>
    <n v="48.730499999999999"/>
    <d v="2019-03-03T00:00:00"/>
    <x v="460"/>
    <s v="Credit card"/>
    <n v="46.41"/>
    <n v="4.7619047620000003"/>
    <n v="2.3205"/>
    <n v="4"/>
  </r>
  <r>
    <s v="400-80-4065"/>
    <s v="C"/>
    <x v="1"/>
    <x v="0"/>
    <x v="1"/>
    <x v="0"/>
    <n v="68.55"/>
    <n v="4"/>
    <n v="13.71"/>
    <n v="287.91000000000003"/>
    <d v="2019-02-15T00:00:00"/>
    <x v="277"/>
    <s v="Credit card"/>
    <n v="274.2"/>
    <n v="4.7619047620000003"/>
    <n v="13.71"/>
    <n v="9.1999999999999993"/>
  </r>
  <r>
    <s v="744-16-7898"/>
    <s v="B"/>
    <x v="2"/>
    <x v="1"/>
    <x v="0"/>
    <x v="2"/>
    <n v="97.37"/>
    <n v="10"/>
    <n v="48.685000000000002"/>
    <n v="1022.385"/>
    <d v="2019-01-15T00:00:00"/>
    <x v="128"/>
    <s v="Credit card"/>
    <n v="973.7"/>
    <n v="4.7619047620000003"/>
    <n v="48.685000000000002"/>
    <n v="4.9000000000000004"/>
  </r>
  <r>
    <s v="263-12-5321"/>
    <s v="A"/>
    <x v="0"/>
    <x v="0"/>
    <x v="1"/>
    <x v="1"/>
    <n v="92.6"/>
    <n v="7"/>
    <n v="32.409999999999997"/>
    <n v="680.61"/>
    <d v="2019-02-27T00:00:00"/>
    <x v="299"/>
    <s v="Credit card"/>
    <n v="648.20000000000005"/>
    <n v="4.7619047620000003"/>
    <n v="32.409999999999997"/>
    <n v="9.3000000000000007"/>
  </r>
  <r>
    <s v="702-72-0487"/>
    <s v="A"/>
    <x v="0"/>
    <x v="1"/>
    <x v="0"/>
    <x v="1"/>
    <n v="46.61"/>
    <n v="2"/>
    <n v="4.6609999999999996"/>
    <n v="97.881"/>
    <d v="2019-02-26T00:00:00"/>
    <x v="35"/>
    <s v="Credit card"/>
    <n v="93.22"/>
    <n v="4.7619047620000003"/>
    <n v="4.6609999999999996"/>
    <n v="6.6"/>
  </r>
  <r>
    <s v="605-83-1050"/>
    <s v="B"/>
    <x v="2"/>
    <x v="1"/>
    <x v="1"/>
    <x v="5"/>
    <n v="27.18"/>
    <n v="2"/>
    <n v="2.718"/>
    <n v="57.078000000000003"/>
    <d v="2019-03-15T00:00:00"/>
    <x v="461"/>
    <s v="Ewallet"/>
    <n v="54.36"/>
    <n v="4.7619047620000003"/>
    <n v="2.718"/>
    <n v="4.3"/>
  </r>
  <r>
    <s v="443-60-9639"/>
    <s v="C"/>
    <x v="1"/>
    <x v="0"/>
    <x v="0"/>
    <x v="2"/>
    <n v="60.87"/>
    <n v="1"/>
    <n v="3.0434999999999999"/>
    <n v="63.913499999999999"/>
    <d v="2019-01-24T00:00:00"/>
    <x v="38"/>
    <s v="Cash"/>
    <n v="60.87"/>
    <n v="4.7619047620000003"/>
    <n v="3.0434999999999999"/>
    <n v="5.5"/>
  </r>
  <r>
    <s v="864-24-7918"/>
    <s v="A"/>
    <x v="0"/>
    <x v="0"/>
    <x v="0"/>
    <x v="3"/>
    <n v="24.49"/>
    <n v="10"/>
    <n v="12.244999999999999"/>
    <n v="257.14499999999998"/>
    <d v="2019-02-22T00:00:00"/>
    <x v="459"/>
    <s v="Cash"/>
    <n v="244.9"/>
    <n v="4.7619047620000003"/>
    <n v="12.244999999999999"/>
    <n v="8.1"/>
  </r>
  <r>
    <s v="359-94-5395"/>
    <s v="B"/>
    <x v="2"/>
    <x v="1"/>
    <x v="1"/>
    <x v="0"/>
    <n v="92.78"/>
    <n v="1"/>
    <n v="4.6390000000000002"/>
    <n v="97.418999999999997"/>
    <d v="2019-03-15T00:00:00"/>
    <x v="155"/>
    <s v="Credit card"/>
    <n v="92.78"/>
    <n v="4.7619047620000003"/>
    <n v="4.6390000000000002"/>
    <n v="9.8000000000000007"/>
  </r>
  <r>
    <s v="401-09-4232"/>
    <s v="C"/>
    <x v="1"/>
    <x v="0"/>
    <x v="1"/>
    <x v="2"/>
    <n v="86.69"/>
    <n v="5"/>
    <n v="21.672499999999999"/>
    <n v="455.1225"/>
    <d v="2019-11-02T00:00:00"/>
    <x v="462"/>
    <s v="Ewallet"/>
    <n v="433.45"/>
    <n v="4.7619047620000003"/>
    <n v="21.672499999999999"/>
    <n v="9.4"/>
  </r>
  <r>
    <s v="751-15-6198"/>
    <s v="B"/>
    <x v="2"/>
    <x v="1"/>
    <x v="1"/>
    <x v="3"/>
    <n v="23.01"/>
    <n v="6"/>
    <n v="6.9029999999999996"/>
    <n v="144.96299999999999"/>
    <d v="2019-12-01T00:00:00"/>
    <x v="463"/>
    <s v="Ewallet"/>
    <n v="138.06"/>
    <n v="4.7619047620000003"/>
    <n v="6.9029999999999996"/>
    <n v="7.9"/>
  </r>
  <r>
    <s v="324-41-6833"/>
    <s v="C"/>
    <x v="1"/>
    <x v="0"/>
    <x v="0"/>
    <x v="1"/>
    <n v="30.2"/>
    <n v="8"/>
    <n v="12.08"/>
    <n v="253.68"/>
    <d v="2019-03-03T00:00:00"/>
    <x v="171"/>
    <s v="Ewallet"/>
    <n v="241.6"/>
    <n v="4.7619047620000003"/>
    <n v="12.08"/>
    <n v="5.0999999999999996"/>
  </r>
  <r>
    <s v="474-33-8305"/>
    <s v="C"/>
    <x v="1"/>
    <x v="0"/>
    <x v="1"/>
    <x v="5"/>
    <n v="67.39"/>
    <n v="7"/>
    <n v="23.586500000000001"/>
    <n v="495.31650000000002"/>
    <d v="2019-03-23T00:00:00"/>
    <x v="2"/>
    <s v="Ewallet"/>
    <n v="471.73"/>
    <n v="4.7619047620000003"/>
    <n v="23.586500000000001"/>
    <n v="6.9"/>
  </r>
  <r>
    <s v="759-29-9521"/>
    <s v="A"/>
    <x v="0"/>
    <x v="0"/>
    <x v="0"/>
    <x v="5"/>
    <n v="48.96"/>
    <n v="9"/>
    <n v="22.032"/>
    <n v="462.67200000000003"/>
    <d v="2019-04-03T00:00:00"/>
    <x v="94"/>
    <s v="Cash"/>
    <n v="440.64"/>
    <n v="4.7619047620000003"/>
    <n v="22.032"/>
    <n v="8"/>
  </r>
  <r>
    <s v="831-81-6575"/>
    <s v="B"/>
    <x v="2"/>
    <x v="0"/>
    <x v="0"/>
    <x v="1"/>
    <n v="75.59"/>
    <n v="9"/>
    <n v="34.015500000000003"/>
    <n v="714.32550000000003"/>
    <d v="2019-02-23T00:00:00"/>
    <x v="289"/>
    <s v="Cash"/>
    <n v="680.31"/>
    <n v="4.7619047620000003"/>
    <n v="34.015500000000003"/>
    <n v="8"/>
  </r>
  <r>
    <s v="220-68-6701"/>
    <s v="A"/>
    <x v="0"/>
    <x v="1"/>
    <x v="0"/>
    <x v="2"/>
    <n v="77.47"/>
    <n v="4"/>
    <n v="15.494"/>
    <n v="325.37400000000002"/>
    <d v="2019-03-17T00:00:00"/>
    <x v="345"/>
    <s v="Cash"/>
    <n v="309.88"/>
    <n v="4.7619047620000003"/>
    <n v="15.494"/>
    <n v="4.2"/>
  </r>
  <r>
    <s v="618-34-8551"/>
    <s v="A"/>
    <x v="0"/>
    <x v="1"/>
    <x v="0"/>
    <x v="3"/>
    <n v="93.18"/>
    <n v="2"/>
    <n v="9.3179999999999996"/>
    <n v="195.678"/>
    <d v="2019-01-16T00:00:00"/>
    <x v="464"/>
    <s v="Credit card"/>
    <n v="186.36"/>
    <n v="4.7619047620000003"/>
    <n v="9.3179999999999996"/>
    <n v="8.5"/>
  </r>
  <r>
    <s v="257-60-7754"/>
    <s v="A"/>
    <x v="0"/>
    <x v="1"/>
    <x v="0"/>
    <x v="1"/>
    <n v="50.23"/>
    <n v="4"/>
    <n v="10.045999999999999"/>
    <n v="210.96600000000001"/>
    <d v="2019-08-01T00:00:00"/>
    <x v="465"/>
    <s v="Cash"/>
    <n v="200.92"/>
    <n v="4.7619047620000003"/>
    <n v="10.045999999999999"/>
    <n v="9"/>
  </r>
  <r>
    <s v="559-61-5987"/>
    <s v="B"/>
    <x v="2"/>
    <x v="1"/>
    <x v="0"/>
    <x v="0"/>
    <n v="17.75"/>
    <n v="1"/>
    <n v="0.88749999999999996"/>
    <n v="18.637499999999999"/>
    <d v="2019-01-14T00:00:00"/>
    <x v="440"/>
    <s v="Cash"/>
    <n v="17.75"/>
    <n v="4.7619047620000003"/>
    <n v="0.88749999999999996"/>
    <n v="8.6"/>
  </r>
  <r>
    <s v="189-55-2313"/>
    <s v="C"/>
    <x v="1"/>
    <x v="1"/>
    <x v="0"/>
    <x v="5"/>
    <n v="62.18"/>
    <n v="10"/>
    <n v="31.09"/>
    <n v="652.89"/>
    <d v="2019-01-31T00:00:00"/>
    <x v="373"/>
    <s v="Ewallet"/>
    <n v="621.79999999999995"/>
    <n v="4.7619047620000003"/>
    <n v="31.09"/>
    <n v="6"/>
  </r>
  <r>
    <s v="565-91-4567"/>
    <s v="B"/>
    <x v="2"/>
    <x v="1"/>
    <x v="1"/>
    <x v="0"/>
    <n v="10.75"/>
    <n v="8"/>
    <n v="4.3"/>
    <n v="90.3"/>
    <d v="2019-03-15T00:00:00"/>
    <x v="242"/>
    <s v="Ewallet"/>
    <n v="86"/>
    <n v="4.7619047620000003"/>
    <n v="4.3"/>
    <n v="6.2"/>
  </r>
  <r>
    <s v="380-60-5336"/>
    <s v="A"/>
    <x v="0"/>
    <x v="1"/>
    <x v="0"/>
    <x v="1"/>
    <n v="40.26"/>
    <n v="10"/>
    <n v="20.13"/>
    <n v="422.73"/>
    <d v="2019-02-24T00:00:00"/>
    <x v="191"/>
    <s v="Credit card"/>
    <n v="402.6"/>
    <n v="4.7619047620000003"/>
    <n v="20.13"/>
    <n v="5"/>
  </r>
  <r>
    <s v="815-04-6282"/>
    <s v="C"/>
    <x v="1"/>
    <x v="0"/>
    <x v="0"/>
    <x v="3"/>
    <n v="64.97"/>
    <n v="5"/>
    <n v="16.2425"/>
    <n v="341.09249999999997"/>
    <d v="2019-08-02T00:00:00"/>
    <x v="299"/>
    <s v="Credit card"/>
    <n v="324.85000000000002"/>
    <n v="4.7619047620000003"/>
    <n v="16.2425"/>
    <n v="6.5"/>
  </r>
  <r>
    <s v="674-56-6360"/>
    <s v="A"/>
    <x v="0"/>
    <x v="1"/>
    <x v="1"/>
    <x v="1"/>
    <n v="95.15"/>
    <n v="1"/>
    <n v="4.7575000000000003"/>
    <n v="99.907499999999999"/>
    <d v="2019-03-22T00:00:00"/>
    <x v="466"/>
    <s v="Cash"/>
    <n v="95.15"/>
    <n v="4.7619047620000003"/>
    <n v="4.7575000000000003"/>
    <n v="6"/>
  </r>
  <r>
    <s v="778-34-2523"/>
    <s v="A"/>
    <x v="0"/>
    <x v="0"/>
    <x v="0"/>
    <x v="1"/>
    <n v="48.62"/>
    <n v="8"/>
    <n v="19.448"/>
    <n v="408.40800000000002"/>
    <d v="2019-01-24T00:00:00"/>
    <x v="315"/>
    <s v="Cash"/>
    <n v="388.96"/>
    <n v="4.7619047620000003"/>
    <n v="19.448"/>
    <n v="5"/>
  </r>
  <r>
    <s v="499-27-7781"/>
    <s v="B"/>
    <x v="2"/>
    <x v="1"/>
    <x v="0"/>
    <x v="4"/>
    <n v="53.21"/>
    <n v="8"/>
    <n v="21.283999999999999"/>
    <n v="446.964"/>
    <d v="2019-03-14T00:00:00"/>
    <x v="463"/>
    <s v="Ewallet"/>
    <n v="425.68"/>
    <n v="4.7619047620000003"/>
    <n v="21.283999999999999"/>
    <n v="5"/>
  </r>
  <r>
    <s v="477-59-2456"/>
    <s v="C"/>
    <x v="1"/>
    <x v="1"/>
    <x v="0"/>
    <x v="5"/>
    <n v="45.44"/>
    <n v="7"/>
    <n v="15.904"/>
    <n v="333.98399999999998"/>
    <d v="2019-01-23T00:00:00"/>
    <x v="23"/>
    <s v="Cash"/>
    <n v="318.08"/>
    <n v="4.7619047620000003"/>
    <n v="15.904"/>
    <n v="9.1999999999999993"/>
  </r>
  <r>
    <s v="832-51-6761"/>
    <s v="A"/>
    <x v="0"/>
    <x v="1"/>
    <x v="1"/>
    <x v="4"/>
    <n v="33.880000000000003"/>
    <n v="8"/>
    <n v="13.552"/>
    <n v="284.59199999999998"/>
    <d v="2019-01-19T00:00:00"/>
    <x v="245"/>
    <s v="Ewallet"/>
    <n v="271.04000000000002"/>
    <n v="4.7619047620000003"/>
    <n v="13.552"/>
    <n v="9.6"/>
  </r>
  <r>
    <s v="869-11-3082"/>
    <s v="B"/>
    <x v="2"/>
    <x v="0"/>
    <x v="1"/>
    <x v="0"/>
    <n v="96.16"/>
    <n v="4"/>
    <n v="19.231999999999999"/>
    <n v="403.87200000000001"/>
    <d v="2019-01-27T00:00:00"/>
    <x v="356"/>
    <s v="Credit card"/>
    <n v="384.64"/>
    <n v="4.7619047620000003"/>
    <n v="19.231999999999999"/>
    <n v="8.4"/>
  </r>
  <r>
    <s v="190-59-3964"/>
    <s v="B"/>
    <x v="2"/>
    <x v="0"/>
    <x v="1"/>
    <x v="4"/>
    <n v="47.16"/>
    <n v="5"/>
    <n v="11.79"/>
    <n v="247.59"/>
    <d v="2019-03-02T00:00:00"/>
    <x v="63"/>
    <s v="Credit card"/>
    <n v="235.8"/>
    <n v="4.7619047620000003"/>
    <n v="11.79"/>
    <n v="6"/>
  </r>
  <r>
    <s v="366-43-6862"/>
    <s v="B"/>
    <x v="2"/>
    <x v="1"/>
    <x v="1"/>
    <x v="1"/>
    <n v="52.89"/>
    <n v="4"/>
    <n v="10.577999999999999"/>
    <n v="222.13800000000001"/>
    <d v="2019-03-25T00:00:00"/>
    <x v="467"/>
    <s v="Ewallet"/>
    <n v="211.56"/>
    <n v="4.7619047620000003"/>
    <n v="10.577999999999999"/>
    <n v="6.7"/>
  </r>
  <r>
    <s v="186-43-8965"/>
    <s v="A"/>
    <x v="0"/>
    <x v="0"/>
    <x v="0"/>
    <x v="2"/>
    <n v="47.68"/>
    <n v="2"/>
    <n v="4.7679999999999998"/>
    <n v="100.128"/>
    <d v="2019-02-24T00:00:00"/>
    <x v="468"/>
    <s v="Credit card"/>
    <n v="95.36"/>
    <n v="4.7619047620000003"/>
    <n v="4.7679999999999998"/>
    <n v="4.0999999999999996"/>
  </r>
  <r>
    <s v="784-21-9238"/>
    <s v="C"/>
    <x v="1"/>
    <x v="0"/>
    <x v="1"/>
    <x v="3"/>
    <n v="10.17"/>
    <n v="1"/>
    <n v="0.50849999999999995"/>
    <n v="10.6785"/>
    <d v="2019-07-02T00:00:00"/>
    <x v="331"/>
    <s v="Cash"/>
    <n v="10.17"/>
    <n v="4.7619047620000003"/>
    <n v="0.50849999999999995"/>
    <n v="5.9"/>
  </r>
  <r>
    <s v="276-75-6884"/>
    <s v="A"/>
    <x v="0"/>
    <x v="1"/>
    <x v="0"/>
    <x v="0"/>
    <n v="68.709999999999994"/>
    <n v="3"/>
    <n v="10.3065"/>
    <n v="216.4365"/>
    <d v="2019-04-03T00:00:00"/>
    <x v="469"/>
    <s v="Cash"/>
    <n v="206.13"/>
    <n v="4.7619047620000003"/>
    <n v="10.3065"/>
    <n v="8.6999999999999993"/>
  </r>
  <r>
    <s v="109-86-4363"/>
    <s v="B"/>
    <x v="2"/>
    <x v="0"/>
    <x v="0"/>
    <x v="3"/>
    <n v="60.08"/>
    <n v="7"/>
    <n v="21.027999999999999"/>
    <n v="441.58800000000002"/>
    <d v="2019-02-14T00:00:00"/>
    <x v="150"/>
    <s v="Credit card"/>
    <n v="420.56"/>
    <n v="4.7619047620000003"/>
    <n v="21.027999999999999"/>
    <n v="4.5"/>
  </r>
  <r>
    <s v="569-76-2760"/>
    <s v="A"/>
    <x v="0"/>
    <x v="0"/>
    <x v="0"/>
    <x v="3"/>
    <n v="22.01"/>
    <n v="4"/>
    <n v="4.4020000000000001"/>
    <n v="92.441999999999993"/>
    <d v="2019-01-29T00:00:00"/>
    <x v="470"/>
    <s v="Credit card"/>
    <n v="88.04"/>
    <n v="4.7619047620000003"/>
    <n v="4.4020000000000001"/>
    <n v="6.6"/>
  </r>
  <r>
    <s v="222-42-0244"/>
    <s v="B"/>
    <x v="2"/>
    <x v="0"/>
    <x v="0"/>
    <x v="0"/>
    <n v="72.11"/>
    <n v="9"/>
    <n v="32.4495"/>
    <n v="681.43949999999995"/>
    <d v="2019-01-28T00:00:00"/>
    <x v="318"/>
    <s v="Credit card"/>
    <n v="648.99"/>
    <n v="4.7619047620000003"/>
    <n v="32.4495"/>
    <n v="7.7"/>
  </r>
  <r>
    <s v="760-53-9233"/>
    <s v="A"/>
    <x v="0"/>
    <x v="0"/>
    <x v="1"/>
    <x v="5"/>
    <n v="41.28"/>
    <n v="3"/>
    <n v="6.1920000000000002"/>
    <n v="130.03200000000001"/>
    <d v="2019-03-26T00:00:00"/>
    <x v="78"/>
    <s v="Credit card"/>
    <n v="123.84"/>
    <n v="4.7619047620000003"/>
    <n v="6.1920000000000002"/>
    <n v="8.5"/>
  </r>
  <r>
    <s v="538-22-0304"/>
    <s v="C"/>
    <x v="1"/>
    <x v="1"/>
    <x v="1"/>
    <x v="1"/>
    <n v="64.95"/>
    <n v="10"/>
    <n v="32.475000000000001"/>
    <n v="681.97500000000002"/>
    <d v="2019-03-24T00:00:00"/>
    <x v="185"/>
    <s v="Cash"/>
    <n v="649.5"/>
    <n v="4.7619047620000003"/>
    <n v="32.475000000000001"/>
    <n v="5.2"/>
  </r>
  <r>
    <s v="416-17-9926"/>
    <s v="A"/>
    <x v="0"/>
    <x v="0"/>
    <x v="0"/>
    <x v="1"/>
    <n v="74.22"/>
    <n v="10"/>
    <n v="37.11"/>
    <n v="779.31"/>
    <d v="2019-01-01T00:00:00"/>
    <x v="51"/>
    <s v="Credit card"/>
    <n v="742.2"/>
    <n v="4.7619047620000003"/>
    <n v="37.11"/>
    <n v="4.3"/>
  </r>
  <r>
    <s v="237-44-6163"/>
    <s v="A"/>
    <x v="0"/>
    <x v="1"/>
    <x v="1"/>
    <x v="1"/>
    <n v="10.56"/>
    <n v="8"/>
    <n v="4.2240000000000002"/>
    <n v="88.703999999999994"/>
    <d v="2019-01-24T00:00:00"/>
    <x v="255"/>
    <s v="Cash"/>
    <n v="84.48"/>
    <n v="4.7619047620000003"/>
    <n v="4.2240000000000002"/>
    <n v="7.6"/>
  </r>
  <r>
    <s v="636-17-0325"/>
    <s v="B"/>
    <x v="2"/>
    <x v="1"/>
    <x v="1"/>
    <x v="0"/>
    <n v="62.57"/>
    <n v="4"/>
    <n v="12.513999999999999"/>
    <n v="262.79399999999998"/>
    <d v="2019-02-25T00:00:00"/>
    <x v="78"/>
    <s v="Cash"/>
    <n v="250.28"/>
    <n v="4.7619047620000003"/>
    <n v="12.513999999999999"/>
    <n v="9.5"/>
  </r>
  <r>
    <s v="343-75-9322"/>
    <s v="B"/>
    <x v="2"/>
    <x v="0"/>
    <x v="0"/>
    <x v="3"/>
    <n v="11.85"/>
    <n v="8"/>
    <n v="4.74"/>
    <n v="99.54"/>
    <d v="2019-09-01T00:00:00"/>
    <x v="414"/>
    <s v="Cash"/>
    <n v="94.8"/>
    <n v="4.7619047620000003"/>
    <n v="4.74"/>
    <n v="4.0999999999999996"/>
  </r>
  <r>
    <s v="528-14-9470"/>
    <s v="A"/>
    <x v="0"/>
    <x v="0"/>
    <x v="1"/>
    <x v="0"/>
    <n v="91.3"/>
    <n v="1"/>
    <n v="4.5650000000000004"/>
    <n v="95.864999999999995"/>
    <d v="2019-02-14T00:00:00"/>
    <x v="51"/>
    <s v="Ewallet"/>
    <n v="91.3"/>
    <n v="4.7619047620000003"/>
    <n v="4.5650000000000004"/>
    <n v="9.1999999999999993"/>
  </r>
  <r>
    <s v="427-45-9297"/>
    <s v="B"/>
    <x v="2"/>
    <x v="0"/>
    <x v="0"/>
    <x v="2"/>
    <n v="40.729999999999997"/>
    <n v="7"/>
    <n v="14.2555"/>
    <n v="299.3655"/>
    <d v="2019-12-03T00:00:00"/>
    <x v="471"/>
    <s v="Ewallet"/>
    <n v="285.11"/>
    <n v="4.7619047620000003"/>
    <n v="14.2555"/>
    <n v="5.4"/>
  </r>
  <r>
    <s v="807-34-3742"/>
    <s v="A"/>
    <x v="0"/>
    <x v="1"/>
    <x v="1"/>
    <x v="5"/>
    <n v="52.38"/>
    <n v="1"/>
    <n v="2.6190000000000002"/>
    <n v="54.999000000000002"/>
    <d v="2019-03-26T00:00:00"/>
    <x v="143"/>
    <s v="Cash"/>
    <n v="52.38"/>
    <n v="4.7619047620000003"/>
    <n v="2.6190000000000002"/>
    <n v="5.8"/>
  </r>
  <r>
    <s v="288-62-1085"/>
    <s v="A"/>
    <x v="0"/>
    <x v="0"/>
    <x v="1"/>
    <x v="5"/>
    <n v="38.54"/>
    <n v="5"/>
    <n v="9.6349999999999998"/>
    <n v="202.33500000000001"/>
    <d v="2019-09-01T00:00:00"/>
    <x v="229"/>
    <s v="Ewallet"/>
    <n v="192.7"/>
    <n v="4.7619047620000003"/>
    <n v="9.6349999999999998"/>
    <n v="5.6"/>
  </r>
  <r>
    <s v="670-71-7306"/>
    <s v="B"/>
    <x v="2"/>
    <x v="1"/>
    <x v="1"/>
    <x v="3"/>
    <n v="44.63"/>
    <n v="6"/>
    <n v="13.388999999999999"/>
    <n v="281.16899999999998"/>
    <d v="2019-02-01T00:00:00"/>
    <x v="390"/>
    <s v="Credit card"/>
    <n v="267.77999999999997"/>
    <n v="4.7619047620000003"/>
    <n v="13.388999999999999"/>
    <n v="5.0999999999999996"/>
  </r>
  <r>
    <s v="660-29-7083"/>
    <s v="C"/>
    <x v="1"/>
    <x v="1"/>
    <x v="1"/>
    <x v="1"/>
    <n v="55.87"/>
    <n v="10"/>
    <n v="27.934999999999999"/>
    <n v="586.63499999999999"/>
    <d v="2019-01-15T00:00:00"/>
    <x v="66"/>
    <s v="Cash"/>
    <n v="558.70000000000005"/>
    <n v="4.7619047620000003"/>
    <n v="27.934999999999999"/>
    <n v="5.8"/>
  </r>
  <r>
    <s v="271-77-8740"/>
    <s v="C"/>
    <x v="1"/>
    <x v="0"/>
    <x v="0"/>
    <x v="3"/>
    <n v="29.22"/>
    <n v="6"/>
    <n v="8.766"/>
    <n v="184.08600000000001"/>
    <d v="2019-01-01T00:00:00"/>
    <x v="335"/>
    <s v="Ewallet"/>
    <n v="175.32"/>
    <n v="4.7619047620000003"/>
    <n v="8.766"/>
    <n v="5"/>
  </r>
  <r>
    <s v="497-36-0989"/>
    <s v="A"/>
    <x v="0"/>
    <x v="1"/>
    <x v="1"/>
    <x v="5"/>
    <n v="51.94"/>
    <n v="3"/>
    <n v="7.7910000000000004"/>
    <n v="163.61099999999999"/>
    <d v="2019-02-15T00:00:00"/>
    <x v="472"/>
    <s v="Cash"/>
    <n v="155.82"/>
    <n v="4.7619047620000003"/>
    <n v="7.7910000000000004"/>
    <n v="7.9"/>
  </r>
  <r>
    <s v="291-59-1384"/>
    <s v="B"/>
    <x v="2"/>
    <x v="1"/>
    <x v="1"/>
    <x v="1"/>
    <n v="60.3"/>
    <n v="1"/>
    <n v="3.0150000000000001"/>
    <n v="63.314999999999998"/>
    <d v="2019-02-28T00:00:00"/>
    <x v="180"/>
    <s v="Cash"/>
    <n v="60.3"/>
    <n v="4.7619047620000003"/>
    <n v="3.0150000000000001"/>
    <n v="6"/>
  </r>
  <r>
    <s v="860-73-6466"/>
    <s v="A"/>
    <x v="0"/>
    <x v="0"/>
    <x v="0"/>
    <x v="3"/>
    <n v="39.47"/>
    <n v="2"/>
    <n v="3.9470000000000001"/>
    <n v="82.887"/>
    <d v="2019-02-03T00:00:00"/>
    <x v="473"/>
    <s v="Credit card"/>
    <n v="78.94"/>
    <n v="4.7619047620000003"/>
    <n v="3.9470000000000001"/>
    <n v="5"/>
  </r>
  <r>
    <s v="549-23-9016"/>
    <s v="C"/>
    <x v="1"/>
    <x v="0"/>
    <x v="0"/>
    <x v="4"/>
    <n v="14.87"/>
    <n v="2"/>
    <n v="1.4870000000000001"/>
    <n v="31.227"/>
    <d v="2019-02-13T00:00:00"/>
    <x v="470"/>
    <s v="Credit card"/>
    <n v="29.74"/>
    <n v="4.7619047620000003"/>
    <n v="1.4870000000000001"/>
    <n v="8.9"/>
  </r>
  <r>
    <s v="896-34-0956"/>
    <s v="A"/>
    <x v="0"/>
    <x v="1"/>
    <x v="1"/>
    <x v="5"/>
    <n v="21.32"/>
    <n v="1"/>
    <n v="1.0660000000000001"/>
    <n v="22.385999999999999"/>
    <d v="2019-01-26T00:00:00"/>
    <x v="31"/>
    <s v="Cash"/>
    <n v="21.32"/>
    <n v="4.7619047620000003"/>
    <n v="1.0660000000000001"/>
    <n v="5.9"/>
  </r>
  <r>
    <s v="804-38-3935"/>
    <s v="A"/>
    <x v="0"/>
    <x v="0"/>
    <x v="1"/>
    <x v="1"/>
    <n v="93.78"/>
    <n v="3"/>
    <n v="14.067"/>
    <n v="295.40699999999998"/>
    <d v="2019-01-30T00:00:00"/>
    <x v="102"/>
    <s v="Credit card"/>
    <n v="281.33999999999997"/>
    <n v="4.7619047620000003"/>
    <n v="14.067"/>
    <n v="5.9"/>
  </r>
  <r>
    <s v="585-90-0249"/>
    <s v="A"/>
    <x v="0"/>
    <x v="0"/>
    <x v="1"/>
    <x v="1"/>
    <n v="73.260000000000005"/>
    <n v="1"/>
    <n v="3.6629999999999998"/>
    <n v="76.923000000000002"/>
    <d v="2019-01-27T00:00:00"/>
    <x v="182"/>
    <s v="Ewallet"/>
    <n v="73.260000000000005"/>
    <n v="4.7619047620000003"/>
    <n v="3.6629999999999998"/>
    <n v="9.6999999999999993"/>
  </r>
  <r>
    <s v="862-29-5914"/>
    <s v="C"/>
    <x v="1"/>
    <x v="1"/>
    <x v="0"/>
    <x v="3"/>
    <n v="22.38"/>
    <n v="1"/>
    <n v="1.119"/>
    <n v="23.498999999999999"/>
    <d v="2019-01-30T00:00:00"/>
    <x v="48"/>
    <s v="Credit card"/>
    <n v="22.38"/>
    <n v="4.7619047620000003"/>
    <n v="1.119"/>
    <n v="8.6"/>
  </r>
  <r>
    <s v="845-94-6841"/>
    <s v="C"/>
    <x v="1"/>
    <x v="0"/>
    <x v="0"/>
    <x v="4"/>
    <n v="72.88"/>
    <n v="9"/>
    <n v="32.795999999999999"/>
    <n v="688.71600000000001"/>
    <d v="2019-08-01T00:00:00"/>
    <x v="371"/>
    <s v="Cash"/>
    <n v="655.92"/>
    <n v="4.7619047620000003"/>
    <n v="32.795999999999999"/>
    <n v="4"/>
  </r>
  <r>
    <s v="125-45-2293"/>
    <s v="A"/>
    <x v="0"/>
    <x v="1"/>
    <x v="0"/>
    <x v="5"/>
    <n v="99.1"/>
    <n v="6"/>
    <n v="29.73"/>
    <n v="624.33000000000004"/>
    <d v="2019-01-19T00:00:00"/>
    <x v="90"/>
    <s v="Cash"/>
    <n v="594.6"/>
    <n v="4.7619047620000003"/>
    <n v="29.73"/>
    <n v="4.2"/>
  </r>
  <r>
    <s v="843-73-4724"/>
    <s v="A"/>
    <x v="0"/>
    <x v="1"/>
    <x v="1"/>
    <x v="5"/>
    <n v="74.099999999999994"/>
    <n v="1"/>
    <n v="3.7050000000000001"/>
    <n v="77.805000000000007"/>
    <d v="2019-01-25T00:00:00"/>
    <x v="474"/>
    <s v="Cash"/>
    <n v="74.099999999999994"/>
    <n v="4.7619047620000003"/>
    <n v="3.7050000000000001"/>
    <n v="9.1999999999999993"/>
  </r>
  <r>
    <s v="409-33-9708"/>
    <s v="A"/>
    <x v="0"/>
    <x v="1"/>
    <x v="0"/>
    <x v="5"/>
    <n v="98.48"/>
    <n v="2"/>
    <n v="9.8480000000000008"/>
    <n v="206.80799999999999"/>
    <d v="2019-02-19T00:00:00"/>
    <x v="33"/>
    <s v="Ewallet"/>
    <n v="196.96"/>
    <n v="4.7619047620000003"/>
    <n v="9.8480000000000008"/>
    <n v="9.1999999999999993"/>
  </r>
  <r>
    <s v="658-66-3967"/>
    <s v="C"/>
    <x v="1"/>
    <x v="1"/>
    <x v="1"/>
    <x v="0"/>
    <n v="53.19"/>
    <n v="7"/>
    <n v="18.616499999999998"/>
    <n v="390.94650000000001"/>
    <d v="2019-01-14T00:00:00"/>
    <x v="324"/>
    <s v="Ewallet"/>
    <n v="372.33"/>
    <n v="4.7619047620000003"/>
    <n v="18.616499999999998"/>
    <n v="5"/>
  </r>
  <r>
    <s v="866-70-2814"/>
    <s v="B"/>
    <x v="2"/>
    <x v="1"/>
    <x v="0"/>
    <x v="1"/>
    <n v="52.79"/>
    <n v="10"/>
    <n v="26.395"/>
    <n v="554.29499999999996"/>
    <d v="2019-02-25T00:00:00"/>
    <x v="452"/>
    <s v="Ewallet"/>
    <n v="527.9"/>
    <n v="4.7619047620000003"/>
    <n v="26.395"/>
    <n v="10"/>
  </r>
  <r>
    <s v="160-22-2687"/>
    <s v="A"/>
    <x v="0"/>
    <x v="0"/>
    <x v="0"/>
    <x v="0"/>
    <n v="95.95"/>
    <n v="5"/>
    <n v="23.987500000000001"/>
    <n v="503.73750000000001"/>
    <d v="2019-01-23T00:00:00"/>
    <x v="239"/>
    <s v="Ewallet"/>
    <n v="479.75"/>
    <n v="4.7619047620000003"/>
    <n v="23.987500000000001"/>
    <n v="8.8000000000000007"/>
  </r>
  <r>
    <s v="895-03-6665"/>
    <s v="B"/>
    <x v="2"/>
    <x v="1"/>
    <x v="0"/>
    <x v="5"/>
    <n v="36.51"/>
    <n v="9"/>
    <n v="16.429500000000001"/>
    <n v="345.01949999999999"/>
    <d v="2019-02-16T00:00:00"/>
    <x v="196"/>
    <s v="Cash"/>
    <n v="328.59"/>
    <n v="4.7619047620000003"/>
    <n v="16.429500000000001"/>
    <n v="4.2"/>
  </r>
  <r>
    <s v="770-42-8960"/>
    <s v="B"/>
    <x v="2"/>
    <x v="1"/>
    <x v="1"/>
    <x v="4"/>
    <n v="21.12"/>
    <n v="8"/>
    <n v="8.4480000000000004"/>
    <n v="177.40799999999999"/>
    <d v="2019-01-01T00:00:00"/>
    <x v="475"/>
    <s v="Cash"/>
    <n v="168.96"/>
    <n v="4.7619047620000003"/>
    <n v="8.4480000000000004"/>
    <n v="6.3"/>
  </r>
  <r>
    <s v="748-45-2862"/>
    <s v="A"/>
    <x v="0"/>
    <x v="0"/>
    <x v="0"/>
    <x v="2"/>
    <n v="28.31"/>
    <n v="4"/>
    <n v="5.6619999999999999"/>
    <n v="118.902"/>
    <d v="2019-07-03T00:00:00"/>
    <x v="476"/>
    <s v="Cash"/>
    <n v="113.24"/>
    <n v="4.7619047620000003"/>
    <n v="5.6619999999999999"/>
    <n v="8.1999999999999993"/>
  </r>
  <r>
    <s v="234-36-2483"/>
    <s v="B"/>
    <x v="2"/>
    <x v="1"/>
    <x v="1"/>
    <x v="0"/>
    <n v="57.59"/>
    <n v="6"/>
    <n v="17.277000000000001"/>
    <n v="362.81700000000001"/>
    <d v="2019-02-15T00:00:00"/>
    <x v="477"/>
    <s v="Cash"/>
    <n v="345.54"/>
    <n v="4.7619047620000003"/>
    <n v="17.277000000000001"/>
    <n v="5.0999999999999996"/>
  </r>
  <r>
    <s v="316-66-3011"/>
    <s v="A"/>
    <x v="0"/>
    <x v="0"/>
    <x v="0"/>
    <x v="4"/>
    <n v="47.63"/>
    <n v="9"/>
    <n v="21.433499999999999"/>
    <n v="450.1035"/>
    <d v="2019-01-23T00:00:00"/>
    <x v="478"/>
    <s v="Cash"/>
    <n v="428.67"/>
    <n v="4.7619047620000003"/>
    <n v="21.433499999999999"/>
    <n v="5"/>
  </r>
  <r>
    <s v="848-95-6252"/>
    <s v="C"/>
    <x v="1"/>
    <x v="0"/>
    <x v="0"/>
    <x v="2"/>
    <n v="86.27"/>
    <n v="1"/>
    <n v="4.3135000000000003"/>
    <n v="90.583500000000001"/>
    <d v="2019-02-20T00:00:00"/>
    <x v="38"/>
    <s v="Ewallet"/>
    <n v="86.27"/>
    <n v="4.7619047620000003"/>
    <n v="4.3135000000000003"/>
    <n v="7"/>
  </r>
  <r>
    <s v="840-76-5966"/>
    <s v="A"/>
    <x v="0"/>
    <x v="0"/>
    <x v="1"/>
    <x v="3"/>
    <n v="12.76"/>
    <n v="2"/>
    <n v="1.276"/>
    <n v="26.795999999999999"/>
    <d v="2019-08-01T00:00:00"/>
    <x v="191"/>
    <s v="Ewallet"/>
    <n v="25.52"/>
    <n v="4.7619047620000003"/>
    <n v="1.276"/>
    <n v="7.8"/>
  </r>
  <r>
    <s v="152-03-4217"/>
    <s v="B"/>
    <x v="2"/>
    <x v="1"/>
    <x v="0"/>
    <x v="2"/>
    <n v="11.28"/>
    <n v="9"/>
    <n v="5.0759999999999996"/>
    <n v="106.596"/>
    <d v="2019-03-17T00:00:00"/>
    <x v="479"/>
    <s v="Credit card"/>
    <n v="101.52"/>
    <n v="4.7619047620000003"/>
    <n v="5.0759999999999996"/>
    <n v="4.3"/>
  </r>
  <r>
    <s v="533-66-5566"/>
    <s v="B"/>
    <x v="2"/>
    <x v="1"/>
    <x v="0"/>
    <x v="2"/>
    <n v="51.07"/>
    <n v="7"/>
    <n v="17.874500000000001"/>
    <n v="375.36450000000002"/>
    <d v="2019-12-01T00:00:00"/>
    <x v="437"/>
    <s v="Cash"/>
    <n v="357.49"/>
    <n v="4.7619047620000003"/>
    <n v="17.874500000000001"/>
    <n v="7"/>
  </r>
  <r>
    <s v="124-31-1458"/>
    <s v="A"/>
    <x v="0"/>
    <x v="0"/>
    <x v="0"/>
    <x v="1"/>
    <n v="79.59"/>
    <n v="3"/>
    <n v="11.938499999999999"/>
    <n v="250.70849999999999"/>
    <d v="2019-08-01T00:00:00"/>
    <x v="101"/>
    <s v="Cash"/>
    <n v="238.77"/>
    <n v="4.7619047620000003"/>
    <n v="11.938499999999999"/>
    <n v="6.6"/>
  </r>
  <r>
    <s v="176-78-1170"/>
    <s v="C"/>
    <x v="1"/>
    <x v="0"/>
    <x v="1"/>
    <x v="0"/>
    <n v="33.81"/>
    <n v="3"/>
    <n v="5.0715000000000003"/>
    <n v="106.50149999999999"/>
    <d v="2019-01-26T00:00:00"/>
    <x v="480"/>
    <s v="Ewallet"/>
    <n v="101.43"/>
    <n v="4.7619047620000003"/>
    <n v="5.0715000000000003"/>
    <n v="7.3"/>
  </r>
  <r>
    <s v="361-59-0574"/>
    <s v="B"/>
    <x v="2"/>
    <x v="0"/>
    <x v="1"/>
    <x v="3"/>
    <n v="90.53"/>
    <n v="8"/>
    <n v="36.212000000000003"/>
    <n v="760.452"/>
    <d v="2019-03-15T00:00:00"/>
    <x v="481"/>
    <s v="Credit card"/>
    <n v="724.24"/>
    <n v="4.7619047620000003"/>
    <n v="36.212000000000003"/>
    <n v="6.5"/>
  </r>
  <r>
    <s v="101-81-4070"/>
    <s v="C"/>
    <x v="1"/>
    <x v="0"/>
    <x v="0"/>
    <x v="0"/>
    <n v="62.82"/>
    <n v="2"/>
    <n v="6.282"/>
    <n v="131.922"/>
    <d v="2019-01-17T00:00:00"/>
    <x v="482"/>
    <s v="Ewallet"/>
    <n v="125.64"/>
    <n v="4.7619047620000003"/>
    <n v="6.282"/>
    <n v="4.9000000000000004"/>
  </r>
  <r>
    <s v="631-34-1880"/>
    <s v="C"/>
    <x v="1"/>
    <x v="0"/>
    <x v="1"/>
    <x v="4"/>
    <n v="24.31"/>
    <n v="3"/>
    <n v="3.6465000000000001"/>
    <n v="76.576499999999996"/>
    <d v="2019-08-01T00:00:00"/>
    <x v="268"/>
    <s v="Credit card"/>
    <n v="72.930000000000007"/>
    <n v="4.7619047620000003"/>
    <n v="3.6465000000000001"/>
    <n v="4.3"/>
  </r>
  <r>
    <s v="852-82-2749"/>
    <s v="A"/>
    <x v="0"/>
    <x v="1"/>
    <x v="1"/>
    <x v="3"/>
    <n v="64.59"/>
    <n v="4"/>
    <n v="12.917999999999999"/>
    <n v="271.27800000000002"/>
    <d v="2019-06-01T00:00:00"/>
    <x v="483"/>
    <s v="Ewallet"/>
    <n v="258.36"/>
    <n v="4.7619047620000003"/>
    <n v="12.917999999999999"/>
    <n v="9.3000000000000007"/>
  </r>
  <r>
    <s v="873-14-6353"/>
    <s v="A"/>
    <x v="0"/>
    <x v="0"/>
    <x v="1"/>
    <x v="4"/>
    <n v="24.82"/>
    <n v="7"/>
    <n v="8.6869999999999994"/>
    <n v="182.42699999999999"/>
    <d v="2019-02-16T00:00:00"/>
    <x v="373"/>
    <s v="Credit card"/>
    <n v="173.74"/>
    <n v="4.7619047620000003"/>
    <n v="8.6869999999999994"/>
    <n v="7.1"/>
  </r>
  <r>
    <s v="584-66-4073"/>
    <s v="C"/>
    <x v="1"/>
    <x v="1"/>
    <x v="1"/>
    <x v="5"/>
    <n v="56.5"/>
    <n v="1"/>
    <n v="2.8250000000000002"/>
    <n v="59.325000000000003"/>
    <d v="2019-03-13T00:00:00"/>
    <x v="484"/>
    <s v="Ewallet"/>
    <n v="56.5"/>
    <n v="4.7619047620000003"/>
    <n v="2.8250000000000002"/>
    <n v="9.6"/>
  </r>
  <r>
    <s v="544-55-9589"/>
    <s v="B"/>
    <x v="2"/>
    <x v="0"/>
    <x v="0"/>
    <x v="1"/>
    <n v="21.43"/>
    <n v="10"/>
    <n v="10.715"/>
    <n v="225.01499999999999"/>
    <d v="2019-01-28T00:00:00"/>
    <x v="159"/>
    <s v="Cash"/>
    <n v="214.3"/>
    <n v="4.7619047620000003"/>
    <n v="10.715"/>
    <n v="6.2"/>
  </r>
  <r>
    <s v="166-19-2553"/>
    <s v="A"/>
    <x v="0"/>
    <x v="0"/>
    <x v="1"/>
    <x v="3"/>
    <n v="89.06"/>
    <n v="6"/>
    <n v="26.718"/>
    <n v="561.07799999999997"/>
    <d v="2019-01-18T00:00:00"/>
    <x v="111"/>
    <s v="Cash"/>
    <n v="534.36"/>
    <n v="4.7619047620000003"/>
    <n v="26.718"/>
    <n v="9.9"/>
  </r>
  <r>
    <s v="737-88-5876"/>
    <s v="A"/>
    <x v="0"/>
    <x v="0"/>
    <x v="1"/>
    <x v="2"/>
    <n v="23.29"/>
    <n v="4"/>
    <n v="4.6580000000000004"/>
    <n v="97.817999999999998"/>
    <d v="2019-03-19T00:00:00"/>
    <x v="408"/>
    <s v="Credit card"/>
    <n v="93.16"/>
    <n v="4.7619047620000003"/>
    <n v="4.6580000000000004"/>
    <n v="5.9"/>
  </r>
  <r>
    <s v="154-87-7367"/>
    <s v="C"/>
    <x v="1"/>
    <x v="1"/>
    <x v="1"/>
    <x v="2"/>
    <n v="65.260000000000005"/>
    <n v="8"/>
    <n v="26.103999999999999"/>
    <n v="548.18399999999997"/>
    <d v="2019-03-15T00:00:00"/>
    <x v="214"/>
    <s v="Ewallet"/>
    <n v="522.08000000000004"/>
    <n v="4.7619047620000003"/>
    <n v="26.103999999999999"/>
    <n v="6.3"/>
  </r>
  <r>
    <s v="885-56-0389"/>
    <s v="C"/>
    <x v="1"/>
    <x v="0"/>
    <x v="1"/>
    <x v="5"/>
    <n v="52.35"/>
    <n v="1"/>
    <n v="2.6175000000000002"/>
    <n v="54.967500000000001"/>
    <d v="2019-12-02T00:00:00"/>
    <x v="438"/>
    <s v="Cash"/>
    <n v="52.35"/>
    <n v="4.7619047620000003"/>
    <n v="2.6175000000000002"/>
    <n v="4"/>
  </r>
  <r>
    <s v="608-05-3804"/>
    <s v="B"/>
    <x v="2"/>
    <x v="0"/>
    <x v="1"/>
    <x v="1"/>
    <n v="39.75"/>
    <n v="1"/>
    <n v="1.9875"/>
    <n v="41.737499999999997"/>
    <d v="2019-02-25T00:00:00"/>
    <x v="99"/>
    <s v="Cash"/>
    <n v="39.75"/>
    <n v="4.7619047620000003"/>
    <n v="1.9875"/>
    <n v="6.1"/>
  </r>
  <r>
    <s v="448-61-3783"/>
    <s v="A"/>
    <x v="0"/>
    <x v="1"/>
    <x v="0"/>
    <x v="1"/>
    <n v="90.02"/>
    <n v="8"/>
    <n v="36.008000000000003"/>
    <n v="756.16800000000001"/>
    <d v="2019-03-21T00:00:00"/>
    <x v="394"/>
    <s v="Credit card"/>
    <n v="720.16"/>
    <n v="4.7619047620000003"/>
    <n v="36.008000000000003"/>
    <n v="4.5"/>
  </r>
  <r>
    <s v="761-49-0439"/>
    <s v="B"/>
    <x v="2"/>
    <x v="0"/>
    <x v="0"/>
    <x v="1"/>
    <n v="12.1"/>
    <n v="8"/>
    <n v="4.84"/>
    <n v="101.64"/>
    <d v="2019-01-19T00:00:00"/>
    <x v="79"/>
    <s v="Ewallet"/>
    <n v="96.8"/>
    <n v="4.7619047620000003"/>
    <n v="4.84"/>
    <n v="8.6"/>
  </r>
  <r>
    <s v="490-95-0021"/>
    <s v="B"/>
    <x v="2"/>
    <x v="0"/>
    <x v="0"/>
    <x v="4"/>
    <n v="33.21"/>
    <n v="10"/>
    <n v="16.605"/>
    <n v="348.70499999999998"/>
    <d v="2019-08-01T00:00:00"/>
    <x v="485"/>
    <s v="Ewallet"/>
    <n v="332.1"/>
    <n v="4.7619047620000003"/>
    <n v="16.605"/>
    <n v="6"/>
  </r>
  <r>
    <s v="115-38-7388"/>
    <s v="C"/>
    <x v="1"/>
    <x v="0"/>
    <x v="0"/>
    <x v="5"/>
    <n v="10.18"/>
    <n v="8"/>
    <n v="4.0720000000000001"/>
    <n v="85.512"/>
    <d v="2019-03-30T00:00:00"/>
    <x v="423"/>
    <s v="Credit card"/>
    <n v="81.44"/>
    <n v="4.7619047620000003"/>
    <n v="4.0720000000000001"/>
    <n v="9.5"/>
  </r>
  <r>
    <s v="311-13-6971"/>
    <s v="B"/>
    <x v="2"/>
    <x v="0"/>
    <x v="1"/>
    <x v="3"/>
    <n v="31.99"/>
    <n v="10"/>
    <n v="15.994999999999999"/>
    <n v="335.89499999999998"/>
    <d v="2019-02-20T00:00:00"/>
    <x v="486"/>
    <s v="Credit card"/>
    <n v="319.89999999999998"/>
    <n v="4.7619047620000003"/>
    <n v="15.994999999999999"/>
    <n v="9.9"/>
  </r>
  <r>
    <s v="291-55-6563"/>
    <s v="A"/>
    <x v="0"/>
    <x v="0"/>
    <x v="0"/>
    <x v="2"/>
    <n v="34.42"/>
    <n v="6"/>
    <n v="10.326000000000001"/>
    <n v="216.846"/>
    <d v="2019-03-30T00:00:00"/>
    <x v="47"/>
    <s v="Ewallet"/>
    <n v="206.52"/>
    <n v="4.7619047620000003"/>
    <n v="10.326000000000001"/>
    <n v="7.5"/>
  </r>
  <r>
    <s v="548-48-3156"/>
    <s v="A"/>
    <x v="0"/>
    <x v="0"/>
    <x v="0"/>
    <x v="4"/>
    <n v="83.34"/>
    <n v="2"/>
    <n v="8.3339999999999996"/>
    <n v="175.01400000000001"/>
    <d v="2019-03-19T00:00:00"/>
    <x v="303"/>
    <s v="Cash"/>
    <n v="166.68"/>
    <n v="4.7619047620000003"/>
    <n v="8.3339999999999996"/>
    <n v="7.6"/>
  </r>
  <r>
    <s v="460-93-5834"/>
    <s v="A"/>
    <x v="0"/>
    <x v="1"/>
    <x v="1"/>
    <x v="3"/>
    <n v="45.58"/>
    <n v="7"/>
    <n v="15.952999999999999"/>
    <n v="335.01299999999998"/>
    <d v="2019-01-13T00:00:00"/>
    <x v="487"/>
    <s v="Cash"/>
    <n v="319.06"/>
    <n v="4.7619047620000003"/>
    <n v="15.952999999999999"/>
    <n v="5"/>
  </r>
  <r>
    <s v="325-89-4209"/>
    <s v="A"/>
    <x v="0"/>
    <x v="0"/>
    <x v="1"/>
    <x v="4"/>
    <n v="87.9"/>
    <n v="1"/>
    <n v="4.3949999999999996"/>
    <n v="92.295000000000002"/>
    <d v="2019-05-02T00:00:00"/>
    <x v="144"/>
    <s v="Ewallet"/>
    <n v="87.9"/>
    <n v="4.7619047620000003"/>
    <n v="4.3949999999999996"/>
    <n v="6.7"/>
  </r>
  <r>
    <s v="884-80-6021"/>
    <s v="A"/>
    <x v="0"/>
    <x v="0"/>
    <x v="0"/>
    <x v="1"/>
    <n v="73.47"/>
    <n v="10"/>
    <n v="36.734999999999999"/>
    <n v="771.43499999999995"/>
    <d v="2019-03-23T00:00:00"/>
    <x v="488"/>
    <s v="Ewallet"/>
    <n v="734.7"/>
    <n v="4.7619047620000003"/>
    <n v="36.734999999999999"/>
    <n v="9.5"/>
  </r>
  <r>
    <s v="137-74-8729"/>
    <s v="C"/>
    <x v="1"/>
    <x v="1"/>
    <x v="0"/>
    <x v="5"/>
    <n v="12.19"/>
    <n v="8"/>
    <n v="4.8760000000000003"/>
    <n v="102.396"/>
    <d v="2019-03-13T00:00:00"/>
    <x v="433"/>
    <s v="Ewallet"/>
    <n v="97.52"/>
    <n v="4.7619047620000003"/>
    <n v="4.8760000000000003"/>
    <n v="6.8"/>
  </r>
  <r>
    <s v="880-46-5796"/>
    <s v="A"/>
    <x v="0"/>
    <x v="0"/>
    <x v="1"/>
    <x v="3"/>
    <n v="76.92"/>
    <n v="10"/>
    <n v="38.46"/>
    <n v="807.66"/>
    <d v="2019-03-17T00:00:00"/>
    <x v="267"/>
    <s v="Ewallet"/>
    <n v="769.2"/>
    <n v="4.7619047620000003"/>
    <n v="38.46"/>
    <n v="5.6"/>
  </r>
  <r>
    <s v="389-70-2397"/>
    <s v="C"/>
    <x v="1"/>
    <x v="1"/>
    <x v="0"/>
    <x v="0"/>
    <n v="83.66"/>
    <n v="5"/>
    <n v="20.914999999999999"/>
    <n v="439.21499999999997"/>
    <d v="2019-02-21T00:00:00"/>
    <x v="306"/>
    <s v="Cash"/>
    <n v="418.3"/>
    <n v="4.7619047620000003"/>
    <n v="20.914999999999999"/>
    <n v="7.2"/>
  </r>
  <r>
    <s v="114-35-5271"/>
    <s v="B"/>
    <x v="2"/>
    <x v="1"/>
    <x v="0"/>
    <x v="1"/>
    <n v="57.91"/>
    <n v="8"/>
    <n v="23.164000000000001"/>
    <n v="486.44400000000002"/>
    <d v="2019-07-02T00:00:00"/>
    <x v="379"/>
    <s v="Cash"/>
    <n v="463.28"/>
    <n v="4.7619047620000003"/>
    <n v="23.164000000000001"/>
    <n v="8.1"/>
  </r>
  <r>
    <s v="607-76-6216"/>
    <s v="C"/>
    <x v="1"/>
    <x v="0"/>
    <x v="0"/>
    <x v="5"/>
    <n v="92.49"/>
    <n v="5"/>
    <n v="23.122499999999999"/>
    <n v="485.57249999999999"/>
    <d v="2019-02-03T00:00:00"/>
    <x v="489"/>
    <s v="Credit card"/>
    <n v="462.45"/>
    <n v="4.7619047620000003"/>
    <n v="23.122499999999999"/>
    <n v="8.6"/>
  </r>
  <r>
    <s v="715-20-1673"/>
    <s v="B"/>
    <x v="2"/>
    <x v="1"/>
    <x v="1"/>
    <x v="1"/>
    <n v="28.38"/>
    <n v="5"/>
    <n v="7.0949999999999998"/>
    <n v="148.995"/>
    <d v="2019-06-03T00:00:00"/>
    <x v="490"/>
    <s v="Cash"/>
    <n v="141.9"/>
    <n v="4.7619047620000003"/>
    <n v="7.0949999999999998"/>
    <n v="9.4"/>
  </r>
  <r>
    <s v="811-35-1094"/>
    <s v="B"/>
    <x v="2"/>
    <x v="0"/>
    <x v="1"/>
    <x v="1"/>
    <n v="50.45"/>
    <n v="6"/>
    <n v="15.135"/>
    <n v="317.83499999999998"/>
    <d v="2019-06-02T00:00:00"/>
    <x v="204"/>
    <s v="Credit card"/>
    <n v="302.7"/>
    <n v="4.7619047620000003"/>
    <n v="15.135"/>
    <n v="8.9"/>
  </r>
  <r>
    <s v="699-88-1972"/>
    <s v="B"/>
    <x v="2"/>
    <x v="1"/>
    <x v="1"/>
    <x v="0"/>
    <n v="99.16"/>
    <n v="8"/>
    <n v="39.664000000000001"/>
    <n v="832.94399999999996"/>
    <d v="2019-01-28T00:00:00"/>
    <x v="59"/>
    <s v="Credit card"/>
    <n v="793.28"/>
    <n v="4.7619047620000003"/>
    <n v="39.664000000000001"/>
    <n v="4.2"/>
  </r>
  <r>
    <s v="781-84-8059"/>
    <s v="C"/>
    <x v="1"/>
    <x v="1"/>
    <x v="1"/>
    <x v="5"/>
    <n v="60.74"/>
    <n v="7"/>
    <n v="21.259"/>
    <n v="446.43900000000002"/>
    <d v="2019-01-18T00:00:00"/>
    <x v="293"/>
    <s v="Ewallet"/>
    <n v="425.18"/>
    <n v="4.7619047620000003"/>
    <n v="21.259"/>
    <n v="5"/>
  </r>
  <r>
    <s v="409-49-6995"/>
    <s v="C"/>
    <x v="1"/>
    <x v="0"/>
    <x v="0"/>
    <x v="4"/>
    <n v="47.27"/>
    <n v="6"/>
    <n v="14.180999999999999"/>
    <n v="297.80099999999999"/>
    <d v="2019-05-02T00:00:00"/>
    <x v="79"/>
    <s v="Cash"/>
    <n v="283.62"/>
    <n v="4.7619047620000003"/>
    <n v="14.180999999999999"/>
    <n v="8.8000000000000007"/>
  </r>
  <r>
    <s v="725-54-0677"/>
    <s v="C"/>
    <x v="1"/>
    <x v="0"/>
    <x v="1"/>
    <x v="0"/>
    <n v="85.6"/>
    <n v="7"/>
    <n v="29.96"/>
    <n v="629.16"/>
    <d v="2019-02-03T00:00:00"/>
    <x v="491"/>
    <s v="Cash"/>
    <n v="599.20000000000005"/>
    <n v="4.7619047620000003"/>
    <n v="29.96"/>
    <n v="5.3"/>
  </r>
  <r>
    <s v="146-09-5432"/>
    <s v="A"/>
    <x v="0"/>
    <x v="0"/>
    <x v="1"/>
    <x v="4"/>
    <n v="35.04"/>
    <n v="9"/>
    <n v="15.768000000000001"/>
    <n v="331.12799999999999"/>
    <d v="2019-09-02T00:00:00"/>
    <x v="151"/>
    <s v="Ewallet"/>
    <n v="315.36"/>
    <n v="4.7619047620000003"/>
    <n v="15.768000000000001"/>
    <n v="4.5999999999999996"/>
  </r>
  <r>
    <s v="377-79-7592"/>
    <s v="C"/>
    <x v="1"/>
    <x v="0"/>
    <x v="0"/>
    <x v="1"/>
    <n v="44.84"/>
    <n v="9"/>
    <n v="20.178000000000001"/>
    <n v="423.738"/>
    <d v="2019-01-14T00:00:00"/>
    <x v="466"/>
    <s v="Credit card"/>
    <n v="403.56"/>
    <n v="4.7619047620000003"/>
    <n v="20.178000000000001"/>
    <n v="7.5"/>
  </r>
  <r>
    <s v="509-10-0516"/>
    <s v="B"/>
    <x v="2"/>
    <x v="1"/>
    <x v="1"/>
    <x v="2"/>
    <n v="45.97"/>
    <n v="4"/>
    <n v="9.1940000000000008"/>
    <n v="193.07400000000001"/>
    <d v="2019-09-02T00:00:00"/>
    <x v="110"/>
    <s v="Ewallet"/>
    <n v="183.88"/>
    <n v="4.7619047620000003"/>
    <n v="9.1940000000000008"/>
    <n v="5.0999999999999996"/>
  </r>
  <r>
    <s v="595-94-9924"/>
    <s v="A"/>
    <x v="0"/>
    <x v="0"/>
    <x v="0"/>
    <x v="0"/>
    <n v="27.73"/>
    <n v="5"/>
    <n v="6.9325000000000001"/>
    <n v="145.58250000000001"/>
    <d v="2019-03-26T00:00:00"/>
    <x v="277"/>
    <s v="Credit card"/>
    <n v="138.65"/>
    <n v="4.7619047620000003"/>
    <n v="6.9325000000000001"/>
    <n v="4.2"/>
  </r>
  <r>
    <s v="865-41-9075"/>
    <s v="A"/>
    <x v="0"/>
    <x v="1"/>
    <x v="1"/>
    <x v="4"/>
    <n v="11.53"/>
    <n v="7"/>
    <n v="4.0354999999999999"/>
    <n v="84.745500000000007"/>
    <d v="2019-01-28T00:00:00"/>
    <x v="492"/>
    <s v="Cash"/>
    <n v="80.709999999999994"/>
    <n v="4.7619047620000003"/>
    <n v="4.0354999999999999"/>
    <n v="8.1"/>
  </r>
  <r>
    <s v="545-07-8534"/>
    <s v="C"/>
    <x v="1"/>
    <x v="1"/>
    <x v="0"/>
    <x v="0"/>
    <n v="58.32"/>
    <n v="2"/>
    <n v="5.8319999999999999"/>
    <n v="122.47199999999999"/>
    <d v="2019-02-14T00:00:00"/>
    <x v="179"/>
    <s v="Ewallet"/>
    <n v="116.64"/>
    <n v="4.7619047620000003"/>
    <n v="5.8319999999999999"/>
    <n v="6"/>
  </r>
  <r>
    <s v="118-62-1812"/>
    <s v="C"/>
    <x v="1"/>
    <x v="0"/>
    <x v="0"/>
    <x v="2"/>
    <n v="78.38"/>
    <n v="4"/>
    <n v="15.676"/>
    <n v="329.19600000000003"/>
    <d v="2019-03-24T00:00:00"/>
    <x v="493"/>
    <s v="Cash"/>
    <n v="313.52"/>
    <n v="4.7619047620000003"/>
    <n v="15.676"/>
    <n v="7.9"/>
  </r>
  <r>
    <s v="450-42-3339"/>
    <s v="C"/>
    <x v="1"/>
    <x v="1"/>
    <x v="1"/>
    <x v="0"/>
    <n v="84.61"/>
    <n v="10"/>
    <n v="42.305"/>
    <n v="888.40499999999997"/>
    <d v="2019-09-02T00:00:00"/>
    <x v="262"/>
    <s v="Credit card"/>
    <n v="846.1"/>
    <n v="4.7619047620000003"/>
    <n v="42.305"/>
    <n v="8.8000000000000007"/>
  </r>
  <r>
    <s v="851-98-3555"/>
    <s v="B"/>
    <x v="2"/>
    <x v="1"/>
    <x v="0"/>
    <x v="0"/>
    <n v="82.88"/>
    <n v="5"/>
    <n v="20.72"/>
    <n v="435.12"/>
    <d v="2019-03-24T00:00:00"/>
    <x v="402"/>
    <s v="Credit card"/>
    <n v="414.4"/>
    <n v="4.7619047620000003"/>
    <n v="20.72"/>
    <n v="6.6"/>
  </r>
  <r>
    <s v="186-71-5196"/>
    <s v="A"/>
    <x v="0"/>
    <x v="0"/>
    <x v="0"/>
    <x v="4"/>
    <n v="79.540000000000006"/>
    <n v="2"/>
    <n v="7.9539999999999997"/>
    <n v="167.03399999999999"/>
    <d v="2019-03-27T00:00:00"/>
    <x v="269"/>
    <s v="Ewallet"/>
    <n v="159.08000000000001"/>
    <n v="4.7619047620000003"/>
    <n v="7.9539999999999997"/>
    <n v="6.2"/>
  </r>
  <r>
    <s v="624-01-8356"/>
    <s v="B"/>
    <x v="2"/>
    <x v="1"/>
    <x v="0"/>
    <x v="2"/>
    <n v="49.01"/>
    <n v="10"/>
    <n v="24.504999999999999"/>
    <n v="514.60500000000002"/>
    <d v="2019-01-27T00:00:00"/>
    <x v="494"/>
    <s v="Credit card"/>
    <n v="490.1"/>
    <n v="4.7619047620000003"/>
    <n v="24.504999999999999"/>
    <n v="4.2"/>
  </r>
  <r>
    <s v="313-66-9943"/>
    <s v="B"/>
    <x v="2"/>
    <x v="0"/>
    <x v="0"/>
    <x v="4"/>
    <n v="29.15"/>
    <n v="3"/>
    <n v="4.3724999999999996"/>
    <n v="91.822500000000005"/>
    <d v="2019-03-27T00:00:00"/>
    <x v="245"/>
    <s v="Credit card"/>
    <n v="87.45"/>
    <n v="4.7619047620000003"/>
    <n v="4.3724999999999996"/>
    <n v="7.3"/>
  </r>
  <r>
    <s v="151-27-8496"/>
    <s v="C"/>
    <x v="1"/>
    <x v="1"/>
    <x v="0"/>
    <x v="1"/>
    <n v="56.13"/>
    <n v="4"/>
    <n v="11.226000000000001"/>
    <n v="235.74600000000001"/>
    <d v="2019-01-19T00:00:00"/>
    <x v="354"/>
    <s v="Ewallet"/>
    <n v="224.52"/>
    <n v="4.7619047620000003"/>
    <n v="11.226000000000001"/>
    <n v="8.6"/>
  </r>
  <r>
    <s v="453-33-6436"/>
    <s v="A"/>
    <x v="0"/>
    <x v="1"/>
    <x v="0"/>
    <x v="2"/>
    <n v="93.12"/>
    <n v="8"/>
    <n v="37.247999999999998"/>
    <n v="782.20799999999997"/>
    <d v="2019-07-02T00:00:00"/>
    <x v="495"/>
    <s v="Cash"/>
    <n v="744.96"/>
    <n v="4.7619047620000003"/>
    <n v="37.247999999999998"/>
    <n v="6.8"/>
  </r>
  <r>
    <s v="522-57-8364"/>
    <s v="A"/>
    <x v="0"/>
    <x v="0"/>
    <x v="1"/>
    <x v="5"/>
    <n v="51.34"/>
    <n v="8"/>
    <n v="20.536000000000001"/>
    <n v="431.25599999999997"/>
    <d v="2019-01-31T00:00:00"/>
    <x v="158"/>
    <s v="Ewallet"/>
    <n v="410.72"/>
    <n v="4.7619047620000003"/>
    <n v="20.536000000000001"/>
    <n v="7.6"/>
  </r>
  <r>
    <s v="459-45-2396"/>
    <s v="A"/>
    <x v="0"/>
    <x v="0"/>
    <x v="0"/>
    <x v="4"/>
    <n v="99.6"/>
    <n v="3"/>
    <n v="14.94"/>
    <n v="313.74"/>
    <d v="2019-02-25T00:00:00"/>
    <x v="40"/>
    <s v="Cash"/>
    <n v="298.8"/>
    <n v="4.7619047620000003"/>
    <n v="14.94"/>
    <n v="5.8"/>
  </r>
  <r>
    <s v="717-96-4189"/>
    <s v="C"/>
    <x v="1"/>
    <x v="1"/>
    <x v="0"/>
    <x v="1"/>
    <n v="35.49"/>
    <n v="6"/>
    <n v="10.647"/>
    <n v="223.58699999999999"/>
    <d v="2019-02-02T00:00:00"/>
    <x v="343"/>
    <s v="Cash"/>
    <n v="212.94"/>
    <n v="4.7619047620000003"/>
    <n v="10.647"/>
    <n v="4.0999999999999996"/>
  </r>
  <r>
    <s v="722-13-2115"/>
    <s v="C"/>
    <x v="1"/>
    <x v="0"/>
    <x v="1"/>
    <x v="3"/>
    <n v="42.85"/>
    <n v="1"/>
    <n v="2.1425000000000001"/>
    <n v="44.9925"/>
    <d v="2019-03-14T00:00:00"/>
    <x v="29"/>
    <s v="Credit card"/>
    <n v="42.85"/>
    <n v="4.7619047620000003"/>
    <n v="2.1425000000000001"/>
    <n v="9.3000000000000007"/>
  </r>
  <r>
    <s v="749-81-8133"/>
    <s v="A"/>
    <x v="0"/>
    <x v="1"/>
    <x v="0"/>
    <x v="5"/>
    <n v="94.67"/>
    <n v="4"/>
    <n v="18.934000000000001"/>
    <n v="397.61399999999998"/>
    <d v="2019-11-03T00:00:00"/>
    <x v="153"/>
    <s v="Cash"/>
    <n v="378.68"/>
    <n v="4.7619047620000003"/>
    <n v="18.934000000000001"/>
    <n v="6.8"/>
  </r>
  <r>
    <s v="777-67-2495"/>
    <s v="B"/>
    <x v="2"/>
    <x v="1"/>
    <x v="1"/>
    <x v="2"/>
    <n v="68.97"/>
    <n v="3"/>
    <n v="10.345499999999999"/>
    <n v="217.25550000000001"/>
    <d v="2019-02-22T00:00:00"/>
    <x v="55"/>
    <s v="Ewallet"/>
    <n v="206.91"/>
    <n v="4.7619047620000003"/>
    <n v="10.345499999999999"/>
    <n v="8.6999999999999993"/>
  </r>
  <r>
    <s v="636-98-3364"/>
    <s v="B"/>
    <x v="2"/>
    <x v="0"/>
    <x v="0"/>
    <x v="1"/>
    <n v="26.26"/>
    <n v="3"/>
    <n v="3.9390000000000001"/>
    <n v="82.718999999999994"/>
    <d v="2019-02-03T00:00:00"/>
    <x v="482"/>
    <s v="Ewallet"/>
    <n v="78.78"/>
    <n v="4.7619047620000003"/>
    <n v="3.9390000000000001"/>
    <n v="6.3"/>
  </r>
  <r>
    <s v="246-55-6923"/>
    <s v="C"/>
    <x v="1"/>
    <x v="0"/>
    <x v="0"/>
    <x v="2"/>
    <n v="35.79"/>
    <n v="9"/>
    <n v="16.105499999999999"/>
    <n v="338.21550000000002"/>
    <d v="2019-10-03T00:00:00"/>
    <x v="379"/>
    <s v="Credit card"/>
    <n v="322.11"/>
    <n v="4.7619047620000003"/>
    <n v="16.105499999999999"/>
    <n v="5.0999999999999996"/>
  </r>
  <r>
    <s v="181-82-6255"/>
    <s v="B"/>
    <x v="2"/>
    <x v="1"/>
    <x v="0"/>
    <x v="2"/>
    <n v="16.37"/>
    <n v="6"/>
    <n v="4.9109999999999996"/>
    <n v="103.131"/>
    <d v="2019-08-02T00:00:00"/>
    <x v="496"/>
    <s v="Cash"/>
    <n v="98.22"/>
    <n v="4.7619047620000003"/>
    <n v="4.9109999999999996"/>
    <n v="7"/>
  </r>
  <r>
    <s v="838-02-1821"/>
    <s v="C"/>
    <x v="1"/>
    <x v="0"/>
    <x v="0"/>
    <x v="2"/>
    <n v="12.73"/>
    <n v="2"/>
    <n v="1.2729999999999999"/>
    <n v="26.733000000000001"/>
    <d v="2019-02-22T00:00:00"/>
    <x v="334"/>
    <s v="Credit card"/>
    <n v="25.46"/>
    <n v="4.7619047620000003"/>
    <n v="1.2729999999999999"/>
    <n v="5.2"/>
  </r>
  <r>
    <s v="887-42-0517"/>
    <s v="C"/>
    <x v="1"/>
    <x v="1"/>
    <x v="0"/>
    <x v="3"/>
    <n v="83.14"/>
    <n v="7"/>
    <n v="29.099"/>
    <n v="611.07899999999995"/>
    <d v="2019-10-01T00:00:00"/>
    <x v="359"/>
    <s v="Credit card"/>
    <n v="581.98"/>
    <n v="4.7619047620000003"/>
    <n v="29.099"/>
    <n v="6.6"/>
  </r>
  <r>
    <s v="457-12-0244"/>
    <s v="C"/>
    <x v="1"/>
    <x v="0"/>
    <x v="0"/>
    <x v="3"/>
    <n v="35.22"/>
    <n v="6"/>
    <n v="10.566000000000001"/>
    <n v="221.886"/>
    <d v="2019-03-14T00:00:00"/>
    <x v="497"/>
    <s v="Ewallet"/>
    <n v="211.32"/>
    <n v="4.7619047620000003"/>
    <n v="10.566000000000001"/>
    <n v="6.5"/>
  </r>
  <r>
    <s v="226-34-0034"/>
    <s v="B"/>
    <x v="2"/>
    <x v="1"/>
    <x v="0"/>
    <x v="1"/>
    <n v="13.78"/>
    <n v="4"/>
    <n v="2.7559999999999998"/>
    <n v="57.875999999999998"/>
    <d v="2019-10-01T00:00:00"/>
    <x v="498"/>
    <s v="Ewallet"/>
    <n v="55.12"/>
    <n v="4.7619047620000003"/>
    <n v="2.7559999999999998"/>
    <n v="9"/>
  </r>
  <r>
    <s v="321-49-7382"/>
    <s v="B"/>
    <x v="2"/>
    <x v="0"/>
    <x v="1"/>
    <x v="3"/>
    <n v="88.31"/>
    <n v="1"/>
    <n v="4.4154999999999998"/>
    <n v="92.725499999999997"/>
    <d v="2019-02-15T00:00:00"/>
    <x v="180"/>
    <s v="Credit card"/>
    <n v="88.31"/>
    <n v="4.7619047620000003"/>
    <n v="4.4154999999999998"/>
    <n v="5.2"/>
  </r>
  <r>
    <s v="397-25-8725"/>
    <s v="A"/>
    <x v="0"/>
    <x v="0"/>
    <x v="0"/>
    <x v="0"/>
    <n v="39.619999999999997"/>
    <n v="9"/>
    <n v="17.829000000000001"/>
    <n v="374.40899999999999"/>
    <d v="2019-01-13T00:00:00"/>
    <x v="297"/>
    <s v="Credit card"/>
    <n v="356.58"/>
    <n v="4.7619047620000003"/>
    <n v="17.829000000000001"/>
    <n v="6.8"/>
  </r>
  <r>
    <s v="431-66-2305"/>
    <s v="B"/>
    <x v="2"/>
    <x v="1"/>
    <x v="0"/>
    <x v="1"/>
    <n v="88.25"/>
    <n v="9"/>
    <n v="39.712499999999999"/>
    <n v="833.96249999999998"/>
    <d v="2019-02-15T00:00:00"/>
    <x v="259"/>
    <s v="Credit card"/>
    <n v="794.25"/>
    <n v="4.7619047620000003"/>
    <n v="39.712499999999999"/>
    <n v="7.6"/>
  </r>
  <r>
    <s v="825-94-5922"/>
    <s v="B"/>
    <x v="2"/>
    <x v="1"/>
    <x v="1"/>
    <x v="3"/>
    <n v="25.31"/>
    <n v="2"/>
    <n v="2.5310000000000001"/>
    <n v="53.151000000000003"/>
    <d v="2019-02-03T00:00:00"/>
    <x v="206"/>
    <s v="Ewallet"/>
    <n v="50.62"/>
    <n v="4.7619047620000003"/>
    <n v="2.5310000000000001"/>
    <n v="7.2"/>
  </r>
  <r>
    <s v="641-62-7288"/>
    <s v="B"/>
    <x v="2"/>
    <x v="1"/>
    <x v="1"/>
    <x v="2"/>
    <n v="99.92"/>
    <n v="6"/>
    <n v="29.975999999999999"/>
    <n v="629.49599999999998"/>
    <d v="2019-03-24T00:00:00"/>
    <x v="499"/>
    <s v="Ewallet"/>
    <n v="599.52"/>
    <n v="4.7619047620000003"/>
    <n v="29.975999999999999"/>
    <n v="7.1"/>
  </r>
  <r>
    <s v="756-93-1854"/>
    <s v="C"/>
    <x v="1"/>
    <x v="0"/>
    <x v="0"/>
    <x v="5"/>
    <n v="83.35"/>
    <n v="2"/>
    <n v="8.3350000000000009"/>
    <n v="175.035"/>
    <d v="2019-02-02T00:00:00"/>
    <x v="500"/>
    <s v="Credit card"/>
    <n v="166.7"/>
    <n v="4.7619047620000003"/>
    <n v="8.3350000000000009"/>
    <n v="9.5"/>
  </r>
  <r>
    <s v="243-55-8457"/>
    <s v="A"/>
    <x v="0"/>
    <x v="1"/>
    <x v="0"/>
    <x v="4"/>
    <n v="74.44"/>
    <n v="10"/>
    <n v="37.22"/>
    <n v="781.62"/>
    <d v="2019-02-27T00:00:00"/>
    <x v="335"/>
    <s v="Ewallet"/>
    <n v="744.4"/>
    <n v="4.7619047620000003"/>
    <n v="37.22"/>
    <n v="5.0999999999999996"/>
  </r>
  <r>
    <s v="458-10-8612"/>
    <s v="C"/>
    <x v="1"/>
    <x v="1"/>
    <x v="1"/>
    <x v="0"/>
    <n v="64.08"/>
    <n v="7"/>
    <n v="22.428000000000001"/>
    <n v="470.988"/>
    <d v="2019-01-20T00:00:00"/>
    <x v="62"/>
    <s v="Ewallet"/>
    <n v="448.56"/>
    <n v="4.7619047620000003"/>
    <n v="22.428000000000001"/>
    <n v="7.6"/>
  </r>
  <r>
    <s v="501-61-1753"/>
    <s v="B"/>
    <x v="2"/>
    <x v="1"/>
    <x v="0"/>
    <x v="2"/>
    <n v="63.15"/>
    <n v="6"/>
    <n v="18.945"/>
    <n v="397.84500000000003"/>
    <d v="2019-03-01T00:00:00"/>
    <x v="181"/>
    <s v="Ewallet"/>
    <n v="378.9"/>
    <n v="4.7619047620000003"/>
    <n v="18.945"/>
    <n v="9.8000000000000007"/>
  </r>
  <r>
    <s v="235-06-8510"/>
    <s v="C"/>
    <x v="1"/>
    <x v="0"/>
    <x v="1"/>
    <x v="2"/>
    <n v="85.72"/>
    <n v="3"/>
    <n v="12.858000000000001"/>
    <n v="270.01799999999997"/>
    <d v="2019-01-24T00:00:00"/>
    <x v="123"/>
    <s v="Ewallet"/>
    <n v="257.16000000000003"/>
    <n v="4.7619047620000003"/>
    <n v="12.858000000000001"/>
    <n v="5.0999999999999996"/>
  </r>
  <r>
    <s v="433-08-7822"/>
    <s v="C"/>
    <x v="1"/>
    <x v="1"/>
    <x v="0"/>
    <x v="0"/>
    <n v="78.89"/>
    <n v="7"/>
    <n v="27.611499999999999"/>
    <n v="579.8415"/>
    <d v="2019-05-01T00:00:00"/>
    <x v="28"/>
    <s v="Ewallet"/>
    <n v="552.23"/>
    <n v="4.7619047620000003"/>
    <n v="27.611499999999999"/>
    <n v="7.5"/>
  </r>
  <r>
    <s v="361-85-2571"/>
    <s v="A"/>
    <x v="0"/>
    <x v="1"/>
    <x v="0"/>
    <x v="3"/>
    <n v="89.48"/>
    <n v="5"/>
    <n v="22.37"/>
    <n v="469.77"/>
    <d v="2019-03-30T00:00:00"/>
    <x v="392"/>
    <s v="Cash"/>
    <n v="447.4"/>
    <n v="4.7619047620000003"/>
    <n v="22.37"/>
    <n v="7.4"/>
  </r>
  <r>
    <s v="131-70-8179"/>
    <s v="A"/>
    <x v="0"/>
    <x v="0"/>
    <x v="0"/>
    <x v="0"/>
    <n v="92.09"/>
    <n v="3"/>
    <n v="13.813499999999999"/>
    <n v="290.08350000000002"/>
    <d v="2019-02-17T00:00:00"/>
    <x v="501"/>
    <s v="Cash"/>
    <n v="276.27"/>
    <n v="4.7619047620000003"/>
    <n v="13.813499999999999"/>
    <n v="4.2"/>
  </r>
  <r>
    <s v="500-02-2261"/>
    <s v="C"/>
    <x v="1"/>
    <x v="1"/>
    <x v="0"/>
    <x v="4"/>
    <n v="57.29"/>
    <n v="6"/>
    <n v="17.187000000000001"/>
    <n v="360.92700000000002"/>
    <d v="2019-03-21T00:00:00"/>
    <x v="72"/>
    <s v="Ewallet"/>
    <n v="343.74"/>
    <n v="4.7619047620000003"/>
    <n v="17.187000000000001"/>
    <n v="5.9"/>
  </r>
  <r>
    <s v="720-72-2436"/>
    <s v="A"/>
    <x v="0"/>
    <x v="1"/>
    <x v="1"/>
    <x v="4"/>
    <n v="66.52"/>
    <n v="4"/>
    <n v="13.304"/>
    <n v="279.38400000000001"/>
    <d v="2019-02-03T00:00:00"/>
    <x v="92"/>
    <s v="Ewallet"/>
    <n v="266.08"/>
    <n v="4.7619047620000003"/>
    <n v="13.304"/>
    <n v="6.9"/>
  </r>
  <r>
    <s v="702-83-5291"/>
    <s v="C"/>
    <x v="1"/>
    <x v="0"/>
    <x v="1"/>
    <x v="5"/>
    <n v="99.82"/>
    <n v="9"/>
    <n v="44.918999999999997"/>
    <n v="943.29899999999998"/>
    <d v="2019-03-27T00:00:00"/>
    <x v="100"/>
    <s v="Cash"/>
    <n v="898.38"/>
    <n v="4.7619047620000003"/>
    <n v="44.918999999999997"/>
    <n v="6.6"/>
  </r>
  <r>
    <s v="809-69-9497"/>
    <s v="A"/>
    <x v="0"/>
    <x v="1"/>
    <x v="0"/>
    <x v="2"/>
    <n v="45.68"/>
    <n v="10"/>
    <n v="22.84"/>
    <n v="479.64"/>
    <d v="2019-01-19T00:00:00"/>
    <x v="171"/>
    <s v="Ewallet"/>
    <n v="456.8"/>
    <n v="4.7619047620000003"/>
    <n v="22.84"/>
    <n v="5.7"/>
  </r>
  <r>
    <s v="449-16-6770"/>
    <s v="A"/>
    <x v="0"/>
    <x v="1"/>
    <x v="1"/>
    <x v="0"/>
    <n v="50.79"/>
    <n v="5"/>
    <n v="12.6975"/>
    <n v="266.64749999999998"/>
    <d v="2019-02-19T00:00:00"/>
    <x v="222"/>
    <s v="Credit card"/>
    <n v="253.95"/>
    <n v="4.7619047620000003"/>
    <n v="12.6975"/>
    <n v="5.3"/>
  </r>
  <r>
    <s v="333-23-2632"/>
    <s v="A"/>
    <x v="0"/>
    <x v="0"/>
    <x v="1"/>
    <x v="0"/>
    <n v="10.08"/>
    <n v="7"/>
    <n v="3.528"/>
    <n v="74.087999999999994"/>
    <d v="2019-03-28T00:00:00"/>
    <x v="253"/>
    <s v="Cash"/>
    <n v="70.56"/>
    <n v="4.7619047620000003"/>
    <n v="3.528"/>
    <n v="4.2"/>
  </r>
  <r>
    <s v="489-82-1237"/>
    <s v="A"/>
    <x v="0"/>
    <x v="1"/>
    <x v="0"/>
    <x v="1"/>
    <n v="93.88"/>
    <n v="7"/>
    <n v="32.857999999999997"/>
    <n v="690.01800000000003"/>
    <d v="2019-05-01T00:00:00"/>
    <x v="159"/>
    <s v="Credit card"/>
    <n v="657.16"/>
    <n v="4.7619047620000003"/>
    <n v="32.857999999999997"/>
    <n v="7.3"/>
  </r>
  <r>
    <s v="859-97-6048"/>
    <s v="C"/>
    <x v="1"/>
    <x v="0"/>
    <x v="1"/>
    <x v="1"/>
    <n v="84.25"/>
    <n v="2"/>
    <n v="8.4250000000000007"/>
    <n v="176.92500000000001"/>
    <d v="2019-03-26T00:00:00"/>
    <x v="385"/>
    <s v="Credit card"/>
    <n v="168.5"/>
    <n v="4.7619047620000003"/>
    <n v="8.4250000000000007"/>
    <n v="5.3"/>
  </r>
  <r>
    <s v="676-10-2200"/>
    <s v="B"/>
    <x v="2"/>
    <x v="0"/>
    <x v="1"/>
    <x v="5"/>
    <n v="53.78"/>
    <n v="1"/>
    <n v="2.6890000000000001"/>
    <n v="56.469000000000001"/>
    <d v="2019-03-02T00:00:00"/>
    <x v="430"/>
    <s v="Ewallet"/>
    <n v="53.78"/>
    <n v="4.7619047620000003"/>
    <n v="2.6890000000000001"/>
    <n v="4.7"/>
  </r>
  <r>
    <s v="373-88-1424"/>
    <s v="C"/>
    <x v="1"/>
    <x v="0"/>
    <x v="1"/>
    <x v="2"/>
    <n v="35.81"/>
    <n v="5"/>
    <n v="8.9525000000000006"/>
    <n v="188.0025"/>
    <d v="2019-06-02T00:00:00"/>
    <x v="114"/>
    <s v="Ewallet"/>
    <n v="179.05"/>
    <n v="4.7619047620000003"/>
    <n v="8.9525000000000006"/>
    <n v="7.9"/>
  </r>
  <r>
    <s v="365-16-4334"/>
    <s v="B"/>
    <x v="2"/>
    <x v="1"/>
    <x v="0"/>
    <x v="4"/>
    <n v="26.43"/>
    <n v="8"/>
    <n v="10.571999999999999"/>
    <n v="222.012"/>
    <d v="2019-02-24T00:00:00"/>
    <x v="442"/>
    <s v="Ewallet"/>
    <n v="211.44"/>
    <n v="4.7619047620000003"/>
    <n v="10.571999999999999"/>
    <n v="8.9"/>
  </r>
  <r>
    <s v="503-21-4385"/>
    <s v="B"/>
    <x v="2"/>
    <x v="0"/>
    <x v="1"/>
    <x v="0"/>
    <n v="39.909999999999997"/>
    <n v="3"/>
    <n v="5.9865000000000004"/>
    <n v="125.7165"/>
    <d v="2019-02-21T00:00:00"/>
    <x v="343"/>
    <s v="Ewallet"/>
    <n v="119.73"/>
    <n v="4.7619047620000003"/>
    <n v="5.9865000000000004"/>
    <n v="9.3000000000000007"/>
  </r>
  <r>
    <s v="305-89-2768"/>
    <s v="B"/>
    <x v="2"/>
    <x v="0"/>
    <x v="0"/>
    <x v="2"/>
    <n v="21.9"/>
    <n v="3"/>
    <n v="3.2850000000000001"/>
    <n v="68.984999999999999"/>
    <d v="2019-09-01T00:00:00"/>
    <x v="362"/>
    <s v="Ewallet"/>
    <n v="65.7"/>
    <n v="4.7619047620000003"/>
    <n v="3.2850000000000001"/>
    <n v="4.7"/>
  </r>
  <r>
    <s v="574-80-1489"/>
    <s v="B"/>
    <x v="2"/>
    <x v="0"/>
    <x v="0"/>
    <x v="4"/>
    <n v="62.85"/>
    <n v="4"/>
    <n v="12.57"/>
    <n v="263.97000000000003"/>
    <d v="2019-02-25T00:00:00"/>
    <x v="93"/>
    <s v="Ewallet"/>
    <n v="251.4"/>
    <n v="4.7619047620000003"/>
    <n v="12.57"/>
    <n v="8.6999999999999993"/>
  </r>
  <r>
    <s v="784-08-0310"/>
    <s v="C"/>
    <x v="1"/>
    <x v="0"/>
    <x v="0"/>
    <x v="4"/>
    <n v="21.04"/>
    <n v="4"/>
    <n v="4.2080000000000002"/>
    <n v="88.367999999999995"/>
    <d v="2019-01-13T00:00:00"/>
    <x v="139"/>
    <s v="Cash"/>
    <n v="84.16"/>
    <n v="4.7619047620000003"/>
    <n v="4.2080000000000002"/>
    <n v="7.6"/>
  </r>
  <r>
    <s v="200-40-6154"/>
    <s v="B"/>
    <x v="2"/>
    <x v="0"/>
    <x v="1"/>
    <x v="2"/>
    <n v="65.91"/>
    <n v="6"/>
    <n v="19.773"/>
    <n v="415.233"/>
    <d v="2019-09-02T00:00:00"/>
    <x v="393"/>
    <s v="Cash"/>
    <n v="395.46"/>
    <n v="4.7619047620000003"/>
    <n v="19.773"/>
    <n v="5.7"/>
  </r>
  <r>
    <s v="846-10-0341"/>
    <s v="A"/>
    <x v="0"/>
    <x v="1"/>
    <x v="0"/>
    <x v="5"/>
    <n v="42.57"/>
    <n v="7"/>
    <n v="14.8995"/>
    <n v="312.8895"/>
    <d v="2019-06-01T00:00:00"/>
    <x v="159"/>
    <s v="Cash"/>
    <n v="297.99"/>
    <n v="4.7619047620000003"/>
    <n v="14.8995"/>
    <n v="6.8"/>
  </r>
  <r>
    <s v="577-34-7579"/>
    <s v="C"/>
    <x v="1"/>
    <x v="0"/>
    <x v="1"/>
    <x v="4"/>
    <n v="50.49"/>
    <n v="9"/>
    <n v="22.720500000000001"/>
    <n v="477.13049999999998"/>
    <d v="2019-10-01T00:00:00"/>
    <x v="361"/>
    <s v="Cash"/>
    <n v="454.41"/>
    <n v="4.7619047620000003"/>
    <n v="22.720500000000001"/>
    <n v="5.4"/>
  </r>
  <r>
    <s v="430-02-3888"/>
    <s v="B"/>
    <x v="2"/>
    <x v="1"/>
    <x v="1"/>
    <x v="1"/>
    <n v="46.02"/>
    <n v="6"/>
    <n v="13.805999999999999"/>
    <n v="289.92599999999999"/>
    <d v="2019-07-02T00:00:00"/>
    <x v="57"/>
    <s v="Cash"/>
    <n v="276.12"/>
    <n v="4.7619047620000003"/>
    <n v="13.805999999999999"/>
    <n v="7.1"/>
  </r>
  <r>
    <s v="867-47-1948"/>
    <s v="C"/>
    <x v="1"/>
    <x v="1"/>
    <x v="0"/>
    <x v="2"/>
    <n v="15.8"/>
    <n v="10"/>
    <n v="7.9"/>
    <n v="165.9"/>
    <d v="2019-09-01T00:00:00"/>
    <x v="348"/>
    <s v="Cash"/>
    <n v="158"/>
    <n v="4.7619047620000003"/>
    <n v="7.9"/>
    <n v="7.8"/>
  </r>
  <r>
    <s v="384-59-6655"/>
    <s v="A"/>
    <x v="0"/>
    <x v="0"/>
    <x v="0"/>
    <x v="4"/>
    <n v="98.66"/>
    <n v="9"/>
    <n v="44.396999999999998"/>
    <n v="932.33699999999999"/>
    <d v="2019-02-19T00:00:00"/>
    <x v="133"/>
    <s v="Cash"/>
    <n v="887.94"/>
    <n v="4.7619047620000003"/>
    <n v="44.396999999999998"/>
    <n v="8.4"/>
  </r>
  <r>
    <s v="256-58-3609"/>
    <s v="C"/>
    <x v="1"/>
    <x v="0"/>
    <x v="1"/>
    <x v="5"/>
    <n v="91.98"/>
    <n v="1"/>
    <n v="4.5990000000000002"/>
    <n v="96.578999999999994"/>
    <d v="2019-03-18T00:00:00"/>
    <x v="406"/>
    <s v="Cash"/>
    <n v="91.98"/>
    <n v="4.7619047620000003"/>
    <n v="4.5990000000000002"/>
    <n v="9.8000000000000007"/>
  </r>
  <r>
    <s v="324-92-3863"/>
    <s v="A"/>
    <x v="0"/>
    <x v="0"/>
    <x v="1"/>
    <x v="1"/>
    <n v="20.89"/>
    <n v="2"/>
    <n v="2.089"/>
    <n v="43.869"/>
    <d v="2019-05-02T00:00:00"/>
    <x v="40"/>
    <s v="Cash"/>
    <n v="41.78"/>
    <n v="4.7619047620000003"/>
    <n v="2.089"/>
    <n v="9.8000000000000007"/>
  </r>
  <r>
    <s v="593-08-5916"/>
    <s v="A"/>
    <x v="0"/>
    <x v="1"/>
    <x v="0"/>
    <x v="5"/>
    <n v="15.5"/>
    <n v="1"/>
    <n v="0.77500000000000002"/>
    <n v="16.274999999999999"/>
    <d v="2019-03-19T00:00:00"/>
    <x v="502"/>
    <s v="Credit card"/>
    <n v="15.5"/>
    <n v="4.7619047620000003"/>
    <n v="0.77500000000000002"/>
    <n v="7.4"/>
  </r>
  <r>
    <s v="364-34-2972"/>
    <s v="C"/>
    <x v="1"/>
    <x v="0"/>
    <x v="1"/>
    <x v="1"/>
    <n v="96.82"/>
    <n v="3"/>
    <n v="14.523"/>
    <n v="304.983"/>
    <d v="2019-03-30T00:00:00"/>
    <x v="291"/>
    <s v="Cash"/>
    <n v="290.45999999999998"/>
    <n v="4.7619047620000003"/>
    <n v="14.523"/>
    <n v="6.7"/>
  </r>
  <r>
    <s v="794-42-3736"/>
    <s v="B"/>
    <x v="2"/>
    <x v="1"/>
    <x v="1"/>
    <x v="4"/>
    <n v="33.33"/>
    <n v="2"/>
    <n v="3.3330000000000002"/>
    <n v="69.992999999999995"/>
    <d v="2019-01-26T00:00:00"/>
    <x v="400"/>
    <s v="Credit card"/>
    <n v="66.66"/>
    <n v="4.7619047620000003"/>
    <n v="3.3330000000000002"/>
    <n v="6.4"/>
  </r>
  <r>
    <s v="172-42-8274"/>
    <s v="B"/>
    <x v="2"/>
    <x v="1"/>
    <x v="0"/>
    <x v="1"/>
    <n v="38.270000000000003"/>
    <n v="2"/>
    <n v="3.827"/>
    <n v="80.367000000000004"/>
    <d v="2019-02-03T00:00:00"/>
    <x v="503"/>
    <s v="Credit card"/>
    <n v="76.540000000000006"/>
    <n v="4.7619047620000003"/>
    <n v="3.827"/>
    <n v="5.8"/>
  </r>
  <r>
    <s v="558-60-5016"/>
    <s v="A"/>
    <x v="0"/>
    <x v="1"/>
    <x v="0"/>
    <x v="2"/>
    <n v="33.299999999999997"/>
    <n v="9"/>
    <n v="14.984999999999999"/>
    <n v="314.685"/>
    <d v="2019-04-03T00:00:00"/>
    <x v="398"/>
    <s v="Ewallet"/>
    <n v="299.7"/>
    <n v="4.7619047620000003"/>
    <n v="14.984999999999999"/>
    <n v="7.2"/>
  </r>
  <r>
    <s v="195-06-0432"/>
    <s v="A"/>
    <x v="0"/>
    <x v="0"/>
    <x v="1"/>
    <x v="2"/>
    <n v="81.010000000000005"/>
    <n v="3"/>
    <n v="12.1515"/>
    <n v="255.1815"/>
    <d v="2019-01-13T00:00:00"/>
    <x v="197"/>
    <s v="Credit card"/>
    <n v="243.03"/>
    <n v="4.7619047620000003"/>
    <n v="12.1515"/>
    <n v="9.3000000000000007"/>
  </r>
  <r>
    <s v="605-03-2706"/>
    <s v="A"/>
    <x v="0"/>
    <x v="1"/>
    <x v="0"/>
    <x v="0"/>
    <n v="15.8"/>
    <n v="3"/>
    <n v="2.37"/>
    <n v="49.77"/>
    <d v="2019-03-25T00:00:00"/>
    <x v="454"/>
    <s v="Cash"/>
    <n v="47.4"/>
    <n v="4.7619047620000003"/>
    <n v="2.37"/>
    <n v="9.5"/>
  </r>
  <r>
    <s v="214-30-2776"/>
    <s v="B"/>
    <x v="2"/>
    <x v="0"/>
    <x v="0"/>
    <x v="1"/>
    <n v="34.49"/>
    <n v="5"/>
    <n v="8.6225000000000005"/>
    <n v="181.07249999999999"/>
    <d v="2019-11-03T00:00:00"/>
    <x v="143"/>
    <s v="Credit card"/>
    <n v="172.45"/>
    <n v="4.7619047620000003"/>
    <n v="8.6225000000000005"/>
    <n v="9"/>
  </r>
  <r>
    <s v="746-04-1077"/>
    <s v="B"/>
    <x v="2"/>
    <x v="0"/>
    <x v="0"/>
    <x v="4"/>
    <n v="84.63"/>
    <n v="10"/>
    <n v="42.314999999999998"/>
    <n v="888.61500000000001"/>
    <d v="2019-01-01T00:00:00"/>
    <x v="150"/>
    <s v="Credit card"/>
    <n v="846.3"/>
    <n v="4.7619047620000003"/>
    <n v="42.314999999999998"/>
    <n v="9"/>
  </r>
  <r>
    <s v="448-34-8700"/>
    <s v="B"/>
    <x v="2"/>
    <x v="0"/>
    <x v="1"/>
    <x v="2"/>
    <n v="36.909999999999997"/>
    <n v="7"/>
    <n v="12.9185"/>
    <n v="271.2885"/>
    <d v="2019-10-02T00:00:00"/>
    <x v="477"/>
    <s v="Ewallet"/>
    <n v="258.37"/>
    <n v="4.7619047620000003"/>
    <n v="12.9185"/>
    <n v="6.7"/>
  </r>
  <r>
    <s v="452-04-8808"/>
    <s v="B"/>
    <x v="2"/>
    <x v="1"/>
    <x v="1"/>
    <x v="1"/>
    <n v="87.08"/>
    <n v="7"/>
    <n v="30.478000000000002"/>
    <n v="640.03800000000001"/>
    <d v="2019-01-26T00:00:00"/>
    <x v="504"/>
    <s v="Cash"/>
    <n v="609.55999999999995"/>
    <n v="4.7619047620000003"/>
    <n v="30.478000000000002"/>
    <n v="5.5"/>
  </r>
  <r>
    <s v="531-56-4728"/>
    <s v="A"/>
    <x v="0"/>
    <x v="1"/>
    <x v="1"/>
    <x v="2"/>
    <n v="80.08"/>
    <n v="3"/>
    <n v="12.012"/>
    <n v="252.25200000000001"/>
    <d v="2019-11-02T00:00:00"/>
    <x v="406"/>
    <s v="Cash"/>
    <n v="240.24"/>
    <n v="4.7619047620000003"/>
    <n v="12.012"/>
    <n v="5.4"/>
  </r>
  <r>
    <s v="744-82-9138"/>
    <s v="C"/>
    <x v="1"/>
    <x v="1"/>
    <x v="1"/>
    <x v="5"/>
    <n v="86.13"/>
    <n v="2"/>
    <n v="8.6129999999999995"/>
    <n v="180.87299999999999"/>
    <d v="2019-07-02T00:00:00"/>
    <x v="422"/>
    <s v="Cash"/>
    <n v="172.26"/>
    <n v="4.7619047620000003"/>
    <n v="8.6129999999999995"/>
    <n v="8.1999999999999993"/>
  </r>
  <r>
    <s v="883-69-1285"/>
    <s v="B"/>
    <x v="2"/>
    <x v="0"/>
    <x v="1"/>
    <x v="5"/>
    <n v="49.92"/>
    <n v="2"/>
    <n v="4.992"/>
    <n v="104.83199999999999"/>
    <d v="2019-06-03T00:00:00"/>
    <x v="479"/>
    <s v="Credit card"/>
    <n v="99.84"/>
    <n v="4.7619047620000003"/>
    <n v="4.992"/>
    <n v="7"/>
  </r>
  <r>
    <s v="221-25-5073"/>
    <s v="A"/>
    <x v="0"/>
    <x v="1"/>
    <x v="0"/>
    <x v="4"/>
    <n v="74.66"/>
    <n v="4"/>
    <n v="14.932"/>
    <n v="313.572"/>
    <d v="2019-04-03T00:00:00"/>
    <x v="17"/>
    <s v="Cash"/>
    <n v="298.64"/>
    <n v="4.7619047620000003"/>
    <n v="14.932"/>
    <n v="8.5"/>
  </r>
  <r>
    <s v="518-71-6847"/>
    <s v="B"/>
    <x v="2"/>
    <x v="0"/>
    <x v="1"/>
    <x v="4"/>
    <n v="26.6"/>
    <n v="6"/>
    <n v="7.98"/>
    <n v="167.58"/>
    <d v="2019-02-26T00:00:00"/>
    <x v="50"/>
    <s v="Ewallet"/>
    <n v="159.6"/>
    <n v="4.7619047620000003"/>
    <n v="7.98"/>
    <n v="4.9000000000000004"/>
  </r>
  <r>
    <s v="156-20-0370"/>
    <s v="B"/>
    <x v="2"/>
    <x v="1"/>
    <x v="0"/>
    <x v="1"/>
    <n v="25.45"/>
    <n v="1"/>
    <n v="1.2725"/>
    <n v="26.7225"/>
    <d v="2019-10-03T00:00:00"/>
    <x v="397"/>
    <s v="Credit card"/>
    <n v="25.45"/>
    <n v="4.7619047620000003"/>
    <n v="1.2725"/>
    <n v="5.0999999999999996"/>
  </r>
  <r>
    <s v="151-33-7434"/>
    <s v="B"/>
    <x v="2"/>
    <x v="1"/>
    <x v="0"/>
    <x v="4"/>
    <n v="67.77"/>
    <n v="1"/>
    <n v="3.3885000000000001"/>
    <n v="71.158500000000004"/>
    <d v="2019-04-02T00:00:00"/>
    <x v="413"/>
    <s v="Credit card"/>
    <n v="67.77"/>
    <n v="4.7619047620000003"/>
    <n v="3.3885000000000001"/>
    <n v="6.5"/>
  </r>
  <r>
    <s v="728-47-9078"/>
    <s v="C"/>
    <x v="1"/>
    <x v="0"/>
    <x v="1"/>
    <x v="4"/>
    <n v="59.59"/>
    <n v="4"/>
    <n v="11.917999999999999"/>
    <n v="250.27799999999999"/>
    <d v="2019-01-19T00:00:00"/>
    <x v="69"/>
    <s v="Cash"/>
    <n v="238.36"/>
    <n v="4.7619047620000003"/>
    <n v="11.917999999999999"/>
    <n v="9.8000000000000007"/>
  </r>
  <r>
    <s v="809-46-1866"/>
    <s v="A"/>
    <x v="0"/>
    <x v="1"/>
    <x v="1"/>
    <x v="0"/>
    <n v="58.15"/>
    <n v="4"/>
    <n v="11.63"/>
    <n v="244.23"/>
    <d v="2019-01-23T00:00:00"/>
    <x v="292"/>
    <s v="Cash"/>
    <n v="232.6"/>
    <n v="4.7619047620000003"/>
    <n v="11.63"/>
    <n v="8.4"/>
  </r>
  <r>
    <s v="139-32-4183"/>
    <s v="A"/>
    <x v="0"/>
    <x v="0"/>
    <x v="0"/>
    <x v="3"/>
    <n v="97.48"/>
    <n v="9"/>
    <n v="43.866"/>
    <n v="921.18600000000004"/>
    <d v="2019-03-14T00:00:00"/>
    <x v="401"/>
    <s v="Ewallet"/>
    <n v="877.32"/>
    <n v="4.7619047620000003"/>
    <n v="43.866"/>
    <n v="7.4"/>
  </r>
  <r>
    <s v="148-41-7930"/>
    <s v="C"/>
    <x v="1"/>
    <x v="1"/>
    <x v="1"/>
    <x v="0"/>
    <n v="99.96"/>
    <n v="7"/>
    <n v="34.985999999999997"/>
    <n v="734.70600000000002"/>
    <d v="2019-01-23T00:00:00"/>
    <x v="373"/>
    <s v="Cash"/>
    <n v="699.72"/>
    <n v="4.7619047620000003"/>
    <n v="34.985999999999997"/>
    <n v="6.1"/>
  </r>
  <r>
    <s v="189-40-5216"/>
    <s v="C"/>
    <x v="1"/>
    <x v="1"/>
    <x v="1"/>
    <x v="1"/>
    <n v="96.37"/>
    <n v="7"/>
    <n v="33.729500000000002"/>
    <n v="708.31949999999995"/>
    <d v="2019-09-01T00:00:00"/>
    <x v="335"/>
    <s v="Cash"/>
    <n v="674.59"/>
    <n v="4.7619047620000003"/>
    <n v="33.729500000000002"/>
    <n v="6"/>
  </r>
  <r>
    <s v="374-38-5555"/>
    <s v="B"/>
    <x v="2"/>
    <x v="1"/>
    <x v="0"/>
    <x v="5"/>
    <n v="63.71"/>
    <n v="5"/>
    <n v="15.9275"/>
    <n v="334.47750000000002"/>
    <d v="2019-07-02T00:00:00"/>
    <x v="171"/>
    <s v="Ewallet"/>
    <n v="318.55"/>
    <n v="4.7619047620000003"/>
    <n v="15.9275"/>
    <n v="8.5"/>
  </r>
  <r>
    <s v="764-44-8999"/>
    <s v="B"/>
    <x v="2"/>
    <x v="1"/>
    <x v="0"/>
    <x v="0"/>
    <n v="14.76"/>
    <n v="2"/>
    <n v="1.476"/>
    <n v="30.995999999999999"/>
    <d v="2019-02-18T00:00:00"/>
    <x v="51"/>
    <s v="Ewallet"/>
    <n v="29.52"/>
    <n v="4.7619047620000003"/>
    <n v="1.476"/>
    <n v="4.3"/>
  </r>
  <r>
    <s v="552-44-5977"/>
    <s v="B"/>
    <x v="2"/>
    <x v="0"/>
    <x v="1"/>
    <x v="0"/>
    <n v="62"/>
    <n v="8"/>
    <n v="24.8"/>
    <n v="520.79999999999995"/>
    <d v="2019-03-01T00:00:00"/>
    <x v="168"/>
    <s v="Credit card"/>
    <n v="496"/>
    <n v="4.7619047620000003"/>
    <n v="24.8"/>
    <n v="6.2"/>
  </r>
  <r>
    <s v="267-62-7380"/>
    <s v="C"/>
    <x v="1"/>
    <x v="0"/>
    <x v="1"/>
    <x v="1"/>
    <n v="82.34"/>
    <n v="10"/>
    <n v="41.17"/>
    <n v="864.57"/>
    <d v="2019-03-29T00:00:00"/>
    <x v="505"/>
    <s v="Ewallet"/>
    <n v="823.4"/>
    <n v="4.7619047620000003"/>
    <n v="41.17"/>
    <n v="4.3"/>
  </r>
  <r>
    <s v="430-53-4718"/>
    <s v="B"/>
    <x v="2"/>
    <x v="0"/>
    <x v="1"/>
    <x v="0"/>
    <n v="75.37"/>
    <n v="8"/>
    <n v="30.148"/>
    <n v="633.10799999999995"/>
    <d v="2019-01-28T00:00:00"/>
    <x v="52"/>
    <s v="Credit card"/>
    <n v="602.96"/>
    <n v="4.7619047620000003"/>
    <n v="30.148"/>
    <n v="8.4"/>
  </r>
  <r>
    <s v="886-18-2897"/>
    <s v="A"/>
    <x v="0"/>
    <x v="1"/>
    <x v="0"/>
    <x v="4"/>
    <n v="56.56"/>
    <n v="5"/>
    <n v="14.14"/>
    <n v="296.94"/>
    <d v="2019-03-22T00:00:00"/>
    <x v="216"/>
    <s v="Credit card"/>
    <n v="282.8"/>
    <n v="4.7619047620000003"/>
    <n v="14.14"/>
    <n v="4.5"/>
  </r>
  <r>
    <s v="602-16-6955"/>
    <s v="B"/>
    <x v="2"/>
    <x v="1"/>
    <x v="0"/>
    <x v="3"/>
    <n v="76.599999999999994"/>
    <n v="10"/>
    <n v="38.299999999999997"/>
    <n v="804.3"/>
    <d v="2019-01-24T00:00:00"/>
    <x v="397"/>
    <s v="Ewallet"/>
    <n v="766"/>
    <n v="4.7619047620000003"/>
    <n v="38.299999999999997"/>
    <n v="6"/>
  </r>
  <r>
    <s v="745-74-0715"/>
    <s v="A"/>
    <x v="0"/>
    <x v="1"/>
    <x v="1"/>
    <x v="1"/>
    <n v="58.03"/>
    <n v="2"/>
    <n v="5.8029999999999999"/>
    <n v="121.863"/>
    <d v="2019-10-03T00:00:00"/>
    <x v="351"/>
    <s v="Ewallet"/>
    <n v="116.06"/>
    <n v="4.7619047620000003"/>
    <n v="5.8029999999999999"/>
    <n v="8.8000000000000007"/>
  </r>
  <r>
    <s v="690-01-6631"/>
    <s v="B"/>
    <x v="2"/>
    <x v="1"/>
    <x v="1"/>
    <x v="5"/>
    <n v="17.489999999999998"/>
    <n v="10"/>
    <n v="8.7449999999999992"/>
    <n v="183.64500000000001"/>
    <d v="2019-02-22T00:00:00"/>
    <x v="476"/>
    <s v="Ewallet"/>
    <n v="174.9"/>
    <n v="4.7619047620000003"/>
    <n v="8.7449999999999992"/>
    <n v="6.6"/>
  </r>
  <r>
    <s v="652-49-6720"/>
    <s v="C"/>
    <x v="1"/>
    <x v="0"/>
    <x v="0"/>
    <x v="1"/>
    <n v="60.95"/>
    <n v="1"/>
    <n v="3.0474999999999999"/>
    <n v="63.997500000000002"/>
    <d v="2019-02-18T00:00:00"/>
    <x v="335"/>
    <s v="Ewallet"/>
    <n v="60.95"/>
    <n v="4.7619047620000003"/>
    <n v="3.0474999999999999"/>
    <n v="5.9"/>
  </r>
  <r>
    <s v="233-67-5758"/>
    <s v="C"/>
    <x v="1"/>
    <x v="1"/>
    <x v="1"/>
    <x v="0"/>
    <n v="40.35"/>
    <n v="1"/>
    <n v="2.0175000000000001"/>
    <n v="42.3675"/>
    <d v="2019-01-29T00:00:00"/>
    <x v="190"/>
    <s v="Ewallet"/>
    <n v="40.35"/>
    <n v="4.7619047620000003"/>
    <n v="2.0175000000000001"/>
    <n v="6.2"/>
  </r>
  <r>
    <s v="303-96-2227"/>
    <s v="B"/>
    <x v="2"/>
    <x v="1"/>
    <x v="0"/>
    <x v="2"/>
    <n v="97.38"/>
    <n v="10"/>
    <n v="48.69"/>
    <n v="1022.49"/>
    <d v="2019-02-03T00:00:00"/>
    <x v="361"/>
    <s v="Ewallet"/>
    <n v="973.8"/>
    <n v="4.7619047620000003"/>
    <n v="48.69"/>
    <n v="4.4000000000000004"/>
  </r>
  <r>
    <s v="727-02-1313"/>
    <s v="A"/>
    <x v="0"/>
    <x v="0"/>
    <x v="1"/>
    <x v="4"/>
    <n v="31.84"/>
    <n v="1"/>
    <n v="1.5920000000000001"/>
    <n v="33.432000000000002"/>
    <d v="2019-09-02T00:00:00"/>
    <x v="93"/>
    <s v="Cash"/>
    <n v="31.84"/>
    <n v="4.7619047620000003"/>
    <n v="1.5920000000000001"/>
    <n v="7.7"/>
  </r>
  <r>
    <s v="347-56-2442"/>
    <s v="A"/>
    <x v="0"/>
    <x v="1"/>
    <x v="1"/>
    <x v="2"/>
    <n v="65.819999999999993"/>
    <n v="1"/>
    <n v="3.2909999999999999"/>
    <n v="69.111000000000004"/>
    <d v="2019-02-22T00:00:00"/>
    <x v="439"/>
    <s v="Cash"/>
    <n v="65.819999999999993"/>
    <n v="4.7619047620000003"/>
    <n v="3.2909999999999999"/>
    <n v="4.0999999999999996"/>
  </r>
  <r>
    <s v="849-09-3807"/>
    <s v="A"/>
    <x v="0"/>
    <x v="0"/>
    <x v="0"/>
    <x v="5"/>
    <n v="88.34"/>
    <n v="7"/>
    <n v="30.919"/>
    <n v="649.29899999999998"/>
    <d v="2019-02-18T00:00:00"/>
    <x v="360"/>
    <s v="Cash"/>
    <n v="618.38"/>
    <n v="4.7619047620000003"/>
    <n v="30.919"/>
    <n v="6.6"/>
  </r>
  <r>
    <m/>
    <m/>
    <x v="3"/>
    <x v="2"/>
    <x v="2"/>
    <x v="6"/>
    <m/>
    <m/>
    <m/>
    <m/>
    <m/>
    <x v="506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x v="0"/>
    <x v="0"/>
    <x v="0"/>
    <n v="74.69"/>
    <n v="7"/>
    <n v="26.141500000000001"/>
    <n v="548.97149999999999"/>
    <x v="0"/>
    <x v="0"/>
    <x v="0"/>
    <n v="522.83000000000004"/>
    <n v="4.7619047620000003"/>
    <n v="26.141500000000001"/>
    <n v="9.1"/>
    <s v="PM"/>
    <x v="0"/>
  </r>
  <r>
    <s v="226-31-3081"/>
    <x v="1"/>
    <x v="1"/>
    <x v="1"/>
    <x v="0"/>
    <x v="1"/>
    <n v="15.28"/>
    <n v="5"/>
    <n v="3.82"/>
    <n v="80.22"/>
    <x v="1"/>
    <x v="1"/>
    <x v="1"/>
    <n v="76.400000000000006"/>
    <n v="4.7619047620000003"/>
    <n v="3.82"/>
    <n v="9.6"/>
    <s v="AM"/>
    <x v="1"/>
  </r>
  <r>
    <s v="631-41-3108"/>
    <x v="0"/>
    <x v="0"/>
    <x v="1"/>
    <x v="1"/>
    <x v="2"/>
    <n v="46.33"/>
    <n v="7"/>
    <n v="16.215499999999999"/>
    <n v="340.52550000000002"/>
    <x v="2"/>
    <x v="2"/>
    <x v="2"/>
    <n v="324.31"/>
    <n v="4.7619047620000003"/>
    <n v="16.215499999999999"/>
    <n v="7.4"/>
    <s v="PM"/>
    <x v="0"/>
  </r>
  <r>
    <s v="123-19-1176"/>
    <x v="0"/>
    <x v="0"/>
    <x v="0"/>
    <x v="1"/>
    <x v="0"/>
    <n v="58.22"/>
    <n v="8"/>
    <n v="23.288"/>
    <n v="489.048"/>
    <x v="3"/>
    <x v="3"/>
    <x v="0"/>
    <n v="465.76"/>
    <n v="4.7619047620000003"/>
    <n v="23.288"/>
    <n v="8.4"/>
    <s v="PM"/>
    <x v="0"/>
  </r>
  <r>
    <s v="373-73-7910"/>
    <x v="0"/>
    <x v="0"/>
    <x v="1"/>
    <x v="1"/>
    <x v="3"/>
    <n v="86.31"/>
    <n v="7"/>
    <n v="30.208500000000001"/>
    <n v="634.37850000000003"/>
    <x v="4"/>
    <x v="4"/>
    <x v="0"/>
    <n v="604.16999999999996"/>
    <n v="4.7619047620000003"/>
    <n v="30.208500000000001"/>
    <n v="5.3"/>
    <s v="AM"/>
    <x v="1"/>
  </r>
  <r>
    <s v="699-14-3026"/>
    <x v="1"/>
    <x v="1"/>
    <x v="1"/>
    <x v="1"/>
    <x v="1"/>
    <n v="85.39"/>
    <n v="7"/>
    <n v="29.886500000000002"/>
    <n v="627.61649999999997"/>
    <x v="5"/>
    <x v="5"/>
    <x v="0"/>
    <n v="597.73"/>
    <n v="4.7619047620000003"/>
    <n v="29.886500000000002"/>
    <n v="4.0999999999999996"/>
    <s v="PM"/>
    <x v="0"/>
  </r>
  <r>
    <s v="355-53-5943"/>
    <x v="0"/>
    <x v="0"/>
    <x v="0"/>
    <x v="0"/>
    <x v="1"/>
    <n v="68.84"/>
    <n v="6"/>
    <n v="20.652000000000001"/>
    <n v="433.69200000000001"/>
    <x v="6"/>
    <x v="6"/>
    <x v="0"/>
    <n v="413.04"/>
    <n v="4.7619047620000003"/>
    <n v="20.652000000000001"/>
    <n v="5.8"/>
    <s v="PM"/>
    <x v="0"/>
  </r>
  <r>
    <s v="315-22-5665"/>
    <x v="1"/>
    <x v="1"/>
    <x v="1"/>
    <x v="0"/>
    <x v="2"/>
    <n v="73.56"/>
    <n v="10"/>
    <n v="36.78"/>
    <n v="772.38"/>
    <x v="7"/>
    <x v="7"/>
    <x v="0"/>
    <n v="735.6"/>
    <n v="4.7619047620000003"/>
    <n v="36.78"/>
    <n v="8"/>
    <s v="AM"/>
    <x v="1"/>
  </r>
  <r>
    <s v="665-32-9167"/>
    <x v="0"/>
    <x v="0"/>
    <x v="0"/>
    <x v="0"/>
    <x v="0"/>
    <n v="36.26"/>
    <n v="2"/>
    <n v="3.6259999999999999"/>
    <n v="76.146000000000001"/>
    <x v="8"/>
    <x v="8"/>
    <x v="2"/>
    <n v="72.52"/>
    <n v="4.7619047620000003"/>
    <n v="3.6259999999999999"/>
    <n v="7.2"/>
    <s v="PM"/>
    <x v="0"/>
  </r>
  <r>
    <s v="692-92-5582"/>
    <x v="2"/>
    <x v="2"/>
    <x v="0"/>
    <x v="0"/>
    <x v="4"/>
    <n v="54.84"/>
    <n v="3"/>
    <n v="8.2260000000000009"/>
    <n v="172.74600000000001"/>
    <x v="9"/>
    <x v="9"/>
    <x v="2"/>
    <n v="164.52"/>
    <n v="4.7619047620000003"/>
    <n v="8.2260000000000009"/>
    <n v="5.9"/>
    <s v="PM"/>
    <x v="0"/>
  </r>
  <r>
    <s v="351-62-0822"/>
    <x v="2"/>
    <x v="2"/>
    <x v="0"/>
    <x v="0"/>
    <x v="5"/>
    <n v="14.48"/>
    <n v="4"/>
    <n v="2.8959999999999999"/>
    <n v="60.816000000000003"/>
    <x v="10"/>
    <x v="10"/>
    <x v="0"/>
    <n v="57.92"/>
    <n v="4.7619047620000003"/>
    <n v="2.8959999999999999"/>
    <n v="4.5"/>
    <s v="PM"/>
    <x v="0"/>
  </r>
  <r>
    <s v="529-56-3974"/>
    <x v="2"/>
    <x v="2"/>
    <x v="0"/>
    <x v="1"/>
    <x v="1"/>
    <n v="25.51"/>
    <n v="4"/>
    <n v="5.1020000000000003"/>
    <n v="107.142"/>
    <x v="11"/>
    <x v="11"/>
    <x v="1"/>
    <n v="102.04"/>
    <n v="4.7619047620000003"/>
    <n v="5.1020000000000003"/>
    <n v="6.8"/>
    <s v="PM"/>
    <x v="0"/>
  </r>
  <r>
    <s v="365-64-0515"/>
    <x v="0"/>
    <x v="0"/>
    <x v="1"/>
    <x v="0"/>
    <x v="1"/>
    <n v="46.95"/>
    <n v="5"/>
    <n v="11.737500000000001"/>
    <n v="246.48750000000001"/>
    <x v="12"/>
    <x v="12"/>
    <x v="0"/>
    <n v="234.75"/>
    <n v="4.7619047620000003"/>
    <n v="11.737500000000001"/>
    <n v="7.1"/>
    <s v="AM"/>
    <x v="1"/>
  </r>
  <r>
    <s v="252-56-2699"/>
    <x v="0"/>
    <x v="0"/>
    <x v="1"/>
    <x v="1"/>
    <x v="4"/>
    <n v="43.19"/>
    <n v="10"/>
    <n v="21.594999999999999"/>
    <n v="453.495"/>
    <x v="13"/>
    <x v="13"/>
    <x v="0"/>
    <n v="431.9"/>
    <n v="4.7619047620000003"/>
    <n v="21.594999999999999"/>
    <n v="8.1999999999999993"/>
    <s v="PM"/>
    <x v="0"/>
  </r>
  <r>
    <s v="829-34-3910"/>
    <x v="0"/>
    <x v="0"/>
    <x v="1"/>
    <x v="0"/>
    <x v="0"/>
    <n v="71.38"/>
    <n v="10"/>
    <n v="35.69"/>
    <n v="749.49"/>
    <x v="14"/>
    <x v="14"/>
    <x v="1"/>
    <n v="713.8"/>
    <n v="4.7619047620000003"/>
    <n v="35.69"/>
    <n v="5.7"/>
    <s v="PM"/>
    <x v="0"/>
  </r>
  <r>
    <s v="299-46-1805"/>
    <x v="2"/>
    <x v="2"/>
    <x v="0"/>
    <x v="0"/>
    <x v="3"/>
    <n v="93.72"/>
    <n v="6"/>
    <n v="28.116"/>
    <n v="590.43600000000004"/>
    <x v="15"/>
    <x v="15"/>
    <x v="1"/>
    <n v="562.32000000000005"/>
    <n v="4.7619047620000003"/>
    <n v="28.116"/>
    <n v="4.5"/>
    <s v="PM"/>
    <x v="0"/>
  </r>
  <r>
    <s v="656-95-9349"/>
    <x v="0"/>
    <x v="0"/>
    <x v="0"/>
    <x v="0"/>
    <x v="0"/>
    <n v="68.930000000000007"/>
    <n v="7"/>
    <n v="24.125499999999999"/>
    <n v="506.63549999999998"/>
    <x v="16"/>
    <x v="16"/>
    <x v="2"/>
    <n v="482.51"/>
    <n v="4.7619047620000003"/>
    <n v="24.125499999999999"/>
    <n v="4.5999999999999996"/>
    <s v="AM"/>
    <x v="1"/>
  </r>
  <r>
    <s v="765-26-6951"/>
    <x v="0"/>
    <x v="0"/>
    <x v="1"/>
    <x v="1"/>
    <x v="3"/>
    <n v="72.61"/>
    <n v="6"/>
    <n v="21.783000000000001"/>
    <n v="457.44299999999998"/>
    <x v="17"/>
    <x v="17"/>
    <x v="2"/>
    <n v="435.66"/>
    <n v="4.7619047620000003"/>
    <n v="21.783000000000001"/>
    <n v="6.9"/>
    <s v="AM"/>
    <x v="1"/>
  </r>
  <r>
    <s v="329-62-1586"/>
    <x v="0"/>
    <x v="0"/>
    <x v="1"/>
    <x v="1"/>
    <x v="4"/>
    <n v="54.67"/>
    <n v="3"/>
    <n v="8.2004999999999999"/>
    <n v="172.2105"/>
    <x v="18"/>
    <x v="18"/>
    <x v="2"/>
    <n v="164.01"/>
    <n v="4.7619047620000003"/>
    <n v="8.2004999999999999"/>
    <n v="8.6"/>
    <s v="PM"/>
    <x v="0"/>
  </r>
  <r>
    <s v="319-50-3348"/>
    <x v="2"/>
    <x v="2"/>
    <x v="1"/>
    <x v="0"/>
    <x v="2"/>
    <n v="40.299999999999997"/>
    <n v="2"/>
    <n v="4.03"/>
    <n v="84.63"/>
    <x v="16"/>
    <x v="19"/>
    <x v="0"/>
    <n v="80.599999999999994"/>
    <n v="4.7619047620000003"/>
    <n v="4.03"/>
    <n v="4.4000000000000004"/>
    <s v="PM"/>
    <x v="0"/>
  </r>
  <r>
    <s v="300-71-4605"/>
    <x v="1"/>
    <x v="1"/>
    <x v="0"/>
    <x v="1"/>
    <x v="1"/>
    <n v="86.04"/>
    <n v="5"/>
    <n v="21.51"/>
    <n v="451.71"/>
    <x v="6"/>
    <x v="20"/>
    <x v="0"/>
    <n v="430.2"/>
    <n v="4.7619047620000003"/>
    <n v="21.51"/>
    <n v="4.8"/>
    <s v="AM"/>
    <x v="1"/>
  </r>
  <r>
    <s v="371-85-5789"/>
    <x v="2"/>
    <x v="2"/>
    <x v="1"/>
    <x v="1"/>
    <x v="0"/>
    <n v="87.98"/>
    <n v="3"/>
    <n v="13.196999999999999"/>
    <n v="277.137"/>
    <x v="19"/>
    <x v="21"/>
    <x v="0"/>
    <n v="263.94"/>
    <n v="4.7619047620000003"/>
    <n v="13.196999999999999"/>
    <n v="5.0999999999999996"/>
    <s v="AM"/>
    <x v="1"/>
  </r>
  <r>
    <s v="273-16-6619"/>
    <x v="2"/>
    <x v="2"/>
    <x v="1"/>
    <x v="1"/>
    <x v="2"/>
    <n v="33.200000000000003"/>
    <n v="2"/>
    <n v="3.32"/>
    <n v="69.72"/>
    <x v="20"/>
    <x v="22"/>
    <x v="2"/>
    <n v="66.400000000000006"/>
    <n v="4.7619047620000003"/>
    <n v="3.32"/>
    <n v="4.4000000000000004"/>
    <s v="PM"/>
    <x v="0"/>
  </r>
  <r>
    <s v="636-48-8204"/>
    <x v="0"/>
    <x v="0"/>
    <x v="1"/>
    <x v="1"/>
    <x v="1"/>
    <n v="34.56"/>
    <n v="5"/>
    <n v="8.64"/>
    <n v="181.44"/>
    <x v="21"/>
    <x v="23"/>
    <x v="0"/>
    <n v="172.8"/>
    <n v="4.7619047620000003"/>
    <n v="8.64"/>
    <n v="9.9"/>
    <s v="AM"/>
    <x v="1"/>
  </r>
  <r>
    <s v="549-59-1358"/>
    <x v="0"/>
    <x v="0"/>
    <x v="0"/>
    <x v="1"/>
    <x v="3"/>
    <n v="88.63"/>
    <n v="3"/>
    <n v="13.294499999999999"/>
    <n v="279.18450000000001"/>
    <x v="22"/>
    <x v="24"/>
    <x v="0"/>
    <n v="265.89"/>
    <n v="4.7619047620000003"/>
    <n v="13.294499999999999"/>
    <n v="6"/>
    <s v="PM"/>
    <x v="0"/>
  </r>
  <r>
    <s v="227-03-5010"/>
    <x v="0"/>
    <x v="0"/>
    <x v="0"/>
    <x v="0"/>
    <x v="2"/>
    <n v="52.59"/>
    <n v="8"/>
    <n v="21.036000000000001"/>
    <n v="441.75599999999997"/>
    <x v="23"/>
    <x v="25"/>
    <x v="2"/>
    <n v="420.72"/>
    <n v="4.7619047620000003"/>
    <n v="21.036000000000001"/>
    <n v="8.5"/>
    <s v="PM"/>
    <x v="0"/>
  </r>
  <r>
    <s v="649-29-6775"/>
    <x v="2"/>
    <x v="2"/>
    <x v="1"/>
    <x v="1"/>
    <x v="5"/>
    <n v="33.520000000000003"/>
    <n v="1"/>
    <n v="1.6759999999999999"/>
    <n v="35.195999999999998"/>
    <x v="4"/>
    <x v="26"/>
    <x v="1"/>
    <n v="33.520000000000003"/>
    <n v="4.7619047620000003"/>
    <n v="1.6759999999999999"/>
    <n v="6.7"/>
    <s v="PM"/>
    <x v="0"/>
  </r>
  <r>
    <s v="189-17-4241"/>
    <x v="0"/>
    <x v="0"/>
    <x v="1"/>
    <x v="0"/>
    <x v="5"/>
    <n v="87.67"/>
    <n v="2"/>
    <n v="8.7669999999999995"/>
    <n v="184.107"/>
    <x v="24"/>
    <x v="27"/>
    <x v="2"/>
    <n v="175.34"/>
    <n v="4.7619047620000003"/>
    <n v="8.7669999999999995"/>
    <n v="7.7"/>
    <s v="PM"/>
    <x v="0"/>
  </r>
  <r>
    <s v="145-94-9061"/>
    <x v="2"/>
    <x v="2"/>
    <x v="1"/>
    <x v="0"/>
    <x v="4"/>
    <n v="88.36"/>
    <n v="5"/>
    <n v="22.09"/>
    <n v="463.89"/>
    <x v="25"/>
    <x v="28"/>
    <x v="1"/>
    <n v="441.8"/>
    <n v="4.7619047620000003"/>
    <n v="22.09"/>
    <n v="9.6"/>
    <s v="PM"/>
    <x v="0"/>
  </r>
  <r>
    <s v="848-62-7243"/>
    <x v="0"/>
    <x v="0"/>
    <x v="1"/>
    <x v="1"/>
    <x v="0"/>
    <n v="24.89"/>
    <n v="9"/>
    <n v="11.2005"/>
    <n v="235.2105"/>
    <x v="20"/>
    <x v="29"/>
    <x v="1"/>
    <n v="224.01"/>
    <n v="4.7619047620000003"/>
    <n v="11.2005"/>
    <n v="7.4"/>
    <s v="PM"/>
    <x v="0"/>
  </r>
  <r>
    <s v="871-79-8483"/>
    <x v="2"/>
    <x v="2"/>
    <x v="1"/>
    <x v="1"/>
    <x v="5"/>
    <n v="94.13"/>
    <n v="5"/>
    <n v="23.532499999999999"/>
    <n v="494.1825"/>
    <x v="6"/>
    <x v="30"/>
    <x v="2"/>
    <n v="470.65"/>
    <n v="4.7619047620000003"/>
    <n v="23.532499999999999"/>
    <n v="4.8"/>
    <s v="PM"/>
    <x v="0"/>
  </r>
  <r>
    <s v="149-71-6266"/>
    <x v="2"/>
    <x v="2"/>
    <x v="0"/>
    <x v="1"/>
    <x v="3"/>
    <n v="78.069999999999993"/>
    <n v="9"/>
    <n v="35.131500000000003"/>
    <n v="737.76149999999996"/>
    <x v="26"/>
    <x v="31"/>
    <x v="1"/>
    <n v="702.63"/>
    <n v="4.7619047620000003"/>
    <n v="35.131500000000003"/>
    <n v="4.5"/>
    <s v="PM"/>
    <x v="0"/>
  </r>
  <r>
    <s v="640-49-2076"/>
    <x v="2"/>
    <x v="2"/>
    <x v="1"/>
    <x v="1"/>
    <x v="3"/>
    <n v="83.78"/>
    <n v="8"/>
    <n v="33.512"/>
    <n v="703.75199999999995"/>
    <x v="8"/>
    <x v="32"/>
    <x v="1"/>
    <n v="670.24"/>
    <n v="4.7619047620000003"/>
    <n v="33.512"/>
    <n v="5.0999999999999996"/>
    <s v="PM"/>
    <x v="0"/>
  </r>
  <r>
    <s v="595-11-5460"/>
    <x v="0"/>
    <x v="0"/>
    <x v="1"/>
    <x v="1"/>
    <x v="0"/>
    <n v="96.58"/>
    <n v="2"/>
    <n v="9.6579999999999995"/>
    <n v="202.81800000000001"/>
    <x v="20"/>
    <x v="33"/>
    <x v="2"/>
    <n v="193.16"/>
    <n v="4.7619047620000003"/>
    <n v="9.6579999999999995"/>
    <n v="5.0999999999999996"/>
    <s v="AM"/>
    <x v="1"/>
  </r>
  <r>
    <s v="183-56-6882"/>
    <x v="1"/>
    <x v="1"/>
    <x v="0"/>
    <x v="0"/>
    <x v="4"/>
    <n v="99.42"/>
    <n v="4"/>
    <n v="19.884"/>
    <n v="417.56400000000002"/>
    <x v="10"/>
    <x v="34"/>
    <x v="0"/>
    <n v="397.68"/>
    <n v="4.7619047620000003"/>
    <n v="19.884"/>
    <n v="7.5"/>
    <s v="AM"/>
    <x v="1"/>
  </r>
  <r>
    <s v="232-16-2483"/>
    <x v="1"/>
    <x v="1"/>
    <x v="0"/>
    <x v="0"/>
    <x v="3"/>
    <n v="68.12"/>
    <n v="1"/>
    <n v="3.4060000000000001"/>
    <n v="71.525999999999996"/>
    <x v="27"/>
    <x v="35"/>
    <x v="0"/>
    <n v="68.12"/>
    <n v="4.7619047620000003"/>
    <n v="3.4060000000000001"/>
    <n v="6.8"/>
    <s v="PM"/>
    <x v="0"/>
  </r>
  <r>
    <s v="129-29-8530"/>
    <x v="0"/>
    <x v="0"/>
    <x v="0"/>
    <x v="1"/>
    <x v="3"/>
    <n v="62.62"/>
    <n v="5"/>
    <n v="15.654999999999999"/>
    <n v="328.755"/>
    <x v="24"/>
    <x v="36"/>
    <x v="0"/>
    <n v="313.10000000000002"/>
    <n v="4.7619047620000003"/>
    <n v="15.654999999999999"/>
    <n v="7"/>
    <s v="PM"/>
    <x v="0"/>
  </r>
  <r>
    <s v="272-65-1806"/>
    <x v="0"/>
    <x v="0"/>
    <x v="1"/>
    <x v="0"/>
    <x v="1"/>
    <n v="60.88"/>
    <n v="9"/>
    <n v="27.396000000000001"/>
    <n v="575.31600000000003"/>
    <x v="15"/>
    <x v="37"/>
    <x v="0"/>
    <n v="547.91999999999996"/>
    <n v="4.7619047620000003"/>
    <n v="27.396000000000001"/>
    <n v="4.7"/>
    <s v="PM"/>
    <x v="0"/>
  </r>
  <r>
    <s v="333-73-7901"/>
    <x v="1"/>
    <x v="1"/>
    <x v="1"/>
    <x v="0"/>
    <x v="0"/>
    <n v="54.92"/>
    <n v="8"/>
    <n v="21.968"/>
    <n v="461.32799999999997"/>
    <x v="28"/>
    <x v="38"/>
    <x v="0"/>
    <n v="439.36"/>
    <n v="4.7619047620000003"/>
    <n v="21.968"/>
    <n v="7.6"/>
    <s v="PM"/>
    <x v="0"/>
  </r>
  <r>
    <s v="777-82-7220"/>
    <x v="2"/>
    <x v="2"/>
    <x v="0"/>
    <x v="1"/>
    <x v="2"/>
    <n v="30.12"/>
    <n v="8"/>
    <n v="12.048"/>
    <n v="253.00800000000001"/>
    <x v="2"/>
    <x v="39"/>
    <x v="1"/>
    <n v="240.96"/>
    <n v="4.7619047620000003"/>
    <n v="12.048"/>
    <n v="7.7"/>
    <s v="PM"/>
    <x v="0"/>
  </r>
  <r>
    <s v="280-35-5823"/>
    <x v="2"/>
    <x v="2"/>
    <x v="0"/>
    <x v="0"/>
    <x v="2"/>
    <n v="86.72"/>
    <n v="1"/>
    <n v="4.3360000000000003"/>
    <n v="91.055999999999997"/>
    <x v="29"/>
    <x v="40"/>
    <x v="0"/>
    <n v="86.72"/>
    <n v="4.7619047620000003"/>
    <n v="4.3360000000000003"/>
    <n v="7.9"/>
    <s v="PM"/>
    <x v="0"/>
  </r>
  <r>
    <s v="554-53-8700"/>
    <x v="1"/>
    <x v="1"/>
    <x v="0"/>
    <x v="1"/>
    <x v="2"/>
    <n v="56.11"/>
    <n v="2"/>
    <n v="5.6109999999999998"/>
    <n v="117.831"/>
    <x v="30"/>
    <x v="41"/>
    <x v="1"/>
    <n v="112.22"/>
    <n v="4.7619047620000003"/>
    <n v="5.6109999999999998"/>
    <n v="6.3"/>
    <s v="AM"/>
    <x v="1"/>
  </r>
  <r>
    <s v="354-25-5821"/>
    <x v="2"/>
    <x v="2"/>
    <x v="0"/>
    <x v="0"/>
    <x v="3"/>
    <n v="69.12"/>
    <n v="6"/>
    <n v="20.736000000000001"/>
    <n v="435.45600000000002"/>
    <x v="4"/>
    <x v="42"/>
    <x v="1"/>
    <n v="414.72"/>
    <n v="4.7619047620000003"/>
    <n v="20.736000000000001"/>
    <n v="5.6"/>
    <s v="PM"/>
    <x v="0"/>
  </r>
  <r>
    <s v="228-96-1411"/>
    <x v="1"/>
    <x v="1"/>
    <x v="0"/>
    <x v="0"/>
    <x v="4"/>
    <n v="98.7"/>
    <n v="8"/>
    <n v="39.479999999999997"/>
    <n v="829.08"/>
    <x v="31"/>
    <x v="43"/>
    <x v="1"/>
    <n v="789.6"/>
    <n v="4.7619047620000003"/>
    <n v="39.479999999999997"/>
    <n v="7.6"/>
    <s v="PM"/>
    <x v="0"/>
  </r>
  <r>
    <s v="617-15-4209"/>
    <x v="1"/>
    <x v="1"/>
    <x v="0"/>
    <x v="1"/>
    <x v="0"/>
    <n v="15.37"/>
    <n v="2"/>
    <n v="1.5369999999999999"/>
    <n v="32.277000000000001"/>
    <x v="32"/>
    <x v="44"/>
    <x v="1"/>
    <n v="30.74"/>
    <n v="4.7619047620000003"/>
    <n v="1.5369999999999999"/>
    <n v="7.2"/>
    <s v="PM"/>
    <x v="0"/>
  </r>
  <r>
    <s v="132-32-9879"/>
    <x v="2"/>
    <x v="2"/>
    <x v="0"/>
    <x v="0"/>
    <x v="1"/>
    <n v="93.96"/>
    <n v="4"/>
    <n v="18.792000000000002"/>
    <n v="394.63200000000001"/>
    <x v="11"/>
    <x v="18"/>
    <x v="1"/>
    <n v="375.84"/>
    <n v="4.7619047620000003"/>
    <n v="18.792000000000002"/>
    <n v="9.5"/>
    <s v="PM"/>
    <x v="0"/>
  </r>
  <r>
    <s v="370-41-7321"/>
    <x v="2"/>
    <x v="2"/>
    <x v="0"/>
    <x v="1"/>
    <x v="0"/>
    <n v="56.69"/>
    <n v="9"/>
    <n v="25.5105"/>
    <n v="535.72050000000002"/>
    <x v="33"/>
    <x v="45"/>
    <x v="2"/>
    <n v="510.21"/>
    <n v="4.7619047620000003"/>
    <n v="25.5105"/>
    <n v="8.4"/>
    <s v="PM"/>
    <x v="0"/>
  </r>
  <r>
    <s v="727-46-3608"/>
    <x v="2"/>
    <x v="2"/>
    <x v="0"/>
    <x v="0"/>
    <x v="4"/>
    <n v="20.010000000000002"/>
    <n v="9"/>
    <n v="9.0045000000000002"/>
    <n v="189.09450000000001"/>
    <x v="10"/>
    <x v="46"/>
    <x v="0"/>
    <n v="180.09"/>
    <n v="4.7619047620000003"/>
    <n v="9.0045000000000002"/>
    <n v="4.0999999999999996"/>
    <s v="PM"/>
    <x v="0"/>
  </r>
  <r>
    <s v="669-54-1719"/>
    <x v="2"/>
    <x v="2"/>
    <x v="0"/>
    <x v="1"/>
    <x v="1"/>
    <n v="18.93"/>
    <n v="6"/>
    <n v="5.6790000000000003"/>
    <n v="119.259"/>
    <x v="34"/>
    <x v="47"/>
    <x v="2"/>
    <n v="113.58"/>
    <n v="4.7619047620000003"/>
    <n v="5.6790000000000003"/>
    <n v="8.1"/>
    <s v="PM"/>
    <x v="0"/>
  </r>
  <r>
    <s v="574-22-5561"/>
    <x v="1"/>
    <x v="1"/>
    <x v="0"/>
    <x v="0"/>
    <x v="5"/>
    <n v="82.63"/>
    <n v="10"/>
    <n v="41.314999999999998"/>
    <n v="867.61500000000001"/>
    <x v="35"/>
    <x v="48"/>
    <x v="0"/>
    <n v="826.3"/>
    <n v="4.7619047620000003"/>
    <n v="41.314999999999998"/>
    <n v="7.9"/>
    <s v="PM"/>
    <x v="0"/>
  </r>
  <r>
    <s v="326-78-5178"/>
    <x v="1"/>
    <x v="1"/>
    <x v="0"/>
    <x v="1"/>
    <x v="4"/>
    <n v="91.4"/>
    <n v="7"/>
    <n v="31.99"/>
    <n v="671.79"/>
    <x v="36"/>
    <x v="49"/>
    <x v="1"/>
    <n v="639.79999999999995"/>
    <n v="4.7619047620000003"/>
    <n v="31.99"/>
    <n v="9.5"/>
    <s v="AM"/>
    <x v="1"/>
  </r>
  <r>
    <s v="162-48-8011"/>
    <x v="0"/>
    <x v="0"/>
    <x v="0"/>
    <x v="0"/>
    <x v="4"/>
    <n v="44.59"/>
    <n v="5"/>
    <n v="11.147500000000001"/>
    <n v="234.0975"/>
    <x v="34"/>
    <x v="50"/>
    <x v="1"/>
    <n v="222.95"/>
    <n v="4.7619047620000003"/>
    <n v="11.147500000000001"/>
    <n v="8.5"/>
    <s v="PM"/>
    <x v="0"/>
  </r>
  <r>
    <s v="616-24-2851"/>
    <x v="2"/>
    <x v="2"/>
    <x v="0"/>
    <x v="0"/>
    <x v="5"/>
    <n v="17.87"/>
    <n v="4"/>
    <n v="3.5739999999999998"/>
    <n v="75.054000000000002"/>
    <x v="23"/>
    <x v="51"/>
    <x v="0"/>
    <n v="71.48"/>
    <n v="4.7619047620000003"/>
    <n v="3.5739999999999998"/>
    <n v="6.5"/>
    <s v="PM"/>
    <x v="0"/>
  </r>
  <r>
    <s v="778-71-5554"/>
    <x v="1"/>
    <x v="1"/>
    <x v="0"/>
    <x v="1"/>
    <x v="5"/>
    <n v="15.43"/>
    <n v="1"/>
    <n v="0.77149999999999996"/>
    <n v="16.201499999999999"/>
    <x v="25"/>
    <x v="52"/>
    <x v="2"/>
    <n v="15.43"/>
    <n v="4.7619047620000003"/>
    <n v="0.77149999999999996"/>
    <n v="6.1"/>
    <s v="PM"/>
    <x v="0"/>
  </r>
  <r>
    <s v="242-55-6721"/>
    <x v="2"/>
    <x v="2"/>
    <x v="1"/>
    <x v="1"/>
    <x v="2"/>
    <n v="16.16"/>
    <n v="2"/>
    <n v="1.6160000000000001"/>
    <n v="33.936"/>
    <x v="37"/>
    <x v="53"/>
    <x v="0"/>
    <n v="32.32"/>
    <n v="4.7619047620000003"/>
    <n v="1.6160000000000001"/>
    <n v="6.5"/>
    <s v="AM"/>
    <x v="1"/>
  </r>
  <r>
    <s v="399-46-5918"/>
    <x v="1"/>
    <x v="1"/>
    <x v="1"/>
    <x v="0"/>
    <x v="1"/>
    <n v="85.98"/>
    <n v="8"/>
    <n v="34.392000000000003"/>
    <n v="722.23199999999997"/>
    <x v="38"/>
    <x v="54"/>
    <x v="1"/>
    <n v="687.84"/>
    <n v="4.7619047620000003"/>
    <n v="34.392000000000003"/>
    <n v="8.1999999999999993"/>
    <s v="PM"/>
    <x v="0"/>
  </r>
  <r>
    <s v="106-35-6779"/>
    <x v="0"/>
    <x v="0"/>
    <x v="0"/>
    <x v="1"/>
    <x v="2"/>
    <n v="44.34"/>
    <n v="2"/>
    <n v="4.4340000000000002"/>
    <n v="93.114000000000004"/>
    <x v="39"/>
    <x v="55"/>
    <x v="1"/>
    <n v="88.68"/>
    <n v="4.7619047620000003"/>
    <n v="4.4340000000000002"/>
    <n v="5.8"/>
    <s v="AM"/>
    <x v="1"/>
  </r>
  <r>
    <s v="635-40-6220"/>
    <x v="0"/>
    <x v="0"/>
    <x v="1"/>
    <x v="1"/>
    <x v="0"/>
    <n v="89.6"/>
    <n v="8"/>
    <n v="35.840000000000003"/>
    <n v="752.64"/>
    <x v="13"/>
    <x v="56"/>
    <x v="0"/>
    <n v="716.8"/>
    <n v="4.7619047620000003"/>
    <n v="35.840000000000003"/>
    <n v="6.6"/>
    <s v="AM"/>
    <x v="1"/>
  </r>
  <r>
    <s v="817-48-8732"/>
    <x v="0"/>
    <x v="0"/>
    <x v="0"/>
    <x v="0"/>
    <x v="2"/>
    <n v="72.349999999999994"/>
    <n v="10"/>
    <n v="36.174999999999997"/>
    <n v="759.67499999999995"/>
    <x v="40"/>
    <x v="57"/>
    <x v="1"/>
    <n v="723.5"/>
    <n v="4.7619047620000003"/>
    <n v="36.174999999999997"/>
    <n v="5.4"/>
    <s v="PM"/>
    <x v="0"/>
  </r>
  <r>
    <s v="120-06-4233"/>
    <x v="1"/>
    <x v="1"/>
    <x v="1"/>
    <x v="1"/>
    <x v="1"/>
    <n v="30.61"/>
    <n v="6"/>
    <n v="9.1829999999999998"/>
    <n v="192.84299999999999"/>
    <x v="41"/>
    <x v="58"/>
    <x v="1"/>
    <n v="183.66"/>
    <n v="4.7619047620000003"/>
    <n v="9.1829999999999998"/>
    <n v="9.3000000000000007"/>
    <s v="PM"/>
    <x v="0"/>
  </r>
  <r>
    <s v="285-68-5083"/>
    <x v="1"/>
    <x v="1"/>
    <x v="0"/>
    <x v="0"/>
    <x v="3"/>
    <n v="24.74"/>
    <n v="3"/>
    <n v="3.7109999999999999"/>
    <n v="77.930999999999997"/>
    <x v="42"/>
    <x v="59"/>
    <x v="2"/>
    <n v="74.22"/>
    <n v="4.7619047620000003"/>
    <n v="3.7109999999999999"/>
    <n v="10"/>
    <s v="PM"/>
    <x v="0"/>
  </r>
  <r>
    <s v="803-83-5989"/>
    <x v="1"/>
    <x v="1"/>
    <x v="1"/>
    <x v="1"/>
    <x v="2"/>
    <n v="55.73"/>
    <n v="6"/>
    <n v="16.719000000000001"/>
    <n v="351.09899999999999"/>
    <x v="7"/>
    <x v="60"/>
    <x v="0"/>
    <n v="334.38"/>
    <n v="4.7619047620000003"/>
    <n v="16.719000000000001"/>
    <n v="7"/>
    <s v="AM"/>
    <x v="1"/>
  </r>
  <r>
    <s v="347-34-2234"/>
    <x v="2"/>
    <x v="2"/>
    <x v="0"/>
    <x v="0"/>
    <x v="3"/>
    <n v="55.07"/>
    <n v="9"/>
    <n v="24.781500000000001"/>
    <n v="520.41150000000005"/>
    <x v="36"/>
    <x v="61"/>
    <x v="0"/>
    <n v="495.63"/>
    <n v="4.7619047620000003"/>
    <n v="24.781500000000001"/>
    <n v="10"/>
    <s v="PM"/>
    <x v="0"/>
  </r>
  <r>
    <s v="199-75-8169"/>
    <x v="0"/>
    <x v="0"/>
    <x v="0"/>
    <x v="1"/>
    <x v="3"/>
    <n v="15.81"/>
    <n v="10"/>
    <n v="7.9050000000000002"/>
    <n v="166.005"/>
    <x v="43"/>
    <x v="62"/>
    <x v="2"/>
    <n v="158.1"/>
    <n v="4.7619047620000003"/>
    <n v="7.9050000000000002"/>
    <n v="8.6"/>
    <s v="PM"/>
    <x v="0"/>
  </r>
  <r>
    <s v="853-23-2453"/>
    <x v="2"/>
    <x v="2"/>
    <x v="0"/>
    <x v="1"/>
    <x v="0"/>
    <n v="75.739999999999995"/>
    <n v="4"/>
    <n v="15.148"/>
    <n v="318.108"/>
    <x v="44"/>
    <x v="63"/>
    <x v="1"/>
    <n v="302.95999999999998"/>
    <n v="4.7619047620000003"/>
    <n v="15.148"/>
    <n v="7.6"/>
    <s v="PM"/>
    <x v="0"/>
  </r>
  <r>
    <s v="877-22-3308"/>
    <x v="0"/>
    <x v="0"/>
    <x v="0"/>
    <x v="1"/>
    <x v="0"/>
    <n v="15.87"/>
    <n v="10"/>
    <n v="7.9349999999999996"/>
    <n v="166.63499999999999"/>
    <x v="45"/>
    <x v="64"/>
    <x v="1"/>
    <n v="158.69999999999999"/>
    <n v="4.7619047620000003"/>
    <n v="7.9349999999999996"/>
    <n v="5.8"/>
    <s v="PM"/>
    <x v="0"/>
  </r>
  <r>
    <s v="838-78-4295"/>
    <x v="1"/>
    <x v="1"/>
    <x v="1"/>
    <x v="0"/>
    <x v="0"/>
    <n v="33.47"/>
    <n v="2"/>
    <n v="3.347"/>
    <n v="70.287000000000006"/>
    <x v="34"/>
    <x v="65"/>
    <x v="0"/>
    <n v="66.94"/>
    <n v="4.7619047620000003"/>
    <n v="3.347"/>
    <n v="6.7"/>
    <s v="PM"/>
    <x v="0"/>
  </r>
  <r>
    <s v="109-28-2512"/>
    <x v="2"/>
    <x v="2"/>
    <x v="0"/>
    <x v="0"/>
    <x v="5"/>
    <n v="97.61"/>
    <n v="6"/>
    <n v="29.283000000000001"/>
    <n v="614.94299999999998"/>
    <x v="27"/>
    <x v="66"/>
    <x v="0"/>
    <n v="585.66"/>
    <n v="4.7619047620000003"/>
    <n v="29.283000000000001"/>
    <n v="9.9"/>
    <s v="PM"/>
    <x v="0"/>
  </r>
  <r>
    <s v="232-11-3025"/>
    <x v="0"/>
    <x v="0"/>
    <x v="1"/>
    <x v="1"/>
    <x v="3"/>
    <n v="78.77"/>
    <n v="10"/>
    <n v="39.384999999999998"/>
    <n v="827.08500000000004"/>
    <x v="46"/>
    <x v="67"/>
    <x v="1"/>
    <n v="787.7"/>
    <n v="4.7619047620000003"/>
    <n v="39.384999999999998"/>
    <n v="6.4"/>
    <s v="AM"/>
    <x v="1"/>
  </r>
  <r>
    <s v="382-03-4532"/>
    <x v="0"/>
    <x v="0"/>
    <x v="0"/>
    <x v="0"/>
    <x v="0"/>
    <n v="18.329999999999998"/>
    <n v="1"/>
    <n v="0.91649999999999998"/>
    <n v="19.246500000000001"/>
    <x v="30"/>
    <x v="68"/>
    <x v="1"/>
    <n v="18.329999999999998"/>
    <n v="4.7619047620000003"/>
    <n v="0.91649999999999998"/>
    <n v="4.3"/>
    <s v="PM"/>
    <x v="0"/>
  </r>
  <r>
    <s v="393-65-2792"/>
    <x v="1"/>
    <x v="1"/>
    <x v="1"/>
    <x v="1"/>
    <x v="4"/>
    <n v="89.48"/>
    <n v="10"/>
    <n v="44.74"/>
    <n v="939.54"/>
    <x v="47"/>
    <x v="69"/>
    <x v="2"/>
    <n v="894.8"/>
    <n v="4.7619047620000003"/>
    <n v="44.74"/>
    <n v="9.6"/>
    <s v="PM"/>
    <x v="0"/>
  </r>
  <r>
    <s v="796-12-2025"/>
    <x v="1"/>
    <x v="1"/>
    <x v="1"/>
    <x v="1"/>
    <x v="5"/>
    <n v="62.12"/>
    <n v="10"/>
    <n v="31.06"/>
    <n v="652.26"/>
    <x v="48"/>
    <x v="15"/>
    <x v="1"/>
    <n v="621.20000000000005"/>
    <n v="4.7619047620000003"/>
    <n v="31.06"/>
    <n v="5.9"/>
    <s v="PM"/>
    <x v="0"/>
  </r>
  <r>
    <s v="510-95-6347"/>
    <x v="2"/>
    <x v="2"/>
    <x v="0"/>
    <x v="0"/>
    <x v="4"/>
    <n v="48.52"/>
    <n v="3"/>
    <n v="7.2779999999999996"/>
    <n v="152.83799999999999"/>
    <x v="19"/>
    <x v="70"/>
    <x v="0"/>
    <n v="145.56"/>
    <n v="4.7619047620000003"/>
    <n v="7.2779999999999996"/>
    <n v="4"/>
    <s v="PM"/>
    <x v="0"/>
  </r>
  <r>
    <s v="841-35-6630"/>
    <x v="1"/>
    <x v="1"/>
    <x v="1"/>
    <x v="0"/>
    <x v="1"/>
    <n v="75.91"/>
    <n v="6"/>
    <n v="22.773"/>
    <n v="478.233"/>
    <x v="11"/>
    <x v="71"/>
    <x v="1"/>
    <n v="455.46"/>
    <n v="4.7619047620000003"/>
    <n v="22.773"/>
    <n v="8.6999999999999993"/>
    <s v="PM"/>
    <x v="0"/>
  </r>
  <r>
    <s v="287-21-9091"/>
    <x v="0"/>
    <x v="0"/>
    <x v="1"/>
    <x v="1"/>
    <x v="2"/>
    <n v="74.67"/>
    <n v="9"/>
    <n v="33.601500000000001"/>
    <n v="705.63149999999996"/>
    <x v="49"/>
    <x v="60"/>
    <x v="0"/>
    <n v="672.03"/>
    <n v="4.7619047620000003"/>
    <n v="33.601500000000001"/>
    <n v="9.4"/>
    <s v="AM"/>
    <x v="1"/>
  </r>
  <r>
    <s v="732-94-0499"/>
    <x v="1"/>
    <x v="1"/>
    <x v="1"/>
    <x v="0"/>
    <x v="1"/>
    <n v="41.65"/>
    <n v="10"/>
    <n v="20.824999999999999"/>
    <n v="437.32499999999999"/>
    <x v="50"/>
    <x v="72"/>
    <x v="2"/>
    <n v="416.5"/>
    <n v="4.7619047620000003"/>
    <n v="20.824999999999999"/>
    <n v="5.4"/>
    <s v="PM"/>
    <x v="0"/>
  </r>
  <r>
    <s v="263-10-3913"/>
    <x v="1"/>
    <x v="1"/>
    <x v="0"/>
    <x v="1"/>
    <x v="5"/>
    <n v="49.04"/>
    <n v="9"/>
    <n v="22.068000000000001"/>
    <n v="463.428"/>
    <x v="51"/>
    <x v="73"/>
    <x v="2"/>
    <n v="441.36"/>
    <n v="4.7619047620000003"/>
    <n v="22.068000000000001"/>
    <n v="8.6"/>
    <s v="PM"/>
    <x v="0"/>
  </r>
  <r>
    <s v="381-20-0914"/>
    <x v="0"/>
    <x v="0"/>
    <x v="0"/>
    <x v="0"/>
    <x v="5"/>
    <n v="20.010000000000002"/>
    <n v="9"/>
    <n v="9.0045000000000002"/>
    <n v="189.09450000000001"/>
    <x v="52"/>
    <x v="74"/>
    <x v="2"/>
    <n v="180.09"/>
    <n v="4.7619047620000003"/>
    <n v="9.0045000000000002"/>
    <n v="5.7"/>
    <s v="PM"/>
    <x v="0"/>
  </r>
  <r>
    <s v="829-49-1914"/>
    <x v="1"/>
    <x v="1"/>
    <x v="0"/>
    <x v="0"/>
    <x v="4"/>
    <n v="78.31"/>
    <n v="10"/>
    <n v="39.155000000000001"/>
    <n v="822.255"/>
    <x v="19"/>
    <x v="75"/>
    <x v="0"/>
    <n v="783.1"/>
    <n v="4.7619047620000003"/>
    <n v="39.155000000000001"/>
    <n v="6.6"/>
    <s v="PM"/>
    <x v="0"/>
  </r>
  <r>
    <s v="756-01-7507"/>
    <x v="1"/>
    <x v="1"/>
    <x v="1"/>
    <x v="0"/>
    <x v="0"/>
    <n v="20.38"/>
    <n v="5"/>
    <n v="5.0949999999999998"/>
    <n v="106.995"/>
    <x v="49"/>
    <x v="76"/>
    <x v="1"/>
    <n v="101.9"/>
    <n v="4.7619047620000003"/>
    <n v="5.0949999999999998"/>
    <n v="6"/>
    <s v="PM"/>
    <x v="0"/>
  </r>
  <r>
    <s v="870-72-4431"/>
    <x v="1"/>
    <x v="1"/>
    <x v="1"/>
    <x v="0"/>
    <x v="0"/>
    <n v="99.19"/>
    <n v="6"/>
    <n v="29.757000000000001"/>
    <n v="624.89700000000005"/>
    <x v="18"/>
    <x v="51"/>
    <x v="2"/>
    <n v="595.14"/>
    <n v="4.7619047620000003"/>
    <n v="29.757000000000001"/>
    <n v="5.5"/>
    <s v="PM"/>
    <x v="0"/>
  </r>
  <r>
    <s v="847-38-7188"/>
    <x v="2"/>
    <x v="2"/>
    <x v="1"/>
    <x v="0"/>
    <x v="4"/>
    <n v="96.68"/>
    <n v="3"/>
    <n v="14.502000000000001"/>
    <n v="304.54199999999997"/>
    <x v="53"/>
    <x v="77"/>
    <x v="0"/>
    <n v="290.04000000000002"/>
    <n v="4.7619047620000003"/>
    <n v="14.502000000000001"/>
    <n v="6.4"/>
    <s v="PM"/>
    <x v="0"/>
  </r>
  <r>
    <s v="480-63-2856"/>
    <x v="1"/>
    <x v="1"/>
    <x v="1"/>
    <x v="1"/>
    <x v="4"/>
    <n v="19.25"/>
    <n v="8"/>
    <n v="7.7"/>
    <n v="161.69999999999999"/>
    <x v="54"/>
    <x v="78"/>
    <x v="0"/>
    <n v="154"/>
    <n v="4.7619047620000003"/>
    <n v="7.7"/>
    <n v="6.6"/>
    <s v="PM"/>
    <x v="0"/>
  </r>
  <r>
    <s v="787-56-0757"/>
    <x v="1"/>
    <x v="1"/>
    <x v="0"/>
    <x v="0"/>
    <x v="4"/>
    <n v="80.36"/>
    <n v="4"/>
    <n v="16.071999999999999"/>
    <n v="337.512"/>
    <x v="55"/>
    <x v="40"/>
    <x v="2"/>
    <n v="321.44"/>
    <n v="4.7619047620000003"/>
    <n v="16.071999999999999"/>
    <n v="8.3000000000000007"/>
    <s v="PM"/>
    <x v="0"/>
  </r>
  <r>
    <s v="360-39-5055"/>
    <x v="1"/>
    <x v="1"/>
    <x v="0"/>
    <x v="1"/>
    <x v="3"/>
    <n v="48.91"/>
    <n v="5"/>
    <n v="12.227499999999999"/>
    <n v="256.77749999999997"/>
    <x v="11"/>
    <x v="79"/>
    <x v="1"/>
    <n v="244.55"/>
    <n v="4.7619047620000003"/>
    <n v="12.227499999999999"/>
    <n v="6.6"/>
    <s v="AM"/>
    <x v="1"/>
  </r>
  <r>
    <s v="730-50-9884"/>
    <x v="1"/>
    <x v="1"/>
    <x v="1"/>
    <x v="0"/>
    <x v="3"/>
    <n v="83.06"/>
    <n v="7"/>
    <n v="29.071000000000002"/>
    <n v="610.49099999999999"/>
    <x v="19"/>
    <x v="80"/>
    <x v="0"/>
    <n v="581.41999999999996"/>
    <n v="4.7619047620000003"/>
    <n v="29.071000000000002"/>
    <n v="4"/>
    <s v="PM"/>
    <x v="0"/>
  </r>
  <r>
    <s v="362-58-8315"/>
    <x v="1"/>
    <x v="1"/>
    <x v="1"/>
    <x v="1"/>
    <x v="5"/>
    <n v="76.52"/>
    <n v="5"/>
    <n v="19.13"/>
    <n v="401.73"/>
    <x v="5"/>
    <x v="81"/>
    <x v="1"/>
    <n v="382.6"/>
    <n v="4.7619047620000003"/>
    <n v="19.13"/>
    <n v="9.9"/>
    <s v="AM"/>
    <x v="1"/>
  </r>
  <r>
    <s v="633-44-8566"/>
    <x v="0"/>
    <x v="0"/>
    <x v="0"/>
    <x v="1"/>
    <x v="4"/>
    <n v="49.38"/>
    <n v="7"/>
    <n v="17.283000000000001"/>
    <n v="362.94299999999998"/>
    <x v="39"/>
    <x v="82"/>
    <x v="2"/>
    <n v="345.66"/>
    <n v="4.7619047620000003"/>
    <n v="17.283000000000001"/>
    <n v="7.3"/>
    <s v="PM"/>
    <x v="0"/>
  </r>
  <r>
    <s v="504-35-8843"/>
    <x v="0"/>
    <x v="0"/>
    <x v="1"/>
    <x v="1"/>
    <x v="3"/>
    <n v="42.47"/>
    <n v="1"/>
    <n v="2.1234999999999999"/>
    <n v="44.593499999999999"/>
    <x v="56"/>
    <x v="83"/>
    <x v="1"/>
    <n v="42.47"/>
    <n v="4.7619047620000003"/>
    <n v="2.1234999999999999"/>
    <n v="5.7"/>
    <s v="PM"/>
    <x v="0"/>
  </r>
  <r>
    <s v="318-68-5053"/>
    <x v="2"/>
    <x v="2"/>
    <x v="1"/>
    <x v="0"/>
    <x v="0"/>
    <n v="76.989999999999995"/>
    <n v="6"/>
    <n v="23.097000000000001"/>
    <n v="485.03699999999998"/>
    <x v="33"/>
    <x v="84"/>
    <x v="1"/>
    <n v="461.94"/>
    <n v="4.7619047620000003"/>
    <n v="23.097000000000001"/>
    <n v="6.1"/>
    <s v="PM"/>
    <x v="0"/>
  </r>
  <r>
    <s v="565-80-5980"/>
    <x v="1"/>
    <x v="1"/>
    <x v="0"/>
    <x v="0"/>
    <x v="2"/>
    <n v="47.38"/>
    <n v="4"/>
    <n v="9.4760000000000009"/>
    <n v="198.99600000000001"/>
    <x v="54"/>
    <x v="12"/>
    <x v="1"/>
    <n v="189.52"/>
    <n v="4.7619047620000003"/>
    <n v="9.4760000000000009"/>
    <n v="7.1"/>
    <s v="AM"/>
    <x v="1"/>
  </r>
  <r>
    <s v="225-32-0908"/>
    <x v="1"/>
    <x v="1"/>
    <x v="1"/>
    <x v="0"/>
    <x v="3"/>
    <n v="44.86"/>
    <n v="10"/>
    <n v="22.43"/>
    <n v="471.03"/>
    <x v="53"/>
    <x v="85"/>
    <x v="0"/>
    <n v="448.6"/>
    <n v="4.7619047620000003"/>
    <n v="22.43"/>
    <n v="8.1999999999999993"/>
    <s v="PM"/>
    <x v="0"/>
  </r>
  <r>
    <s v="873-51-0671"/>
    <x v="0"/>
    <x v="0"/>
    <x v="0"/>
    <x v="0"/>
    <x v="3"/>
    <n v="21.98"/>
    <n v="7"/>
    <n v="7.6929999999999996"/>
    <n v="161.553"/>
    <x v="8"/>
    <x v="86"/>
    <x v="0"/>
    <n v="153.86000000000001"/>
    <n v="4.7619047620000003"/>
    <n v="7.6929999999999996"/>
    <n v="5.0999999999999996"/>
    <s v="PM"/>
    <x v="0"/>
  </r>
  <r>
    <s v="152-08-9985"/>
    <x v="2"/>
    <x v="2"/>
    <x v="0"/>
    <x v="1"/>
    <x v="0"/>
    <n v="64.36"/>
    <n v="9"/>
    <n v="28.962"/>
    <n v="608.202"/>
    <x v="41"/>
    <x v="87"/>
    <x v="2"/>
    <n v="579.24"/>
    <n v="4.7619047620000003"/>
    <n v="28.962"/>
    <n v="8.6"/>
    <s v="PM"/>
    <x v="0"/>
  </r>
  <r>
    <s v="512-91-0811"/>
    <x v="1"/>
    <x v="1"/>
    <x v="1"/>
    <x v="1"/>
    <x v="0"/>
    <n v="89.75"/>
    <n v="1"/>
    <n v="4.4874999999999998"/>
    <n v="94.237499999999997"/>
    <x v="10"/>
    <x v="88"/>
    <x v="2"/>
    <n v="89.75"/>
    <n v="4.7619047620000003"/>
    <n v="4.4874999999999998"/>
    <n v="6.6"/>
    <s v="PM"/>
    <x v="0"/>
  </r>
  <r>
    <s v="594-34-4444"/>
    <x v="0"/>
    <x v="0"/>
    <x v="1"/>
    <x v="1"/>
    <x v="1"/>
    <n v="97.16"/>
    <n v="1"/>
    <n v="4.8579999999999997"/>
    <n v="102.018"/>
    <x v="1"/>
    <x v="89"/>
    <x v="0"/>
    <n v="97.16"/>
    <n v="4.7619047620000003"/>
    <n v="4.8579999999999997"/>
    <n v="7.2"/>
    <s v="PM"/>
    <x v="0"/>
  </r>
  <r>
    <s v="766-85-7061"/>
    <x v="2"/>
    <x v="2"/>
    <x v="1"/>
    <x v="1"/>
    <x v="0"/>
    <n v="87.87"/>
    <n v="10"/>
    <n v="43.935000000000002"/>
    <n v="922.63499999999999"/>
    <x v="14"/>
    <x v="12"/>
    <x v="0"/>
    <n v="878.7"/>
    <n v="4.7619047620000003"/>
    <n v="43.935000000000002"/>
    <n v="5.0999999999999996"/>
    <s v="AM"/>
    <x v="1"/>
  </r>
  <r>
    <s v="871-39-9221"/>
    <x v="1"/>
    <x v="1"/>
    <x v="1"/>
    <x v="0"/>
    <x v="1"/>
    <n v="12.45"/>
    <n v="6"/>
    <n v="3.7349999999999999"/>
    <n v="78.435000000000002"/>
    <x v="57"/>
    <x v="90"/>
    <x v="1"/>
    <n v="74.7"/>
    <n v="4.7619047620000003"/>
    <n v="3.7349999999999999"/>
    <n v="4.0999999999999996"/>
    <s v="PM"/>
    <x v="0"/>
  </r>
  <r>
    <s v="865-92-6136"/>
    <x v="0"/>
    <x v="0"/>
    <x v="1"/>
    <x v="1"/>
    <x v="4"/>
    <n v="52.75"/>
    <n v="3"/>
    <n v="7.9124999999999996"/>
    <n v="166.16249999999999"/>
    <x v="28"/>
    <x v="91"/>
    <x v="0"/>
    <n v="158.25"/>
    <n v="4.7619047620000003"/>
    <n v="7.9124999999999996"/>
    <n v="9.3000000000000007"/>
    <s v="AM"/>
    <x v="1"/>
  </r>
  <r>
    <s v="733-01-9107"/>
    <x v="2"/>
    <x v="2"/>
    <x v="1"/>
    <x v="1"/>
    <x v="2"/>
    <n v="82.7"/>
    <n v="6"/>
    <n v="24.81"/>
    <n v="521.01"/>
    <x v="19"/>
    <x v="92"/>
    <x v="1"/>
    <n v="496.2"/>
    <n v="4.7619047620000003"/>
    <n v="24.81"/>
    <n v="7.4"/>
    <s v="PM"/>
    <x v="0"/>
  </r>
  <r>
    <s v="163-56-7055"/>
    <x v="1"/>
    <x v="1"/>
    <x v="0"/>
    <x v="1"/>
    <x v="5"/>
    <n v="48.71"/>
    <n v="1"/>
    <n v="2.4355000000000002"/>
    <n v="51.145499999999998"/>
    <x v="58"/>
    <x v="25"/>
    <x v="1"/>
    <n v="48.71"/>
    <n v="4.7619047620000003"/>
    <n v="2.4355000000000002"/>
    <n v="4.0999999999999996"/>
    <s v="PM"/>
    <x v="0"/>
  </r>
  <r>
    <s v="189-98-2939"/>
    <x v="1"/>
    <x v="1"/>
    <x v="1"/>
    <x v="1"/>
    <x v="5"/>
    <n v="78.55"/>
    <n v="9"/>
    <n v="35.347499999999997"/>
    <n v="742.29750000000001"/>
    <x v="59"/>
    <x v="93"/>
    <x v="1"/>
    <n v="706.95"/>
    <n v="4.7619047620000003"/>
    <n v="35.347499999999997"/>
    <n v="7.2"/>
    <s v="PM"/>
    <x v="0"/>
  </r>
  <r>
    <s v="551-21-3069"/>
    <x v="1"/>
    <x v="1"/>
    <x v="1"/>
    <x v="0"/>
    <x v="1"/>
    <n v="23.07"/>
    <n v="9"/>
    <n v="10.381500000000001"/>
    <n v="218.01150000000001"/>
    <x v="60"/>
    <x v="94"/>
    <x v="1"/>
    <n v="207.63"/>
    <n v="4.7619047620000003"/>
    <n v="10.381500000000001"/>
    <n v="4.9000000000000004"/>
    <s v="AM"/>
    <x v="1"/>
  </r>
  <r>
    <s v="212-62-1842"/>
    <x v="0"/>
    <x v="0"/>
    <x v="1"/>
    <x v="1"/>
    <x v="4"/>
    <n v="58.26"/>
    <n v="6"/>
    <n v="17.478000000000002"/>
    <n v="367.03800000000001"/>
    <x v="61"/>
    <x v="95"/>
    <x v="1"/>
    <n v="349.56"/>
    <n v="4.7619047620000003"/>
    <n v="17.478000000000002"/>
    <n v="9.9"/>
    <s v="PM"/>
    <x v="0"/>
  </r>
  <r>
    <s v="716-39-1409"/>
    <x v="2"/>
    <x v="2"/>
    <x v="1"/>
    <x v="1"/>
    <x v="0"/>
    <n v="30.35"/>
    <n v="7"/>
    <n v="10.6225"/>
    <n v="223.07249999999999"/>
    <x v="35"/>
    <x v="96"/>
    <x v="1"/>
    <n v="212.45"/>
    <n v="4.7619047620000003"/>
    <n v="10.6225"/>
    <n v="8"/>
    <s v="PM"/>
    <x v="0"/>
  </r>
  <r>
    <s v="704-48-3927"/>
    <x v="0"/>
    <x v="0"/>
    <x v="0"/>
    <x v="1"/>
    <x v="1"/>
    <n v="88.67"/>
    <n v="10"/>
    <n v="44.335000000000001"/>
    <n v="931.03499999999997"/>
    <x v="52"/>
    <x v="97"/>
    <x v="0"/>
    <n v="886.7"/>
    <n v="4.7619047620000003"/>
    <n v="44.335000000000001"/>
    <n v="7.3"/>
    <s v="PM"/>
    <x v="0"/>
  </r>
  <r>
    <s v="628-34-3388"/>
    <x v="1"/>
    <x v="1"/>
    <x v="1"/>
    <x v="1"/>
    <x v="5"/>
    <n v="27.38"/>
    <n v="6"/>
    <n v="8.2140000000000004"/>
    <n v="172.494"/>
    <x v="0"/>
    <x v="98"/>
    <x v="2"/>
    <n v="164.28"/>
    <n v="4.7619047620000003"/>
    <n v="8.2140000000000004"/>
    <n v="7.9"/>
    <s v="PM"/>
    <x v="0"/>
  </r>
  <r>
    <s v="630-74-5166"/>
    <x v="0"/>
    <x v="0"/>
    <x v="1"/>
    <x v="1"/>
    <x v="3"/>
    <n v="62.13"/>
    <n v="6"/>
    <n v="18.638999999999999"/>
    <n v="391.41899999999998"/>
    <x v="23"/>
    <x v="99"/>
    <x v="1"/>
    <n v="372.78"/>
    <n v="4.7619047620000003"/>
    <n v="18.638999999999999"/>
    <n v="7.4"/>
    <s v="PM"/>
    <x v="0"/>
  </r>
  <r>
    <s v="588-01-7461"/>
    <x v="1"/>
    <x v="1"/>
    <x v="1"/>
    <x v="0"/>
    <x v="4"/>
    <n v="33.979999999999997"/>
    <n v="9"/>
    <n v="15.291"/>
    <n v="321.11099999999999"/>
    <x v="62"/>
    <x v="100"/>
    <x v="1"/>
    <n v="305.82"/>
    <n v="4.7619047620000003"/>
    <n v="15.291"/>
    <n v="4.2"/>
    <s v="AM"/>
    <x v="1"/>
  </r>
  <r>
    <s v="861-77-0145"/>
    <x v="1"/>
    <x v="1"/>
    <x v="0"/>
    <x v="1"/>
    <x v="1"/>
    <n v="81.97"/>
    <n v="10"/>
    <n v="40.984999999999999"/>
    <n v="860.68499999999995"/>
    <x v="2"/>
    <x v="101"/>
    <x v="1"/>
    <n v="819.7"/>
    <n v="4.7619047620000003"/>
    <n v="40.984999999999999"/>
    <n v="9.1999999999999993"/>
    <s v="PM"/>
    <x v="0"/>
  </r>
  <r>
    <s v="479-26-8945"/>
    <x v="2"/>
    <x v="2"/>
    <x v="0"/>
    <x v="0"/>
    <x v="3"/>
    <n v="16.489999999999998"/>
    <n v="2"/>
    <n v="1.649"/>
    <n v="34.628999999999998"/>
    <x v="63"/>
    <x v="102"/>
    <x v="0"/>
    <n v="32.979999999999997"/>
    <n v="4.7619047620000003"/>
    <n v="1.649"/>
    <n v="4.5999999999999996"/>
    <s v="AM"/>
    <x v="1"/>
  </r>
  <r>
    <s v="210-67-5886"/>
    <x v="1"/>
    <x v="1"/>
    <x v="0"/>
    <x v="0"/>
    <x v="0"/>
    <n v="98.21"/>
    <n v="3"/>
    <n v="14.7315"/>
    <n v="309.36149999999998"/>
    <x v="63"/>
    <x v="103"/>
    <x v="2"/>
    <n v="294.63"/>
    <n v="4.7619047620000003"/>
    <n v="14.7315"/>
    <n v="7.8"/>
    <s v="AM"/>
    <x v="1"/>
  </r>
  <r>
    <s v="227-78-1148"/>
    <x v="2"/>
    <x v="2"/>
    <x v="1"/>
    <x v="0"/>
    <x v="5"/>
    <n v="72.84"/>
    <n v="7"/>
    <n v="25.494"/>
    <n v="535.37400000000002"/>
    <x v="42"/>
    <x v="104"/>
    <x v="1"/>
    <n v="509.88"/>
    <n v="4.7619047620000003"/>
    <n v="25.494"/>
    <n v="8.4"/>
    <s v="PM"/>
    <x v="0"/>
  </r>
  <r>
    <s v="645-44-1170"/>
    <x v="0"/>
    <x v="0"/>
    <x v="0"/>
    <x v="1"/>
    <x v="2"/>
    <n v="58.07"/>
    <n v="9"/>
    <n v="26.131499999999999"/>
    <n v="548.76149999999996"/>
    <x v="64"/>
    <x v="105"/>
    <x v="0"/>
    <n v="522.63"/>
    <n v="4.7619047620000003"/>
    <n v="26.131499999999999"/>
    <n v="4.3"/>
    <s v="PM"/>
    <x v="0"/>
  </r>
  <r>
    <s v="237-01-6122"/>
    <x v="1"/>
    <x v="1"/>
    <x v="0"/>
    <x v="0"/>
    <x v="2"/>
    <n v="80.790000000000006"/>
    <n v="9"/>
    <n v="36.355499999999999"/>
    <n v="763.46550000000002"/>
    <x v="60"/>
    <x v="106"/>
    <x v="2"/>
    <n v="727.11"/>
    <n v="4.7619047620000003"/>
    <n v="36.355499999999999"/>
    <n v="9.5"/>
    <s v="PM"/>
    <x v="0"/>
  </r>
  <r>
    <s v="225-98-1496"/>
    <x v="1"/>
    <x v="1"/>
    <x v="1"/>
    <x v="0"/>
    <x v="5"/>
    <n v="27.02"/>
    <n v="3"/>
    <n v="4.0529999999999999"/>
    <n v="85.113"/>
    <x v="22"/>
    <x v="39"/>
    <x v="2"/>
    <n v="81.06"/>
    <n v="4.7619047620000003"/>
    <n v="4.0529999999999999"/>
    <n v="7.1"/>
    <s v="PM"/>
    <x v="0"/>
  </r>
  <r>
    <s v="291-32-1427"/>
    <x v="2"/>
    <x v="2"/>
    <x v="0"/>
    <x v="1"/>
    <x v="5"/>
    <n v="21.94"/>
    <n v="5"/>
    <n v="5.4850000000000003"/>
    <n v="115.185"/>
    <x v="19"/>
    <x v="107"/>
    <x v="0"/>
    <n v="109.7"/>
    <n v="4.7619047620000003"/>
    <n v="5.4850000000000003"/>
    <n v="5.3"/>
    <s v="PM"/>
    <x v="0"/>
  </r>
  <r>
    <s v="659-65-8956"/>
    <x v="2"/>
    <x v="2"/>
    <x v="0"/>
    <x v="1"/>
    <x v="5"/>
    <n v="51.36"/>
    <n v="1"/>
    <n v="2.5680000000000001"/>
    <n v="53.927999999999997"/>
    <x v="65"/>
    <x v="108"/>
    <x v="0"/>
    <n v="51.36"/>
    <n v="4.7619047620000003"/>
    <n v="2.5680000000000001"/>
    <n v="5.2"/>
    <s v="PM"/>
    <x v="0"/>
  </r>
  <r>
    <s v="642-32-2990"/>
    <x v="0"/>
    <x v="0"/>
    <x v="1"/>
    <x v="0"/>
    <x v="4"/>
    <n v="10.96"/>
    <n v="10"/>
    <n v="5.48"/>
    <n v="115.08"/>
    <x v="30"/>
    <x v="109"/>
    <x v="0"/>
    <n v="109.6"/>
    <n v="4.7619047620000003"/>
    <n v="5.48"/>
    <n v="6"/>
    <s v="PM"/>
    <x v="0"/>
  </r>
  <r>
    <s v="378-24-2715"/>
    <x v="2"/>
    <x v="2"/>
    <x v="1"/>
    <x v="1"/>
    <x v="2"/>
    <n v="53.44"/>
    <n v="2"/>
    <n v="5.3440000000000003"/>
    <n v="112.224"/>
    <x v="40"/>
    <x v="89"/>
    <x v="0"/>
    <n v="106.88"/>
    <n v="4.7619047620000003"/>
    <n v="5.3440000000000003"/>
    <n v="4.0999999999999996"/>
    <s v="PM"/>
    <x v="0"/>
  </r>
  <r>
    <s v="638-60-7125"/>
    <x v="0"/>
    <x v="0"/>
    <x v="1"/>
    <x v="0"/>
    <x v="1"/>
    <n v="99.56"/>
    <n v="8"/>
    <n v="39.823999999999998"/>
    <n v="836.30399999999997"/>
    <x v="44"/>
    <x v="11"/>
    <x v="2"/>
    <n v="796.48"/>
    <n v="4.7619047620000003"/>
    <n v="39.823999999999998"/>
    <n v="5.2"/>
    <s v="PM"/>
    <x v="0"/>
  </r>
  <r>
    <s v="659-36-1684"/>
    <x v="1"/>
    <x v="1"/>
    <x v="0"/>
    <x v="1"/>
    <x v="3"/>
    <n v="57.12"/>
    <n v="7"/>
    <n v="19.992000000000001"/>
    <n v="419.83199999999999"/>
    <x v="52"/>
    <x v="110"/>
    <x v="2"/>
    <n v="399.84"/>
    <n v="4.7619047620000003"/>
    <n v="19.992000000000001"/>
    <n v="6.5"/>
    <s v="PM"/>
    <x v="0"/>
  </r>
  <r>
    <s v="219-22-9386"/>
    <x v="2"/>
    <x v="2"/>
    <x v="0"/>
    <x v="1"/>
    <x v="3"/>
    <n v="99.96"/>
    <n v="9"/>
    <n v="44.981999999999999"/>
    <n v="944.62199999999996"/>
    <x v="11"/>
    <x v="111"/>
    <x v="2"/>
    <n v="899.64"/>
    <n v="4.7619047620000003"/>
    <n v="44.981999999999999"/>
    <n v="4.2"/>
    <s v="PM"/>
    <x v="0"/>
  </r>
  <r>
    <s v="336-78-2147"/>
    <x v="1"/>
    <x v="1"/>
    <x v="0"/>
    <x v="1"/>
    <x v="2"/>
    <n v="63.91"/>
    <n v="8"/>
    <n v="25.564"/>
    <n v="536.84400000000005"/>
    <x v="45"/>
    <x v="112"/>
    <x v="2"/>
    <n v="511.28"/>
    <n v="4.7619047620000003"/>
    <n v="25.564"/>
    <n v="4.5999999999999996"/>
    <s v="PM"/>
    <x v="0"/>
  </r>
  <r>
    <s v="268-27-6179"/>
    <x v="2"/>
    <x v="2"/>
    <x v="0"/>
    <x v="0"/>
    <x v="5"/>
    <n v="56.47"/>
    <n v="8"/>
    <n v="22.588000000000001"/>
    <n v="474.34800000000001"/>
    <x v="11"/>
    <x v="113"/>
    <x v="0"/>
    <n v="451.76"/>
    <n v="4.7619047620000003"/>
    <n v="22.588000000000001"/>
    <n v="7.3"/>
    <s v="PM"/>
    <x v="0"/>
  </r>
  <r>
    <s v="668-90-8900"/>
    <x v="0"/>
    <x v="0"/>
    <x v="1"/>
    <x v="0"/>
    <x v="2"/>
    <n v="93.69"/>
    <n v="7"/>
    <n v="32.791499999999999"/>
    <n v="688.62149999999997"/>
    <x v="24"/>
    <x v="114"/>
    <x v="2"/>
    <n v="655.83"/>
    <n v="4.7619047620000003"/>
    <n v="32.791499999999999"/>
    <n v="4.5"/>
    <s v="PM"/>
    <x v="0"/>
  </r>
  <r>
    <s v="870-54-3162"/>
    <x v="0"/>
    <x v="0"/>
    <x v="1"/>
    <x v="0"/>
    <x v="3"/>
    <n v="32.25"/>
    <n v="5"/>
    <n v="8.0625"/>
    <n v="169.3125"/>
    <x v="3"/>
    <x v="115"/>
    <x v="1"/>
    <n v="161.25"/>
    <n v="4.7619047620000003"/>
    <n v="8.0625"/>
    <n v="9"/>
    <s v="PM"/>
    <x v="0"/>
  </r>
  <r>
    <s v="189-08-9157"/>
    <x v="1"/>
    <x v="1"/>
    <x v="1"/>
    <x v="0"/>
    <x v="5"/>
    <n v="31.73"/>
    <n v="9"/>
    <n v="14.278499999999999"/>
    <n v="299.8485"/>
    <x v="66"/>
    <x v="116"/>
    <x v="2"/>
    <n v="285.57"/>
    <n v="4.7619047620000003"/>
    <n v="14.278499999999999"/>
    <n v="5.9"/>
    <s v="PM"/>
    <x v="0"/>
  </r>
  <r>
    <s v="663-86-9076"/>
    <x v="1"/>
    <x v="1"/>
    <x v="0"/>
    <x v="0"/>
    <x v="4"/>
    <n v="68.540000000000006"/>
    <n v="8"/>
    <n v="27.416"/>
    <n v="575.73599999999999"/>
    <x v="66"/>
    <x v="117"/>
    <x v="0"/>
    <n v="548.32000000000005"/>
    <n v="4.7619047620000003"/>
    <n v="27.416"/>
    <n v="8.5"/>
    <s v="PM"/>
    <x v="0"/>
  </r>
  <r>
    <s v="549-84-7482"/>
    <x v="2"/>
    <x v="2"/>
    <x v="1"/>
    <x v="0"/>
    <x v="3"/>
    <n v="90.28"/>
    <n v="9"/>
    <n v="40.625999999999998"/>
    <n v="853.14599999999996"/>
    <x v="4"/>
    <x v="23"/>
    <x v="0"/>
    <n v="812.52"/>
    <n v="4.7619047620000003"/>
    <n v="40.625999999999998"/>
    <n v="7.2"/>
    <s v="AM"/>
    <x v="1"/>
  </r>
  <r>
    <s v="191-10-6171"/>
    <x v="2"/>
    <x v="2"/>
    <x v="1"/>
    <x v="0"/>
    <x v="5"/>
    <n v="39.619999999999997"/>
    <n v="7"/>
    <n v="13.867000000000001"/>
    <n v="291.20699999999999"/>
    <x v="25"/>
    <x v="118"/>
    <x v="1"/>
    <n v="277.33999999999997"/>
    <n v="4.7619047620000003"/>
    <n v="13.867000000000001"/>
    <n v="7.5"/>
    <s v="PM"/>
    <x v="0"/>
  </r>
  <r>
    <s v="802-70-5316"/>
    <x v="0"/>
    <x v="0"/>
    <x v="0"/>
    <x v="0"/>
    <x v="3"/>
    <n v="92.13"/>
    <n v="6"/>
    <n v="27.638999999999999"/>
    <n v="580.41899999999998"/>
    <x v="43"/>
    <x v="119"/>
    <x v="1"/>
    <n v="552.78"/>
    <n v="4.7619047620000003"/>
    <n v="27.638999999999999"/>
    <n v="8.3000000000000007"/>
    <s v="PM"/>
    <x v="0"/>
  </r>
  <r>
    <s v="695-51-0018"/>
    <x v="2"/>
    <x v="2"/>
    <x v="1"/>
    <x v="0"/>
    <x v="3"/>
    <n v="34.840000000000003"/>
    <n v="4"/>
    <n v="6.968"/>
    <n v="146.328"/>
    <x v="34"/>
    <x v="120"/>
    <x v="1"/>
    <n v="139.36000000000001"/>
    <n v="4.7619047620000003"/>
    <n v="6.968"/>
    <n v="7.4"/>
    <s v="PM"/>
    <x v="0"/>
  </r>
  <r>
    <s v="590-83-4591"/>
    <x v="2"/>
    <x v="2"/>
    <x v="0"/>
    <x v="1"/>
    <x v="1"/>
    <n v="87.45"/>
    <n v="6"/>
    <n v="26.234999999999999"/>
    <n v="550.93499999999995"/>
    <x v="21"/>
    <x v="121"/>
    <x v="2"/>
    <n v="524.70000000000005"/>
    <n v="4.7619047620000003"/>
    <n v="26.234999999999999"/>
    <n v="8.8000000000000007"/>
    <s v="PM"/>
    <x v="0"/>
  </r>
  <r>
    <s v="483-71-1164"/>
    <x v="1"/>
    <x v="1"/>
    <x v="1"/>
    <x v="0"/>
    <x v="0"/>
    <n v="81.3"/>
    <n v="6"/>
    <n v="24.39"/>
    <n v="512.19000000000005"/>
    <x v="1"/>
    <x v="122"/>
    <x v="0"/>
    <n v="487.8"/>
    <n v="4.7619047620000003"/>
    <n v="24.39"/>
    <n v="5.3"/>
    <s v="PM"/>
    <x v="0"/>
  </r>
  <r>
    <s v="597-78-7908"/>
    <x v="1"/>
    <x v="1"/>
    <x v="1"/>
    <x v="1"/>
    <x v="5"/>
    <n v="90.22"/>
    <n v="3"/>
    <n v="13.532999999999999"/>
    <n v="284.19299999999998"/>
    <x v="67"/>
    <x v="30"/>
    <x v="1"/>
    <n v="270.66000000000003"/>
    <n v="4.7619047620000003"/>
    <n v="13.532999999999999"/>
    <n v="6.2"/>
    <s v="PM"/>
    <x v="0"/>
  </r>
  <r>
    <s v="700-81-1757"/>
    <x v="0"/>
    <x v="0"/>
    <x v="1"/>
    <x v="0"/>
    <x v="1"/>
    <n v="26.31"/>
    <n v="5"/>
    <n v="6.5774999999999997"/>
    <n v="138.1275"/>
    <x v="68"/>
    <x v="123"/>
    <x v="2"/>
    <n v="131.55000000000001"/>
    <n v="4.7619047620000003"/>
    <n v="6.5774999999999997"/>
    <n v="8.8000000000000007"/>
    <s v="PM"/>
    <x v="0"/>
  </r>
  <r>
    <s v="354-39-5160"/>
    <x v="0"/>
    <x v="0"/>
    <x v="0"/>
    <x v="0"/>
    <x v="2"/>
    <n v="34.42"/>
    <n v="6"/>
    <n v="10.326000000000001"/>
    <n v="216.846"/>
    <x v="67"/>
    <x v="124"/>
    <x v="1"/>
    <n v="206.52"/>
    <n v="4.7619047620000003"/>
    <n v="10.326000000000001"/>
    <n v="9.8000000000000007"/>
    <s v="PM"/>
    <x v="0"/>
  </r>
  <r>
    <s v="241-72-9525"/>
    <x v="2"/>
    <x v="2"/>
    <x v="1"/>
    <x v="1"/>
    <x v="3"/>
    <n v="51.91"/>
    <n v="10"/>
    <n v="25.954999999999998"/>
    <n v="545.05499999999995"/>
    <x v="69"/>
    <x v="125"/>
    <x v="1"/>
    <n v="519.1"/>
    <n v="4.7619047620000003"/>
    <n v="25.954999999999998"/>
    <n v="8.1999999999999993"/>
    <s v="PM"/>
    <x v="0"/>
  </r>
  <r>
    <s v="575-30-8091"/>
    <x v="0"/>
    <x v="0"/>
    <x v="1"/>
    <x v="1"/>
    <x v="3"/>
    <n v="72.5"/>
    <n v="8"/>
    <n v="29"/>
    <n v="609"/>
    <x v="32"/>
    <x v="126"/>
    <x v="0"/>
    <n v="580"/>
    <n v="4.7619047620000003"/>
    <n v="29"/>
    <n v="9.1999999999999993"/>
    <s v="PM"/>
    <x v="0"/>
  </r>
  <r>
    <s v="731-81-9469"/>
    <x v="1"/>
    <x v="1"/>
    <x v="0"/>
    <x v="0"/>
    <x v="3"/>
    <n v="89.8"/>
    <n v="10"/>
    <n v="44.9"/>
    <n v="942.9"/>
    <x v="54"/>
    <x v="127"/>
    <x v="2"/>
    <n v="898"/>
    <n v="4.7619047620000003"/>
    <n v="44.9"/>
    <n v="5.4"/>
    <s v="PM"/>
    <x v="0"/>
  </r>
  <r>
    <s v="280-17-4359"/>
    <x v="1"/>
    <x v="1"/>
    <x v="0"/>
    <x v="1"/>
    <x v="0"/>
    <n v="90.5"/>
    <n v="10"/>
    <n v="45.25"/>
    <n v="950.25"/>
    <x v="25"/>
    <x v="128"/>
    <x v="1"/>
    <n v="905"/>
    <n v="4.7619047620000003"/>
    <n v="45.25"/>
    <n v="8.1"/>
    <s v="PM"/>
    <x v="0"/>
  </r>
  <r>
    <s v="338-65-2210"/>
    <x v="1"/>
    <x v="1"/>
    <x v="0"/>
    <x v="0"/>
    <x v="0"/>
    <n v="68.599999999999994"/>
    <n v="10"/>
    <n v="34.299999999999997"/>
    <n v="720.3"/>
    <x v="63"/>
    <x v="129"/>
    <x v="1"/>
    <n v="686"/>
    <n v="4.7619047620000003"/>
    <n v="34.299999999999997"/>
    <n v="9.1"/>
    <s v="PM"/>
    <x v="0"/>
  </r>
  <r>
    <s v="488-25-4221"/>
    <x v="1"/>
    <x v="1"/>
    <x v="0"/>
    <x v="0"/>
    <x v="4"/>
    <n v="30.41"/>
    <n v="1"/>
    <n v="1.5205"/>
    <n v="31.930499999999999"/>
    <x v="70"/>
    <x v="130"/>
    <x v="2"/>
    <n v="30.41"/>
    <n v="4.7619047620000003"/>
    <n v="1.5205"/>
    <n v="8.4"/>
    <s v="AM"/>
    <x v="1"/>
  </r>
  <r>
    <s v="239-10-7476"/>
    <x v="0"/>
    <x v="0"/>
    <x v="1"/>
    <x v="0"/>
    <x v="2"/>
    <n v="77.95"/>
    <n v="6"/>
    <n v="23.385000000000002"/>
    <n v="491.08499999999998"/>
    <x v="18"/>
    <x v="131"/>
    <x v="0"/>
    <n v="467.7"/>
    <n v="4.7619047620000003"/>
    <n v="23.385000000000002"/>
    <n v="8"/>
    <s v="PM"/>
    <x v="0"/>
  </r>
  <r>
    <s v="458-41-1477"/>
    <x v="1"/>
    <x v="1"/>
    <x v="1"/>
    <x v="0"/>
    <x v="0"/>
    <n v="46.26"/>
    <n v="6"/>
    <n v="13.878"/>
    <n v="291.43799999999999"/>
    <x v="1"/>
    <x v="132"/>
    <x v="2"/>
    <n v="277.56"/>
    <n v="4.7619047620000003"/>
    <n v="13.878"/>
    <n v="9.5"/>
    <s v="PM"/>
    <x v="0"/>
  </r>
  <r>
    <s v="685-64-1609"/>
    <x v="0"/>
    <x v="0"/>
    <x v="0"/>
    <x v="0"/>
    <x v="5"/>
    <n v="30.14"/>
    <n v="10"/>
    <n v="15.07"/>
    <n v="316.47000000000003"/>
    <x v="34"/>
    <x v="35"/>
    <x v="0"/>
    <n v="301.39999999999998"/>
    <n v="4.7619047620000003"/>
    <n v="15.07"/>
    <n v="9.1999999999999993"/>
    <s v="PM"/>
    <x v="0"/>
  </r>
  <r>
    <s v="568-90-5112"/>
    <x v="1"/>
    <x v="1"/>
    <x v="1"/>
    <x v="1"/>
    <x v="0"/>
    <n v="66.14"/>
    <n v="4"/>
    <n v="13.228"/>
    <n v="277.78800000000001"/>
    <x v="35"/>
    <x v="69"/>
    <x v="2"/>
    <n v="264.56"/>
    <n v="4.7619047620000003"/>
    <n v="13.228"/>
    <n v="5.6"/>
    <s v="PM"/>
    <x v="0"/>
  </r>
  <r>
    <s v="262-47-2794"/>
    <x v="2"/>
    <x v="2"/>
    <x v="0"/>
    <x v="1"/>
    <x v="2"/>
    <n v="71.86"/>
    <n v="8"/>
    <n v="28.744"/>
    <n v="603.62400000000002"/>
    <x v="43"/>
    <x v="133"/>
    <x v="2"/>
    <n v="574.88"/>
    <n v="4.7619047620000003"/>
    <n v="28.744"/>
    <n v="6.2"/>
    <s v="PM"/>
    <x v="0"/>
  </r>
  <r>
    <s v="238-49-0436"/>
    <x v="0"/>
    <x v="0"/>
    <x v="1"/>
    <x v="1"/>
    <x v="0"/>
    <n v="32.46"/>
    <n v="8"/>
    <n v="12.984"/>
    <n v="272.66399999999999"/>
    <x v="39"/>
    <x v="128"/>
    <x v="2"/>
    <n v="259.68"/>
    <n v="4.7619047620000003"/>
    <n v="12.984"/>
    <n v="4.9000000000000004"/>
    <s v="PM"/>
    <x v="0"/>
  </r>
  <r>
    <s v="608-96-3517"/>
    <x v="2"/>
    <x v="2"/>
    <x v="0"/>
    <x v="0"/>
    <x v="5"/>
    <n v="91.54"/>
    <n v="4"/>
    <n v="18.308"/>
    <n v="384.46800000000002"/>
    <x v="28"/>
    <x v="25"/>
    <x v="2"/>
    <n v="366.16"/>
    <n v="4.7619047620000003"/>
    <n v="18.308"/>
    <n v="4.8"/>
    <s v="PM"/>
    <x v="0"/>
  </r>
  <r>
    <s v="584-86-7256"/>
    <x v="1"/>
    <x v="1"/>
    <x v="0"/>
    <x v="1"/>
    <x v="3"/>
    <n v="34.56"/>
    <n v="7"/>
    <n v="12.096"/>
    <n v="254.01599999999999"/>
    <x v="16"/>
    <x v="134"/>
    <x v="2"/>
    <n v="241.92"/>
    <n v="4.7619047620000003"/>
    <n v="12.096"/>
    <n v="7.3"/>
    <s v="PM"/>
    <x v="0"/>
  </r>
  <r>
    <s v="746-94-0204"/>
    <x v="0"/>
    <x v="0"/>
    <x v="1"/>
    <x v="1"/>
    <x v="5"/>
    <n v="83.24"/>
    <n v="9"/>
    <n v="37.457999999999998"/>
    <n v="786.61800000000005"/>
    <x v="71"/>
    <x v="135"/>
    <x v="2"/>
    <n v="749.16"/>
    <n v="4.7619047620000003"/>
    <n v="37.457999999999998"/>
    <n v="7.4"/>
    <s v="AM"/>
    <x v="1"/>
  </r>
  <r>
    <s v="214-17-6927"/>
    <x v="1"/>
    <x v="1"/>
    <x v="1"/>
    <x v="0"/>
    <x v="4"/>
    <n v="16.48"/>
    <n v="6"/>
    <n v="4.944"/>
    <n v="103.824"/>
    <x v="13"/>
    <x v="136"/>
    <x v="0"/>
    <n v="98.88"/>
    <n v="4.7619047620000003"/>
    <n v="4.944"/>
    <n v="9.9"/>
    <s v="PM"/>
    <x v="0"/>
  </r>
  <r>
    <s v="400-89-4171"/>
    <x v="1"/>
    <x v="1"/>
    <x v="1"/>
    <x v="0"/>
    <x v="3"/>
    <n v="80.97"/>
    <n v="8"/>
    <n v="32.387999999999998"/>
    <n v="680.14800000000002"/>
    <x v="26"/>
    <x v="137"/>
    <x v="1"/>
    <n v="647.76"/>
    <n v="4.7619047620000003"/>
    <n v="32.387999999999998"/>
    <n v="9.3000000000000007"/>
    <s v="PM"/>
    <x v="0"/>
  </r>
  <r>
    <s v="782-95-9291"/>
    <x v="0"/>
    <x v="0"/>
    <x v="0"/>
    <x v="1"/>
    <x v="4"/>
    <n v="92.29"/>
    <n v="5"/>
    <n v="23.072500000000002"/>
    <n v="484.52249999999998"/>
    <x v="9"/>
    <x v="57"/>
    <x v="2"/>
    <n v="461.45"/>
    <n v="4.7619047620000003"/>
    <n v="23.072500000000002"/>
    <n v="9"/>
    <s v="PM"/>
    <x v="0"/>
  </r>
  <r>
    <s v="279-74-2924"/>
    <x v="2"/>
    <x v="2"/>
    <x v="0"/>
    <x v="1"/>
    <x v="1"/>
    <n v="72.17"/>
    <n v="1"/>
    <n v="3.6084999999999998"/>
    <n v="75.778499999999994"/>
    <x v="72"/>
    <x v="138"/>
    <x v="1"/>
    <n v="72.17"/>
    <n v="4.7619047620000003"/>
    <n v="3.6084999999999998"/>
    <n v="6.1"/>
    <s v="PM"/>
    <x v="0"/>
  </r>
  <r>
    <s v="307-85-2293"/>
    <x v="2"/>
    <x v="2"/>
    <x v="1"/>
    <x v="1"/>
    <x v="2"/>
    <n v="50.28"/>
    <n v="5"/>
    <n v="12.57"/>
    <n v="263.97000000000003"/>
    <x v="37"/>
    <x v="139"/>
    <x v="0"/>
    <n v="251.4"/>
    <n v="4.7619047620000003"/>
    <n v="12.57"/>
    <n v="9.6999999999999993"/>
    <s v="PM"/>
    <x v="0"/>
  </r>
  <r>
    <s v="743-04-1105"/>
    <x v="2"/>
    <x v="2"/>
    <x v="0"/>
    <x v="1"/>
    <x v="0"/>
    <n v="97.22"/>
    <n v="9"/>
    <n v="43.749000000000002"/>
    <n v="918.72900000000004"/>
    <x v="73"/>
    <x v="140"/>
    <x v="0"/>
    <n v="874.98"/>
    <n v="4.7619047620000003"/>
    <n v="43.749000000000002"/>
    <n v="6"/>
    <s v="PM"/>
    <x v="0"/>
  </r>
  <r>
    <s v="423-57-2993"/>
    <x v="2"/>
    <x v="2"/>
    <x v="1"/>
    <x v="1"/>
    <x v="3"/>
    <n v="93.39"/>
    <n v="6"/>
    <n v="28.016999999999999"/>
    <n v="588.35699999999997"/>
    <x v="39"/>
    <x v="141"/>
    <x v="0"/>
    <n v="560.34"/>
    <n v="4.7619047620000003"/>
    <n v="28.016999999999999"/>
    <n v="10"/>
    <s v="PM"/>
    <x v="0"/>
  </r>
  <r>
    <s v="894-41-5205"/>
    <x v="1"/>
    <x v="1"/>
    <x v="1"/>
    <x v="0"/>
    <x v="4"/>
    <n v="43.18"/>
    <n v="8"/>
    <n v="17.271999999999998"/>
    <n v="362.71199999999999"/>
    <x v="64"/>
    <x v="30"/>
    <x v="2"/>
    <n v="345.44"/>
    <n v="4.7619047620000003"/>
    <n v="17.271999999999998"/>
    <n v="8.3000000000000007"/>
    <s v="PM"/>
    <x v="0"/>
  </r>
  <r>
    <s v="275-28-0149"/>
    <x v="0"/>
    <x v="0"/>
    <x v="1"/>
    <x v="1"/>
    <x v="3"/>
    <n v="63.69"/>
    <n v="1"/>
    <n v="3.1844999999999999"/>
    <n v="66.874499999999998"/>
    <x v="6"/>
    <x v="142"/>
    <x v="1"/>
    <n v="63.69"/>
    <n v="4.7619047620000003"/>
    <n v="3.1844999999999999"/>
    <n v="6"/>
    <s v="PM"/>
    <x v="0"/>
  </r>
  <r>
    <s v="101-17-6199"/>
    <x v="0"/>
    <x v="0"/>
    <x v="1"/>
    <x v="1"/>
    <x v="4"/>
    <n v="45.79"/>
    <n v="7"/>
    <n v="16.026499999999999"/>
    <n v="336.55650000000003"/>
    <x v="45"/>
    <x v="143"/>
    <x v="2"/>
    <n v="320.52999999999997"/>
    <n v="4.7619047620000003"/>
    <n v="16.026499999999999"/>
    <n v="7"/>
    <s v="PM"/>
    <x v="0"/>
  </r>
  <r>
    <s v="423-80-0988"/>
    <x v="1"/>
    <x v="1"/>
    <x v="1"/>
    <x v="1"/>
    <x v="3"/>
    <n v="76.400000000000006"/>
    <n v="2"/>
    <n v="7.64"/>
    <n v="160.44"/>
    <x v="74"/>
    <x v="144"/>
    <x v="0"/>
    <n v="152.80000000000001"/>
    <n v="4.7619047620000003"/>
    <n v="7.64"/>
    <n v="6.5"/>
    <s v="PM"/>
    <x v="0"/>
  </r>
  <r>
    <s v="548-46-9322"/>
    <x v="2"/>
    <x v="2"/>
    <x v="1"/>
    <x v="1"/>
    <x v="4"/>
    <n v="39.9"/>
    <n v="10"/>
    <n v="19.95"/>
    <n v="418.95"/>
    <x v="9"/>
    <x v="145"/>
    <x v="2"/>
    <n v="399"/>
    <n v="4.7619047620000003"/>
    <n v="19.95"/>
    <n v="5.9"/>
    <s v="PM"/>
    <x v="0"/>
  </r>
  <r>
    <s v="505-02-0892"/>
    <x v="2"/>
    <x v="2"/>
    <x v="0"/>
    <x v="1"/>
    <x v="0"/>
    <n v="42.57"/>
    <n v="8"/>
    <n v="17.027999999999999"/>
    <n v="357.58800000000002"/>
    <x v="6"/>
    <x v="146"/>
    <x v="0"/>
    <n v="340.56"/>
    <n v="4.7619047620000003"/>
    <n v="17.027999999999999"/>
    <n v="5.6"/>
    <s v="PM"/>
    <x v="0"/>
  </r>
  <r>
    <s v="234-65-2137"/>
    <x v="1"/>
    <x v="1"/>
    <x v="1"/>
    <x v="1"/>
    <x v="2"/>
    <n v="95.58"/>
    <n v="10"/>
    <n v="47.79"/>
    <n v="1003.59"/>
    <x v="65"/>
    <x v="147"/>
    <x v="1"/>
    <n v="955.8"/>
    <n v="4.7619047620000003"/>
    <n v="47.79"/>
    <n v="4.8"/>
    <s v="PM"/>
    <x v="0"/>
  </r>
  <r>
    <s v="687-47-8271"/>
    <x v="0"/>
    <x v="0"/>
    <x v="1"/>
    <x v="1"/>
    <x v="5"/>
    <n v="98.98"/>
    <n v="10"/>
    <n v="49.49"/>
    <n v="1039.29"/>
    <x v="4"/>
    <x v="148"/>
    <x v="2"/>
    <n v="989.8"/>
    <n v="4.7619047620000003"/>
    <n v="49.49"/>
    <n v="8.6999999999999993"/>
    <s v="PM"/>
    <x v="0"/>
  </r>
  <r>
    <s v="796-32-9050"/>
    <x v="0"/>
    <x v="0"/>
    <x v="1"/>
    <x v="1"/>
    <x v="4"/>
    <n v="51.28"/>
    <n v="6"/>
    <n v="15.384"/>
    <n v="323.06400000000002"/>
    <x v="64"/>
    <x v="149"/>
    <x v="1"/>
    <n v="307.68"/>
    <n v="4.7619047620000003"/>
    <n v="15.384"/>
    <n v="6.5"/>
    <s v="PM"/>
    <x v="0"/>
  </r>
  <r>
    <s v="105-31-1824"/>
    <x v="0"/>
    <x v="0"/>
    <x v="0"/>
    <x v="1"/>
    <x v="3"/>
    <n v="69.52"/>
    <n v="7"/>
    <n v="24.332000000000001"/>
    <n v="510.97199999999998"/>
    <x v="60"/>
    <x v="50"/>
    <x v="2"/>
    <n v="486.64"/>
    <n v="4.7619047620000003"/>
    <n v="24.332000000000001"/>
    <n v="8.5"/>
    <s v="PM"/>
    <x v="0"/>
  </r>
  <r>
    <s v="249-42-3782"/>
    <x v="0"/>
    <x v="0"/>
    <x v="1"/>
    <x v="1"/>
    <x v="0"/>
    <n v="70.010000000000005"/>
    <n v="5"/>
    <n v="17.502500000000001"/>
    <n v="367.55250000000001"/>
    <x v="75"/>
    <x v="150"/>
    <x v="0"/>
    <n v="350.05"/>
    <n v="4.7619047620000003"/>
    <n v="17.502500000000001"/>
    <n v="5.5"/>
    <s v="AM"/>
    <x v="1"/>
  </r>
  <r>
    <s v="316-55-4634"/>
    <x v="2"/>
    <x v="2"/>
    <x v="0"/>
    <x v="1"/>
    <x v="4"/>
    <n v="80.05"/>
    <n v="5"/>
    <n v="20.012499999999999"/>
    <n v="420.26249999999999"/>
    <x v="53"/>
    <x v="47"/>
    <x v="2"/>
    <n v="400.25"/>
    <n v="4.7619047620000003"/>
    <n v="20.012499999999999"/>
    <n v="9.4"/>
    <s v="PM"/>
    <x v="0"/>
  </r>
  <r>
    <s v="733-33-4967"/>
    <x v="1"/>
    <x v="1"/>
    <x v="1"/>
    <x v="1"/>
    <x v="1"/>
    <n v="20.85"/>
    <n v="8"/>
    <n v="8.34"/>
    <n v="175.14"/>
    <x v="2"/>
    <x v="151"/>
    <x v="1"/>
    <n v="166.8"/>
    <n v="4.7619047620000003"/>
    <n v="8.34"/>
    <n v="6.3"/>
    <s v="PM"/>
    <x v="0"/>
  </r>
  <r>
    <s v="608-27-6295"/>
    <x v="2"/>
    <x v="2"/>
    <x v="0"/>
    <x v="1"/>
    <x v="1"/>
    <n v="52.89"/>
    <n v="6"/>
    <n v="15.867000000000001"/>
    <n v="333.20699999999999"/>
    <x v="64"/>
    <x v="152"/>
    <x v="2"/>
    <n v="317.33999999999997"/>
    <n v="4.7619047620000003"/>
    <n v="15.867000000000001"/>
    <n v="9.8000000000000007"/>
    <s v="PM"/>
    <x v="0"/>
  </r>
  <r>
    <s v="414-12-7047"/>
    <x v="2"/>
    <x v="2"/>
    <x v="1"/>
    <x v="1"/>
    <x v="4"/>
    <n v="19.79"/>
    <n v="8"/>
    <n v="7.9160000000000004"/>
    <n v="166.23599999999999"/>
    <x v="68"/>
    <x v="153"/>
    <x v="0"/>
    <n v="158.32"/>
    <n v="4.7619047620000003"/>
    <n v="7.9160000000000004"/>
    <n v="8.6999999999999993"/>
    <s v="PM"/>
    <x v="0"/>
  </r>
  <r>
    <s v="827-26-2100"/>
    <x v="0"/>
    <x v="0"/>
    <x v="0"/>
    <x v="1"/>
    <x v="2"/>
    <n v="33.840000000000003"/>
    <n v="9"/>
    <n v="15.228"/>
    <n v="319.78800000000001"/>
    <x v="76"/>
    <x v="142"/>
    <x v="0"/>
    <n v="304.56"/>
    <n v="4.7619047620000003"/>
    <n v="15.228"/>
    <n v="8.8000000000000007"/>
    <s v="PM"/>
    <x v="0"/>
  </r>
  <r>
    <s v="175-54-2529"/>
    <x v="0"/>
    <x v="0"/>
    <x v="0"/>
    <x v="1"/>
    <x v="4"/>
    <n v="22.17"/>
    <n v="8"/>
    <n v="8.8680000000000003"/>
    <n v="186.22800000000001"/>
    <x v="2"/>
    <x v="154"/>
    <x v="2"/>
    <n v="177.36"/>
    <n v="4.7619047620000003"/>
    <n v="8.8680000000000003"/>
    <n v="9.6"/>
    <s v="PM"/>
    <x v="0"/>
  </r>
  <r>
    <s v="139-52-2867"/>
    <x v="1"/>
    <x v="1"/>
    <x v="1"/>
    <x v="0"/>
    <x v="5"/>
    <n v="22.51"/>
    <n v="7"/>
    <n v="7.8784999999999998"/>
    <n v="165.4485"/>
    <x v="77"/>
    <x v="155"/>
    <x v="2"/>
    <n v="157.57"/>
    <n v="4.7619047620000003"/>
    <n v="7.8784999999999998"/>
    <n v="4.8"/>
    <s v="AM"/>
    <x v="1"/>
  </r>
  <r>
    <s v="407-63-8975"/>
    <x v="0"/>
    <x v="0"/>
    <x v="1"/>
    <x v="1"/>
    <x v="4"/>
    <n v="73.88"/>
    <n v="6"/>
    <n v="22.164000000000001"/>
    <n v="465.44400000000002"/>
    <x v="28"/>
    <x v="156"/>
    <x v="0"/>
    <n v="443.28"/>
    <n v="4.7619047620000003"/>
    <n v="22.164000000000001"/>
    <n v="4.4000000000000004"/>
    <s v="PM"/>
    <x v="0"/>
  </r>
  <r>
    <s v="342-65-4817"/>
    <x v="1"/>
    <x v="1"/>
    <x v="0"/>
    <x v="1"/>
    <x v="0"/>
    <n v="86.8"/>
    <n v="3"/>
    <n v="13.02"/>
    <n v="273.42"/>
    <x v="26"/>
    <x v="157"/>
    <x v="0"/>
    <n v="260.39999999999998"/>
    <n v="4.7619047620000003"/>
    <n v="13.02"/>
    <n v="9.9"/>
    <s v="PM"/>
    <x v="0"/>
  </r>
  <r>
    <s v="130-98-8941"/>
    <x v="1"/>
    <x v="1"/>
    <x v="1"/>
    <x v="1"/>
    <x v="5"/>
    <n v="64.260000000000005"/>
    <n v="7"/>
    <n v="22.491"/>
    <n v="472.31099999999998"/>
    <x v="57"/>
    <x v="158"/>
    <x v="1"/>
    <n v="449.82"/>
    <n v="4.7619047620000003"/>
    <n v="22.491"/>
    <n v="5.7"/>
    <s v="AM"/>
    <x v="1"/>
  </r>
  <r>
    <s v="434-83-9547"/>
    <x v="1"/>
    <x v="1"/>
    <x v="0"/>
    <x v="1"/>
    <x v="4"/>
    <n v="38.47"/>
    <n v="8"/>
    <n v="15.388"/>
    <n v="323.14800000000002"/>
    <x v="54"/>
    <x v="159"/>
    <x v="1"/>
    <n v="307.76"/>
    <n v="4.7619047620000003"/>
    <n v="15.388"/>
    <n v="7.7"/>
    <s v="AM"/>
    <x v="1"/>
  </r>
  <r>
    <s v="851-28-6367"/>
    <x v="0"/>
    <x v="0"/>
    <x v="0"/>
    <x v="1"/>
    <x v="3"/>
    <n v="15.5"/>
    <n v="10"/>
    <n v="7.75"/>
    <n v="162.75"/>
    <x v="28"/>
    <x v="60"/>
    <x v="0"/>
    <n v="155"/>
    <n v="4.7619047620000003"/>
    <n v="7.75"/>
    <n v="8"/>
    <s v="AM"/>
    <x v="1"/>
  </r>
  <r>
    <s v="824-88-3614"/>
    <x v="1"/>
    <x v="1"/>
    <x v="1"/>
    <x v="1"/>
    <x v="0"/>
    <n v="34.31"/>
    <n v="8"/>
    <n v="13.724"/>
    <n v="288.20400000000001"/>
    <x v="25"/>
    <x v="160"/>
    <x v="0"/>
    <n v="274.48"/>
    <n v="4.7619047620000003"/>
    <n v="13.724"/>
    <n v="5.7"/>
    <s v="PM"/>
    <x v="0"/>
  </r>
  <r>
    <s v="586-25-0848"/>
    <x v="0"/>
    <x v="0"/>
    <x v="1"/>
    <x v="0"/>
    <x v="3"/>
    <n v="12.34"/>
    <n v="7"/>
    <n v="4.319"/>
    <n v="90.698999999999998"/>
    <x v="31"/>
    <x v="161"/>
    <x v="2"/>
    <n v="86.38"/>
    <n v="4.7619047620000003"/>
    <n v="4.319"/>
    <n v="6.7"/>
    <s v="AM"/>
    <x v="1"/>
  </r>
  <r>
    <s v="895-66-0685"/>
    <x v="2"/>
    <x v="2"/>
    <x v="0"/>
    <x v="1"/>
    <x v="4"/>
    <n v="18.079999999999998"/>
    <n v="3"/>
    <n v="2.7120000000000002"/>
    <n v="56.951999999999998"/>
    <x v="19"/>
    <x v="162"/>
    <x v="0"/>
    <n v="54.24"/>
    <n v="4.7619047620000003"/>
    <n v="2.7120000000000002"/>
    <n v="8"/>
    <s v="PM"/>
    <x v="0"/>
  </r>
  <r>
    <s v="305-14-0245"/>
    <x v="2"/>
    <x v="2"/>
    <x v="0"/>
    <x v="0"/>
    <x v="2"/>
    <n v="94.49"/>
    <n v="8"/>
    <n v="37.795999999999999"/>
    <n v="793.71600000000001"/>
    <x v="2"/>
    <x v="163"/>
    <x v="0"/>
    <n v="755.92"/>
    <n v="4.7619047620000003"/>
    <n v="37.795999999999999"/>
    <n v="7.5"/>
    <s v="PM"/>
    <x v="0"/>
  </r>
  <r>
    <s v="732-04-5373"/>
    <x v="2"/>
    <x v="2"/>
    <x v="0"/>
    <x v="1"/>
    <x v="2"/>
    <n v="46.47"/>
    <n v="4"/>
    <n v="9.2940000000000005"/>
    <n v="195.17400000000001"/>
    <x v="4"/>
    <x v="164"/>
    <x v="1"/>
    <n v="185.88"/>
    <n v="4.7619047620000003"/>
    <n v="9.2940000000000005"/>
    <n v="7"/>
    <s v="AM"/>
    <x v="1"/>
  </r>
  <r>
    <s v="400-60-7251"/>
    <x v="0"/>
    <x v="0"/>
    <x v="1"/>
    <x v="1"/>
    <x v="2"/>
    <n v="74.069999999999993"/>
    <n v="1"/>
    <n v="3.7035"/>
    <n v="77.773499999999999"/>
    <x v="34"/>
    <x v="165"/>
    <x v="0"/>
    <n v="74.069999999999993"/>
    <n v="4.7619047620000003"/>
    <n v="3.7035"/>
    <n v="9.9"/>
    <s v="PM"/>
    <x v="0"/>
  </r>
  <r>
    <s v="593-65-1552"/>
    <x v="1"/>
    <x v="1"/>
    <x v="1"/>
    <x v="0"/>
    <x v="2"/>
    <n v="69.81"/>
    <n v="4"/>
    <n v="13.962"/>
    <n v="293.202"/>
    <x v="26"/>
    <x v="166"/>
    <x v="2"/>
    <n v="279.24"/>
    <n v="4.7619047620000003"/>
    <n v="13.962"/>
    <n v="5.9"/>
    <s v="PM"/>
    <x v="0"/>
  </r>
  <r>
    <s v="284-34-9626"/>
    <x v="2"/>
    <x v="2"/>
    <x v="1"/>
    <x v="0"/>
    <x v="2"/>
    <n v="77.040000000000006"/>
    <n v="3"/>
    <n v="11.555999999999999"/>
    <n v="242.67599999999999"/>
    <x v="48"/>
    <x v="17"/>
    <x v="2"/>
    <n v="231.12"/>
    <n v="4.7619047620000003"/>
    <n v="11.555999999999999"/>
    <n v="7.2"/>
    <s v="AM"/>
    <x v="1"/>
  </r>
  <r>
    <s v="437-58-8131"/>
    <x v="2"/>
    <x v="2"/>
    <x v="1"/>
    <x v="0"/>
    <x v="5"/>
    <n v="73.52"/>
    <n v="2"/>
    <n v="7.3520000000000003"/>
    <n v="154.392"/>
    <x v="15"/>
    <x v="167"/>
    <x v="0"/>
    <n v="147.04"/>
    <n v="4.7619047620000003"/>
    <n v="7.3520000000000003"/>
    <n v="4.5999999999999996"/>
    <s v="PM"/>
    <x v="0"/>
  </r>
  <r>
    <s v="286-43-6208"/>
    <x v="1"/>
    <x v="1"/>
    <x v="1"/>
    <x v="0"/>
    <x v="4"/>
    <n v="87.8"/>
    <n v="9"/>
    <n v="39.51"/>
    <n v="829.71"/>
    <x v="32"/>
    <x v="168"/>
    <x v="1"/>
    <n v="790.2"/>
    <n v="4.7619047620000003"/>
    <n v="39.51"/>
    <n v="9.1999999999999993"/>
    <s v="PM"/>
    <x v="0"/>
  </r>
  <r>
    <s v="641-43-2399"/>
    <x v="2"/>
    <x v="2"/>
    <x v="1"/>
    <x v="1"/>
    <x v="2"/>
    <n v="25.55"/>
    <n v="4"/>
    <n v="5.1100000000000003"/>
    <n v="107.31"/>
    <x v="53"/>
    <x v="169"/>
    <x v="0"/>
    <n v="102.2"/>
    <n v="4.7619047620000003"/>
    <n v="5.1100000000000003"/>
    <n v="5.7"/>
    <s v="PM"/>
    <x v="0"/>
  </r>
  <r>
    <s v="831-07-6050"/>
    <x v="0"/>
    <x v="0"/>
    <x v="1"/>
    <x v="1"/>
    <x v="1"/>
    <n v="32.71"/>
    <n v="5"/>
    <n v="8.1775000000000002"/>
    <n v="171.72749999999999"/>
    <x v="35"/>
    <x v="170"/>
    <x v="2"/>
    <n v="163.55000000000001"/>
    <n v="4.7619047620000003"/>
    <n v="8.1775000000000002"/>
    <n v="9.9"/>
    <s v="AM"/>
    <x v="1"/>
  </r>
  <r>
    <s v="556-86-3144"/>
    <x v="1"/>
    <x v="1"/>
    <x v="0"/>
    <x v="0"/>
    <x v="5"/>
    <n v="74.290000000000006"/>
    <n v="1"/>
    <n v="3.7145000000000001"/>
    <n v="78.004499999999993"/>
    <x v="50"/>
    <x v="171"/>
    <x v="1"/>
    <n v="74.290000000000006"/>
    <n v="4.7619047620000003"/>
    <n v="3.7145000000000001"/>
    <n v="5"/>
    <s v="PM"/>
    <x v="0"/>
  </r>
  <r>
    <s v="848-24-9445"/>
    <x v="1"/>
    <x v="1"/>
    <x v="0"/>
    <x v="1"/>
    <x v="0"/>
    <n v="43.7"/>
    <n v="2"/>
    <n v="4.37"/>
    <n v="91.77"/>
    <x v="58"/>
    <x v="172"/>
    <x v="1"/>
    <n v="87.4"/>
    <n v="4.7619047620000003"/>
    <n v="4.37"/>
    <n v="4.9000000000000004"/>
    <s v="PM"/>
    <x v="0"/>
  </r>
  <r>
    <s v="856-22-8149"/>
    <x v="0"/>
    <x v="0"/>
    <x v="1"/>
    <x v="0"/>
    <x v="2"/>
    <n v="25.29"/>
    <n v="1"/>
    <n v="1.2645"/>
    <n v="26.554500000000001"/>
    <x v="28"/>
    <x v="173"/>
    <x v="0"/>
    <n v="25.29"/>
    <n v="4.7619047620000003"/>
    <n v="1.2645"/>
    <n v="6.1"/>
    <s v="AM"/>
    <x v="1"/>
  </r>
  <r>
    <s v="699-01-4164"/>
    <x v="1"/>
    <x v="1"/>
    <x v="1"/>
    <x v="1"/>
    <x v="0"/>
    <n v="41.5"/>
    <n v="4"/>
    <n v="8.3000000000000007"/>
    <n v="174.3"/>
    <x v="41"/>
    <x v="174"/>
    <x v="2"/>
    <n v="166"/>
    <n v="4.7619047620000003"/>
    <n v="8.3000000000000007"/>
    <n v="8.1999999999999993"/>
    <s v="PM"/>
    <x v="0"/>
  </r>
  <r>
    <s v="420-11-4919"/>
    <x v="1"/>
    <x v="1"/>
    <x v="0"/>
    <x v="0"/>
    <x v="4"/>
    <n v="71.39"/>
    <n v="5"/>
    <n v="17.8475"/>
    <n v="374.79750000000001"/>
    <x v="21"/>
    <x v="129"/>
    <x v="2"/>
    <n v="356.95"/>
    <n v="4.7619047620000003"/>
    <n v="17.8475"/>
    <n v="5.5"/>
    <s v="PM"/>
    <x v="0"/>
  </r>
  <r>
    <s v="606-80-4905"/>
    <x v="1"/>
    <x v="1"/>
    <x v="0"/>
    <x v="0"/>
    <x v="3"/>
    <n v="19.149999999999999"/>
    <n v="6"/>
    <n v="5.7450000000000001"/>
    <n v="120.645"/>
    <x v="71"/>
    <x v="175"/>
    <x v="2"/>
    <n v="114.9"/>
    <n v="4.7619047620000003"/>
    <n v="5.7450000000000001"/>
    <n v="6.8"/>
    <s v="AM"/>
    <x v="1"/>
  </r>
  <r>
    <s v="542-41-0513"/>
    <x v="2"/>
    <x v="2"/>
    <x v="0"/>
    <x v="0"/>
    <x v="1"/>
    <n v="57.49"/>
    <n v="4"/>
    <n v="11.497999999999999"/>
    <n v="241.458"/>
    <x v="20"/>
    <x v="176"/>
    <x v="1"/>
    <n v="229.96"/>
    <n v="4.7619047620000003"/>
    <n v="11.497999999999999"/>
    <n v="6.6"/>
    <s v="AM"/>
    <x v="1"/>
  </r>
  <r>
    <s v="426-39-2418"/>
    <x v="1"/>
    <x v="1"/>
    <x v="1"/>
    <x v="1"/>
    <x v="1"/>
    <n v="61.41"/>
    <n v="7"/>
    <n v="21.493500000000001"/>
    <n v="451.36349999999999"/>
    <x v="78"/>
    <x v="177"/>
    <x v="1"/>
    <n v="429.87"/>
    <n v="4.7619047620000003"/>
    <n v="21.493500000000001"/>
    <n v="9.8000000000000007"/>
    <s v="AM"/>
    <x v="1"/>
  </r>
  <r>
    <s v="875-46-5808"/>
    <x v="2"/>
    <x v="2"/>
    <x v="0"/>
    <x v="1"/>
    <x v="0"/>
    <n v="25.9"/>
    <n v="10"/>
    <n v="12.95"/>
    <n v="271.95"/>
    <x v="10"/>
    <x v="178"/>
    <x v="0"/>
    <n v="259"/>
    <n v="4.7619047620000003"/>
    <n v="12.95"/>
    <n v="8.6999999999999993"/>
    <s v="PM"/>
    <x v="0"/>
  </r>
  <r>
    <s v="394-43-4238"/>
    <x v="2"/>
    <x v="2"/>
    <x v="0"/>
    <x v="1"/>
    <x v="2"/>
    <n v="17.77"/>
    <n v="5"/>
    <n v="4.4424999999999999"/>
    <n v="93.292500000000004"/>
    <x v="42"/>
    <x v="179"/>
    <x v="2"/>
    <n v="88.85"/>
    <n v="4.7619047620000003"/>
    <n v="4.4424999999999999"/>
    <n v="5.4"/>
    <s v="PM"/>
    <x v="0"/>
  </r>
  <r>
    <s v="749-24-1565"/>
    <x v="0"/>
    <x v="0"/>
    <x v="1"/>
    <x v="0"/>
    <x v="0"/>
    <n v="23.03"/>
    <n v="9"/>
    <n v="10.3635"/>
    <n v="217.6335"/>
    <x v="75"/>
    <x v="110"/>
    <x v="0"/>
    <n v="207.27"/>
    <n v="4.7619047620000003"/>
    <n v="10.3635"/>
    <n v="7.9"/>
    <s v="PM"/>
    <x v="0"/>
  </r>
  <r>
    <s v="672-51-8681"/>
    <x v="1"/>
    <x v="1"/>
    <x v="0"/>
    <x v="0"/>
    <x v="1"/>
    <n v="66.650000000000006"/>
    <n v="9"/>
    <n v="29.9925"/>
    <n v="629.84249999999997"/>
    <x v="72"/>
    <x v="96"/>
    <x v="2"/>
    <n v="599.85"/>
    <n v="4.7619047620000003"/>
    <n v="29.9925"/>
    <n v="9.6999999999999993"/>
    <s v="PM"/>
    <x v="0"/>
  </r>
  <r>
    <s v="263-87-5680"/>
    <x v="1"/>
    <x v="1"/>
    <x v="0"/>
    <x v="0"/>
    <x v="2"/>
    <n v="28.53"/>
    <n v="10"/>
    <n v="14.265000000000001"/>
    <n v="299.565"/>
    <x v="79"/>
    <x v="180"/>
    <x v="0"/>
    <n v="285.3"/>
    <n v="4.7619047620000003"/>
    <n v="14.265000000000001"/>
    <n v="7.8"/>
    <s v="PM"/>
    <x v="0"/>
  </r>
  <r>
    <s v="573-58-9734"/>
    <x v="2"/>
    <x v="2"/>
    <x v="1"/>
    <x v="0"/>
    <x v="5"/>
    <n v="30.37"/>
    <n v="3"/>
    <n v="4.5555000000000003"/>
    <n v="95.665499999999994"/>
    <x v="61"/>
    <x v="167"/>
    <x v="0"/>
    <n v="91.11"/>
    <n v="4.7619047620000003"/>
    <n v="4.5555000000000003"/>
    <n v="5.0999999999999996"/>
    <s v="PM"/>
    <x v="0"/>
  </r>
  <r>
    <s v="817-69-8206"/>
    <x v="2"/>
    <x v="2"/>
    <x v="1"/>
    <x v="0"/>
    <x v="1"/>
    <n v="99.73"/>
    <n v="9"/>
    <n v="44.878500000000003"/>
    <n v="942.44849999999997"/>
    <x v="22"/>
    <x v="144"/>
    <x v="2"/>
    <n v="897.57"/>
    <n v="4.7619047620000003"/>
    <n v="44.878500000000003"/>
    <n v="6.5"/>
    <s v="PM"/>
    <x v="0"/>
  </r>
  <r>
    <s v="888-02-0338"/>
    <x v="0"/>
    <x v="0"/>
    <x v="1"/>
    <x v="1"/>
    <x v="1"/>
    <n v="26.23"/>
    <n v="9"/>
    <n v="11.8035"/>
    <n v="247.87350000000001"/>
    <x v="25"/>
    <x v="181"/>
    <x v="0"/>
    <n v="236.07"/>
    <n v="4.7619047620000003"/>
    <n v="11.8035"/>
    <n v="5.9"/>
    <s v="PM"/>
    <x v="0"/>
  </r>
  <r>
    <s v="677-11-0152"/>
    <x v="1"/>
    <x v="1"/>
    <x v="1"/>
    <x v="0"/>
    <x v="4"/>
    <n v="93.26"/>
    <n v="9"/>
    <n v="41.966999999999999"/>
    <n v="881.30700000000002"/>
    <x v="65"/>
    <x v="182"/>
    <x v="1"/>
    <n v="839.34"/>
    <n v="4.7619047620000003"/>
    <n v="41.966999999999999"/>
    <n v="8.8000000000000007"/>
    <s v="PM"/>
    <x v="0"/>
  </r>
  <r>
    <s v="142-63-6033"/>
    <x v="2"/>
    <x v="2"/>
    <x v="1"/>
    <x v="1"/>
    <x v="2"/>
    <n v="92.36"/>
    <n v="5"/>
    <n v="23.09"/>
    <n v="484.89"/>
    <x v="80"/>
    <x v="151"/>
    <x v="0"/>
    <n v="461.8"/>
    <n v="4.7619047620000003"/>
    <n v="23.09"/>
    <n v="4.9000000000000004"/>
    <s v="PM"/>
    <x v="0"/>
  </r>
  <r>
    <s v="656-16-1063"/>
    <x v="2"/>
    <x v="2"/>
    <x v="1"/>
    <x v="1"/>
    <x v="3"/>
    <n v="46.42"/>
    <n v="3"/>
    <n v="6.9630000000000001"/>
    <n v="146.22300000000001"/>
    <x v="72"/>
    <x v="38"/>
    <x v="2"/>
    <n v="139.26"/>
    <n v="4.7619047620000003"/>
    <n v="6.9630000000000001"/>
    <n v="4.4000000000000004"/>
    <s v="PM"/>
    <x v="0"/>
  </r>
  <r>
    <s v="891-58-8335"/>
    <x v="2"/>
    <x v="2"/>
    <x v="0"/>
    <x v="0"/>
    <x v="3"/>
    <n v="29.61"/>
    <n v="7"/>
    <n v="10.3635"/>
    <n v="217.6335"/>
    <x v="16"/>
    <x v="183"/>
    <x v="1"/>
    <n v="207.27"/>
    <n v="4.7619047620000003"/>
    <n v="10.3635"/>
    <n v="6.5"/>
    <s v="PM"/>
    <x v="0"/>
  </r>
  <r>
    <s v="802-43-8934"/>
    <x v="0"/>
    <x v="0"/>
    <x v="1"/>
    <x v="1"/>
    <x v="2"/>
    <n v="18.28"/>
    <n v="1"/>
    <n v="0.91400000000000003"/>
    <n v="19.193999999999999"/>
    <x v="23"/>
    <x v="184"/>
    <x v="2"/>
    <n v="18.28"/>
    <n v="4.7619047620000003"/>
    <n v="0.91400000000000003"/>
    <n v="8.3000000000000007"/>
    <s v="PM"/>
    <x v="0"/>
  </r>
  <r>
    <s v="560-30-5617"/>
    <x v="2"/>
    <x v="2"/>
    <x v="1"/>
    <x v="0"/>
    <x v="3"/>
    <n v="24.77"/>
    <n v="5"/>
    <n v="6.1924999999999999"/>
    <n v="130.04249999999999"/>
    <x v="62"/>
    <x v="185"/>
    <x v="1"/>
    <n v="123.85"/>
    <n v="4.7619047620000003"/>
    <n v="6.1924999999999999"/>
    <n v="8.5"/>
    <s v="PM"/>
    <x v="0"/>
  </r>
  <r>
    <s v="319-74-2561"/>
    <x v="0"/>
    <x v="0"/>
    <x v="0"/>
    <x v="0"/>
    <x v="1"/>
    <n v="94.64"/>
    <n v="3"/>
    <n v="14.196"/>
    <n v="298.11599999999999"/>
    <x v="81"/>
    <x v="186"/>
    <x v="1"/>
    <n v="283.92"/>
    <n v="4.7619047620000003"/>
    <n v="14.196"/>
    <n v="5.5"/>
    <s v="PM"/>
    <x v="0"/>
  </r>
  <r>
    <s v="549-03-9315"/>
    <x v="2"/>
    <x v="2"/>
    <x v="1"/>
    <x v="1"/>
    <x v="5"/>
    <n v="94.87"/>
    <n v="8"/>
    <n v="37.948"/>
    <n v="796.90800000000002"/>
    <x v="12"/>
    <x v="187"/>
    <x v="0"/>
    <n v="758.96"/>
    <n v="4.7619047620000003"/>
    <n v="37.948"/>
    <n v="8.6999999999999993"/>
    <s v="PM"/>
    <x v="0"/>
  </r>
  <r>
    <s v="790-29-1172"/>
    <x v="2"/>
    <x v="2"/>
    <x v="1"/>
    <x v="0"/>
    <x v="4"/>
    <n v="57.34"/>
    <n v="3"/>
    <n v="8.6010000000000009"/>
    <n v="180.62100000000001"/>
    <x v="24"/>
    <x v="188"/>
    <x v="2"/>
    <n v="172.02"/>
    <n v="4.7619047620000003"/>
    <n v="8.6010000000000009"/>
    <n v="7.9"/>
    <s v="PM"/>
    <x v="0"/>
  </r>
  <r>
    <s v="239-36-3640"/>
    <x v="2"/>
    <x v="2"/>
    <x v="1"/>
    <x v="1"/>
    <x v="1"/>
    <n v="45.35"/>
    <n v="6"/>
    <n v="13.605"/>
    <n v="285.70499999999998"/>
    <x v="82"/>
    <x v="189"/>
    <x v="0"/>
    <n v="272.10000000000002"/>
    <n v="4.7619047620000003"/>
    <n v="13.605"/>
    <n v="6.1"/>
    <s v="PM"/>
    <x v="0"/>
  </r>
  <r>
    <s v="468-01-2051"/>
    <x v="2"/>
    <x v="2"/>
    <x v="1"/>
    <x v="1"/>
    <x v="4"/>
    <n v="62.08"/>
    <n v="7"/>
    <n v="21.728000000000002"/>
    <n v="456.28800000000001"/>
    <x v="43"/>
    <x v="190"/>
    <x v="0"/>
    <n v="434.56"/>
    <n v="4.7619047620000003"/>
    <n v="21.728000000000002"/>
    <n v="5.4"/>
    <s v="PM"/>
    <x v="0"/>
  </r>
  <r>
    <s v="389-25-3394"/>
    <x v="1"/>
    <x v="1"/>
    <x v="1"/>
    <x v="1"/>
    <x v="1"/>
    <n v="11.81"/>
    <n v="5"/>
    <n v="2.9525000000000001"/>
    <n v="62.002499999999998"/>
    <x v="21"/>
    <x v="191"/>
    <x v="1"/>
    <n v="59.05"/>
    <n v="4.7619047620000003"/>
    <n v="2.9525000000000001"/>
    <n v="9.4"/>
    <s v="PM"/>
    <x v="0"/>
  </r>
  <r>
    <s v="279-62-1445"/>
    <x v="1"/>
    <x v="1"/>
    <x v="0"/>
    <x v="0"/>
    <x v="5"/>
    <n v="12.54"/>
    <n v="1"/>
    <n v="0.627"/>
    <n v="13.167"/>
    <x v="81"/>
    <x v="192"/>
    <x v="1"/>
    <n v="12.54"/>
    <n v="4.7619047620000003"/>
    <n v="0.627"/>
    <n v="8.1999999999999993"/>
    <s v="PM"/>
    <x v="0"/>
  </r>
  <r>
    <s v="213-72-6612"/>
    <x v="0"/>
    <x v="0"/>
    <x v="1"/>
    <x v="1"/>
    <x v="4"/>
    <n v="43.25"/>
    <n v="2"/>
    <n v="4.3250000000000002"/>
    <n v="90.825000000000003"/>
    <x v="80"/>
    <x v="193"/>
    <x v="1"/>
    <n v="86.5"/>
    <n v="4.7619047620000003"/>
    <n v="4.3250000000000002"/>
    <n v="6.2"/>
    <s v="PM"/>
    <x v="0"/>
  </r>
  <r>
    <s v="746-68-6593"/>
    <x v="1"/>
    <x v="1"/>
    <x v="0"/>
    <x v="0"/>
    <x v="3"/>
    <n v="87.16"/>
    <n v="2"/>
    <n v="8.7159999999999993"/>
    <n v="183.036"/>
    <x v="83"/>
    <x v="194"/>
    <x v="2"/>
    <n v="174.32"/>
    <n v="4.7619047620000003"/>
    <n v="8.7159999999999993"/>
    <n v="9.6999999999999993"/>
    <s v="PM"/>
    <x v="0"/>
  </r>
  <r>
    <s v="836-82-5858"/>
    <x v="2"/>
    <x v="2"/>
    <x v="0"/>
    <x v="1"/>
    <x v="0"/>
    <n v="69.37"/>
    <n v="9"/>
    <n v="31.2165"/>
    <n v="655.54650000000004"/>
    <x v="53"/>
    <x v="195"/>
    <x v="0"/>
    <n v="624.33000000000004"/>
    <n v="4.7619047620000003"/>
    <n v="31.2165"/>
    <n v="4"/>
    <s v="PM"/>
    <x v="0"/>
  </r>
  <r>
    <s v="583-72-1480"/>
    <x v="1"/>
    <x v="1"/>
    <x v="0"/>
    <x v="1"/>
    <x v="1"/>
    <n v="37.06"/>
    <n v="4"/>
    <n v="7.4119999999999999"/>
    <n v="155.65199999999999"/>
    <x v="82"/>
    <x v="75"/>
    <x v="0"/>
    <n v="148.24"/>
    <n v="4.7619047620000003"/>
    <n v="7.4119999999999999"/>
    <n v="9.6999999999999993"/>
    <s v="PM"/>
    <x v="0"/>
  </r>
  <r>
    <s v="466-61-5506"/>
    <x v="2"/>
    <x v="2"/>
    <x v="0"/>
    <x v="0"/>
    <x v="1"/>
    <n v="90.7"/>
    <n v="6"/>
    <n v="27.21"/>
    <n v="571.41"/>
    <x v="84"/>
    <x v="196"/>
    <x v="1"/>
    <n v="544.20000000000005"/>
    <n v="4.7619047620000003"/>
    <n v="27.21"/>
    <n v="5.3"/>
    <s v="AM"/>
    <x v="1"/>
  </r>
  <r>
    <s v="721-86-6247"/>
    <x v="0"/>
    <x v="0"/>
    <x v="1"/>
    <x v="0"/>
    <x v="2"/>
    <n v="63.42"/>
    <n v="8"/>
    <n v="25.367999999999999"/>
    <n v="532.72799999999995"/>
    <x v="16"/>
    <x v="197"/>
    <x v="0"/>
    <n v="507.36"/>
    <n v="4.7619047620000003"/>
    <n v="25.367999999999999"/>
    <n v="7.4"/>
    <s v="PM"/>
    <x v="0"/>
  </r>
  <r>
    <s v="289-65-5721"/>
    <x v="2"/>
    <x v="2"/>
    <x v="1"/>
    <x v="0"/>
    <x v="5"/>
    <n v="81.37"/>
    <n v="2"/>
    <n v="8.1370000000000005"/>
    <n v="170.87700000000001"/>
    <x v="53"/>
    <x v="198"/>
    <x v="1"/>
    <n v="162.74"/>
    <n v="4.7619047620000003"/>
    <n v="8.1370000000000005"/>
    <n v="6.5"/>
    <s v="PM"/>
    <x v="0"/>
  </r>
  <r>
    <s v="545-46-3100"/>
    <x v="2"/>
    <x v="2"/>
    <x v="0"/>
    <x v="0"/>
    <x v="1"/>
    <n v="10.59"/>
    <n v="3"/>
    <n v="1.5885"/>
    <n v="33.358499999999999"/>
    <x v="41"/>
    <x v="199"/>
    <x v="2"/>
    <n v="31.77"/>
    <n v="4.7619047620000003"/>
    <n v="1.5885"/>
    <n v="8.6999999999999993"/>
    <s v="PM"/>
    <x v="0"/>
  </r>
  <r>
    <s v="418-02-5978"/>
    <x v="2"/>
    <x v="2"/>
    <x v="1"/>
    <x v="0"/>
    <x v="0"/>
    <n v="84.09"/>
    <n v="9"/>
    <n v="37.840499999999999"/>
    <n v="794.65049999999997"/>
    <x v="48"/>
    <x v="200"/>
    <x v="1"/>
    <n v="756.81"/>
    <n v="4.7619047620000003"/>
    <n v="37.840499999999999"/>
    <n v="8"/>
    <s v="AM"/>
    <x v="1"/>
  </r>
  <r>
    <s v="269-04-5750"/>
    <x v="2"/>
    <x v="2"/>
    <x v="0"/>
    <x v="1"/>
    <x v="5"/>
    <n v="73.819999999999993"/>
    <n v="4"/>
    <n v="14.763999999999999"/>
    <n v="310.04399999999998"/>
    <x v="81"/>
    <x v="201"/>
    <x v="1"/>
    <n v="295.27999999999997"/>
    <n v="4.7619047620000003"/>
    <n v="14.763999999999999"/>
    <n v="6.7"/>
    <s v="PM"/>
    <x v="0"/>
  </r>
  <r>
    <s v="157-13-5295"/>
    <x v="0"/>
    <x v="0"/>
    <x v="0"/>
    <x v="1"/>
    <x v="0"/>
    <n v="51.94"/>
    <n v="10"/>
    <n v="25.97"/>
    <n v="545.37"/>
    <x v="11"/>
    <x v="202"/>
    <x v="0"/>
    <n v="519.4"/>
    <n v="4.7619047620000003"/>
    <n v="25.97"/>
    <n v="6.5"/>
    <s v="PM"/>
    <x v="0"/>
  </r>
  <r>
    <s v="645-78-8093"/>
    <x v="0"/>
    <x v="0"/>
    <x v="1"/>
    <x v="0"/>
    <x v="3"/>
    <n v="93.14"/>
    <n v="2"/>
    <n v="9.3140000000000001"/>
    <n v="195.59399999999999"/>
    <x v="40"/>
    <x v="203"/>
    <x v="0"/>
    <n v="186.28"/>
    <n v="4.7619047620000003"/>
    <n v="9.3140000000000001"/>
    <n v="4.0999999999999996"/>
    <s v="PM"/>
    <x v="0"/>
  </r>
  <r>
    <s v="211-30-9270"/>
    <x v="1"/>
    <x v="1"/>
    <x v="1"/>
    <x v="1"/>
    <x v="0"/>
    <n v="17.41"/>
    <n v="5"/>
    <n v="4.3525"/>
    <n v="91.402500000000003"/>
    <x v="26"/>
    <x v="204"/>
    <x v="2"/>
    <n v="87.05"/>
    <n v="4.7619047620000003"/>
    <n v="4.3525"/>
    <n v="4.9000000000000004"/>
    <s v="PM"/>
    <x v="0"/>
  </r>
  <r>
    <s v="755-12-3214"/>
    <x v="1"/>
    <x v="1"/>
    <x v="0"/>
    <x v="0"/>
    <x v="5"/>
    <n v="44.22"/>
    <n v="5"/>
    <n v="11.055"/>
    <n v="232.155"/>
    <x v="19"/>
    <x v="205"/>
    <x v="2"/>
    <n v="221.1"/>
    <n v="4.7619047620000003"/>
    <n v="11.055"/>
    <n v="8.6"/>
    <s v="PM"/>
    <x v="0"/>
  </r>
  <r>
    <s v="346-84-3103"/>
    <x v="2"/>
    <x v="2"/>
    <x v="0"/>
    <x v="0"/>
    <x v="1"/>
    <n v="13.22"/>
    <n v="5"/>
    <n v="3.3050000000000002"/>
    <n v="69.405000000000001"/>
    <x v="22"/>
    <x v="206"/>
    <x v="1"/>
    <n v="66.099999999999994"/>
    <n v="4.7619047620000003"/>
    <n v="3.3050000000000002"/>
    <n v="4.3"/>
    <s v="PM"/>
    <x v="0"/>
  </r>
  <r>
    <s v="478-06-7835"/>
    <x v="0"/>
    <x v="0"/>
    <x v="1"/>
    <x v="1"/>
    <x v="5"/>
    <n v="89.69"/>
    <n v="1"/>
    <n v="4.4844999999999997"/>
    <n v="94.174499999999995"/>
    <x v="83"/>
    <x v="207"/>
    <x v="0"/>
    <n v="89.69"/>
    <n v="4.7619047620000003"/>
    <n v="4.4844999999999997"/>
    <n v="4.9000000000000004"/>
    <s v="AM"/>
    <x v="1"/>
  </r>
  <r>
    <s v="540-11-4336"/>
    <x v="0"/>
    <x v="0"/>
    <x v="1"/>
    <x v="1"/>
    <x v="4"/>
    <n v="24.94"/>
    <n v="9"/>
    <n v="11.223000000000001"/>
    <n v="235.68299999999999"/>
    <x v="83"/>
    <x v="208"/>
    <x v="2"/>
    <n v="224.46"/>
    <n v="4.7619047620000003"/>
    <n v="11.223000000000001"/>
    <n v="5.6"/>
    <s v="PM"/>
    <x v="0"/>
  </r>
  <r>
    <s v="448-81-5016"/>
    <x v="0"/>
    <x v="0"/>
    <x v="1"/>
    <x v="1"/>
    <x v="0"/>
    <n v="59.77"/>
    <n v="2"/>
    <n v="5.9770000000000003"/>
    <n v="125.517"/>
    <x v="16"/>
    <x v="209"/>
    <x v="2"/>
    <n v="119.54"/>
    <n v="4.7619047620000003"/>
    <n v="5.9770000000000003"/>
    <n v="5.8"/>
    <s v="PM"/>
    <x v="0"/>
  </r>
  <r>
    <s v="142-72-4741"/>
    <x v="1"/>
    <x v="1"/>
    <x v="0"/>
    <x v="1"/>
    <x v="5"/>
    <n v="93.2"/>
    <n v="2"/>
    <n v="9.32"/>
    <n v="195.72"/>
    <x v="38"/>
    <x v="78"/>
    <x v="2"/>
    <n v="186.4"/>
    <n v="4.7619047620000003"/>
    <n v="9.32"/>
    <n v="6"/>
    <s v="PM"/>
    <x v="0"/>
  </r>
  <r>
    <s v="217-58-1179"/>
    <x v="0"/>
    <x v="0"/>
    <x v="0"/>
    <x v="1"/>
    <x v="2"/>
    <n v="62.65"/>
    <n v="4"/>
    <n v="12.53"/>
    <n v="263.13"/>
    <x v="0"/>
    <x v="210"/>
    <x v="1"/>
    <n v="250.6"/>
    <n v="4.7619047620000003"/>
    <n v="12.53"/>
    <n v="4.2"/>
    <s v="AM"/>
    <x v="1"/>
  </r>
  <r>
    <s v="376-02-8238"/>
    <x v="2"/>
    <x v="2"/>
    <x v="1"/>
    <x v="1"/>
    <x v="2"/>
    <n v="93.87"/>
    <n v="8"/>
    <n v="37.548000000000002"/>
    <n v="788.50800000000004"/>
    <x v="30"/>
    <x v="211"/>
    <x v="2"/>
    <n v="750.96"/>
    <n v="4.7619047620000003"/>
    <n v="37.548000000000002"/>
    <n v="8.3000000000000007"/>
    <s v="PM"/>
    <x v="0"/>
  </r>
  <r>
    <s v="530-90-9855"/>
    <x v="0"/>
    <x v="0"/>
    <x v="0"/>
    <x v="1"/>
    <x v="2"/>
    <n v="47.59"/>
    <n v="8"/>
    <n v="19.036000000000001"/>
    <n v="399.75599999999997"/>
    <x v="17"/>
    <x v="212"/>
    <x v="1"/>
    <n v="380.72"/>
    <n v="4.7619047620000003"/>
    <n v="19.036000000000001"/>
    <n v="5.7"/>
    <s v="PM"/>
    <x v="0"/>
  </r>
  <r>
    <s v="866-05-7563"/>
    <x v="2"/>
    <x v="2"/>
    <x v="0"/>
    <x v="0"/>
    <x v="1"/>
    <n v="81.400000000000006"/>
    <n v="3"/>
    <n v="12.21"/>
    <n v="256.41000000000003"/>
    <x v="57"/>
    <x v="213"/>
    <x v="1"/>
    <n v="244.2"/>
    <n v="4.7619047620000003"/>
    <n v="12.21"/>
    <n v="4.8"/>
    <s v="PM"/>
    <x v="0"/>
  </r>
  <r>
    <s v="604-70-6476"/>
    <x v="0"/>
    <x v="0"/>
    <x v="0"/>
    <x v="1"/>
    <x v="5"/>
    <n v="17.940000000000001"/>
    <n v="5"/>
    <n v="4.4850000000000003"/>
    <n v="94.185000000000002"/>
    <x v="54"/>
    <x v="214"/>
    <x v="0"/>
    <n v="89.7"/>
    <n v="4.7619047620000003"/>
    <n v="4.4850000000000003"/>
    <n v="6.8"/>
    <s v="PM"/>
    <x v="0"/>
  </r>
  <r>
    <s v="799-71-1548"/>
    <x v="0"/>
    <x v="0"/>
    <x v="0"/>
    <x v="1"/>
    <x v="1"/>
    <n v="77.72"/>
    <n v="4"/>
    <n v="15.544"/>
    <n v="326.42399999999998"/>
    <x v="27"/>
    <x v="215"/>
    <x v="2"/>
    <n v="310.88"/>
    <n v="4.7619047620000003"/>
    <n v="15.544"/>
    <n v="8.8000000000000007"/>
    <s v="PM"/>
    <x v="0"/>
  </r>
  <r>
    <s v="785-13-7708"/>
    <x v="2"/>
    <x v="2"/>
    <x v="1"/>
    <x v="1"/>
    <x v="4"/>
    <n v="73.06"/>
    <n v="7"/>
    <n v="25.571000000000002"/>
    <n v="536.99099999999999"/>
    <x v="78"/>
    <x v="216"/>
    <x v="2"/>
    <n v="511.42"/>
    <n v="4.7619047620000003"/>
    <n v="25.571000000000002"/>
    <n v="4.2"/>
    <s v="PM"/>
    <x v="0"/>
  </r>
  <r>
    <s v="845-51-0542"/>
    <x v="2"/>
    <x v="2"/>
    <x v="0"/>
    <x v="1"/>
    <x v="4"/>
    <n v="46.55"/>
    <n v="9"/>
    <n v="20.947500000000002"/>
    <n v="439.89749999999998"/>
    <x v="30"/>
    <x v="217"/>
    <x v="0"/>
    <n v="418.95"/>
    <n v="4.7619047620000003"/>
    <n v="20.947500000000002"/>
    <n v="6.4"/>
    <s v="PM"/>
    <x v="0"/>
  </r>
  <r>
    <s v="662-47-5456"/>
    <x v="1"/>
    <x v="1"/>
    <x v="0"/>
    <x v="1"/>
    <x v="5"/>
    <n v="35.19"/>
    <n v="10"/>
    <n v="17.594999999999999"/>
    <n v="369.495"/>
    <x v="85"/>
    <x v="216"/>
    <x v="2"/>
    <n v="351.9"/>
    <n v="4.7619047620000003"/>
    <n v="17.594999999999999"/>
    <n v="8.4"/>
    <s v="PM"/>
    <x v="0"/>
  </r>
  <r>
    <s v="883-17-4236"/>
    <x v="1"/>
    <x v="1"/>
    <x v="1"/>
    <x v="0"/>
    <x v="3"/>
    <n v="14.39"/>
    <n v="2"/>
    <n v="1.4390000000000001"/>
    <n v="30.219000000000001"/>
    <x v="22"/>
    <x v="143"/>
    <x v="2"/>
    <n v="28.78"/>
    <n v="4.7619047620000003"/>
    <n v="1.4390000000000001"/>
    <n v="7.2"/>
    <s v="PM"/>
    <x v="0"/>
  </r>
  <r>
    <s v="290-68-2984"/>
    <x v="0"/>
    <x v="0"/>
    <x v="1"/>
    <x v="1"/>
    <x v="2"/>
    <n v="23.75"/>
    <n v="4"/>
    <n v="4.75"/>
    <n v="99.75"/>
    <x v="32"/>
    <x v="218"/>
    <x v="1"/>
    <n v="95"/>
    <n v="4.7619047620000003"/>
    <n v="4.75"/>
    <n v="5.2"/>
    <s v="AM"/>
    <x v="1"/>
  </r>
  <r>
    <s v="704-11-6354"/>
    <x v="0"/>
    <x v="0"/>
    <x v="0"/>
    <x v="1"/>
    <x v="2"/>
    <n v="58.9"/>
    <n v="8"/>
    <n v="23.56"/>
    <n v="494.76"/>
    <x v="47"/>
    <x v="219"/>
    <x v="1"/>
    <n v="471.2"/>
    <n v="4.7619047620000003"/>
    <n v="23.56"/>
    <n v="8.9"/>
    <s v="AM"/>
    <x v="1"/>
  </r>
  <r>
    <s v="110-48-7033"/>
    <x v="2"/>
    <x v="2"/>
    <x v="0"/>
    <x v="1"/>
    <x v="5"/>
    <n v="32.619999999999997"/>
    <n v="4"/>
    <n v="6.524"/>
    <n v="137.00399999999999"/>
    <x v="71"/>
    <x v="146"/>
    <x v="1"/>
    <n v="130.47999999999999"/>
    <n v="4.7619047620000003"/>
    <n v="6.524"/>
    <n v="9"/>
    <s v="PM"/>
    <x v="0"/>
  </r>
  <r>
    <s v="366-93-0948"/>
    <x v="0"/>
    <x v="0"/>
    <x v="0"/>
    <x v="1"/>
    <x v="1"/>
    <n v="66.349999999999994"/>
    <n v="1"/>
    <n v="3.3174999999999999"/>
    <n v="69.667500000000004"/>
    <x v="82"/>
    <x v="220"/>
    <x v="2"/>
    <n v="66.349999999999994"/>
    <n v="4.7619047620000003"/>
    <n v="3.3174999999999999"/>
    <n v="9.6999999999999993"/>
    <s v="AM"/>
    <x v="1"/>
  </r>
  <r>
    <s v="729-09-9681"/>
    <x v="0"/>
    <x v="0"/>
    <x v="0"/>
    <x v="1"/>
    <x v="2"/>
    <n v="25.91"/>
    <n v="6"/>
    <n v="7.7729999999999997"/>
    <n v="163.233"/>
    <x v="63"/>
    <x v="91"/>
    <x v="0"/>
    <n v="155.46"/>
    <n v="4.7619047620000003"/>
    <n v="7.7729999999999997"/>
    <n v="8.6999999999999993"/>
    <s v="AM"/>
    <x v="1"/>
  </r>
  <r>
    <s v="151-16-1484"/>
    <x v="0"/>
    <x v="0"/>
    <x v="0"/>
    <x v="1"/>
    <x v="1"/>
    <n v="32.25"/>
    <n v="4"/>
    <n v="6.45"/>
    <n v="135.44999999999999"/>
    <x v="77"/>
    <x v="192"/>
    <x v="0"/>
    <n v="129"/>
    <n v="4.7619047620000003"/>
    <n v="6.45"/>
    <n v="6.5"/>
    <s v="PM"/>
    <x v="0"/>
  </r>
  <r>
    <s v="380-94-4661"/>
    <x v="1"/>
    <x v="1"/>
    <x v="0"/>
    <x v="1"/>
    <x v="1"/>
    <n v="65.94"/>
    <n v="4"/>
    <n v="13.188000000000001"/>
    <n v="276.94799999999998"/>
    <x v="13"/>
    <x v="137"/>
    <x v="2"/>
    <n v="263.76"/>
    <n v="4.7619047620000003"/>
    <n v="13.188000000000001"/>
    <n v="6.9"/>
    <s v="PM"/>
    <x v="0"/>
  </r>
  <r>
    <s v="850-41-9669"/>
    <x v="0"/>
    <x v="0"/>
    <x v="1"/>
    <x v="0"/>
    <x v="1"/>
    <n v="75.06"/>
    <n v="9"/>
    <n v="33.777000000000001"/>
    <n v="709.31700000000001"/>
    <x v="35"/>
    <x v="221"/>
    <x v="0"/>
    <n v="675.54"/>
    <n v="4.7619047620000003"/>
    <n v="33.777000000000001"/>
    <n v="6.2"/>
    <s v="PM"/>
    <x v="0"/>
  </r>
  <r>
    <s v="821-07-3596"/>
    <x v="1"/>
    <x v="1"/>
    <x v="1"/>
    <x v="0"/>
    <x v="5"/>
    <n v="16.45"/>
    <n v="4"/>
    <n v="3.29"/>
    <n v="69.09"/>
    <x v="37"/>
    <x v="222"/>
    <x v="0"/>
    <n v="65.8"/>
    <n v="4.7619047620000003"/>
    <n v="3.29"/>
    <n v="5.6"/>
    <s v="PM"/>
    <x v="0"/>
  </r>
  <r>
    <s v="655-85-5130"/>
    <x v="2"/>
    <x v="2"/>
    <x v="0"/>
    <x v="0"/>
    <x v="5"/>
    <n v="38.299999999999997"/>
    <n v="4"/>
    <n v="7.66"/>
    <n v="160.86000000000001"/>
    <x v="45"/>
    <x v="223"/>
    <x v="1"/>
    <n v="153.19999999999999"/>
    <n v="4.7619047620000003"/>
    <n v="7.66"/>
    <n v="5.7"/>
    <s v="PM"/>
    <x v="0"/>
  </r>
  <r>
    <s v="447-15-7839"/>
    <x v="0"/>
    <x v="0"/>
    <x v="0"/>
    <x v="0"/>
    <x v="3"/>
    <n v="22.24"/>
    <n v="10"/>
    <n v="11.12"/>
    <n v="233.52"/>
    <x v="57"/>
    <x v="224"/>
    <x v="1"/>
    <n v="222.4"/>
    <n v="4.7619047620000003"/>
    <n v="11.12"/>
    <n v="4.2"/>
    <s v="AM"/>
    <x v="1"/>
  </r>
  <r>
    <s v="154-74-7179"/>
    <x v="2"/>
    <x v="2"/>
    <x v="1"/>
    <x v="1"/>
    <x v="3"/>
    <n v="54.45"/>
    <n v="1"/>
    <n v="2.7225000000000001"/>
    <n v="57.172499999999999"/>
    <x v="84"/>
    <x v="225"/>
    <x v="0"/>
    <n v="54.45"/>
    <n v="4.7619047620000003"/>
    <n v="2.7225000000000001"/>
    <n v="7.9"/>
    <s v="PM"/>
    <x v="0"/>
  </r>
  <r>
    <s v="253-12-6086"/>
    <x v="0"/>
    <x v="0"/>
    <x v="0"/>
    <x v="0"/>
    <x v="3"/>
    <n v="98.4"/>
    <n v="7"/>
    <n v="34.44"/>
    <n v="723.24"/>
    <x v="41"/>
    <x v="31"/>
    <x v="2"/>
    <n v="688.8"/>
    <n v="4.7619047620000003"/>
    <n v="34.44"/>
    <n v="8.6999999999999993"/>
    <s v="PM"/>
    <x v="0"/>
  </r>
  <r>
    <s v="808-65-0703"/>
    <x v="1"/>
    <x v="1"/>
    <x v="1"/>
    <x v="1"/>
    <x v="2"/>
    <n v="35.47"/>
    <n v="4"/>
    <n v="7.0940000000000003"/>
    <n v="148.97399999999999"/>
    <x v="86"/>
    <x v="226"/>
    <x v="2"/>
    <n v="141.88"/>
    <n v="4.7619047620000003"/>
    <n v="7.0940000000000003"/>
    <n v="6.9"/>
    <s v="PM"/>
    <x v="0"/>
  </r>
  <r>
    <s v="571-94-0759"/>
    <x v="2"/>
    <x v="2"/>
    <x v="0"/>
    <x v="0"/>
    <x v="4"/>
    <n v="74.599999999999994"/>
    <n v="10"/>
    <n v="37.299999999999997"/>
    <n v="783.3"/>
    <x v="66"/>
    <x v="227"/>
    <x v="1"/>
    <n v="746"/>
    <n v="4.7619047620000003"/>
    <n v="37.299999999999997"/>
    <n v="9.5"/>
    <s v="PM"/>
    <x v="0"/>
  </r>
  <r>
    <s v="144-51-6085"/>
    <x v="0"/>
    <x v="0"/>
    <x v="0"/>
    <x v="1"/>
    <x v="2"/>
    <n v="70.739999999999995"/>
    <n v="4"/>
    <n v="14.148"/>
    <n v="297.108"/>
    <x v="0"/>
    <x v="228"/>
    <x v="2"/>
    <n v="282.95999999999998"/>
    <n v="4.7619047620000003"/>
    <n v="14.148"/>
    <n v="4.4000000000000004"/>
    <s v="PM"/>
    <x v="0"/>
  </r>
  <r>
    <s v="731-14-2199"/>
    <x v="0"/>
    <x v="0"/>
    <x v="0"/>
    <x v="0"/>
    <x v="2"/>
    <n v="35.54"/>
    <n v="10"/>
    <n v="17.77"/>
    <n v="373.17"/>
    <x v="72"/>
    <x v="229"/>
    <x v="0"/>
    <n v="355.4"/>
    <n v="4.7619047620000003"/>
    <n v="17.77"/>
    <n v="7"/>
    <s v="PM"/>
    <x v="0"/>
  </r>
  <r>
    <s v="783-09-1637"/>
    <x v="2"/>
    <x v="2"/>
    <x v="1"/>
    <x v="0"/>
    <x v="3"/>
    <n v="67.430000000000007"/>
    <n v="5"/>
    <n v="16.857500000000002"/>
    <n v="354.00749999999999"/>
    <x v="43"/>
    <x v="230"/>
    <x v="0"/>
    <n v="337.15"/>
    <n v="4.7619047620000003"/>
    <n v="16.857500000000002"/>
    <n v="6.3"/>
    <s v="PM"/>
    <x v="0"/>
  </r>
  <r>
    <s v="687-15-1097"/>
    <x v="1"/>
    <x v="1"/>
    <x v="0"/>
    <x v="0"/>
    <x v="0"/>
    <n v="21.12"/>
    <n v="2"/>
    <n v="2.1120000000000001"/>
    <n v="44.351999999999997"/>
    <x v="75"/>
    <x v="151"/>
    <x v="1"/>
    <n v="42.24"/>
    <n v="4.7619047620000003"/>
    <n v="2.1120000000000001"/>
    <n v="9.6999999999999993"/>
    <s v="PM"/>
    <x v="0"/>
  </r>
  <r>
    <s v="126-54-1082"/>
    <x v="0"/>
    <x v="0"/>
    <x v="0"/>
    <x v="0"/>
    <x v="2"/>
    <n v="21.54"/>
    <n v="9"/>
    <n v="9.6929999999999996"/>
    <n v="203.553"/>
    <x v="27"/>
    <x v="231"/>
    <x v="2"/>
    <n v="193.86"/>
    <n v="4.7619047620000003"/>
    <n v="9.6929999999999996"/>
    <n v="8.8000000000000007"/>
    <s v="AM"/>
    <x v="1"/>
  </r>
  <r>
    <s v="633-91-1052"/>
    <x v="0"/>
    <x v="0"/>
    <x v="1"/>
    <x v="0"/>
    <x v="2"/>
    <n v="12.03"/>
    <n v="2"/>
    <n v="1.2030000000000001"/>
    <n v="25.263000000000002"/>
    <x v="3"/>
    <x v="232"/>
    <x v="1"/>
    <n v="24.06"/>
    <n v="4.7619047620000003"/>
    <n v="1.2030000000000001"/>
    <n v="5.0999999999999996"/>
    <s v="PM"/>
    <x v="0"/>
  </r>
  <r>
    <s v="477-24-6490"/>
    <x v="2"/>
    <x v="2"/>
    <x v="1"/>
    <x v="0"/>
    <x v="0"/>
    <n v="99.71"/>
    <n v="6"/>
    <n v="29.913"/>
    <n v="628.173"/>
    <x v="84"/>
    <x v="233"/>
    <x v="0"/>
    <n v="598.26"/>
    <n v="4.7619047620000003"/>
    <n v="29.913"/>
    <n v="7.9"/>
    <s v="PM"/>
    <x v="0"/>
  </r>
  <r>
    <s v="566-19-5475"/>
    <x v="2"/>
    <x v="2"/>
    <x v="1"/>
    <x v="1"/>
    <x v="5"/>
    <n v="47.97"/>
    <n v="7"/>
    <n v="16.7895"/>
    <n v="352.5795"/>
    <x v="27"/>
    <x v="234"/>
    <x v="1"/>
    <n v="335.79"/>
    <n v="4.7619047620000003"/>
    <n v="16.7895"/>
    <n v="6.2"/>
    <s v="PM"/>
    <x v="0"/>
  </r>
  <r>
    <s v="526-86-8552"/>
    <x v="1"/>
    <x v="1"/>
    <x v="0"/>
    <x v="0"/>
    <x v="2"/>
    <n v="21.82"/>
    <n v="10"/>
    <n v="10.91"/>
    <n v="229.11"/>
    <x v="27"/>
    <x v="24"/>
    <x v="1"/>
    <n v="218.2"/>
    <n v="4.7619047620000003"/>
    <n v="10.91"/>
    <n v="7.1"/>
    <s v="PM"/>
    <x v="0"/>
  </r>
  <r>
    <s v="376-56-3573"/>
    <x v="1"/>
    <x v="1"/>
    <x v="1"/>
    <x v="0"/>
    <x v="5"/>
    <n v="95.42"/>
    <n v="4"/>
    <n v="19.084"/>
    <n v="400.76400000000001"/>
    <x v="30"/>
    <x v="2"/>
    <x v="0"/>
    <n v="381.68"/>
    <n v="4.7619047620000003"/>
    <n v="19.084"/>
    <n v="6.4"/>
    <s v="PM"/>
    <x v="0"/>
  </r>
  <r>
    <s v="537-72-0426"/>
    <x v="1"/>
    <x v="1"/>
    <x v="0"/>
    <x v="1"/>
    <x v="5"/>
    <n v="70.989999999999995"/>
    <n v="10"/>
    <n v="35.494999999999997"/>
    <n v="745.39499999999998"/>
    <x v="80"/>
    <x v="235"/>
    <x v="1"/>
    <n v="709.9"/>
    <n v="4.7619047620000003"/>
    <n v="35.494999999999997"/>
    <n v="5.7"/>
    <s v="PM"/>
    <x v="0"/>
  </r>
  <r>
    <s v="828-61-5674"/>
    <x v="0"/>
    <x v="0"/>
    <x v="0"/>
    <x v="1"/>
    <x v="3"/>
    <n v="44.02"/>
    <n v="10"/>
    <n v="22.01"/>
    <n v="462.21"/>
    <x v="80"/>
    <x v="129"/>
    <x v="2"/>
    <n v="440.2"/>
    <n v="4.7619047620000003"/>
    <n v="22.01"/>
    <n v="9.6"/>
    <s v="PM"/>
    <x v="0"/>
  </r>
  <r>
    <s v="136-08-6195"/>
    <x v="0"/>
    <x v="0"/>
    <x v="1"/>
    <x v="0"/>
    <x v="2"/>
    <n v="69.959999999999994"/>
    <n v="8"/>
    <n v="27.984000000000002"/>
    <n v="587.66399999999999"/>
    <x v="42"/>
    <x v="154"/>
    <x v="2"/>
    <n v="559.67999999999995"/>
    <n v="4.7619047620000003"/>
    <n v="27.984000000000002"/>
    <n v="6.4"/>
    <s v="PM"/>
    <x v="0"/>
  </r>
  <r>
    <s v="523-38-0215"/>
    <x v="1"/>
    <x v="1"/>
    <x v="1"/>
    <x v="1"/>
    <x v="2"/>
    <n v="37"/>
    <n v="1"/>
    <n v="1.85"/>
    <n v="38.85"/>
    <x v="43"/>
    <x v="236"/>
    <x v="2"/>
    <n v="37"/>
    <n v="4.7619047620000003"/>
    <n v="1.85"/>
    <n v="7.9"/>
    <s v="PM"/>
    <x v="0"/>
  </r>
  <r>
    <s v="490-29-1201"/>
    <x v="0"/>
    <x v="0"/>
    <x v="1"/>
    <x v="0"/>
    <x v="3"/>
    <n v="15.34"/>
    <n v="1"/>
    <n v="0.76700000000000002"/>
    <n v="16.106999999999999"/>
    <x v="47"/>
    <x v="237"/>
    <x v="1"/>
    <n v="15.34"/>
    <n v="4.7619047620000003"/>
    <n v="0.76700000000000002"/>
    <n v="6.5"/>
    <s v="AM"/>
    <x v="1"/>
  </r>
  <r>
    <s v="667-92-0055"/>
    <x v="0"/>
    <x v="0"/>
    <x v="0"/>
    <x v="1"/>
    <x v="0"/>
    <n v="99.83"/>
    <n v="6"/>
    <n v="29.949000000000002"/>
    <n v="628.92899999999997"/>
    <x v="31"/>
    <x v="238"/>
    <x v="0"/>
    <n v="598.98"/>
    <n v="4.7619047620000003"/>
    <n v="29.949000000000002"/>
    <n v="8.5"/>
    <s v="PM"/>
    <x v="0"/>
  </r>
  <r>
    <s v="565-17-3836"/>
    <x v="0"/>
    <x v="0"/>
    <x v="0"/>
    <x v="0"/>
    <x v="0"/>
    <n v="47.67"/>
    <n v="4"/>
    <n v="9.5340000000000007"/>
    <n v="200.214"/>
    <x v="41"/>
    <x v="239"/>
    <x v="1"/>
    <n v="190.68"/>
    <n v="4.7619047620000003"/>
    <n v="9.5340000000000007"/>
    <n v="9.1"/>
    <s v="PM"/>
    <x v="0"/>
  </r>
  <r>
    <s v="498-41-1961"/>
    <x v="2"/>
    <x v="2"/>
    <x v="1"/>
    <x v="1"/>
    <x v="0"/>
    <n v="66.680000000000007"/>
    <n v="5"/>
    <n v="16.670000000000002"/>
    <n v="350.07"/>
    <x v="9"/>
    <x v="240"/>
    <x v="1"/>
    <n v="333.4"/>
    <n v="4.7619047620000003"/>
    <n v="16.670000000000002"/>
    <n v="7.6"/>
    <s v="PM"/>
    <x v="0"/>
  </r>
  <r>
    <s v="593-95-4461"/>
    <x v="1"/>
    <x v="1"/>
    <x v="0"/>
    <x v="1"/>
    <x v="2"/>
    <n v="74.86"/>
    <n v="1"/>
    <n v="3.7429999999999999"/>
    <n v="78.602999999999994"/>
    <x v="62"/>
    <x v="32"/>
    <x v="1"/>
    <n v="74.86"/>
    <n v="4.7619047620000003"/>
    <n v="3.7429999999999999"/>
    <n v="6.9"/>
    <s v="PM"/>
    <x v="0"/>
  </r>
  <r>
    <s v="226-71-3580"/>
    <x v="1"/>
    <x v="1"/>
    <x v="1"/>
    <x v="0"/>
    <x v="3"/>
    <n v="23.75"/>
    <n v="9"/>
    <n v="10.6875"/>
    <n v="224.4375"/>
    <x v="82"/>
    <x v="110"/>
    <x v="1"/>
    <n v="213.75"/>
    <n v="4.7619047620000003"/>
    <n v="10.6875"/>
    <n v="9.5"/>
    <s v="PM"/>
    <x v="0"/>
  </r>
  <r>
    <s v="283-79-9594"/>
    <x v="2"/>
    <x v="2"/>
    <x v="1"/>
    <x v="0"/>
    <x v="4"/>
    <n v="48.51"/>
    <n v="7"/>
    <n v="16.9785"/>
    <n v="356.54849999999999"/>
    <x v="25"/>
    <x v="241"/>
    <x v="2"/>
    <n v="339.57"/>
    <n v="4.7619047620000003"/>
    <n v="16.9785"/>
    <n v="5.2"/>
    <s v="PM"/>
    <x v="0"/>
  </r>
  <r>
    <s v="430-60-3493"/>
    <x v="0"/>
    <x v="0"/>
    <x v="0"/>
    <x v="0"/>
    <x v="2"/>
    <n v="94.88"/>
    <n v="7"/>
    <n v="33.207999999999998"/>
    <n v="697.36800000000005"/>
    <x v="36"/>
    <x v="242"/>
    <x v="1"/>
    <n v="664.16"/>
    <n v="4.7619047620000003"/>
    <n v="33.207999999999998"/>
    <n v="4.2"/>
    <s v="PM"/>
    <x v="0"/>
  </r>
  <r>
    <s v="139-20-0155"/>
    <x v="2"/>
    <x v="2"/>
    <x v="0"/>
    <x v="1"/>
    <x v="1"/>
    <n v="40.299999999999997"/>
    <n v="10"/>
    <n v="20.149999999999999"/>
    <n v="423.15"/>
    <x v="46"/>
    <x v="243"/>
    <x v="2"/>
    <n v="403"/>
    <n v="4.7619047620000003"/>
    <n v="20.149999999999999"/>
    <n v="7"/>
    <s v="PM"/>
    <x v="0"/>
  </r>
  <r>
    <s v="558-80-4082"/>
    <x v="1"/>
    <x v="1"/>
    <x v="1"/>
    <x v="1"/>
    <x v="1"/>
    <n v="27.85"/>
    <n v="7"/>
    <n v="9.7475000000000005"/>
    <n v="204.69749999999999"/>
    <x v="86"/>
    <x v="244"/>
    <x v="0"/>
    <n v="194.95"/>
    <n v="4.7619047620000003"/>
    <n v="9.7475000000000005"/>
    <n v="6"/>
    <s v="PM"/>
    <x v="0"/>
  </r>
  <r>
    <s v="278-97-7759"/>
    <x v="0"/>
    <x v="0"/>
    <x v="0"/>
    <x v="0"/>
    <x v="1"/>
    <n v="62.48"/>
    <n v="1"/>
    <n v="3.1240000000000001"/>
    <n v="65.603999999999999"/>
    <x v="67"/>
    <x v="245"/>
    <x v="1"/>
    <n v="62.48"/>
    <n v="4.7619047620000003"/>
    <n v="3.1240000000000001"/>
    <n v="4.7"/>
    <s v="PM"/>
    <x v="0"/>
  </r>
  <r>
    <s v="316-68-6352"/>
    <x v="0"/>
    <x v="0"/>
    <x v="0"/>
    <x v="0"/>
    <x v="4"/>
    <n v="36.36"/>
    <n v="2"/>
    <n v="3.6360000000000001"/>
    <n v="76.355999999999995"/>
    <x v="18"/>
    <x v="158"/>
    <x v="1"/>
    <n v="72.72"/>
    <n v="4.7619047620000003"/>
    <n v="3.6360000000000001"/>
    <n v="7.1"/>
    <s v="AM"/>
    <x v="1"/>
  </r>
  <r>
    <s v="585-03-5943"/>
    <x v="2"/>
    <x v="2"/>
    <x v="1"/>
    <x v="1"/>
    <x v="0"/>
    <n v="18.11"/>
    <n v="10"/>
    <n v="9.0549999999999997"/>
    <n v="190.155"/>
    <x v="45"/>
    <x v="246"/>
    <x v="0"/>
    <n v="181.1"/>
    <n v="4.7619047620000003"/>
    <n v="9.0549999999999997"/>
    <n v="5.9"/>
    <s v="AM"/>
    <x v="1"/>
  </r>
  <r>
    <s v="211-05-0490"/>
    <x v="1"/>
    <x v="1"/>
    <x v="0"/>
    <x v="0"/>
    <x v="1"/>
    <n v="51.92"/>
    <n v="5"/>
    <n v="12.98"/>
    <n v="272.58"/>
    <x v="2"/>
    <x v="247"/>
    <x v="1"/>
    <n v="259.60000000000002"/>
    <n v="4.7619047620000003"/>
    <n v="12.98"/>
    <n v="7.5"/>
    <s v="PM"/>
    <x v="0"/>
  </r>
  <r>
    <s v="727-75-6477"/>
    <x v="1"/>
    <x v="1"/>
    <x v="1"/>
    <x v="1"/>
    <x v="1"/>
    <n v="28.84"/>
    <n v="4"/>
    <n v="5.7679999999999998"/>
    <n v="121.128"/>
    <x v="14"/>
    <x v="248"/>
    <x v="1"/>
    <n v="115.36"/>
    <n v="4.7619047620000003"/>
    <n v="5.7679999999999998"/>
    <n v="6.4"/>
    <s v="PM"/>
    <x v="0"/>
  </r>
  <r>
    <s v="744-02-5987"/>
    <x v="0"/>
    <x v="0"/>
    <x v="0"/>
    <x v="1"/>
    <x v="2"/>
    <n v="78.38"/>
    <n v="6"/>
    <n v="23.513999999999999"/>
    <n v="493.79399999999998"/>
    <x v="8"/>
    <x v="249"/>
    <x v="0"/>
    <n v="470.28"/>
    <n v="4.7619047620000003"/>
    <n v="23.513999999999999"/>
    <n v="5.8"/>
    <s v="PM"/>
    <x v="0"/>
  </r>
  <r>
    <s v="307-83-9164"/>
    <x v="0"/>
    <x v="0"/>
    <x v="0"/>
    <x v="1"/>
    <x v="2"/>
    <n v="60.01"/>
    <n v="4"/>
    <n v="12.002000000000001"/>
    <n v="252.042"/>
    <x v="25"/>
    <x v="250"/>
    <x v="1"/>
    <n v="240.04"/>
    <n v="4.7619047620000003"/>
    <n v="12.002000000000001"/>
    <n v="4.5"/>
    <s v="PM"/>
    <x v="0"/>
  </r>
  <r>
    <s v="779-06-0012"/>
    <x v="1"/>
    <x v="1"/>
    <x v="0"/>
    <x v="0"/>
    <x v="2"/>
    <n v="88.61"/>
    <n v="1"/>
    <n v="4.4305000000000003"/>
    <n v="93.040499999999994"/>
    <x v="64"/>
    <x v="251"/>
    <x v="1"/>
    <n v="88.61"/>
    <n v="4.7619047620000003"/>
    <n v="4.4305000000000003"/>
    <n v="7.7"/>
    <s v="AM"/>
    <x v="1"/>
  </r>
  <r>
    <s v="446-47-6729"/>
    <x v="1"/>
    <x v="1"/>
    <x v="1"/>
    <x v="1"/>
    <x v="5"/>
    <n v="99.82"/>
    <n v="2"/>
    <n v="9.9819999999999993"/>
    <n v="209.62200000000001"/>
    <x v="56"/>
    <x v="203"/>
    <x v="2"/>
    <n v="199.64"/>
    <n v="4.7619047620000003"/>
    <n v="9.9819999999999993"/>
    <n v="6.7"/>
    <s v="PM"/>
    <x v="0"/>
  </r>
  <r>
    <s v="573-10-3877"/>
    <x v="2"/>
    <x v="2"/>
    <x v="0"/>
    <x v="1"/>
    <x v="0"/>
    <n v="39.01"/>
    <n v="1"/>
    <n v="1.9504999999999999"/>
    <n v="40.960500000000003"/>
    <x v="41"/>
    <x v="252"/>
    <x v="2"/>
    <n v="39.01"/>
    <n v="4.7619047620000003"/>
    <n v="1.9504999999999999"/>
    <n v="4.7"/>
    <s v="PM"/>
    <x v="0"/>
  </r>
  <r>
    <s v="735-06-4124"/>
    <x v="1"/>
    <x v="1"/>
    <x v="1"/>
    <x v="1"/>
    <x v="4"/>
    <n v="48.61"/>
    <n v="1"/>
    <n v="2.4304999999999999"/>
    <n v="51.040500000000002"/>
    <x v="6"/>
    <x v="26"/>
    <x v="1"/>
    <n v="48.61"/>
    <n v="4.7619047620000003"/>
    <n v="2.4304999999999999"/>
    <n v="4.4000000000000004"/>
    <s v="PM"/>
    <x v="0"/>
  </r>
  <r>
    <s v="439-54-7422"/>
    <x v="0"/>
    <x v="0"/>
    <x v="1"/>
    <x v="0"/>
    <x v="1"/>
    <n v="51.19"/>
    <n v="4"/>
    <n v="10.238"/>
    <n v="214.99799999999999"/>
    <x v="79"/>
    <x v="8"/>
    <x v="2"/>
    <n v="204.76"/>
    <n v="4.7619047620000003"/>
    <n v="10.238"/>
    <n v="4.7"/>
    <s v="PM"/>
    <x v="0"/>
  </r>
  <r>
    <s v="396-90-2219"/>
    <x v="2"/>
    <x v="2"/>
    <x v="1"/>
    <x v="0"/>
    <x v="1"/>
    <n v="14.96"/>
    <n v="8"/>
    <n v="5.984"/>
    <n v="125.664"/>
    <x v="55"/>
    <x v="107"/>
    <x v="1"/>
    <n v="119.68"/>
    <n v="4.7619047620000003"/>
    <n v="5.984"/>
    <n v="8.6"/>
    <s v="PM"/>
    <x v="0"/>
  </r>
  <r>
    <s v="411-77-0180"/>
    <x v="0"/>
    <x v="0"/>
    <x v="0"/>
    <x v="1"/>
    <x v="1"/>
    <n v="72.2"/>
    <n v="7"/>
    <n v="25.27"/>
    <n v="530.66999999999996"/>
    <x v="58"/>
    <x v="253"/>
    <x v="0"/>
    <n v="505.4"/>
    <n v="4.7619047620000003"/>
    <n v="25.27"/>
    <n v="4.3"/>
    <s v="PM"/>
    <x v="0"/>
  </r>
  <r>
    <s v="286-01-5402"/>
    <x v="0"/>
    <x v="0"/>
    <x v="1"/>
    <x v="0"/>
    <x v="3"/>
    <n v="40.229999999999997"/>
    <n v="7"/>
    <n v="14.080500000000001"/>
    <n v="295.69049999999999"/>
    <x v="73"/>
    <x v="93"/>
    <x v="1"/>
    <n v="281.61"/>
    <n v="4.7619047620000003"/>
    <n v="14.080500000000001"/>
    <n v="9.6"/>
    <s v="PM"/>
    <x v="0"/>
  </r>
  <r>
    <s v="803-17-8013"/>
    <x v="0"/>
    <x v="0"/>
    <x v="0"/>
    <x v="0"/>
    <x v="2"/>
    <n v="88.79"/>
    <n v="8"/>
    <n v="35.515999999999998"/>
    <n v="745.83600000000001"/>
    <x v="21"/>
    <x v="254"/>
    <x v="1"/>
    <n v="710.32"/>
    <n v="4.7619047620000003"/>
    <n v="35.515999999999998"/>
    <n v="4.0999999999999996"/>
    <s v="PM"/>
    <x v="0"/>
  </r>
  <r>
    <s v="512-98-1403"/>
    <x v="0"/>
    <x v="0"/>
    <x v="0"/>
    <x v="0"/>
    <x v="1"/>
    <n v="26.48"/>
    <n v="3"/>
    <n v="3.972"/>
    <n v="83.412000000000006"/>
    <x v="76"/>
    <x v="21"/>
    <x v="0"/>
    <n v="79.44"/>
    <n v="4.7619047620000003"/>
    <n v="3.972"/>
    <n v="4.7"/>
    <s v="AM"/>
    <x v="1"/>
  </r>
  <r>
    <s v="848-42-2560"/>
    <x v="0"/>
    <x v="0"/>
    <x v="1"/>
    <x v="0"/>
    <x v="5"/>
    <n v="81.91"/>
    <n v="2"/>
    <n v="8.1910000000000007"/>
    <n v="172.011"/>
    <x v="19"/>
    <x v="255"/>
    <x v="1"/>
    <n v="163.82"/>
    <n v="4.7619047620000003"/>
    <n v="8.1910000000000007"/>
    <n v="7.8"/>
    <s v="PM"/>
    <x v="0"/>
  </r>
  <r>
    <s v="532-59-7201"/>
    <x v="2"/>
    <x v="2"/>
    <x v="0"/>
    <x v="1"/>
    <x v="3"/>
    <n v="79.930000000000007"/>
    <n v="6"/>
    <n v="23.978999999999999"/>
    <n v="503.55900000000003"/>
    <x v="82"/>
    <x v="214"/>
    <x v="1"/>
    <n v="479.58"/>
    <n v="4.7619047620000003"/>
    <n v="23.978999999999999"/>
    <n v="5.5"/>
    <s v="PM"/>
    <x v="0"/>
  </r>
  <r>
    <s v="181-94-6432"/>
    <x v="1"/>
    <x v="1"/>
    <x v="0"/>
    <x v="1"/>
    <x v="5"/>
    <n v="69.33"/>
    <n v="2"/>
    <n v="6.9329999999999998"/>
    <n v="145.59299999999999"/>
    <x v="63"/>
    <x v="256"/>
    <x v="0"/>
    <n v="138.66"/>
    <n v="4.7619047620000003"/>
    <n v="6.9329999999999998"/>
    <n v="9.6999999999999993"/>
    <s v="PM"/>
    <x v="0"/>
  </r>
  <r>
    <s v="870-76-1733"/>
    <x v="0"/>
    <x v="0"/>
    <x v="0"/>
    <x v="0"/>
    <x v="4"/>
    <n v="14.23"/>
    <n v="5"/>
    <n v="3.5575000000000001"/>
    <n v="74.707499999999996"/>
    <x v="60"/>
    <x v="257"/>
    <x v="2"/>
    <n v="71.150000000000006"/>
    <n v="4.7619047620000003"/>
    <n v="3.5575000000000001"/>
    <n v="4.4000000000000004"/>
    <s v="AM"/>
    <x v="1"/>
  </r>
  <r>
    <s v="423-64-4619"/>
    <x v="0"/>
    <x v="0"/>
    <x v="0"/>
    <x v="0"/>
    <x v="0"/>
    <n v="15.55"/>
    <n v="9"/>
    <n v="6.9974999999999996"/>
    <n v="146.94749999999999"/>
    <x v="37"/>
    <x v="258"/>
    <x v="1"/>
    <n v="139.94999999999999"/>
    <n v="4.7619047620000003"/>
    <n v="6.9974999999999996"/>
    <n v="5"/>
    <s v="PM"/>
    <x v="0"/>
  </r>
  <r>
    <s v="227-07-4446"/>
    <x v="1"/>
    <x v="1"/>
    <x v="0"/>
    <x v="0"/>
    <x v="1"/>
    <n v="78.13"/>
    <n v="10"/>
    <n v="39.064999999999998"/>
    <n v="820.36500000000001"/>
    <x v="34"/>
    <x v="259"/>
    <x v="1"/>
    <n v="781.3"/>
    <n v="4.7619047620000003"/>
    <n v="39.064999999999998"/>
    <n v="4.4000000000000004"/>
    <s v="PM"/>
    <x v="0"/>
  </r>
  <r>
    <s v="174-36-3675"/>
    <x v="1"/>
    <x v="1"/>
    <x v="0"/>
    <x v="1"/>
    <x v="4"/>
    <n v="99.37"/>
    <n v="2"/>
    <n v="9.9369999999999994"/>
    <n v="208.67699999999999"/>
    <x v="44"/>
    <x v="260"/>
    <x v="1"/>
    <n v="198.74"/>
    <n v="4.7619047620000003"/>
    <n v="9.9369999999999994"/>
    <n v="5.2"/>
    <s v="PM"/>
    <x v="0"/>
  </r>
  <r>
    <s v="428-83-5800"/>
    <x v="1"/>
    <x v="1"/>
    <x v="0"/>
    <x v="0"/>
    <x v="4"/>
    <n v="21.08"/>
    <n v="3"/>
    <n v="3.1619999999999999"/>
    <n v="66.402000000000001"/>
    <x v="57"/>
    <x v="12"/>
    <x v="1"/>
    <n v="63.24"/>
    <n v="4.7619047620000003"/>
    <n v="3.1619999999999999"/>
    <n v="7.3"/>
    <s v="AM"/>
    <x v="1"/>
  </r>
  <r>
    <s v="603-07-0961"/>
    <x v="1"/>
    <x v="1"/>
    <x v="0"/>
    <x v="1"/>
    <x v="1"/>
    <n v="74.790000000000006"/>
    <n v="5"/>
    <n v="18.697500000000002"/>
    <n v="392.64749999999998"/>
    <x v="8"/>
    <x v="261"/>
    <x v="1"/>
    <n v="373.95"/>
    <n v="4.7619047620000003"/>
    <n v="18.697500000000002"/>
    <n v="4.9000000000000004"/>
    <s v="AM"/>
    <x v="1"/>
  </r>
  <r>
    <s v="704-20-4138"/>
    <x v="1"/>
    <x v="1"/>
    <x v="0"/>
    <x v="0"/>
    <x v="0"/>
    <n v="29.67"/>
    <n v="7"/>
    <n v="10.384499999999999"/>
    <n v="218.0745"/>
    <x v="16"/>
    <x v="262"/>
    <x v="2"/>
    <n v="207.69"/>
    <n v="4.7619047620000003"/>
    <n v="10.384499999999999"/>
    <n v="8.1"/>
    <s v="PM"/>
    <x v="0"/>
  </r>
  <r>
    <s v="787-15-1757"/>
    <x v="1"/>
    <x v="1"/>
    <x v="0"/>
    <x v="1"/>
    <x v="0"/>
    <n v="44.07"/>
    <n v="4"/>
    <n v="8.8140000000000001"/>
    <n v="185.09399999999999"/>
    <x v="67"/>
    <x v="235"/>
    <x v="0"/>
    <n v="176.28"/>
    <n v="4.7619047620000003"/>
    <n v="8.8140000000000001"/>
    <n v="8.4"/>
    <s v="PM"/>
    <x v="0"/>
  </r>
  <r>
    <s v="649-11-3678"/>
    <x v="1"/>
    <x v="1"/>
    <x v="1"/>
    <x v="0"/>
    <x v="4"/>
    <n v="22.93"/>
    <n v="9"/>
    <n v="10.3185"/>
    <n v="216.6885"/>
    <x v="84"/>
    <x v="263"/>
    <x v="1"/>
    <n v="206.37"/>
    <n v="4.7619047620000003"/>
    <n v="10.3185"/>
    <n v="5.5"/>
    <s v="PM"/>
    <x v="0"/>
  </r>
  <r>
    <s v="622-20-1945"/>
    <x v="1"/>
    <x v="1"/>
    <x v="1"/>
    <x v="0"/>
    <x v="0"/>
    <n v="39.42"/>
    <n v="1"/>
    <n v="1.9710000000000001"/>
    <n v="41.390999999999998"/>
    <x v="68"/>
    <x v="264"/>
    <x v="1"/>
    <n v="39.42"/>
    <n v="4.7619047620000003"/>
    <n v="1.9710000000000001"/>
    <n v="8.4"/>
    <s v="PM"/>
    <x v="0"/>
  </r>
  <r>
    <s v="372-94-8041"/>
    <x v="0"/>
    <x v="0"/>
    <x v="1"/>
    <x v="1"/>
    <x v="0"/>
    <n v="15.26"/>
    <n v="6"/>
    <n v="4.5780000000000003"/>
    <n v="96.138000000000005"/>
    <x v="42"/>
    <x v="172"/>
    <x v="0"/>
    <n v="91.56"/>
    <n v="4.7619047620000003"/>
    <n v="4.5780000000000003"/>
    <n v="9.8000000000000007"/>
    <s v="PM"/>
    <x v="0"/>
  </r>
  <r>
    <s v="563-91-7120"/>
    <x v="0"/>
    <x v="0"/>
    <x v="1"/>
    <x v="0"/>
    <x v="5"/>
    <n v="61.77"/>
    <n v="5"/>
    <n v="15.442500000000001"/>
    <n v="324.29250000000002"/>
    <x v="1"/>
    <x v="265"/>
    <x v="1"/>
    <n v="308.85000000000002"/>
    <n v="4.7619047620000003"/>
    <n v="15.442500000000001"/>
    <n v="6.7"/>
    <s v="PM"/>
    <x v="0"/>
  </r>
  <r>
    <s v="746-54-5508"/>
    <x v="0"/>
    <x v="0"/>
    <x v="1"/>
    <x v="1"/>
    <x v="2"/>
    <n v="21.52"/>
    <n v="6"/>
    <n v="6.4560000000000004"/>
    <n v="135.57599999999999"/>
    <x v="29"/>
    <x v="266"/>
    <x v="2"/>
    <n v="129.12"/>
    <n v="4.7619047620000003"/>
    <n v="6.4560000000000004"/>
    <n v="9.4"/>
    <s v="PM"/>
    <x v="0"/>
  </r>
  <r>
    <s v="276-54-0879"/>
    <x v="2"/>
    <x v="2"/>
    <x v="1"/>
    <x v="1"/>
    <x v="3"/>
    <n v="97.74"/>
    <n v="4"/>
    <n v="19.547999999999998"/>
    <n v="410.50799999999998"/>
    <x v="41"/>
    <x v="267"/>
    <x v="0"/>
    <n v="390.96"/>
    <n v="4.7619047620000003"/>
    <n v="19.547999999999998"/>
    <n v="6.4"/>
    <s v="PM"/>
    <x v="0"/>
  </r>
  <r>
    <s v="815-11-1168"/>
    <x v="0"/>
    <x v="0"/>
    <x v="0"/>
    <x v="1"/>
    <x v="4"/>
    <n v="99.78"/>
    <n v="5"/>
    <n v="24.945"/>
    <n v="523.84500000000003"/>
    <x v="11"/>
    <x v="268"/>
    <x v="1"/>
    <n v="498.9"/>
    <n v="4.7619047620000003"/>
    <n v="24.945"/>
    <n v="5.4"/>
    <s v="PM"/>
    <x v="0"/>
  </r>
  <r>
    <s v="719-76-3868"/>
    <x v="1"/>
    <x v="1"/>
    <x v="0"/>
    <x v="1"/>
    <x v="4"/>
    <n v="94.26"/>
    <n v="4"/>
    <n v="18.852"/>
    <n v="395.892"/>
    <x v="41"/>
    <x v="269"/>
    <x v="1"/>
    <n v="377.04"/>
    <n v="4.7619047620000003"/>
    <n v="18.852"/>
    <n v="8.6"/>
    <s v="PM"/>
    <x v="0"/>
  </r>
  <r>
    <s v="730-61-8757"/>
    <x v="2"/>
    <x v="2"/>
    <x v="0"/>
    <x v="1"/>
    <x v="0"/>
    <n v="51.13"/>
    <n v="4"/>
    <n v="10.226000000000001"/>
    <n v="214.74600000000001"/>
    <x v="25"/>
    <x v="41"/>
    <x v="2"/>
    <n v="204.52"/>
    <n v="4.7619047620000003"/>
    <n v="10.226000000000001"/>
    <n v="4"/>
    <s v="AM"/>
    <x v="1"/>
  </r>
  <r>
    <s v="340-66-0321"/>
    <x v="0"/>
    <x v="0"/>
    <x v="0"/>
    <x v="1"/>
    <x v="1"/>
    <n v="36.36"/>
    <n v="4"/>
    <n v="7.2720000000000002"/>
    <n v="152.71199999999999"/>
    <x v="5"/>
    <x v="270"/>
    <x v="1"/>
    <n v="145.44"/>
    <n v="4.7619047620000003"/>
    <n v="7.2720000000000002"/>
    <n v="7.6"/>
    <s v="PM"/>
    <x v="0"/>
  </r>
  <r>
    <s v="868-81-1752"/>
    <x v="2"/>
    <x v="2"/>
    <x v="1"/>
    <x v="1"/>
    <x v="2"/>
    <n v="22.02"/>
    <n v="9"/>
    <n v="9.9090000000000007"/>
    <n v="208.089"/>
    <x v="13"/>
    <x v="271"/>
    <x v="1"/>
    <n v="198.18"/>
    <n v="4.7619047620000003"/>
    <n v="9.9090000000000007"/>
    <n v="6.8"/>
    <s v="PM"/>
    <x v="0"/>
  </r>
  <r>
    <s v="634-97-8956"/>
    <x v="0"/>
    <x v="0"/>
    <x v="1"/>
    <x v="1"/>
    <x v="4"/>
    <n v="32.9"/>
    <n v="3"/>
    <n v="4.9349999999999996"/>
    <n v="103.63500000000001"/>
    <x v="21"/>
    <x v="272"/>
    <x v="2"/>
    <n v="98.7"/>
    <n v="4.7619047620000003"/>
    <n v="4.9349999999999996"/>
    <n v="9.1"/>
    <s v="PM"/>
    <x v="0"/>
  </r>
  <r>
    <s v="566-71-1091"/>
    <x v="0"/>
    <x v="0"/>
    <x v="1"/>
    <x v="1"/>
    <x v="5"/>
    <n v="77.02"/>
    <n v="5"/>
    <n v="19.254999999999999"/>
    <n v="404.35500000000002"/>
    <x v="36"/>
    <x v="273"/>
    <x v="1"/>
    <n v="385.1"/>
    <n v="4.7619047620000003"/>
    <n v="19.254999999999999"/>
    <n v="5.5"/>
    <s v="PM"/>
    <x v="0"/>
  </r>
  <r>
    <s v="442-48-3607"/>
    <x v="0"/>
    <x v="0"/>
    <x v="0"/>
    <x v="1"/>
    <x v="4"/>
    <n v="23.48"/>
    <n v="2"/>
    <n v="2.3479999999999999"/>
    <n v="49.308"/>
    <x v="86"/>
    <x v="274"/>
    <x v="2"/>
    <n v="46.96"/>
    <n v="4.7619047620000003"/>
    <n v="2.3479999999999999"/>
    <n v="7.9"/>
    <s v="AM"/>
    <x v="1"/>
  </r>
  <r>
    <s v="835-16-0096"/>
    <x v="1"/>
    <x v="1"/>
    <x v="0"/>
    <x v="1"/>
    <x v="3"/>
    <n v="14.7"/>
    <n v="5"/>
    <n v="3.6749999999999998"/>
    <n v="77.174999999999997"/>
    <x v="62"/>
    <x v="128"/>
    <x v="0"/>
    <n v="73.5"/>
    <n v="4.7619047620000003"/>
    <n v="3.6749999999999998"/>
    <n v="8.5"/>
    <s v="PM"/>
    <x v="0"/>
  </r>
  <r>
    <s v="527-09-6272"/>
    <x v="0"/>
    <x v="0"/>
    <x v="0"/>
    <x v="0"/>
    <x v="1"/>
    <n v="28.45"/>
    <n v="5"/>
    <n v="7.1124999999999998"/>
    <n v="149.36250000000001"/>
    <x v="76"/>
    <x v="79"/>
    <x v="2"/>
    <n v="142.25"/>
    <n v="4.7619047620000003"/>
    <n v="7.1124999999999998"/>
    <n v="9.1"/>
    <s v="AM"/>
    <x v="1"/>
  </r>
  <r>
    <s v="898-04-2717"/>
    <x v="0"/>
    <x v="0"/>
    <x v="1"/>
    <x v="1"/>
    <x v="5"/>
    <n v="76.400000000000006"/>
    <n v="9"/>
    <n v="34.380000000000003"/>
    <n v="721.98"/>
    <x v="35"/>
    <x v="275"/>
    <x v="0"/>
    <n v="687.6"/>
    <n v="4.7619047620000003"/>
    <n v="34.380000000000003"/>
    <n v="7.5"/>
    <s v="PM"/>
    <x v="0"/>
  </r>
  <r>
    <s v="692-27-8933"/>
    <x v="2"/>
    <x v="2"/>
    <x v="1"/>
    <x v="0"/>
    <x v="3"/>
    <n v="57.95"/>
    <n v="6"/>
    <n v="17.385000000000002"/>
    <n v="365.08499999999998"/>
    <x v="7"/>
    <x v="276"/>
    <x v="1"/>
    <n v="347.7"/>
    <n v="4.7619047620000003"/>
    <n v="17.385000000000002"/>
    <n v="5.2"/>
    <s v="PM"/>
    <x v="0"/>
  </r>
  <r>
    <s v="633-09-3463"/>
    <x v="1"/>
    <x v="1"/>
    <x v="1"/>
    <x v="0"/>
    <x v="1"/>
    <n v="47.65"/>
    <n v="3"/>
    <n v="7.1475"/>
    <n v="150.0975"/>
    <x v="61"/>
    <x v="187"/>
    <x v="2"/>
    <n v="142.94999999999999"/>
    <n v="4.7619047620000003"/>
    <n v="7.1475"/>
    <n v="9.5"/>
    <s v="PM"/>
    <x v="0"/>
  </r>
  <r>
    <s v="374-17-3652"/>
    <x v="2"/>
    <x v="2"/>
    <x v="0"/>
    <x v="0"/>
    <x v="4"/>
    <n v="42.82"/>
    <n v="9"/>
    <n v="19.268999999999998"/>
    <n v="404.649"/>
    <x v="63"/>
    <x v="108"/>
    <x v="2"/>
    <n v="385.38"/>
    <n v="4.7619047620000003"/>
    <n v="19.268999999999998"/>
    <n v="8.9"/>
    <s v="PM"/>
    <x v="0"/>
  </r>
  <r>
    <s v="378-07-7001"/>
    <x v="2"/>
    <x v="2"/>
    <x v="0"/>
    <x v="1"/>
    <x v="1"/>
    <n v="48.09"/>
    <n v="3"/>
    <n v="7.2134999999999998"/>
    <n v="151.48349999999999"/>
    <x v="34"/>
    <x v="136"/>
    <x v="2"/>
    <n v="144.27000000000001"/>
    <n v="4.7619047620000003"/>
    <n v="7.2134999999999998"/>
    <n v="7.8"/>
    <s v="PM"/>
    <x v="0"/>
  </r>
  <r>
    <s v="433-75-6987"/>
    <x v="2"/>
    <x v="2"/>
    <x v="0"/>
    <x v="0"/>
    <x v="0"/>
    <n v="55.97"/>
    <n v="7"/>
    <n v="19.589500000000001"/>
    <n v="411.37950000000001"/>
    <x v="19"/>
    <x v="216"/>
    <x v="0"/>
    <n v="391.79"/>
    <n v="4.7619047620000003"/>
    <n v="19.589500000000001"/>
    <n v="8.9"/>
    <s v="PM"/>
    <x v="0"/>
  </r>
  <r>
    <s v="873-95-4984"/>
    <x v="2"/>
    <x v="2"/>
    <x v="0"/>
    <x v="0"/>
    <x v="0"/>
    <n v="76.900000000000006"/>
    <n v="7"/>
    <n v="26.914999999999999"/>
    <n v="565.21500000000003"/>
    <x v="42"/>
    <x v="277"/>
    <x v="1"/>
    <n v="538.29999999999995"/>
    <n v="4.7619047620000003"/>
    <n v="26.914999999999999"/>
    <n v="7.7"/>
    <s v="PM"/>
    <x v="0"/>
  </r>
  <r>
    <s v="416-13-5917"/>
    <x v="1"/>
    <x v="1"/>
    <x v="1"/>
    <x v="0"/>
    <x v="4"/>
    <n v="97.03"/>
    <n v="5"/>
    <n v="24.2575"/>
    <n v="509.40750000000003"/>
    <x v="74"/>
    <x v="75"/>
    <x v="0"/>
    <n v="485.15"/>
    <n v="4.7619047620000003"/>
    <n v="24.2575"/>
    <n v="9.3000000000000007"/>
    <s v="PM"/>
    <x v="0"/>
  </r>
  <r>
    <s v="150-89-8043"/>
    <x v="0"/>
    <x v="0"/>
    <x v="1"/>
    <x v="1"/>
    <x v="3"/>
    <n v="44.65"/>
    <n v="3"/>
    <n v="6.6974999999999998"/>
    <n v="140.64750000000001"/>
    <x v="44"/>
    <x v="278"/>
    <x v="1"/>
    <n v="133.94999999999999"/>
    <n v="4.7619047620000003"/>
    <n v="6.6974999999999998"/>
    <n v="6.2"/>
    <s v="PM"/>
    <x v="0"/>
  </r>
  <r>
    <s v="135-84-8019"/>
    <x v="0"/>
    <x v="0"/>
    <x v="1"/>
    <x v="0"/>
    <x v="5"/>
    <n v="77.930000000000007"/>
    <n v="9"/>
    <n v="35.0685"/>
    <n v="736.43849999999998"/>
    <x v="33"/>
    <x v="279"/>
    <x v="0"/>
    <n v="701.37"/>
    <n v="4.7619047620000003"/>
    <n v="35.0685"/>
    <n v="7.6"/>
    <s v="PM"/>
    <x v="0"/>
  </r>
  <r>
    <s v="441-94-7118"/>
    <x v="0"/>
    <x v="0"/>
    <x v="0"/>
    <x v="1"/>
    <x v="1"/>
    <n v="71.95"/>
    <n v="1"/>
    <n v="3.5975000000000001"/>
    <n v="75.547499999999999"/>
    <x v="87"/>
    <x v="280"/>
    <x v="1"/>
    <n v="71.95"/>
    <n v="4.7619047620000003"/>
    <n v="3.5975000000000001"/>
    <n v="7.3"/>
    <s v="PM"/>
    <x v="0"/>
  </r>
  <r>
    <s v="725-96-3778"/>
    <x v="1"/>
    <x v="1"/>
    <x v="0"/>
    <x v="0"/>
    <x v="2"/>
    <n v="89.25"/>
    <n v="8"/>
    <n v="35.700000000000003"/>
    <n v="749.7"/>
    <x v="40"/>
    <x v="173"/>
    <x v="1"/>
    <n v="714"/>
    <n v="4.7619047620000003"/>
    <n v="35.700000000000003"/>
    <n v="4.7"/>
    <s v="AM"/>
    <x v="1"/>
  </r>
  <r>
    <s v="531-80-1784"/>
    <x v="0"/>
    <x v="0"/>
    <x v="1"/>
    <x v="1"/>
    <x v="1"/>
    <n v="26.02"/>
    <n v="7"/>
    <n v="9.1069999999999993"/>
    <n v="191.24700000000001"/>
    <x v="61"/>
    <x v="180"/>
    <x v="1"/>
    <n v="182.14"/>
    <n v="4.7619047620000003"/>
    <n v="9.1069999999999993"/>
    <n v="5.0999999999999996"/>
    <s v="PM"/>
    <x v="0"/>
  </r>
  <r>
    <s v="400-45-1220"/>
    <x v="2"/>
    <x v="2"/>
    <x v="1"/>
    <x v="0"/>
    <x v="0"/>
    <n v="13.5"/>
    <n v="10"/>
    <n v="6.75"/>
    <n v="141.75"/>
    <x v="33"/>
    <x v="281"/>
    <x v="2"/>
    <n v="135"/>
    <n v="4.7619047620000003"/>
    <n v="6.75"/>
    <n v="4.8"/>
    <s v="AM"/>
    <x v="1"/>
  </r>
  <r>
    <s v="860-79-0874"/>
    <x v="1"/>
    <x v="1"/>
    <x v="0"/>
    <x v="0"/>
    <x v="5"/>
    <n v="99.3"/>
    <n v="10"/>
    <n v="49.65"/>
    <n v="1042.6500000000001"/>
    <x v="42"/>
    <x v="222"/>
    <x v="2"/>
    <n v="993"/>
    <n v="4.7619047620000003"/>
    <n v="49.65"/>
    <n v="6.6"/>
    <s v="PM"/>
    <x v="0"/>
  </r>
  <r>
    <s v="834-61-8124"/>
    <x v="0"/>
    <x v="0"/>
    <x v="1"/>
    <x v="1"/>
    <x v="1"/>
    <n v="51.69"/>
    <n v="7"/>
    <n v="18.0915"/>
    <n v="379.92149999999998"/>
    <x v="53"/>
    <x v="282"/>
    <x v="1"/>
    <n v="361.83"/>
    <n v="4.7619047620000003"/>
    <n v="18.0915"/>
    <n v="5.5"/>
    <s v="PM"/>
    <x v="0"/>
  </r>
  <r>
    <s v="115-99-4379"/>
    <x v="2"/>
    <x v="2"/>
    <x v="0"/>
    <x v="0"/>
    <x v="5"/>
    <n v="54.73"/>
    <n v="7"/>
    <n v="19.1555"/>
    <n v="402.26549999999997"/>
    <x v="86"/>
    <x v="283"/>
    <x v="2"/>
    <n v="383.11"/>
    <n v="4.7619047620000003"/>
    <n v="19.1555"/>
    <n v="8.5"/>
    <s v="PM"/>
    <x v="0"/>
  </r>
  <r>
    <s v="565-67-6697"/>
    <x v="2"/>
    <x v="2"/>
    <x v="0"/>
    <x v="1"/>
    <x v="2"/>
    <n v="27"/>
    <n v="9"/>
    <n v="12.15"/>
    <n v="255.15"/>
    <x v="22"/>
    <x v="249"/>
    <x v="1"/>
    <n v="243"/>
    <n v="4.7619047620000003"/>
    <n v="12.15"/>
    <n v="4.8"/>
    <s v="PM"/>
    <x v="0"/>
  </r>
  <r>
    <s v="320-49-6392"/>
    <x v="1"/>
    <x v="1"/>
    <x v="1"/>
    <x v="0"/>
    <x v="1"/>
    <n v="30.24"/>
    <n v="1"/>
    <n v="1.512"/>
    <n v="31.751999999999999"/>
    <x v="31"/>
    <x v="284"/>
    <x v="1"/>
    <n v="30.24"/>
    <n v="4.7619047620000003"/>
    <n v="1.512"/>
    <n v="8.4"/>
    <s v="PM"/>
    <x v="0"/>
  </r>
  <r>
    <s v="889-04-9723"/>
    <x v="2"/>
    <x v="2"/>
    <x v="0"/>
    <x v="0"/>
    <x v="4"/>
    <n v="89.14"/>
    <n v="4"/>
    <n v="17.827999999999999"/>
    <n v="374.38799999999998"/>
    <x v="27"/>
    <x v="22"/>
    <x v="2"/>
    <n v="356.56"/>
    <n v="4.7619047620000003"/>
    <n v="17.827999999999999"/>
    <n v="7.8"/>
    <s v="PM"/>
    <x v="0"/>
  </r>
  <r>
    <s v="632-90-0281"/>
    <x v="1"/>
    <x v="1"/>
    <x v="1"/>
    <x v="0"/>
    <x v="5"/>
    <n v="37.549999999999997"/>
    <n v="10"/>
    <n v="18.774999999999999"/>
    <n v="394.27499999999998"/>
    <x v="1"/>
    <x v="285"/>
    <x v="2"/>
    <n v="375.5"/>
    <n v="4.7619047620000003"/>
    <n v="18.774999999999999"/>
    <n v="9.3000000000000007"/>
    <s v="PM"/>
    <x v="0"/>
  </r>
  <r>
    <s v="554-42-2417"/>
    <x v="1"/>
    <x v="1"/>
    <x v="1"/>
    <x v="0"/>
    <x v="3"/>
    <n v="95.44"/>
    <n v="10"/>
    <n v="47.72"/>
    <n v="1002.12"/>
    <x v="51"/>
    <x v="286"/>
    <x v="1"/>
    <n v="954.4"/>
    <n v="4.7619047620000003"/>
    <n v="47.72"/>
    <n v="5.2"/>
    <s v="PM"/>
    <x v="0"/>
  </r>
  <r>
    <s v="453-63-6187"/>
    <x v="2"/>
    <x v="2"/>
    <x v="1"/>
    <x v="1"/>
    <x v="1"/>
    <n v="27.5"/>
    <n v="3"/>
    <n v="4.125"/>
    <n v="86.625"/>
    <x v="59"/>
    <x v="287"/>
    <x v="0"/>
    <n v="82.5"/>
    <n v="4.7619047620000003"/>
    <n v="4.125"/>
    <n v="6.5"/>
    <s v="PM"/>
    <x v="0"/>
  </r>
  <r>
    <s v="578-80-7669"/>
    <x v="2"/>
    <x v="2"/>
    <x v="1"/>
    <x v="1"/>
    <x v="3"/>
    <n v="74.97"/>
    <n v="1"/>
    <n v="3.7484999999999999"/>
    <n v="78.718500000000006"/>
    <x v="32"/>
    <x v="288"/>
    <x v="1"/>
    <n v="74.97"/>
    <n v="4.7619047620000003"/>
    <n v="3.7484999999999999"/>
    <n v="5.6"/>
    <s v="PM"/>
    <x v="0"/>
  </r>
  <r>
    <s v="612-36-5536"/>
    <x v="0"/>
    <x v="0"/>
    <x v="0"/>
    <x v="1"/>
    <x v="4"/>
    <n v="80.959999999999994"/>
    <n v="8"/>
    <n v="32.384"/>
    <n v="680.06399999999996"/>
    <x v="21"/>
    <x v="289"/>
    <x v="2"/>
    <n v="647.67999999999995"/>
    <n v="4.7619047620000003"/>
    <n v="32.384"/>
    <n v="7.4"/>
    <s v="AM"/>
    <x v="1"/>
  </r>
  <r>
    <s v="605-72-4132"/>
    <x v="1"/>
    <x v="1"/>
    <x v="1"/>
    <x v="0"/>
    <x v="4"/>
    <n v="94.47"/>
    <n v="8"/>
    <n v="37.787999999999997"/>
    <n v="793.548"/>
    <x v="33"/>
    <x v="290"/>
    <x v="1"/>
    <n v="755.76"/>
    <n v="4.7619047620000003"/>
    <n v="37.787999999999997"/>
    <n v="9.1"/>
    <s v="PM"/>
    <x v="0"/>
  </r>
  <r>
    <s v="471-41-2823"/>
    <x v="1"/>
    <x v="1"/>
    <x v="1"/>
    <x v="1"/>
    <x v="4"/>
    <n v="99.79"/>
    <n v="2"/>
    <n v="9.9789999999999992"/>
    <n v="209.559"/>
    <x v="37"/>
    <x v="291"/>
    <x v="0"/>
    <n v="199.58"/>
    <n v="4.7619047620000003"/>
    <n v="9.9789999999999992"/>
    <n v="8"/>
    <s v="PM"/>
    <x v="0"/>
  </r>
  <r>
    <s v="462-67-9126"/>
    <x v="0"/>
    <x v="0"/>
    <x v="1"/>
    <x v="1"/>
    <x v="2"/>
    <n v="73.22"/>
    <n v="6"/>
    <n v="21.966000000000001"/>
    <n v="461.286"/>
    <x v="18"/>
    <x v="292"/>
    <x v="1"/>
    <n v="439.32"/>
    <n v="4.7619047620000003"/>
    <n v="21.966000000000001"/>
    <n v="7.2"/>
    <s v="PM"/>
    <x v="0"/>
  </r>
  <r>
    <s v="272-27-9238"/>
    <x v="1"/>
    <x v="1"/>
    <x v="1"/>
    <x v="0"/>
    <x v="4"/>
    <n v="41.24"/>
    <n v="4"/>
    <n v="8.2479999999999993"/>
    <n v="173.208"/>
    <x v="88"/>
    <x v="293"/>
    <x v="1"/>
    <n v="164.96"/>
    <n v="4.7619047620000003"/>
    <n v="8.2479999999999993"/>
    <n v="7.1"/>
    <s v="PM"/>
    <x v="0"/>
  </r>
  <r>
    <s v="834-25-9262"/>
    <x v="1"/>
    <x v="1"/>
    <x v="1"/>
    <x v="0"/>
    <x v="5"/>
    <n v="81.680000000000007"/>
    <n v="4"/>
    <n v="16.335999999999999"/>
    <n v="343.05599999999998"/>
    <x v="47"/>
    <x v="294"/>
    <x v="1"/>
    <n v="326.72000000000003"/>
    <n v="4.7619047620000003"/>
    <n v="16.335999999999999"/>
    <n v="9.1"/>
    <s v="PM"/>
    <x v="0"/>
  </r>
  <r>
    <s v="122-61-9553"/>
    <x v="1"/>
    <x v="1"/>
    <x v="1"/>
    <x v="0"/>
    <x v="1"/>
    <n v="51.32"/>
    <n v="9"/>
    <n v="23.094000000000001"/>
    <n v="484.97399999999999"/>
    <x v="86"/>
    <x v="295"/>
    <x v="1"/>
    <n v="461.88"/>
    <n v="4.7619047620000003"/>
    <n v="23.094000000000001"/>
    <n v="5.6"/>
    <s v="PM"/>
    <x v="0"/>
  </r>
  <r>
    <s v="468-88-0009"/>
    <x v="0"/>
    <x v="0"/>
    <x v="0"/>
    <x v="1"/>
    <x v="2"/>
    <n v="65.94"/>
    <n v="4"/>
    <n v="13.188000000000001"/>
    <n v="276.94799999999998"/>
    <x v="62"/>
    <x v="1"/>
    <x v="1"/>
    <n v="263.76"/>
    <n v="4.7619047620000003"/>
    <n v="13.188000000000001"/>
    <n v="6"/>
    <s v="AM"/>
    <x v="1"/>
  </r>
  <r>
    <s v="613-59-9758"/>
    <x v="1"/>
    <x v="1"/>
    <x v="1"/>
    <x v="0"/>
    <x v="3"/>
    <n v="14.36"/>
    <n v="10"/>
    <n v="7.18"/>
    <n v="150.78"/>
    <x v="3"/>
    <x v="296"/>
    <x v="1"/>
    <n v="143.6"/>
    <n v="4.7619047620000003"/>
    <n v="7.18"/>
    <n v="5.4"/>
    <s v="PM"/>
    <x v="0"/>
  </r>
  <r>
    <s v="254-31-0042"/>
    <x v="0"/>
    <x v="0"/>
    <x v="0"/>
    <x v="1"/>
    <x v="1"/>
    <n v="21.5"/>
    <n v="9"/>
    <n v="9.6750000000000007"/>
    <n v="203.17500000000001"/>
    <x v="43"/>
    <x v="69"/>
    <x v="2"/>
    <n v="193.5"/>
    <n v="4.7619047620000003"/>
    <n v="9.6750000000000007"/>
    <n v="7.8"/>
    <s v="PM"/>
    <x v="0"/>
  </r>
  <r>
    <s v="201-86-2184"/>
    <x v="2"/>
    <x v="2"/>
    <x v="0"/>
    <x v="0"/>
    <x v="1"/>
    <n v="26.26"/>
    <n v="7"/>
    <n v="9.1910000000000007"/>
    <n v="193.011"/>
    <x v="30"/>
    <x v="138"/>
    <x v="1"/>
    <n v="183.82"/>
    <n v="4.7619047620000003"/>
    <n v="9.1910000000000007"/>
    <n v="9.9"/>
    <s v="PM"/>
    <x v="0"/>
  </r>
  <r>
    <s v="261-12-8671"/>
    <x v="2"/>
    <x v="2"/>
    <x v="1"/>
    <x v="0"/>
    <x v="5"/>
    <n v="60.96"/>
    <n v="2"/>
    <n v="6.0960000000000001"/>
    <n v="128.01599999999999"/>
    <x v="25"/>
    <x v="30"/>
    <x v="2"/>
    <n v="121.92"/>
    <n v="4.7619047620000003"/>
    <n v="6.0960000000000001"/>
    <n v="4.9000000000000004"/>
    <s v="PM"/>
    <x v="0"/>
  </r>
  <r>
    <s v="730-70-9830"/>
    <x v="1"/>
    <x v="1"/>
    <x v="1"/>
    <x v="0"/>
    <x v="2"/>
    <n v="70.11"/>
    <n v="6"/>
    <n v="21.033000000000001"/>
    <n v="441.69299999999998"/>
    <x v="86"/>
    <x v="297"/>
    <x v="0"/>
    <n v="420.66"/>
    <n v="4.7619047620000003"/>
    <n v="21.033000000000001"/>
    <n v="5.2"/>
    <s v="PM"/>
    <x v="0"/>
  </r>
  <r>
    <s v="382-25-8917"/>
    <x v="1"/>
    <x v="1"/>
    <x v="1"/>
    <x v="1"/>
    <x v="5"/>
    <n v="42.08"/>
    <n v="6"/>
    <n v="12.624000000000001"/>
    <n v="265.10399999999998"/>
    <x v="71"/>
    <x v="298"/>
    <x v="1"/>
    <n v="252.48"/>
    <n v="4.7619047620000003"/>
    <n v="12.624000000000001"/>
    <n v="8.9"/>
    <s v="PM"/>
    <x v="0"/>
  </r>
  <r>
    <s v="422-29-8786"/>
    <x v="0"/>
    <x v="0"/>
    <x v="1"/>
    <x v="0"/>
    <x v="2"/>
    <n v="67.09"/>
    <n v="5"/>
    <n v="16.772500000000001"/>
    <n v="352.22250000000003"/>
    <x v="75"/>
    <x v="157"/>
    <x v="2"/>
    <n v="335.45"/>
    <n v="4.7619047620000003"/>
    <n v="16.772500000000001"/>
    <n v="9.1"/>
    <s v="PM"/>
    <x v="0"/>
  </r>
  <r>
    <s v="667-23-5919"/>
    <x v="0"/>
    <x v="0"/>
    <x v="0"/>
    <x v="0"/>
    <x v="5"/>
    <n v="96.7"/>
    <n v="5"/>
    <n v="24.175000000000001"/>
    <n v="507.67500000000001"/>
    <x v="78"/>
    <x v="299"/>
    <x v="0"/>
    <n v="483.5"/>
    <n v="4.7619047620000003"/>
    <n v="24.175000000000001"/>
    <n v="7"/>
    <s v="PM"/>
    <x v="0"/>
  </r>
  <r>
    <s v="843-01-4703"/>
    <x v="2"/>
    <x v="2"/>
    <x v="0"/>
    <x v="0"/>
    <x v="2"/>
    <n v="35.380000000000003"/>
    <n v="9"/>
    <n v="15.920999999999999"/>
    <n v="334.34100000000001"/>
    <x v="0"/>
    <x v="300"/>
    <x v="2"/>
    <n v="318.42"/>
    <n v="4.7619047620000003"/>
    <n v="15.920999999999999"/>
    <n v="9.6"/>
    <s v="PM"/>
    <x v="0"/>
  </r>
  <r>
    <s v="743-88-1662"/>
    <x v="1"/>
    <x v="1"/>
    <x v="1"/>
    <x v="1"/>
    <x v="3"/>
    <n v="95.49"/>
    <n v="7"/>
    <n v="33.421500000000002"/>
    <n v="701.85149999999999"/>
    <x v="70"/>
    <x v="70"/>
    <x v="0"/>
    <n v="668.43"/>
    <n v="4.7619047620000003"/>
    <n v="33.421500000000002"/>
    <n v="8.6999999999999993"/>
    <s v="PM"/>
    <x v="0"/>
  </r>
  <r>
    <s v="595-86-2894"/>
    <x v="1"/>
    <x v="1"/>
    <x v="0"/>
    <x v="1"/>
    <x v="5"/>
    <n v="96.98"/>
    <n v="4"/>
    <n v="19.396000000000001"/>
    <n v="407.31599999999997"/>
    <x v="10"/>
    <x v="244"/>
    <x v="0"/>
    <n v="387.92"/>
    <n v="4.7619047620000003"/>
    <n v="19.396000000000001"/>
    <n v="9.4"/>
    <s v="PM"/>
    <x v="0"/>
  </r>
  <r>
    <s v="182-69-8360"/>
    <x v="2"/>
    <x v="2"/>
    <x v="1"/>
    <x v="0"/>
    <x v="1"/>
    <n v="23.65"/>
    <n v="4"/>
    <n v="4.7300000000000004"/>
    <n v="99.33"/>
    <x v="74"/>
    <x v="147"/>
    <x v="2"/>
    <n v="94.6"/>
    <n v="4.7619047620000003"/>
    <n v="4.7300000000000004"/>
    <n v="4"/>
    <s v="PM"/>
    <x v="0"/>
  </r>
  <r>
    <s v="289-15-7034"/>
    <x v="0"/>
    <x v="0"/>
    <x v="0"/>
    <x v="1"/>
    <x v="3"/>
    <n v="82.33"/>
    <n v="4"/>
    <n v="16.466000000000001"/>
    <n v="345.786"/>
    <x v="83"/>
    <x v="4"/>
    <x v="2"/>
    <n v="329.32"/>
    <n v="4.7619047620000003"/>
    <n v="16.466000000000001"/>
    <n v="7.5"/>
    <s v="AM"/>
    <x v="1"/>
  </r>
  <r>
    <s v="462-78-5240"/>
    <x v="1"/>
    <x v="1"/>
    <x v="1"/>
    <x v="0"/>
    <x v="1"/>
    <n v="26.61"/>
    <n v="2"/>
    <n v="2.661"/>
    <n v="55.881"/>
    <x v="35"/>
    <x v="63"/>
    <x v="1"/>
    <n v="53.22"/>
    <n v="4.7619047620000003"/>
    <n v="2.661"/>
    <n v="4.2"/>
    <s v="PM"/>
    <x v="0"/>
  </r>
  <r>
    <s v="868-52-7573"/>
    <x v="2"/>
    <x v="2"/>
    <x v="1"/>
    <x v="0"/>
    <x v="4"/>
    <n v="99.69"/>
    <n v="5"/>
    <n v="24.922499999999999"/>
    <n v="523.37249999999995"/>
    <x v="78"/>
    <x v="87"/>
    <x v="1"/>
    <n v="498.45"/>
    <n v="4.7619047620000003"/>
    <n v="24.922499999999999"/>
    <n v="9.9"/>
    <s v="PM"/>
    <x v="0"/>
  </r>
  <r>
    <s v="153-58-4872"/>
    <x v="1"/>
    <x v="1"/>
    <x v="0"/>
    <x v="0"/>
    <x v="4"/>
    <n v="74.89"/>
    <n v="4"/>
    <n v="14.978"/>
    <n v="314.53800000000001"/>
    <x v="59"/>
    <x v="301"/>
    <x v="0"/>
    <n v="299.56"/>
    <n v="4.7619047620000003"/>
    <n v="14.978"/>
    <n v="4.2"/>
    <s v="PM"/>
    <x v="0"/>
  </r>
  <r>
    <s v="662-72-2873"/>
    <x v="0"/>
    <x v="0"/>
    <x v="1"/>
    <x v="0"/>
    <x v="4"/>
    <n v="40.94"/>
    <n v="5"/>
    <n v="10.234999999999999"/>
    <n v="214.935"/>
    <x v="47"/>
    <x v="139"/>
    <x v="0"/>
    <n v="204.7"/>
    <n v="4.7619047620000003"/>
    <n v="10.234999999999999"/>
    <n v="9.9"/>
    <s v="PM"/>
    <x v="0"/>
  </r>
  <r>
    <s v="525-88-7307"/>
    <x v="2"/>
    <x v="2"/>
    <x v="0"/>
    <x v="1"/>
    <x v="3"/>
    <n v="75.819999999999993"/>
    <n v="1"/>
    <n v="3.7909999999999999"/>
    <n v="79.611000000000004"/>
    <x v="82"/>
    <x v="302"/>
    <x v="1"/>
    <n v="75.819999999999993"/>
    <n v="4.7619047620000003"/>
    <n v="3.7909999999999999"/>
    <n v="5.8"/>
    <s v="PM"/>
    <x v="0"/>
  </r>
  <r>
    <s v="689-16-9784"/>
    <x v="1"/>
    <x v="1"/>
    <x v="1"/>
    <x v="1"/>
    <x v="4"/>
    <n v="46.77"/>
    <n v="6"/>
    <n v="14.031000000000001"/>
    <n v="294.65100000000001"/>
    <x v="16"/>
    <x v="303"/>
    <x v="1"/>
    <n v="280.62"/>
    <n v="4.7619047620000003"/>
    <n v="14.031000000000001"/>
    <n v="6"/>
    <s v="PM"/>
    <x v="0"/>
  </r>
  <r>
    <s v="725-56-0833"/>
    <x v="0"/>
    <x v="0"/>
    <x v="1"/>
    <x v="0"/>
    <x v="0"/>
    <n v="32.32"/>
    <n v="10"/>
    <n v="16.16"/>
    <n v="339.36"/>
    <x v="9"/>
    <x v="208"/>
    <x v="2"/>
    <n v="323.2"/>
    <n v="4.7619047620000003"/>
    <n v="16.16"/>
    <n v="10"/>
    <s v="PM"/>
    <x v="0"/>
  </r>
  <r>
    <s v="394-41-0748"/>
    <x v="1"/>
    <x v="1"/>
    <x v="0"/>
    <x v="0"/>
    <x v="5"/>
    <n v="54.07"/>
    <n v="9"/>
    <n v="24.331499999999998"/>
    <n v="510.9615"/>
    <x v="3"/>
    <x v="304"/>
    <x v="0"/>
    <n v="486.63"/>
    <n v="4.7619047620000003"/>
    <n v="24.331499999999998"/>
    <n v="9.5"/>
    <s v="PM"/>
    <x v="0"/>
  </r>
  <r>
    <s v="596-42-3999"/>
    <x v="2"/>
    <x v="2"/>
    <x v="1"/>
    <x v="1"/>
    <x v="4"/>
    <n v="18.22"/>
    <n v="7"/>
    <n v="6.3769999999999998"/>
    <n v="133.917"/>
    <x v="24"/>
    <x v="214"/>
    <x v="2"/>
    <n v="127.54"/>
    <n v="4.7619047620000003"/>
    <n v="6.3769999999999998"/>
    <n v="6.6"/>
    <s v="PM"/>
    <x v="0"/>
  </r>
  <r>
    <s v="541-89-9860"/>
    <x v="1"/>
    <x v="1"/>
    <x v="0"/>
    <x v="0"/>
    <x v="5"/>
    <n v="80.48"/>
    <n v="3"/>
    <n v="12.071999999999999"/>
    <n v="253.512"/>
    <x v="42"/>
    <x v="305"/>
    <x v="1"/>
    <n v="241.44"/>
    <n v="4.7619047620000003"/>
    <n v="12.071999999999999"/>
    <n v="8.1"/>
    <s v="PM"/>
    <x v="0"/>
  </r>
  <r>
    <s v="173-82-9529"/>
    <x v="2"/>
    <x v="2"/>
    <x v="1"/>
    <x v="0"/>
    <x v="5"/>
    <n v="37.950000000000003"/>
    <n v="10"/>
    <n v="18.975000000000001"/>
    <n v="398.47500000000002"/>
    <x v="53"/>
    <x v="178"/>
    <x v="1"/>
    <n v="379.5"/>
    <n v="4.7619047620000003"/>
    <n v="18.975000000000001"/>
    <n v="9.6999999999999993"/>
    <s v="PM"/>
    <x v="0"/>
  </r>
  <r>
    <s v="563-36-9814"/>
    <x v="0"/>
    <x v="0"/>
    <x v="0"/>
    <x v="1"/>
    <x v="1"/>
    <n v="76.819999999999993"/>
    <n v="1"/>
    <n v="3.8410000000000002"/>
    <n v="80.661000000000001"/>
    <x v="77"/>
    <x v="185"/>
    <x v="0"/>
    <n v="76.819999999999993"/>
    <n v="4.7619047620000003"/>
    <n v="3.8410000000000002"/>
    <n v="7.2"/>
    <s v="PM"/>
    <x v="0"/>
  </r>
  <r>
    <s v="308-47-4913"/>
    <x v="0"/>
    <x v="0"/>
    <x v="0"/>
    <x v="0"/>
    <x v="3"/>
    <n v="52.26"/>
    <n v="10"/>
    <n v="26.13"/>
    <n v="548.73"/>
    <x v="11"/>
    <x v="47"/>
    <x v="2"/>
    <n v="522.6"/>
    <n v="4.7619047620000003"/>
    <n v="26.13"/>
    <n v="6.2"/>
    <s v="PM"/>
    <x v="0"/>
  </r>
  <r>
    <s v="885-17-6250"/>
    <x v="0"/>
    <x v="0"/>
    <x v="1"/>
    <x v="0"/>
    <x v="0"/>
    <n v="79.739999999999995"/>
    <n v="1"/>
    <n v="3.9870000000000001"/>
    <n v="83.727000000000004"/>
    <x v="43"/>
    <x v="130"/>
    <x v="0"/>
    <n v="79.739999999999995"/>
    <n v="4.7619047620000003"/>
    <n v="3.9870000000000001"/>
    <n v="7.3"/>
    <s v="AM"/>
    <x v="1"/>
  </r>
  <r>
    <s v="726-27-2396"/>
    <x v="0"/>
    <x v="0"/>
    <x v="1"/>
    <x v="0"/>
    <x v="0"/>
    <n v="77.5"/>
    <n v="5"/>
    <n v="19.375"/>
    <n v="406.875"/>
    <x v="46"/>
    <x v="58"/>
    <x v="0"/>
    <n v="387.5"/>
    <n v="4.7619047620000003"/>
    <n v="19.375"/>
    <n v="4.3"/>
    <s v="PM"/>
    <x v="0"/>
  </r>
  <r>
    <s v="316-01-3952"/>
    <x v="0"/>
    <x v="0"/>
    <x v="1"/>
    <x v="0"/>
    <x v="4"/>
    <n v="54.27"/>
    <n v="5"/>
    <n v="13.567500000000001"/>
    <n v="284.91750000000002"/>
    <x v="45"/>
    <x v="249"/>
    <x v="0"/>
    <n v="271.35000000000002"/>
    <n v="4.7619047620000003"/>
    <n v="13.567500000000001"/>
    <n v="4.5999999999999996"/>
    <s v="PM"/>
    <x v="0"/>
  </r>
  <r>
    <s v="760-54-1821"/>
    <x v="2"/>
    <x v="2"/>
    <x v="1"/>
    <x v="1"/>
    <x v="2"/>
    <n v="13.59"/>
    <n v="9"/>
    <n v="6.1154999999999999"/>
    <n v="128.4255"/>
    <x v="20"/>
    <x v="306"/>
    <x v="1"/>
    <n v="122.31"/>
    <n v="4.7619047620000003"/>
    <n v="6.1154999999999999"/>
    <n v="5.8"/>
    <s v="AM"/>
    <x v="1"/>
  </r>
  <r>
    <s v="793-10-3222"/>
    <x v="2"/>
    <x v="2"/>
    <x v="0"/>
    <x v="0"/>
    <x v="0"/>
    <n v="41.06"/>
    <n v="6"/>
    <n v="12.318"/>
    <n v="258.678"/>
    <x v="19"/>
    <x v="241"/>
    <x v="2"/>
    <n v="246.36"/>
    <n v="4.7619047620000003"/>
    <n v="12.318"/>
    <n v="8.3000000000000007"/>
    <s v="PM"/>
    <x v="0"/>
  </r>
  <r>
    <s v="346-12-3257"/>
    <x v="2"/>
    <x v="2"/>
    <x v="0"/>
    <x v="1"/>
    <x v="1"/>
    <n v="19.239999999999998"/>
    <n v="9"/>
    <n v="8.6579999999999995"/>
    <n v="181.81800000000001"/>
    <x v="31"/>
    <x v="235"/>
    <x v="1"/>
    <n v="173.16"/>
    <n v="4.7619047620000003"/>
    <n v="8.6579999999999995"/>
    <n v="8"/>
    <s v="PM"/>
    <x v="0"/>
  </r>
  <r>
    <s v="110-05-6330"/>
    <x v="1"/>
    <x v="1"/>
    <x v="1"/>
    <x v="0"/>
    <x v="4"/>
    <n v="39.43"/>
    <n v="6"/>
    <n v="11.829000000000001"/>
    <n v="248.40899999999999"/>
    <x v="5"/>
    <x v="307"/>
    <x v="2"/>
    <n v="236.58"/>
    <n v="4.7619047620000003"/>
    <n v="11.829000000000001"/>
    <n v="9.4"/>
    <s v="PM"/>
    <x v="0"/>
  </r>
  <r>
    <s v="651-61-0874"/>
    <x v="1"/>
    <x v="1"/>
    <x v="1"/>
    <x v="1"/>
    <x v="2"/>
    <n v="46.22"/>
    <n v="4"/>
    <n v="9.2439999999999998"/>
    <n v="194.124"/>
    <x v="41"/>
    <x v="308"/>
    <x v="2"/>
    <n v="184.88"/>
    <n v="4.7619047620000003"/>
    <n v="9.2439999999999998"/>
    <n v="6.2"/>
    <s v="PM"/>
    <x v="0"/>
  </r>
  <r>
    <s v="236-86-3015"/>
    <x v="1"/>
    <x v="1"/>
    <x v="0"/>
    <x v="1"/>
    <x v="2"/>
    <n v="13.98"/>
    <n v="1"/>
    <n v="0.69899999999999995"/>
    <n v="14.679"/>
    <x v="87"/>
    <x v="309"/>
    <x v="0"/>
    <n v="13.98"/>
    <n v="4.7619047620000003"/>
    <n v="0.69899999999999995"/>
    <n v="9.8000000000000007"/>
    <s v="PM"/>
    <x v="0"/>
  </r>
  <r>
    <s v="831-64-0259"/>
    <x v="2"/>
    <x v="2"/>
    <x v="1"/>
    <x v="0"/>
    <x v="5"/>
    <n v="39.75"/>
    <n v="5"/>
    <n v="9.9375"/>
    <n v="208.6875"/>
    <x v="70"/>
    <x v="100"/>
    <x v="0"/>
    <n v="198.75"/>
    <n v="4.7619047620000003"/>
    <n v="9.9375"/>
    <n v="9.6"/>
    <s v="AM"/>
    <x v="1"/>
  </r>
  <r>
    <s v="587-03-7455"/>
    <x v="1"/>
    <x v="1"/>
    <x v="0"/>
    <x v="0"/>
    <x v="5"/>
    <n v="97.79"/>
    <n v="7"/>
    <n v="34.226500000000001"/>
    <n v="718.75649999999996"/>
    <x v="69"/>
    <x v="310"/>
    <x v="0"/>
    <n v="684.53"/>
    <n v="4.7619047620000003"/>
    <n v="34.226500000000001"/>
    <n v="4.9000000000000004"/>
    <s v="PM"/>
    <x v="0"/>
  </r>
  <r>
    <s v="882-40-4577"/>
    <x v="0"/>
    <x v="0"/>
    <x v="0"/>
    <x v="1"/>
    <x v="3"/>
    <n v="67.260000000000005"/>
    <n v="4"/>
    <n v="13.452"/>
    <n v="282.49200000000002"/>
    <x v="64"/>
    <x v="311"/>
    <x v="2"/>
    <n v="269.04000000000002"/>
    <n v="4.7619047620000003"/>
    <n v="13.452"/>
    <n v="8"/>
    <s v="PM"/>
    <x v="0"/>
  </r>
  <r>
    <s v="732-67-5346"/>
    <x v="0"/>
    <x v="0"/>
    <x v="1"/>
    <x v="1"/>
    <x v="4"/>
    <n v="13.79"/>
    <n v="5"/>
    <n v="3.4474999999999998"/>
    <n v="72.397499999999994"/>
    <x v="83"/>
    <x v="312"/>
    <x v="2"/>
    <n v="68.95"/>
    <n v="4.7619047620000003"/>
    <n v="3.4474999999999998"/>
    <n v="7.8"/>
    <s v="PM"/>
    <x v="0"/>
  </r>
  <r>
    <s v="725-32-9708"/>
    <x v="2"/>
    <x v="2"/>
    <x v="0"/>
    <x v="0"/>
    <x v="5"/>
    <n v="68.709999999999994"/>
    <n v="4"/>
    <n v="13.742000000000001"/>
    <n v="288.58199999999999"/>
    <x v="72"/>
    <x v="54"/>
    <x v="1"/>
    <n v="274.83999999999997"/>
    <n v="4.7619047620000003"/>
    <n v="13.742000000000001"/>
    <n v="4.0999999999999996"/>
    <s v="PM"/>
    <x v="0"/>
  </r>
  <r>
    <s v="256-08-8343"/>
    <x v="0"/>
    <x v="0"/>
    <x v="1"/>
    <x v="0"/>
    <x v="2"/>
    <n v="56.53"/>
    <n v="4"/>
    <n v="11.305999999999999"/>
    <n v="237.42599999999999"/>
    <x v="31"/>
    <x v="28"/>
    <x v="0"/>
    <n v="226.12"/>
    <n v="4.7619047620000003"/>
    <n v="11.305999999999999"/>
    <n v="5.5"/>
    <s v="PM"/>
    <x v="0"/>
  </r>
  <r>
    <s v="372-26-1506"/>
    <x v="1"/>
    <x v="1"/>
    <x v="1"/>
    <x v="0"/>
    <x v="5"/>
    <n v="23.82"/>
    <n v="5"/>
    <n v="5.9550000000000001"/>
    <n v="125.05500000000001"/>
    <x v="26"/>
    <x v="225"/>
    <x v="0"/>
    <n v="119.1"/>
    <n v="4.7619047620000003"/>
    <n v="5.9550000000000001"/>
    <n v="5.4"/>
    <s v="PM"/>
    <x v="0"/>
  </r>
  <r>
    <s v="244-08-0162"/>
    <x v="2"/>
    <x v="2"/>
    <x v="1"/>
    <x v="0"/>
    <x v="0"/>
    <n v="34.21"/>
    <n v="10"/>
    <n v="17.105"/>
    <n v="359.20499999999998"/>
    <x v="56"/>
    <x v="127"/>
    <x v="1"/>
    <n v="342.1"/>
    <n v="4.7619047620000003"/>
    <n v="17.105"/>
    <n v="5.0999999999999996"/>
    <s v="PM"/>
    <x v="0"/>
  </r>
  <r>
    <s v="569-71-4390"/>
    <x v="2"/>
    <x v="2"/>
    <x v="1"/>
    <x v="1"/>
    <x v="3"/>
    <n v="21.87"/>
    <n v="2"/>
    <n v="2.1869999999999998"/>
    <n v="45.927"/>
    <x v="25"/>
    <x v="194"/>
    <x v="0"/>
    <n v="43.74"/>
    <n v="4.7619047620000003"/>
    <n v="2.1869999999999998"/>
    <n v="6.9"/>
    <s v="PM"/>
    <x v="0"/>
  </r>
  <r>
    <s v="132-23-6451"/>
    <x v="0"/>
    <x v="0"/>
    <x v="0"/>
    <x v="1"/>
    <x v="0"/>
    <n v="20.97"/>
    <n v="5"/>
    <n v="5.2424999999999997"/>
    <n v="110.0925"/>
    <x v="72"/>
    <x v="265"/>
    <x v="1"/>
    <n v="104.85"/>
    <n v="4.7619047620000003"/>
    <n v="5.2424999999999997"/>
    <n v="7.8"/>
    <s v="PM"/>
    <x v="0"/>
  </r>
  <r>
    <s v="696-90-2548"/>
    <x v="0"/>
    <x v="0"/>
    <x v="1"/>
    <x v="1"/>
    <x v="3"/>
    <n v="25.84"/>
    <n v="3"/>
    <n v="3.8759999999999999"/>
    <n v="81.396000000000001"/>
    <x v="24"/>
    <x v="313"/>
    <x v="0"/>
    <n v="77.52"/>
    <n v="4.7619047620000003"/>
    <n v="3.8759999999999999"/>
    <n v="6.6"/>
    <s v="PM"/>
    <x v="0"/>
  </r>
  <r>
    <s v="472-15-9636"/>
    <x v="0"/>
    <x v="0"/>
    <x v="1"/>
    <x v="1"/>
    <x v="2"/>
    <n v="50.93"/>
    <n v="8"/>
    <n v="20.372"/>
    <n v="427.81200000000001"/>
    <x v="23"/>
    <x v="314"/>
    <x v="0"/>
    <n v="407.44"/>
    <n v="4.7619047620000003"/>
    <n v="20.372"/>
    <n v="9.1999999999999993"/>
    <s v="PM"/>
    <x v="0"/>
  </r>
  <r>
    <s v="268-03-6164"/>
    <x v="2"/>
    <x v="2"/>
    <x v="1"/>
    <x v="1"/>
    <x v="0"/>
    <n v="96.11"/>
    <n v="1"/>
    <n v="4.8055000000000003"/>
    <n v="100.91549999999999"/>
    <x v="25"/>
    <x v="235"/>
    <x v="0"/>
    <n v="96.11"/>
    <n v="4.7619047620000003"/>
    <n v="4.8055000000000003"/>
    <n v="7.8"/>
    <s v="PM"/>
    <x v="0"/>
  </r>
  <r>
    <s v="750-57-9686"/>
    <x v="1"/>
    <x v="1"/>
    <x v="1"/>
    <x v="0"/>
    <x v="2"/>
    <n v="45.38"/>
    <n v="4"/>
    <n v="9.0760000000000005"/>
    <n v="190.596"/>
    <x v="66"/>
    <x v="128"/>
    <x v="2"/>
    <n v="181.52"/>
    <n v="4.7619047620000003"/>
    <n v="9.0760000000000005"/>
    <n v="8.6999999999999993"/>
    <s v="PM"/>
    <x v="0"/>
  </r>
  <r>
    <s v="186-09-3669"/>
    <x v="1"/>
    <x v="1"/>
    <x v="0"/>
    <x v="0"/>
    <x v="0"/>
    <n v="81.510000000000005"/>
    <n v="1"/>
    <n v="4.0754999999999999"/>
    <n v="85.585499999999996"/>
    <x v="49"/>
    <x v="315"/>
    <x v="0"/>
    <n v="81.510000000000005"/>
    <n v="4.7619047620000003"/>
    <n v="4.0754999999999999"/>
    <n v="9.1999999999999993"/>
    <s v="AM"/>
    <x v="1"/>
  </r>
  <r>
    <s v="848-07-1692"/>
    <x v="2"/>
    <x v="2"/>
    <x v="1"/>
    <x v="0"/>
    <x v="0"/>
    <n v="57.22"/>
    <n v="2"/>
    <n v="5.7220000000000004"/>
    <n v="120.16200000000001"/>
    <x v="52"/>
    <x v="316"/>
    <x v="0"/>
    <n v="114.44"/>
    <n v="4.7619047620000003"/>
    <n v="5.7220000000000004"/>
    <n v="8.3000000000000007"/>
    <s v="PM"/>
    <x v="0"/>
  </r>
  <r>
    <s v="745-71-3520"/>
    <x v="0"/>
    <x v="0"/>
    <x v="0"/>
    <x v="0"/>
    <x v="1"/>
    <n v="25.22"/>
    <n v="7"/>
    <n v="8.827"/>
    <n v="185.36699999999999"/>
    <x v="87"/>
    <x v="81"/>
    <x v="1"/>
    <n v="176.54"/>
    <n v="4.7619047620000003"/>
    <n v="8.827"/>
    <n v="8.1999999999999993"/>
    <s v="AM"/>
    <x v="1"/>
  </r>
  <r>
    <s v="266-76-6436"/>
    <x v="1"/>
    <x v="1"/>
    <x v="0"/>
    <x v="0"/>
    <x v="4"/>
    <n v="38.6"/>
    <n v="3"/>
    <n v="5.79"/>
    <n v="121.59"/>
    <x v="61"/>
    <x v="317"/>
    <x v="0"/>
    <n v="115.8"/>
    <n v="4.7619047620000003"/>
    <n v="5.79"/>
    <n v="7.5"/>
    <s v="PM"/>
    <x v="0"/>
  </r>
  <r>
    <s v="740-22-2500"/>
    <x v="1"/>
    <x v="1"/>
    <x v="1"/>
    <x v="0"/>
    <x v="1"/>
    <n v="84.05"/>
    <n v="3"/>
    <n v="12.6075"/>
    <n v="264.75749999999999"/>
    <x v="54"/>
    <x v="236"/>
    <x v="1"/>
    <n v="252.15"/>
    <n v="4.7619047620000003"/>
    <n v="12.6075"/>
    <n v="9.8000000000000007"/>
    <s v="PM"/>
    <x v="0"/>
  </r>
  <r>
    <s v="271-88-8734"/>
    <x v="1"/>
    <x v="1"/>
    <x v="0"/>
    <x v="0"/>
    <x v="5"/>
    <n v="97.21"/>
    <n v="10"/>
    <n v="48.604999999999997"/>
    <n v="1020.705"/>
    <x v="4"/>
    <x v="127"/>
    <x v="2"/>
    <n v="972.1"/>
    <n v="4.7619047620000003"/>
    <n v="48.604999999999997"/>
    <n v="8.6999999999999993"/>
    <s v="PM"/>
    <x v="0"/>
  </r>
  <r>
    <s v="301-81-8610"/>
    <x v="2"/>
    <x v="2"/>
    <x v="0"/>
    <x v="1"/>
    <x v="5"/>
    <n v="25.42"/>
    <n v="8"/>
    <n v="10.167999999999999"/>
    <n v="213.52799999999999"/>
    <x v="35"/>
    <x v="144"/>
    <x v="2"/>
    <n v="203.36"/>
    <n v="4.7619047620000003"/>
    <n v="10.167999999999999"/>
    <n v="6.7"/>
    <s v="PM"/>
    <x v="0"/>
  </r>
  <r>
    <s v="489-64-4354"/>
    <x v="1"/>
    <x v="1"/>
    <x v="1"/>
    <x v="1"/>
    <x v="5"/>
    <n v="16.28"/>
    <n v="1"/>
    <n v="0.81399999999999995"/>
    <n v="17.094000000000001"/>
    <x v="11"/>
    <x v="29"/>
    <x v="1"/>
    <n v="16.28"/>
    <n v="4.7619047620000003"/>
    <n v="0.81399999999999995"/>
    <n v="5"/>
    <s v="PM"/>
    <x v="0"/>
  </r>
  <r>
    <s v="198-84-7132"/>
    <x v="2"/>
    <x v="2"/>
    <x v="0"/>
    <x v="1"/>
    <x v="5"/>
    <n v="40.61"/>
    <n v="9"/>
    <n v="18.2745"/>
    <n v="383.7645"/>
    <x v="56"/>
    <x v="61"/>
    <x v="1"/>
    <n v="365.49"/>
    <n v="4.7619047620000003"/>
    <n v="18.2745"/>
    <n v="7"/>
    <s v="PM"/>
    <x v="0"/>
  </r>
  <r>
    <s v="269-10-8440"/>
    <x v="0"/>
    <x v="0"/>
    <x v="0"/>
    <x v="1"/>
    <x v="0"/>
    <n v="53.17"/>
    <n v="7"/>
    <n v="18.609500000000001"/>
    <n v="390.79950000000002"/>
    <x v="18"/>
    <x v="240"/>
    <x v="1"/>
    <n v="372.19"/>
    <n v="4.7619047620000003"/>
    <n v="18.609500000000001"/>
    <n v="8.9"/>
    <s v="PM"/>
    <x v="0"/>
  </r>
  <r>
    <s v="650-98-6268"/>
    <x v="2"/>
    <x v="2"/>
    <x v="0"/>
    <x v="0"/>
    <x v="4"/>
    <n v="20.87"/>
    <n v="3"/>
    <n v="3.1305000000000001"/>
    <n v="65.740499999999997"/>
    <x v="80"/>
    <x v="318"/>
    <x v="2"/>
    <n v="62.61"/>
    <n v="4.7619047620000003"/>
    <n v="3.1305000000000001"/>
    <n v="8"/>
    <s v="PM"/>
    <x v="0"/>
  </r>
  <r>
    <s v="741-73-3559"/>
    <x v="2"/>
    <x v="2"/>
    <x v="1"/>
    <x v="1"/>
    <x v="3"/>
    <n v="67.27"/>
    <n v="5"/>
    <n v="16.817499999999999"/>
    <n v="353.16750000000002"/>
    <x v="33"/>
    <x v="272"/>
    <x v="1"/>
    <n v="336.35"/>
    <n v="4.7619047620000003"/>
    <n v="16.817499999999999"/>
    <n v="6.9"/>
    <s v="PM"/>
    <x v="0"/>
  </r>
  <r>
    <s v="325-77-6186"/>
    <x v="0"/>
    <x v="0"/>
    <x v="0"/>
    <x v="0"/>
    <x v="2"/>
    <n v="90.65"/>
    <n v="10"/>
    <n v="45.325000000000003"/>
    <n v="951.82500000000005"/>
    <x v="1"/>
    <x v="164"/>
    <x v="0"/>
    <n v="906.5"/>
    <n v="4.7619047620000003"/>
    <n v="45.325000000000003"/>
    <n v="7.3"/>
    <s v="AM"/>
    <x v="1"/>
  </r>
  <r>
    <s v="286-75-7818"/>
    <x v="2"/>
    <x v="2"/>
    <x v="1"/>
    <x v="1"/>
    <x v="5"/>
    <n v="69.08"/>
    <n v="2"/>
    <n v="6.9080000000000004"/>
    <n v="145.06800000000001"/>
    <x v="82"/>
    <x v="28"/>
    <x v="2"/>
    <n v="138.16"/>
    <n v="4.7619047620000003"/>
    <n v="6.9080000000000004"/>
    <n v="6.9"/>
    <s v="PM"/>
    <x v="0"/>
  </r>
  <r>
    <s v="574-57-9721"/>
    <x v="1"/>
    <x v="1"/>
    <x v="1"/>
    <x v="1"/>
    <x v="4"/>
    <n v="43.27"/>
    <n v="2"/>
    <n v="4.327"/>
    <n v="90.867000000000004"/>
    <x v="1"/>
    <x v="319"/>
    <x v="0"/>
    <n v="86.54"/>
    <n v="4.7619047620000003"/>
    <n v="4.327"/>
    <n v="5.7"/>
    <s v="PM"/>
    <x v="0"/>
  </r>
  <r>
    <s v="459-50-7686"/>
    <x v="0"/>
    <x v="0"/>
    <x v="1"/>
    <x v="0"/>
    <x v="1"/>
    <n v="23.46"/>
    <n v="6"/>
    <n v="7.0380000000000003"/>
    <n v="147.798"/>
    <x v="50"/>
    <x v="195"/>
    <x v="0"/>
    <n v="140.76"/>
    <n v="4.7619047620000003"/>
    <n v="7.0380000000000003"/>
    <n v="6.4"/>
    <s v="PM"/>
    <x v="0"/>
  </r>
  <r>
    <s v="616-87-0016"/>
    <x v="2"/>
    <x v="2"/>
    <x v="1"/>
    <x v="1"/>
    <x v="5"/>
    <n v="95.54"/>
    <n v="7"/>
    <n v="33.439"/>
    <n v="702.21900000000005"/>
    <x v="11"/>
    <x v="6"/>
    <x v="2"/>
    <n v="668.78"/>
    <n v="4.7619047620000003"/>
    <n v="33.439"/>
    <n v="9.6"/>
    <s v="PM"/>
    <x v="0"/>
  </r>
  <r>
    <s v="837-55-7229"/>
    <x v="2"/>
    <x v="2"/>
    <x v="1"/>
    <x v="0"/>
    <x v="5"/>
    <n v="47.44"/>
    <n v="1"/>
    <n v="2.3719999999999999"/>
    <n v="49.811999999999998"/>
    <x v="70"/>
    <x v="96"/>
    <x v="2"/>
    <n v="47.44"/>
    <n v="4.7619047620000003"/>
    <n v="2.3719999999999999"/>
    <n v="6.8"/>
    <s v="PM"/>
    <x v="0"/>
  </r>
  <r>
    <s v="751-69-0068"/>
    <x v="1"/>
    <x v="1"/>
    <x v="1"/>
    <x v="1"/>
    <x v="3"/>
    <n v="99.24"/>
    <n v="9"/>
    <n v="44.658000000000001"/>
    <n v="937.81799999999998"/>
    <x v="35"/>
    <x v="268"/>
    <x v="0"/>
    <n v="893.16"/>
    <n v="4.7619047620000003"/>
    <n v="44.658000000000001"/>
    <n v="9"/>
    <s v="PM"/>
    <x v="0"/>
  </r>
  <r>
    <s v="257-73-1380"/>
    <x v="1"/>
    <x v="1"/>
    <x v="0"/>
    <x v="1"/>
    <x v="3"/>
    <n v="82.93"/>
    <n v="4"/>
    <n v="16.585999999999999"/>
    <n v="348.30599999999998"/>
    <x v="40"/>
    <x v="320"/>
    <x v="0"/>
    <n v="331.72"/>
    <n v="4.7619047620000003"/>
    <n v="16.585999999999999"/>
    <n v="9.6"/>
    <s v="PM"/>
    <x v="0"/>
  </r>
  <r>
    <s v="345-08-4992"/>
    <x v="0"/>
    <x v="0"/>
    <x v="1"/>
    <x v="1"/>
    <x v="2"/>
    <n v="33.99"/>
    <n v="6"/>
    <n v="10.196999999999999"/>
    <n v="214.137"/>
    <x v="1"/>
    <x v="321"/>
    <x v="2"/>
    <n v="203.94"/>
    <n v="4.7619047620000003"/>
    <n v="10.196999999999999"/>
    <n v="7.7"/>
    <s v="PM"/>
    <x v="0"/>
  </r>
  <r>
    <s v="549-96-4200"/>
    <x v="1"/>
    <x v="1"/>
    <x v="0"/>
    <x v="1"/>
    <x v="4"/>
    <n v="17.04"/>
    <n v="4"/>
    <n v="3.4079999999999999"/>
    <n v="71.567999999999998"/>
    <x v="1"/>
    <x v="322"/>
    <x v="0"/>
    <n v="68.16"/>
    <n v="4.7619047620000003"/>
    <n v="3.4079999999999999"/>
    <n v="7"/>
    <s v="PM"/>
    <x v="0"/>
  </r>
  <r>
    <s v="810-60-6344"/>
    <x v="1"/>
    <x v="1"/>
    <x v="1"/>
    <x v="0"/>
    <x v="1"/>
    <n v="40.86"/>
    <n v="8"/>
    <n v="16.344000000000001"/>
    <n v="343.22399999999999"/>
    <x v="13"/>
    <x v="242"/>
    <x v="2"/>
    <n v="326.88"/>
    <n v="4.7619047620000003"/>
    <n v="16.344000000000001"/>
    <n v="6.5"/>
    <s v="PM"/>
    <x v="0"/>
  </r>
  <r>
    <s v="450-28-2866"/>
    <x v="1"/>
    <x v="1"/>
    <x v="0"/>
    <x v="1"/>
    <x v="4"/>
    <n v="17.440000000000001"/>
    <n v="5"/>
    <n v="4.3600000000000003"/>
    <n v="91.56"/>
    <x v="15"/>
    <x v="126"/>
    <x v="1"/>
    <n v="87.2"/>
    <n v="4.7619047620000003"/>
    <n v="4.3600000000000003"/>
    <n v="8.1"/>
    <s v="PM"/>
    <x v="0"/>
  </r>
  <r>
    <s v="394-30-3170"/>
    <x v="2"/>
    <x v="2"/>
    <x v="0"/>
    <x v="0"/>
    <x v="3"/>
    <n v="88.43"/>
    <n v="8"/>
    <n v="35.372"/>
    <n v="742.81200000000001"/>
    <x v="23"/>
    <x v="323"/>
    <x v="2"/>
    <n v="707.44"/>
    <n v="4.7619047620000003"/>
    <n v="35.372"/>
    <n v="4.3"/>
    <s v="PM"/>
    <x v="0"/>
  </r>
  <r>
    <s v="138-17-5109"/>
    <x v="0"/>
    <x v="0"/>
    <x v="0"/>
    <x v="0"/>
    <x v="2"/>
    <n v="89.21"/>
    <n v="9"/>
    <n v="40.144500000000001"/>
    <n v="843.03449999999998"/>
    <x v="15"/>
    <x v="324"/>
    <x v="2"/>
    <n v="802.89"/>
    <n v="4.7619047620000003"/>
    <n v="40.144500000000001"/>
    <n v="6.5"/>
    <s v="PM"/>
    <x v="0"/>
  </r>
  <r>
    <s v="192-98-7397"/>
    <x v="1"/>
    <x v="1"/>
    <x v="1"/>
    <x v="1"/>
    <x v="5"/>
    <n v="12.78"/>
    <n v="1"/>
    <n v="0.63900000000000001"/>
    <n v="13.419"/>
    <x v="66"/>
    <x v="325"/>
    <x v="0"/>
    <n v="12.78"/>
    <n v="4.7619047620000003"/>
    <n v="0.63900000000000001"/>
    <n v="9.5"/>
    <s v="PM"/>
    <x v="0"/>
  </r>
  <r>
    <s v="301-11-9629"/>
    <x v="0"/>
    <x v="0"/>
    <x v="1"/>
    <x v="0"/>
    <x v="3"/>
    <n v="19.100000000000001"/>
    <n v="7"/>
    <n v="6.6849999999999996"/>
    <n v="140.38499999999999"/>
    <x v="15"/>
    <x v="100"/>
    <x v="1"/>
    <n v="133.69999999999999"/>
    <n v="4.7619047620000003"/>
    <n v="6.6849999999999996"/>
    <n v="9.6999999999999993"/>
    <s v="AM"/>
    <x v="1"/>
  </r>
  <r>
    <s v="390-80-5128"/>
    <x v="2"/>
    <x v="2"/>
    <x v="0"/>
    <x v="0"/>
    <x v="0"/>
    <n v="19.149999999999999"/>
    <n v="1"/>
    <n v="0.95750000000000002"/>
    <n v="20.107500000000002"/>
    <x v="26"/>
    <x v="326"/>
    <x v="2"/>
    <n v="19.149999999999999"/>
    <n v="4.7619047620000003"/>
    <n v="0.95750000000000002"/>
    <n v="9.5"/>
    <s v="PM"/>
    <x v="0"/>
  </r>
  <r>
    <s v="235-46-8343"/>
    <x v="1"/>
    <x v="1"/>
    <x v="0"/>
    <x v="1"/>
    <x v="4"/>
    <n v="27.66"/>
    <n v="10"/>
    <n v="13.83"/>
    <n v="290.43"/>
    <x v="44"/>
    <x v="55"/>
    <x v="2"/>
    <n v="276.60000000000002"/>
    <n v="4.7619047620000003"/>
    <n v="13.83"/>
    <n v="8.9"/>
    <s v="AM"/>
    <x v="1"/>
  </r>
  <r>
    <s v="453-12-7053"/>
    <x v="1"/>
    <x v="1"/>
    <x v="1"/>
    <x v="1"/>
    <x v="5"/>
    <n v="45.74"/>
    <n v="3"/>
    <n v="6.8609999999999998"/>
    <n v="144.08099999999999"/>
    <x v="24"/>
    <x v="180"/>
    <x v="2"/>
    <n v="137.22"/>
    <n v="4.7619047620000003"/>
    <n v="6.8609999999999998"/>
    <n v="6.5"/>
    <s v="PM"/>
    <x v="0"/>
  </r>
  <r>
    <s v="296-11-7041"/>
    <x v="2"/>
    <x v="2"/>
    <x v="0"/>
    <x v="0"/>
    <x v="0"/>
    <n v="27.07"/>
    <n v="1"/>
    <n v="1.3534999999999999"/>
    <n v="28.423500000000001"/>
    <x v="52"/>
    <x v="105"/>
    <x v="2"/>
    <n v="27.07"/>
    <n v="4.7619047620000003"/>
    <n v="1.3534999999999999"/>
    <n v="5.3"/>
    <s v="PM"/>
    <x v="0"/>
  </r>
  <r>
    <s v="449-27-2918"/>
    <x v="2"/>
    <x v="2"/>
    <x v="0"/>
    <x v="0"/>
    <x v="3"/>
    <n v="39.119999999999997"/>
    <n v="1"/>
    <n v="1.956"/>
    <n v="41.076000000000001"/>
    <x v="58"/>
    <x v="327"/>
    <x v="2"/>
    <n v="39.119999999999997"/>
    <n v="4.7619047620000003"/>
    <n v="1.956"/>
    <n v="9.6"/>
    <s v="AM"/>
    <x v="1"/>
  </r>
  <r>
    <s v="891-01-7034"/>
    <x v="2"/>
    <x v="2"/>
    <x v="1"/>
    <x v="0"/>
    <x v="1"/>
    <n v="74.709999999999994"/>
    <n v="6"/>
    <n v="22.413"/>
    <n v="470.673"/>
    <x v="17"/>
    <x v="312"/>
    <x v="1"/>
    <n v="448.26"/>
    <n v="4.7619047620000003"/>
    <n v="22.413"/>
    <n v="6.7"/>
    <s v="PM"/>
    <x v="0"/>
  </r>
  <r>
    <s v="744-09-5786"/>
    <x v="2"/>
    <x v="2"/>
    <x v="1"/>
    <x v="1"/>
    <x v="1"/>
    <n v="22.01"/>
    <n v="6"/>
    <n v="6.6029999999999998"/>
    <n v="138.66300000000001"/>
    <x v="56"/>
    <x v="68"/>
    <x v="1"/>
    <n v="132.06"/>
    <n v="4.7619047620000003"/>
    <n v="6.6029999999999998"/>
    <n v="7.6"/>
    <s v="PM"/>
    <x v="0"/>
  </r>
  <r>
    <s v="727-17-0390"/>
    <x v="0"/>
    <x v="0"/>
    <x v="1"/>
    <x v="0"/>
    <x v="4"/>
    <n v="63.61"/>
    <n v="5"/>
    <n v="15.9025"/>
    <n v="333.95249999999999"/>
    <x v="32"/>
    <x v="31"/>
    <x v="0"/>
    <n v="318.05"/>
    <n v="4.7619047620000003"/>
    <n v="15.9025"/>
    <n v="4.8"/>
    <s v="PM"/>
    <x v="0"/>
  </r>
  <r>
    <s v="568-88-3448"/>
    <x v="0"/>
    <x v="0"/>
    <x v="1"/>
    <x v="1"/>
    <x v="0"/>
    <n v="25"/>
    <n v="1"/>
    <n v="1.25"/>
    <n v="26.25"/>
    <x v="2"/>
    <x v="328"/>
    <x v="0"/>
    <n v="25"/>
    <n v="4.7619047620000003"/>
    <n v="1.25"/>
    <n v="5.5"/>
    <s v="PM"/>
    <x v="0"/>
  </r>
  <r>
    <s v="187-83-5490"/>
    <x v="0"/>
    <x v="0"/>
    <x v="0"/>
    <x v="1"/>
    <x v="1"/>
    <n v="20.77"/>
    <n v="4"/>
    <n v="4.1539999999999999"/>
    <n v="87.233999999999995"/>
    <x v="82"/>
    <x v="329"/>
    <x v="1"/>
    <n v="83.08"/>
    <n v="4.7619047620000003"/>
    <n v="4.1539999999999999"/>
    <n v="4.7"/>
    <s v="PM"/>
    <x v="0"/>
  </r>
  <r>
    <s v="767-54-1907"/>
    <x v="2"/>
    <x v="2"/>
    <x v="0"/>
    <x v="0"/>
    <x v="5"/>
    <n v="29.56"/>
    <n v="5"/>
    <n v="7.39"/>
    <n v="155.19"/>
    <x v="77"/>
    <x v="330"/>
    <x v="1"/>
    <n v="147.80000000000001"/>
    <n v="4.7619047620000003"/>
    <n v="7.39"/>
    <n v="6.9"/>
    <s v="PM"/>
    <x v="0"/>
  </r>
  <r>
    <s v="710-46-4433"/>
    <x v="2"/>
    <x v="2"/>
    <x v="0"/>
    <x v="0"/>
    <x v="4"/>
    <n v="77.400000000000006"/>
    <n v="9"/>
    <n v="34.83"/>
    <n v="731.43"/>
    <x v="42"/>
    <x v="331"/>
    <x v="2"/>
    <n v="696.6"/>
    <n v="4.7619047620000003"/>
    <n v="34.83"/>
    <n v="4.5"/>
    <s v="PM"/>
    <x v="0"/>
  </r>
  <r>
    <s v="533-33-5337"/>
    <x v="2"/>
    <x v="2"/>
    <x v="1"/>
    <x v="1"/>
    <x v="1"/>
    <n v="79.39"/>
    <n v="10"/>
    <n v="39.695"/>
    <n v="833.59500000000003"/>
    <x v="13"/>
    <x v="181"/>
    <x v="1"/>
    <n v="793.9"/>
    <n v="4.7619047620000003"/>
    <n v="39.695"/>
    <n v="6.2"/>
    <s v="PM"/>
    <x v="0"/>
  </r>
  <r>
    <s v="325-90-8763"/>
    <x v="1"/>
    <x v="1"/>
    <x v="0"/>
    <x v="0"/>
    <x v="1"/>
    <n v="46.57"/>
    <n v="10"/>
    <n v="23.285"/>
    <n v="488.98500000000001"/>
    <x v="3"/>
    <x v="139"/>
    <x v="1"/>
    <n v="465.7"/>
    <n v="4.7619047620000003"/>
    <n v="23.285"/>
    <n v="7.6"/>
    <s v="PM"/>
    <x v="0"/>
  </r>
  <r>
    <s v="729-46-7422"/>
    <x v="1"/>
    <x v="1"/>
    <x v="1"/>
    <x v="1"/>
    <x v="4"/>
    <n v="35.89"/>
    <n v="1"/>
    <n v="1.7945"/>
    <n v="37.6845"/>
    <x v="55"/>
    <x v="233"/>
    <x v="2"/>
    <n v="35.89"/>
    <n v="4.7619047620000003"/>
    <n v="1.7945"/>
    <n v="7.9"/>
    <s v="PM"/>
    <x v="0"/>
  </r>
  <r>
    <s v="639-76-1242"/>
    <x v="1"/>
    <x v="1"/>
    <x v="1"/>
    <x v="1"/>
    <x v="4"/>
    <n v="40.520000000000003"/>
    <n v="5"/>
    <n v="10.130000000000001"/>
    <n v="212.73"/>
    <x v="36"/>
    <x v="332"/>
    <x v="1"/>
    <n v="202.6"/>
    <n v="4.7619047620000003"/>
    <n v="10.130000000000001"/>
    <n v="4.5"/>
    <s v="PM"/>
    <x v="0"/>
  </r>
  <r>
    <s v="234-03-4040"/>
    <x v="2"/>
    <x v="2"/>
    <x v="0"/>
    <x v="0"/>
    <x v="4"/>
    <n v="73.05"/>
    <n v="10"/>
    <n v="36.524999999999999"/>
    <n v="767.02499999999998"/>
    <x v="2"/>
    <x v="298"/>
    <x v="2"/>
    <n v="730.5"/>
    <n v="4.7619047620000003"/>
    <n v="36.524999999999999"/>
    <n v="8.6999999999999993"/>
    <s v="PM"/>
    <x v="0"/>
  </r>
  <r>
    <s v="326-71-2155"/>
    <x v="1"/>
    <x v="1"/>
    <x v="1"/>
    <x v="0"/>
    <x v="3"/>
    <n v="73.95"/>
    <n v="4"/>
    <n v="14.79"/>
    <n v="310.58999999999997"/>
    <x v="36"/>
    <x v="177"/>
    <x v="1"/>
    <n v="295.8"/>
    <n v="4.7619047620000003"/>
    <n v="14.79"/>
    <n v="6.1"/>
    <s v="AM"/>
    <x v="1"/>
  </r>
  <r>
    <s v="320-32-8842"/>
    <x v="1"/>
    <x v="1"/>
    <x v="0"/>
    <x v="0"/>
    <x v="4"/>
    <n v="22.62"/>
    <n v="1"/>
    <n v="1.131"/>
    <n v="23.751000000000001"/>
    <x v="85"/>
    <x v="262"/>
    <x v="1"/>
    <n v="22.62"/>
    <n v="4.7619047620000003"/>
    <n v="1.131"/>
    <n v="6.4"/>
    <s v="PM"/>
    <x v="0"/>
  </r>
  <r>
    <s v="470-32-9057"/>
    <x v="0"/>
    <x v="0"/>
    <x v="0"/>
    <x v="1"/>
    <x v="4"/>
    <n v="51.34"/>
    <n v="5"/>
    <n v="12.835000000000001"/>
    <n v="269.53500000000003"/>
    <x v="61"/>
    <x v="26"/>
    <x v="2"/>
    <n v="256.7"/>
    <n v="4.7619047620000003"/>
    <n v="12.835000000000001"/>
    <n v="9.1"/>
    <s v="PM"/>
    <x v="0"/>
  </r>
  <r>
    <s v="878-30-2331"/>
    <x v="1"/>
    <x v="1"/>
    <x v="0"/>
    <x v="0"/>
    <x v="3"/>
    <n v="54.55"/>
    <n v="10"/>
    <n v="27.274999999999999"/>
    <n v="572.77499999999998"/>
    <x v="22"/>
    <x v="218"/>
    <x v="2"/>
    <n v="545.5"/>
    <n v="4.7619047620000003"/>
    <n v="27.274999999999999"/>
    <n v="7.1"/>
    <s v="AM"/>
    <x v="1"/>
  </r>
  <r>
    <s v="440-59-5691"/>
    <x v="1"/>
    <x v="1"/>
    <x v="0"/>
    <x v="0"/>
    <x v="0"/>
    <n v="37.15"/>
    <n v="7"/>
    <n v="13.0025"/>
    <n v="273.05250000000001"/>
    <x v="4"/>
    <x v="258"/>
    <x v="2"/>
    <n v="260.05"/>
    <n v="4.7619047620000003"/>
    <n v="13.0025"/>
    <n v="7.7"/>
    <s v="PM"/>
    <x v="0"/>
  </r>
  <r>
    <s v="554-53-3790"/>
    <x v="2"/>
    <x v="2"/>
    <x v="1"/>
    <x v="1"/>
    <x v="3"/>
    <n v="37.020000000000003"/>
    <n v="6"/>
    <n v="11.106"/>
    <n v="233.226"/>
    <x v="23"/>
    <x v="333"/>
    <x v="1"/>
    <n v="222.12"/>
    <n v="4.7619047620000003"/>
    <n v="11.106"/>
    <n v="4.5"/>
    <s v="PM"/>
    <x v="0"/>
  </r>
  <r>
    <s v="746-19-0921"/>
    <x v="1"/>
    <x v="1"/>
    <x v="1"/>
    <x v="1"/>
    <x v="4"/>
    <n v="21.58"/>
    <n v="1"/>
    <n v="1.079"/>
    <n v="22.658999999999999"/>
    <x v="57"/>
    <x v="177"/>
    <x v="0"/>
    <n v="21.58"/>
    <n v="4.7619047620000003"/>
    <n v="1.079"/>
    <n v="7.2"/>
    <s v="AM"/>
    <x v="1"/>
  </r>
  <r>
    <s v="233-34-0817"/>
    <x v="1"/>
    <x v="1"/>
    <x v="0"/>
    <x v="0"/>
    <x v="1"/>
    <n v="98.84"/>
    <n v="1"/>
    <n v="4.9420000000000002"/>
    <n v="103.782"/>
    <x v="42"/>
    <x v="274"/>
    <x v="1"/>
    <n v="98.84"/>
    <n v="4.7619047620000003"/>
    <n v="4.9420000000000002"/>
    <n v="8.4"/>
    <s v="AM"/>
    <x v="1"/>
  </r>
  <r>
    <s v="767-05-1286"/>
    <x v="1"/>
    <x v="1"/>
    <x v="0"/>
    <x v="0"/>
    <x v="2"/>
    <n v="83.77"/>
    <n v="6"/>
    <n v="25.131"/>
    <n v="527.75099999999998"/>
    <x v="54"/>
    <x v="334"/>
    <x v="0"/>
    <n v="502.62"/>
    <n v="4.7619047620000003"/>
    <n v="25.131"/>
    <n v="5.4"/>
    <s v="PM"/>
    <x v="0"/>
  </r>
  <r>
    <s v="340-21-9136"/>
    <x v="0"/>
    <x v="0"/>
    <x v="0"/>
    <x v="0"/>
    <x v="3"/>
    <n v="40.049999999999997"/>
    <n v="4"/>
    <n v="8.01"/>
    <n v="168.21"/>
    <x v="25"/>
    <x v="335"/>
    <x v="1"/>
    <n v="160.19999999999999"/>
    <n v="4.7619047620000003"/>
    <n v="8.01"/>
    <n v="9.6999999999999993"/>
    <s v="AM"/>
    <x v="1"/>
  </r>
  <r>
    <s v="405-31-3305"/>
    <x v="0"/>
    <x v="0"/>
    <x v="0"/>
    <x v="1"/>
    <x v="5"/>
    <n v="43.13"/>
    <n v="10"/>
    <n v="21.565000000000001"/>
    <n v="452.86500000000001"/>
    <x v="30"/>
    <x v="201"/>
    <x v="2"/>
    <n v="431.3"/>
    <n v="4.7619047620000003"/>
    <n v="21.565000000000001"/>
    <n v="5.5"/>
    <s v="PM"/>
    <x v="0"/>
  </r>
  <r>
    <s v="731-59-7531"/>
    <x v="2"/>
    <x v="2"/>
    <x v="0"/>
    <x v="1"/>
    <x v="0"/>
    <n v="72.569999999999993"/>
    <n v="8"/>
    <n v="29.027999999999999"/>
    <n v="609.58799999999997"/>
    <x v="73"/>
    <x v="326"/>
    <x v="1"/>
    <n v="580.55999999999995"/>
    <n v="4.7619047620000003"/>
    <n v="29.027999999999999"/>
    <n v="4.5999999999999996"/>
    <s v="PM"/>
    <x v="0"/>
  </r>
  <r>
    <s v="676-39-6028"/>
    <x v="0"/>
    <x v="0"/>
    <x v="0"/>
    <x v="0"/>
    <x v="1"/>
    <n v="64.44"/>
    <n v="5"/>
    <n v="16.11"/>
    <n v="338.31"/>
    <x v="73"/>
    <x v="72"/>
    <x v="1"/>
    <n v="322.2"/>
    <n v="4.7619047620000003"/>
    <n v="16.11"/>
    <n v="6.6"/>
    <s v="PM"/>
    <x v="0"/>
  </r>
  <r>
    <s v="502-05-1910"/>
    <x v="0"/>
    <x v="0"/>
    <x v="1"/>
    <x v="1"/>
    <x v="0"/>
    <n v="65.180000000000007"/>
    <n v="3"/>
    <n v="9.7769999999999992"/>
    <n v="205.31700000000001"/>
    <x v="6"/>
    <x v="82"/>
    <x v="2"/>
    <n v="195.54"/>
    <n v="4.7619047620000003"/>
    <n v="9.7769999999999992"/>
    <n v="6.3"/>
    <s v="PM"/>
    <x v="0"/>
  </r>
  <r>
    <s v="485-30-8700"/>
    <x v="0"/>
    <x v="0"/>
    <x v="1"/>
    <x v="0"/>
    <x v="3"/>
    <n v="33.26"/>
    <n v="5"/>
    <n v="8.3149999999999995"/>
    <n v="174.61500000000001"/>
    <x v="79"/>
    <x v="279"/>
    <x v="2"/>
    <n v="166.3"/>
    <n v="4.7619047620000003"/>
    <n v="8.3149999999999995"/>
    <n v="4.2"/>
    <s v="PM"/>
    <x v="0"/>
  </r>
  <r>
    <s v="598-47-9715"/>
    <x v="1"/>
    <x v="1"/>
    <x v="1"/>
    <x v="1"/>
    <x v="1"/>
    <n v="84.07"/>
    <n v="4"/>
    <n v="16.814"/>
    <n v="353.09399999999999"/>
    <x v="37"/>
    <x v="336"/>
    <x v="0"/>
    <n v="336.28"/>
    <n v="4.7619047620000003"/>
    <n v="16.814"/>
    <n v="4.4000000000000004"/>
    <s v="PM"/>
    <x v="0"/>
  </r>
  <r>
    <s v="701-69-8742"/>
    <x v="2"/>
    <x v="2"/>
    <x v="1"/>
    <x v="1"/>
    <x v="3"/>
    <n v="34.369999999999997"/>
    <n v="10"/>
    <n v="17.184999999999999"/>
    <n v="360.88499999999999"/>
    <x v="32"/>
    <x v="41"/>
    <x v="0"/>
    <n v="343.7"/>
    <n v="4.7619047620000003"/>
    <n v="17.184999999999999"/>
    <n v="6.7"/>
    <s v="AM"/>
    <x v="1"/>
  </r>
  <r>
    <s v="575-67-1508"/>
    <x v="0"/>
    <x v="0"/>
    <x v="1"/>
    <x v="1"/>
    <x v="1"/>
    <n v="38.6"/>
    <n v="1"/>
    <n v="1.93"/>
    <n v="40.53"/>
    <x v="71"/>
    <x v="55"/>
    <x v="0"/>
    <n v="38.6"/>
    <n v="4.7619047620000003"/>
    <n v="1.93"/>
    <n v="6.7"/>
    <s v="AM"/>
    <x v="1"/>
  </r>
  <r>
    <s v="541-08-3113"/>
    <x v="1"/>
    <x v="1"/>
    <x v="1"/>
    <x v="1"/>
    <x v="4"/>
    <n v="65.97"/>
    <n v="8"/>
    <n v="26.388000000000002"/>
    <n v="554.14800000000002"/>
    <x v="30"/>
    <x v="245"/>
    <x v="1"/>
    <n v="527.76"/>
    <n v="4.7619047620000003"/>
    <n v="26.388000000000002"/>
    <n v="8.4"/>
    <s v="PM"/>
    <x v="0"/>
  </r>
  <r>
    <s v="246-11-3901"/>
    <x v="1"/>
    <x v="1"/>
    <x v="1"/>
    <x v="0"/>
    <x v="1"/>
    <n v="32.799999999999997"/>
    <n v="10"/>
    <n v="16.399999999999999"/>
    <n v="344.4"/>
    <x v="42"/>
    <x v="294"/>
    <x v="1"/>
    <n v="328"/>
    <n v="4.7619047620000003"/>
    <n v="16.399999999999999"/>
    <n v="6.2"/>
    <s v="PM"/>
    <x v="0"/>
  </r>
  <r>
    <s v="674-15-9296"/>
    <x v="0"/>
    <x v="0"/>
    <x v="1"/>
    <x v="1"/>
    <x v="3"/>
    <n v="37.14"/>
    <n v="5"/>
    <n v="9.2850000000000001"/>
    <n v="194.98500000000001"/>
    <x v="66"/>
    <x v="137"/>
    <x v="0"/>
    <n v="185.7"/>
    <n v="4.7619047620000003"/>
    <n v="9.2850000000000001"/>
    <n v="5"/>
    <s v="PM"/>
    <x v="0"/>
  </r>
  <r>
    <s v="305-18-3552"/>
    <x v="2"/>
    <x v="2"/>
    <x v="0"/>
    <x v="1"/>
    <x v="2"/>
    <n v="60.38"/>
    <n v="10"/>
    <n v="30.19"/>
    <n v="633.99"/>
    <x v="12"/>
    <x v="15"/>
    <x v="1"/>
    <n v="603.79999999999995"/>
    <n v="4.7619047620000003"/>
    <n v="30.19"/>
    <n v="6"/>
    <s v="PM"/>
    <x v="0"/>
  </r>
  <r>
    <s v="493-65-6248"/>
    <x v="1"/>
    <x v="1"/>
    <x v="0"/>
    <x v="0"/>
    <x v="3"/>
    <n v="36.979999999999997"/>
    <n v="10"/>
    <n v="18.489999999999998"/>
    <n v="388.29"/>
    <x v="17"/>
    <x v="28"/>
    <x v="2"/>
    <n v="369.8"/>
    <n v="4.7619047620000003"/>
    <n v="18.489999999999998"/>
    <n v="7"/>
    <s v="PM"/>
    <x v="0"/>
  </r>
  <r>
    <s v="438-01-4015"/>
    <x v="2"/>
    <x v="2"/>
    <x v="0"/>
    <x v="0"/>
    <x v="3"/>
    <n v="49.49"/>
    <n v="4"/>
    <n v="9.8979999999999997"/>
    <n v="207.858"/>
    <x v="76"/>
    <x v="337"/>
    <x v="0"/>
    <n v="197.96"/>
    <n v="4.7619047620000003"/>
    <n v="9.8979999999999997"/>
    <n v="6.6"/>
    <s v="PM"/>
    <x v="0"/>
  </r>
  <r>
    <s v="709-58-4068"/>
    <x v="2"/>
    <x v="2"/>
    <x v="1"/>
    <x v="0"/>
    <x v="5"/>
    <n v="41.09"/>
    <n v="10"/>
    <n v="20.545000000000002"/>
    <n v="431.44499999999999"/>
    <x v="38"/>
    <x v="51"/>
    <x v="1"/>
    <n v="410.9"/>
    <n v="4.7619047620000003"/>
    <n v="20.545000000000002"/>
    <n v="7.3"/>
    <s v="PM"/>
    <x v="0"/>
  </r>
  <r>
    <s v="795-49-7276"/>
    <x v="0"/>
    <x v="0"/>
    <x v="1"/>
    <x v="1"/>
    <x v="5"/>
    <n v="37.15"/>
    <n v="4"/>
    <n v="7.43"/>
    <n v="156.03"/>
    <x v="28"/>
    <x v="188"/>
    <x v="0"/>
    <n v="148.6"/>
    <n v="4.7619047620000003"/>
    <n v="7.43"/>
    <n v="8.3000000000000007"/>
    <s v="PM"/>
    <x v="0"/>
  </r>
  <r>
    <s v="556-72-8512"/>
    <x v="1"/>
    <x v="1"/>
    <x v="1"/>
    <x v="1"/>
    <x v="2"/>
    <n v="22.96"/>
    <n v="1"/>
    <n v="1.1479999999999999"/>
    <n v="24.108000000000001"/>
    <x v="74"/>
    <x v="338"/>
    <x v="1"/>
    <n v="22.96"/>
    <n v="4.7619047620000003"/>
    <n v="1.1479999999999999"/>
    <n v="4.3"/>
    <s v="PM"/>
    <x v="0"/>
  </r>
  <r>
    <s v="627-95-3243"/>
    <x v="2"/>
    <x v="2"/>
    <x v="0"/>
    <x v="0"/>
    <x v="2"/>
    <n v="77.680000000000007"/>
    <n v="9"/>
    <n v="34.956000000000003"/>
    <n v="734.07600000000002"/>
    <x v="87"/>
    <x v="265"/>
    <x v="0"/>
    <n v="699.12"/>
    <n v="4.7619047620000003"/>
    <n v="34.956000000000003"/>
    <n v="9.8000000000000007"/>
    <s v="PM"/>
    <x v="0"/>
  </r>
  <r>
    <s v="686-41-0932"/>
    <x v="2"/>
    <x v="2"/>
    <x v="1"/>
    <x v="0"/>
    <x v="5"/>
    <n v="34.700000000000003"/>
    <n v="2"/>
    <n v="3.47"/>
    <n v="72.87"/>
    <x v="45"/>
    <x v="28"/>
    <x v="0"/>
    <n v="69.400000000000006"/>
    <n v="4.7619047620000003"/>
    <n v="3.47"/>
    <n v="8.1999999999999993"/>
    <s v="PM"/>
    <x v="0"/>
  </r>
  <r>
    <s v="510-09-5628"/>
    <x v="0"/>
    <x v="0"/>
    <x v="0"/>
    <x v="0"/>
    <x v="5"/>
    <n v="19.66"/>
    <n v="10"/>
    <n v="9.83"/>
    <n v="206.43"/>
    <x v="20"/>
    <x v="339"/>
    <x v="2"/>
    <n v="196.6"/>
    <n v="4.7619047620000003"/>
    <n v="9.83"/>
    <n v="7.2"/>
    <s v="PM"/>
    <x v="0"/>
  </r>
  <r>
    <s v="608-04-3797"/>
    <x v="2"/>
    <x v="2"/>
    <x v="0"/>
    <x v="0"/>
    <x v="0"/>
    <n v="25.32"/>
    <n v="8"/>
    <n v="10.128"/>
    <n v="212.68799999999999"/>
    <x v="19"/>
    <x v="181"/>
    <x v="0"/>
    <n v="202.56"/>
    <n v="4.7619047620000003"/>
    <n v="10.128"/>
    <n v="8.6999999999999993"/>
    <s v="PM"/>
    <x v="0"/>
  </r>
  <r>
    <s v="148-82-2527"/>
    <x v="1"/>
    <x v="1"/>
    <x v="0"/>
    <x v="0"/>
    <x v="2"/>
    <n v="12.12"/>
    <n v="10"/>
    <n v="6.06"/>
    <n v="127.26"/>
    <x v="19"/>
    <x v="189"/>
    <x v="2"/>
    <n v="121.2"/>
    <n v="4.7619047620000003"/>
    <n v="6.06"/>
    <n v="8.4"/>
    <s v="PM"/>
    <x v="0"/>
  </r>
  <r>
    <s v="437-53-3084"/>
    <x v="2"/>
    <x v="2"/>
    <x v="1"/>
    <x v="1"/>
    <x v="5"/>
    <n v="99.89"/>
    <n v="2"/>
    <n v="9.9890000000000008"/>
    <n v="209.76900000000001"/>
    <x v="84"/>
    <x v="340"/>
    <x v="0"/>
    <n v="199.78"/>
    <n v="4.7619047620000003"/>
    <n v="9.9890000000000008"/>
    <n v="7.1"/>
    <s v="AM"/>
    <x v="1"/>
  </r>
  <r>
    <s v="632-32-4574"/>
    <x v="2"/>
    <x v="2"/>
    <x v="1"/>
    <x v="1"/>
    <x v="3"/>
    <n v="75.92"/>
    <n v="8"/>
    <n v="30.367999999999999"/>
    <n v="637.72799999999995"/>
    <x v="80"/>
    <x v="341"/>
    <x v="1"/>
    <n v="607.36"/>
    <n v="4.7619047620000003"/>
    <n v="30.367999999999999"/>
    <n v="5.5"/>
    <s v="PM"/>
    <x v="0"/>
  </r>
  <r>
    <s v="556-97-7101"/>
    <x v="1"/>
    <x v="1"/>
    <x v="1"/>
    <x v="0"/>
    <x v="1"/>
    <n v="63.22"/>
    <n v="2"/>
    <n v="6.3220000000000001"/>
    <n v="132.762"/>
    <x v="17"/>
    <x v="232"/>
    <x v="1"/>
    <n v="126.44"/>
    <n v="4.7619047620000003"/>
    <n v="6.3220000000000001"/>
    <n v="8.5"/>
    <s v="PM"/>
    <x v="0"/>
  </r>
  <r>
    <s v="862-59-8517"/>
    <x v="1"/>
    <x v="1"/>
    <x v="1"/>
    <x v="0"/>
    <x v="4"/>
    <n v="90.24"/>
    <n v="6"/>
    <n v="27.071999999999999"/>
    <n v="568.51199999999994"/>
    <x v="3"/>
    <x v="342"/>
    <x v="1"/>
    <n v="541.44000000000005"/>
    <n v="4.7619047620000003"/>
    <n v="27.071999999999999"/>
    <n v="6.2"/>
    <s v="AM"/>
    <x v="1"/>
  </r>
  <r>
    <s v="401-18-8016"/>
    <x v="2"/>
    <x v="2"/>
    <x v="0"/>
    <x v="0"/>
    <x v="3"/>
    <n v="98.13"/>
    <n v="1"/>
    <n v="4.9065000000000003"/>
    <n v="103.0365"/>
    <x v="18"/>
    <x v="24"/>
    <x v="1"/>
    <n v="98.13"/>
    <n v="4.7619047620000003"/>
    <n v="4.9065000000000003"/>
    <n v="8.9"/>
    <s v="PM"/>
    <x v="0"/>
  </r>
  <r>
    <s v="420-18-8989"/>
    <x v="0"/>
    <x v="0"/>
    <x v="0"/>
    <x v="0"/>
    <x v="3"/>
    <n v="51.52"/>
    <n v="8"/>
    <n v="20.608000000000001"/>
    <n v="432.76799999999997"/>
    <x v="30"/>
    <x v="46"/>
    <x v="1"/>
    <n v="412.16"/>
    <n v="4.7619047620000003"/>
    <n v="20.608000000000001"/>
    <n v="9.6"/>
    <s v="PM"/>
    <x v="0"/>
  </r>
  <r>
    <s v="277-63-2961"/>
    <x v="2"/>
    <x v="2"/>
    <x v="0"/>
    <x v="1"/>
    <x v="3"/>
    <n v="73.97"/>
    <n v="1"/>
    <n v="3.6985000000000001"/>
    <n v="77.668499999999995"/>
    <x v="36"/>
    <x v="183"/>
    <x v="2"/>
    <n v="73.97"/>
    <n v="4.7619047620000003"/>
    <n v="3.6985000000000001"/>
    <n v="5.4"/>
    <s v="PM"/>
    <x v="0"/>
  </r>
  <r>
    <s v="573-98-8548"/>
    <x v="1"/>
    <x v="1"/>
    <x v="0"/>
    <x v="0"/>
    <x v="5"/>
    <n v="31.9"/>
    <n v="1"/>
    <n v="1.595"/>
    <n v="33.494999999999997"/>
    <x v="0"/>
    <x v="343"/>
    <x v="0"/>
    <n v="31.9"/>
    <n v="4.7619047620000003"/>
    <n v="1.595"/>
    <n v="9.1"/>
    <s v="PM"/>
    <x v="0"/>
  </r>
  <r>
    <s v="620-02-2046"/>
    <x v="1"/>
    <x v="1"/>
    <x v="1"/>
    <x v="1"/>
    <x v="2"/>
    <n v="69.400000000000006"/>
    <n v="2"/>
    <n v="6.94"/>
    <n v="145.74"/>
    <x v="3"/>
    <x v="28"/>
    <x v="0"/>
    <n v="138.80000000000001"/>
    <n v="4.7619047620000003"/>
    <n v="6.94"/>
    <n v="9"/>
    <s v="PM"/>
    <x v="0"/>
  </r>
  <r>
    <s v="282-35-2475"/>
    <x v="2"/>
    <x v="2"/>
    <x v="1"/>
    <x v="0"/>
    <x v="3"/>
    <n v="93.31"/>
    <n v="2"/>
    <n v="9.3309999999999995"/>
    <n v="195.95099999999999"/>
    <x v="5"/>
    <x v="344"/>
    <x v="1"/>
    <n v="186.62"/>
    <n v="4.7619047620000003"/>
    <n v="9.3309999999999995"/>
    <n v="6.3"/>
    <s v="PM"/>
    <x v="0"/>
  </r>
  <r>
    <s v="511-54-3087"/>
    <x v="2"/>
    <x v="2"/>
    <x v="1"/>
    <x v="1"/>
    <x v="3"/>
    <n v="88.45"/>
    <n v="1"/>
    <n v="4.4225000000000003"/>
    <n v="92.872500000000002"/>
    <x v="6"/>
    <x v="345"/>
    <x v="2"/>
    <n v="88.45"/>
    <n v="4.7619047620000003"/>
    <n v="4.4225000000000003"/>
    <n v="9.5"/>
    <s v="PM"/>
    <x v="0"/>
  </r>
  <r>
    <s v="726-29-6793"/>
    <x v="0"/>
    <x v="0"/>
    <x v="0"/>
    <x v="1"/>
    <x v="1"/>
    <n v="24.18"/>
    <n v="8"/>
    <n v="9.6720000000000006"/>
    <n v="203.11199999999999"/>
    <x v="26"/>
    <x v="98"/>
    <x v="0"/>
    <n v="193.44"/>
    <n v="4.7619047620000003"/>
    <n v="9.6720000000000006"/>
    <n v="9.8000000000000007"/>
    <s v="PM"/>
    <x v="0"/>
  </r>
  <r>
    <s v="387-49-4215"/>
    <x v="2"/>
    <x v="2"/>
    <x v="0"/>
    <x v="0"/>
    <x v="3"/>
    <n v="48.5"/>
    <n v="3"/>
    <n v="7.2750000000000004"/>
    <n v="152.77500000000001"/>
    <x v="66"/>
    <x v="165"/>
    <x v="1"/>
    <n v="145.5"/>
    <n v="4.7619047620000003"/>
    <n v="7.2750000000000004"/>
    <n v="6.7"/>
    <s v="PM"/>
    <x v="0"/>
  </r>
  <r>
    <s v="862-17-9201"/>
    <x v="2"/>
    <x v="2"/>
    <x v="1"/>
    <x v="0"/>
    <x v="4"/>
    <n v="84.05"/>
    <n v="6"/>
    <n v="25.215"/>
    <n v="529.51499999999999"/>
    <x v="71"/>
    <x v="346"/>
    <x v="2"/>
    <n v="504.3"/>
    <n v="4.7619047620000003"/>
    <n v="25.215"/>
    <n v="7.7"/>
    <s v="AM"/>
    <x v="1"/>
  </r>
  <r>
    <s v="291-21-5991"/>
    <x v="2"/>
    <x v="2"/>
    <x v="0"/>
    <x v="1"/>
    <x v="0"/>
    <n v="61.29"/>
    <n v="5"/>
    <n v="15.3225"/>
    <n v="321.77249999999998"/>
    <x v="14"/>
    <x v="296"/>
    <x v="1"/>
    <n v="306.45"/>
    <n v="4.7619047620000003"/>
    <n v="15.3225"/>
    <n v="7"/>
    <s v="PM"/>
    <x v="0"/>
  </r>
  <r>
    <s v="602-80-9671"/>
    <x v="1"/>
    <x v="1"/>
    <x v="0"/>
    <x v="0"/>
    <x v="2"/>
    <n v="15.95"/>
    <n v="6"/>
    <n v="4.7850000000000001"/>
    <n v="100.485"/>
    <x v="57"/>
    <x v="8"/>
    <x v="2"/>
    <n v="95.7"/>
    <n v="4.7619047620000003"/>
    <n v="4.7850000000000001"/>
    <n v="5.0999999999999996"/>
    <s v="PM"/>
    <x v="0"/>
  </r>
  <r>
    <s v="347-72-6115"/>
    <x v="2"/>
    <x v="2"/>
    <x v="0"/>
    <x v="0"/>
    <x v="3"/>
    <n v="90.74"/>
    <n v="7"/>
    <n v="31.759"/>
    <n v="666.93899999999996"/>
    <x v="65"/>
    <x v="172"/>
    <x v="2"/>
    <n v="635.17999999999995"/>
    <n v="4.7619047620000003"/>
    <n v="31.759"/>
    <n v="6.2"/>
    <s v="PM"/>
    <x v="0"/>
  </r>
  <r>
    <s v="209-61-0206"/>
    <x v="0"/>
    <x v="0"/>
    <x v="1"/>
    <x v="0"/>
    <x v="2"/>
    <n v="42.91"/>
    <n v="5"/>
    <n v="10.727499999999999"/>
    <n v="225.2775"/>
    <x v="0"/>
    <x v="260"/>
    <x v="0"/>
    <n v="214.55"/>
    <n v="4.7619047620000003"/>
    <n v="10.727499999999999"/>
    <n v="6.1"/>
    <s v="PM"/>
    <x v="0"/>
  </r>
  <r>
    <s v="595-27-4851"/>
    <x v="0"/>
    <x v="0"/>
    <x v="1"/>
    <x v="0"/>
    <x v="5"/>
    <n v="54.28"/>
    <n v="7"/>
    <n v="18.998000000000001"/>
    <n v="398.95800000000003"/>
    <x v="3"/>
    <x v="347"/>
    <x v="0"/>
    <n v="379.96"/>
    <n v="4.7619047620000003"/>
    <n v="18.998000000000001"/>
    <n v="9.3000000000000007"/>
    <s v="PM"/>
    <x v="0"/>
  </r>
  <r>
    <s v="189-52-0236"/>
    <x v="0"/>
    <x v="0"/>
    <x v="1"/>
    <x v="1"/>
    <x v="1"/>
    <n v="99.55"/>
    <n v="7"/>
    <n v="34.842500000000001"/>
    <n v="731.6925"/>
    <x v="86"/>
    <x v="348"/>
    <x v="1"/>
    <n v="696.85"/>
    <n v="4.7619047620000003"/>
    <n v="34.842500000000001"/>
    <n v="7.6"/>
    <s v="PM"/>
    <x v="0"/>
  </r>
  <r>
    <s v="503-07-0930"/>
    <x v="1"/>
    <x v="1"/>
    <x v="0"/>
    <x v="1"/>
    <x v="3"/>
    <n v="58.39"/>
    <n v="7"/>
    <n v="20.436499999999999"/>
    <n v="429.16649999999998"/>
    <x v="55"/>
    <x v="349"/>
    <x v="2"/>
    <n v="408.73"/>
    <n v="4.7619047620000003"/>
    <n v="20.436499999999999"/>
    <n v="8.1999999999999993"/>
    <s v="PM"/>
    <x v="0"/>
  </r>
  <r>
    <s v="413-20-6708"/>
    <x v="1"/>
    <x v="1"/>
    <x v="0"/>
    <x v="0"/>
    <x v="5"/>
    <n v="51.47"/>
    <n v="1"/>
    <n v="2.5735000000000001"/>
    <n v="54.043500000000002"/>
    <x v="79"/>
    <x v="350"/>
    <x v="0"/>
    <n v="51.47"/>
    <n v="4.7619047620000003"/>
    <n v="2.5735000000000001"/>
    <n v="8.5"/>
    <s v="PM"/>
    <x v="0"/>
  </r>
  <r>
    <s v="425-85-2085"/>
    <x v="2"/>
    <x v="2"/>
    <x v="0"/>
    <x v="1"/>
    <x v="0"/>
    <n v="54.86"/>
    <n v="5"/>
    <n v="13.715"/>
    <n v="288.01499999999999"/>
    <x v="14"/>
    <x v="13"/>
    <x v="0"/>
    <n v="274.3"/>
    <n v="4.7619047620000003"/>
    <n v="13.715"/>
    <n v="9.8000000000000007"/>
    <s v="PM"/>
    <x v="0"/>
  </r>
  <r>
    <s v="521-18-7827"/>
    <x v="1"/>
    <x v="1"/>
    <x v="0"/>
    <x v="1"/>
    <x v="2"/>
    <n v="39.39"/>
    <n v="5"/>
    <n v="9.8475000000000001"/>
    <n v="206.79750000000001"/>
    <x v="49"/>
    <x v="351"/>
    <x v="2"/>
    <n v="196.95"/>
    <n v="4.7619047620000003"/>
    <n v="9.8475000000000001"/>
    <n v="8.6999999999999993"/>
    <s v="PM"/>
    <x v="0"/>
  </r>
  <r>
    <s v="220-28-1851"/>
    <x v="0"/>
    <x v="0"/>
    <x v="1"/>
    <x v="1"/>
    <x v="2"/>
    <n v="34.729999999999997"/>
    <n v="2"/>
    <n v="3.4729999999999999"/>
    <n v="72.933000000000007"/>
    <x v="59"/>
    <x v="92"/>
    <x v="0"/>
    <n v="69.459999999999994"/>
    <n v="4.7619047620000003"/>
    <n v="3.4729999999999999"/>
    <n v="9.6999999999999993"/>
    <s v="PM"/>
    <x v="0"/>
  </r>
  <r>
    <s v="600-38-9738"/>
    <x v="1"/>
    <x v="1"/>
    <x v="0"/>
    <x v="1"/>
    <x v="3"/>
    <n v="71.92"/>
    <n v="5"/>
    <n v="17.98"/>
    <n v="377.58"/>
    <x v="29"/>
    <x v="184"/>
    <x v="2"/>
    <n v="359.6"/>
    <n v="4.7619047620000003"/>
    <n v="17.98"/>
    <n v="4.3"/>
    <s v="PM"/>
    <x v="0"/>
  </r>
  <r>
    <s v="734-91-1155"/>
    <x v="2"/>
    <x v="2"/>
    <x v="1"/>
    <x v="0"/>
    <x v="1"/>
    <n v="45.71"/>
    <n v="3"/>
    <n v="6.8564999999999996"/>
    <n v="143.98650000000001"/>
    <x v="58"/>
    <x v="352"/>
    <x v="2"/>
    <n v="137.13"/>
    <n v="4.7619047620000003"/>
    <n v="6.8564999999999996"/>
    <n v="7.7"/>
    <s v="AM"/>
    <x v="1"/>
  </r>
  <r>
    <s v="451-28-5717"/>
    <x v="1"/>
    <x v="1"/>
    <x v="0"/>
    <x v="0"/>
    <x v="2"/>
    <n v="83.17"/>
    <n v="6"/>
    <n v="24.951000000000001"/>
    <n v="523.971"/>
    <x v="80"/>
    <x v="219"/>
    <x v="1"/>
    <n v="499.02"/>
    <n v="4.7619047620000003"/>
    <n v="24.951000000000001"/>
    <n v="7.3"/>
    <s v="AM"/>
    <x v="1"/>
  </r>
  <r>
    <s v="609-81-8548"/>
    <x v="0"/>
    <x v="0"/>
    <x v="0"/>
    <x v="0"/>
    <x v="2"/>
    <n v="37.44"/>
    <n v="6"/>
    <n v="11.231999999999999"/>
    <n v="235.87200000000001"/>
    <x v="10"/>
    <x v="353"/>
    <x v="2"/>
    <n v="224.64"/>
    <n v="4.7619047620000003"/>
    <n v="11.231999999999999"/>
    <n v="5.9"/>
    <s v="PM"/>
    <x v="0"/>
  </r>
  <r>
    <s v="133-14-7229"/>
    <x v="1"/>
    <x v="1"/>
    <x v="1"/>
    <x v="1"/>
    <x v="0"/>
    <n v="62.87"/>
    <n v="2"/>
    <n v="6.2869999999999999"/>
    <n v="132.02699999999999"/>
    <x v="17"/>
    <x v="354"/>
    <x v="1"/>
    <n v="125.74"/>
    <n v="4.7619047620000003"/>
    <n v="6.2869999999999999"/>
    <n v="5"/>
    <s v="AM"/>
    <x v="1"/>
  </r>
  <r>
    <s v="534-01-4457"/>
    <x v="0"/>
    <x v="0"/>
    <x v="1"/>
    <x v="1"/>
    <x v="4"/>
    <n v="81.709999999999994"/>
    <n v="6"/>
    <n v="24.513000000000002"/>
    <n v="514.77300000000002"/>
    <x v="3"/>
    <x v="6"/>
    <x v="2"/>
    <n v="490.26"/>
    <n v="4.7619047620000003"/>
    <n v="24.513000000000002"/>
    <n v="8"/>
    <s v="PM"/>
    <x v="0"/>
  </r>
  <r>
    <s v="719-89-8991"/>
    <x v="0"/>
    <x v="0"/>
    <x v="0"/>
    <x v="0"/>
    <x v="3"/>
    <n v="91.41"/>
    <n v="5"/>
    <n v="22.852499999999999"/>
    <n v="479.90249999999997"/>
    <x v="6"/>
    <x v="355"/>
    <x v="0"/>
    <n v="457.05"/>
    <n v="4.7619047620000003"/>
    <n v="22.852499999999999"/>
    <n v="7.1"/>
    <s v="PM"/>
    <x v="0"/>
  </r>
  <r>
    <s v="286-62-6248"/>
    <x v="2"/>
    <x v="2"/>
    <x v="1"/>
    <x v="1"/>
    <x v="5"/>
    <n v="39.21"/>
    <n v="4"/>
    <n v="7.8419999999999996"/>
    <n v="164.68199999999999"/>
    <x v="65"/>
    <x v="356"/>
    <x v="2"/>
    <n v="156.84"/>
    <n v="4.7619047620000003"/>
    <n v="7.8419999999999996"/>
    <n v="9"/>
    <s v="PM"/>
    <x v="0"/>
  </r>
  <r>
    <s v="339-38-9982"/>
    <x v="2"/>
    <x v="2"/>
    <x v="0"/>
    <x v="1"/>
    <x v="5"/>
    <n v="59.86"/>
    <n v="2"/>
    <n v="5.9859999999999998"/>
    <n v="125.706"/>
    <x v="50"/>
    <x v="304"/>
    <x v="0"/>
    <n v="119.72"/>
    <n v="4.7619047620000003"/>
    <n v="5.9859999999999998"/>
    <n v="6.7"/>
    <s v="PM"/>
    <x v="0"/>
  </r>
  <r>
    <s v="827-44-5872"/>
    <x v="2"/>
    <x v="2"/>
    <x v="0"/>
    <x v="0"/>
    <x v="4"/>
    <n v="54.36"/>
    <n v="10"/>
    <n v="27.18"/>
    <n v="570.78"/>
    <x v="13"/>
    <x v="56"/>
    <x v="2"/>
    <n v="543.6"/>
    <n v="4.7619047620000003"/>
    <n v="27.18"/>
    <n v="6.1"/>
    <s v="AM"/>
    <x v="1"/>
  </r>
  <r>
    <s v="827-77-7633"/>
    <x v="0"/>
    <x v="0"/>
    <x v="1"/>
    <x v="1"/>
    <x v="3"/>
    <n v="98.09"/>
    <n v="9"/>
    <n v="44.140500000000003"/>
    <n v="926.95050000000003"/>
    <x v="21"/>
    <x v="357"/>
    <x v="1"/>
    <n v="882.81"/>
    <n v="4.7619047620000003"/>
    <n v="44.140500000000003"/>
    <n v="9.3000000000000007"/>
    <s v="PM"/>
    <x v="0"/>
  </r>
  <r>
    <s v="287-83-1405"/>
    <x v="0"/>
    <x v="0"/>
    <x v="1"/>
    <x v="1"/>
    <x v="0"/>
    <n v="25.43"/>
    <n v="6"/>
    <n v="7.6289999999999996"/>
    <n v="160.209"/>
    <x v="12"/>
    <x v="54"/>
    <x v="0"/>
    <n v="152.58000000000001"/>
    <n v="4.7619047620000003"/>
    <n v="7.6289999999999996"/>
    <n v="7"/>
    <s v="PM"/>
    <x v="0"/>
  </r>
  <r>
    <s v="435-13-4908"/>
    <x v="0"/>
    <x v="0"/>
    <x v="0"/>
    <x v="1"/>
    <x v="5"/>
    <n v="86.68"/>
    <n v="8"/>
    <n v="34.671999999999997"/>
    <n v="728.11199999999997"/>
    <x v="46"/>
    <x v="358"/>
    <x v="2"/>
    <n v="693.44"/>
    <n v="4.7619047620000003"/>
    <n v="34.671999999999997"/>
    <n v="7.2"/>
    <s v="PM"/>
    <x v="0"/>
  </r>
  <r>
    <s v="857-67-9057"/>
    <x v="2"/>
    <x v="2"/>
    <x v="1"/>
    <x v="1"/>
    <x v="1"/>
    <n v="22.95"/>
    <n v="10"/>
    <n v="11.475"/>
    <n v="240.97499999999999"/>
    <x v="10"/>
    <x v="25"/>
    <x v="0"/>
    <n v="229.5"/>
    <n v="4.7619047620000003"/>
    <n v="11.475"/>
    <n v="8.1999999999999993"/>
    <s v="PM"/>
    <x v="0"/>
  </r>
  <r>
    <s v="236-27-1144"/>
    <x v="1"/>
    <x v="1"/>
    <x v="1"/>
    <x v="0"/>
    <x v="4"/>
    <n v="16.309999999999999"/>
    <n v="9"/>
    <n v="7.3395000000000001"/>
    <n v="154.12950000000001"/>
    <x v="58"/>
    <x v="359"/>
    <x v="0"/>
    <n v="146.79"/>
    <n v="4.7619047620000003"/>
    <n v="7.3395000000000001"/>
    <n v="8.4"/>
    <s v="AM"/>
    <x v="1"/>
  </r>
  <r>
    <s v="892-05-6689"/>
    <x v="0"/>
    <x v="0"/>
    <x v="1"/>
    <x v="0"/>
    <x v="2"/>
    <n v="28.32"/>
    <n v="5"/>
    <n v="7.08"/>
    <n v="148.68"/>
    <x v="16"/>
    <x v="360"/>
    <x v="0"/>
    <n v="141.6"/>
    <n v="4.7619047620000003"/>
    <n v="7.08"/>
    <n v="6.2"/>
    <s v="PM"/>
    <x v="0"/>
  </r>
  <r>
    <s v="583-41-4548"/>
    <x v="1"/>
    <x v="1"/>
    <x v="1"/>
    <x v="1"/>
    <x v="2"/>
    <n v="16.670000000000002"/>
    <n v="7"/>
    <n v="5.8345000000000002"/>
    <n v="122.5245"/>
    <x v="13"/>
    <x v="150"/>
    <x v="0"/>
    <n v="116.69"/>
    <n v="4.7619047620000003"/>
    <n v="5.8345000000000002"/>
    <n v="7.4"/>
    <s v="AM"/>
    <x v="1"/>
  </r>
  <r>
    <s v="339-12-4827"/>
    <x v="2"/>
    <x v="2"/>
    <x v="0"/>
    <x v="0"/>
    <x v="5"/>
    <n v="73.959999999999994"/>
    <n v="1"/>
    <n v="3.698"/>
    <n v="77.658000000000001"/>
    <x v="0"/>
    <x v="102"/>
    <x v="2"/>
    <n v="73.959999999999994"/>
    <n v="4.7619047620000003"/>
    <n v="3.698"/>
    <n v="5"/>
    <s v="AM"/>
    <x v="1"/>
  </r>
  <r>
    <s v="643-38-7867"/>
    <x v="0"/>
    <x v="0"/>
    <x v="1"/>
    <x v="1"/>
    <x v="2"/>
    <n v="97.94"/>
    <n v="1"/>
    <n v="4.8970000000000002"/>
    <n v="102.837"/>
    <x v="37"/>
    <x v="231"/>
    <x v="0"/>
    <n v="97.94"/>
    <n v="4.7619047620000003"/>
    <n v="4.8970000000000002"/>
    <n v="6.9"/>
    <s v="AM"/>
    <x v="1"/>
  </r>
  <r>
    <s v="308-81-0538"/>
    <x v="0"/>
    <x v="0"/>
    <x v="1"/>
    <x v="0"/>
    <x v="5"/>
    <n v="73.05"/>
    <n v="4"/>
    <n v="14.61"/>
    <n v="306.81"/>
    <x v="6"/>
    <x v="361"/>
    <x v="2"/>
    <n v="292.2"/>
    <n v="4.7619047620000003"/>
    <n v="14.61"/>
    <n v="4.9000000000000004"/>
    <s v="PM"/>
    <x v="0"/>
  </r>
  <r>
    <s v="358-88-9262"/>
    <x v="1"/>
    <x v="1"/>
    <x v="0"/>
    <x v="0"/>
    <x v="4"/>
    <n v="87.48"/>
    <n v="6"/>
    <n v="26.244"/>
    <n v="551.12400000000002"/>
    <x v="60"/>
    <x v="362"/>
    <x v="0"/>
    <n v="524.88"/>
    <n v="4.7619047620000003"/>
    <n v="26.244"/>
    <n v="5.0999999999999996"/>
    <s v="PM"/>
    <x v="0"/>
  </r>
  <r>
    <s v="460-35-4390"/>
    <x v="0"/>
    <x v="0"/>
    <x v="1"/>
    <x v="1"/>
    <x v="2"/>
    <n v="30.68"/>
    <n v="3"/>
    <n v="4.6020000000000003"/>
    <n v="96.641999999999996"/>
    <x v="49"/>
    <x v="224"/>
    <x v="0"/>
    <n v="92.04"/>
    <n v="4.7619047620000003"/>
    <n v="4.6020000000000003"/>
    <n v="9.1"/>
    <s v="AM"/>
    <x v="1"/>
  </r>
  <r>
    <s v="343-87-0864"/>
    <x v="1"/>
    <x v="1"/>
    <x v="0"/>
    <x v="1"/>
    <x v="0"/>
    <n v="75.88"/>
    <n v="1"/>
    <n v="3.794"/>
    <n v="79.674000000000007"/>
    <x v="75"/>
    <x v="363"/>
    <x v="2"/>
    <n v="75.88"/>
    <n v="4.7619047620000003"/>
    <n v="3.794"/>
    <n v="7.1"/>
    <s v="AM"/>
    <x v="1"/>
  </r>
  <r>
    <s v="173-50-1108"/>
    <x v="2"/>
    <x v="2"/>
    <x v="0"/>
    <x v="0"/>
    <x v="3"/>
    <n v="20.18"/>
    <n v="4"/>
    <n v="4.0359999999999996"/>
    <n v="84.756"/>
    <x v="77"/>
    <x v="280"/>
    <x v="2"/>
    <n v="80.72"/>
    <n v="4.7619047620000003"/>
    <n v="4.0359999999999996"/>
    <n v="5"/>
    <s v="PM"/>
    <x v="0"/>
  </r>
  <r>
    <s v="243-47-2663"/>
    <x v="1"/>
    <x v="1"/>
    <x v="0"/>
    <x v="1"/>
    <x v="1"/>
    <n v="18.77"/>
    <n v="6"/>
    <n v="5.6310000000000002"/>
    <n v="118.251"/>
    <x v="26"/>
    <x v="122"/>
    <x v="2"/>
    <n v="112.62"/>
    <n v="4.7619047620000003"/>
    <n v="5.6310000000000002"/>
    <n v="5.5"/>
    <s v="PM"/>
    <x v="0"/>
  </r>
  <r>
    <s v="841-18-8232"/>
    <x v="2"/>
    <x v="2"/>
    <x v="1"/>
    <x v="0"/>
    <x v="4"/>
    <n v="71.2"/>
    <n v="1"/>
    <n v="3.56"/>
    <n v="74.760000000000005"/>
    <x v="0"/>
    <x v="364"/>
    <x v="2"/>
    <n v="71.2"/>
    <n v="4.7619047620000003"/>
    <n v="3.56"/>
    <n v="9.1999999999999993"/>
    <s v="PM"/>
    <x v="0"/>
  </r>
  <r>
    <s v="701-23-5550"/>
    <x v="2"/>
    <x v="2"/>
    <x v="0"/>
    <x v="1"/>
    <x v="2"/>
    <n v="38.81"/>
    <n v="4"/>
    <n v="7.7619999999999996"/>
    <n v="163.00200000000001"/>
    <x v="35"/>
    <x v="61"/>
    <x v="0"/>
    <n v="155.24"/>
    <n v="4.7619047620000003"/>
    <n v="7.7619999999999996"/>
    <n v="4.9000000000000004"/>
    <s v="PM"/>
    <x v="0"/>
  </r>
  <r>
    <s v="647-50-1224"/>
    <x v="0"/>
    <x v="0"/>
    <x v="1"/>
    <x v="0"/>
    <x v="5"/>
    <n v="29.42"/>
    <n v="10"/>
    <n v="14.71"/>
    <n v="308.91000000000003"/>
    <x v="52"/>
    <x v="293"/>
    <x v="0"/>
    <n v="294.2"/>
    <n v="4.7619047620000003"/>
    <n v="14.71"/>
    <n v="8.9"/>
    <s v="PM"/>
    <x v="0"/>
  </r>
  <r>
    <s v="541-48-8554"/>
    <x v="0"/>
    <x v="0"/>
    <x v="1"/>
    <x v="1"/>
    <x v="3"/>
    <n v="60.95"/>
    <n v="9"/>
    <n v="27.427499999999998"/>
    <n v="575.97749999999996"/>
    <x v="27"/>
    <x v="365"/>
    <x v="2"/>
    <n v="548.54999999999995"/>
    <n v="4.7619047620000003"/>
    <n v="27.427499999999998"/>
    <n v="6"/>
    <s v="PM"/>
    <x v="0"/>
  </r>
  <r>
    <s v="539-21-7227"/>
    <x v="2"/>
    <x v="2"/>
    <x v="1"/>
    <x v="0"/>
    <x v="3"/>
    <n v="51.54"/>
    <n v="5"/>
    <n v="12.885"/>
    <n v="270.58499999999998"/>
    <x v="53"/>
    <x v="366"/>
    <x v="1"/>
    <n v="257.7"/>
    <n v="4.7619047620000003"/>
    <n v="12.885"/>
    <n v="4.2"/>
    <s v="PM"/>
    <x v="0"/>
  </r>
  <r>
    <s v="213-32-1216"/>
    <x v="0"/>
    <x v="0"/>
    <x v="1"/>
    <x v="0"/>
    <x v="1"/>
    <n v="66.06"/>
    <n v="6"/>
    <n v="19.818000000000001"/>
    <n v="416.178"/>
    <x v="54"/>
    <x v="367"/>
    <x v="1"/>
    <n v="396.36"/>
    <n v="4.7619047620000003"/>
    <n v="19.818000000000001"/>
    <n v="7.3"/>
    <s v="AM"/>
    <x v="1"/>
  </r>
  <r>
    <s v="747-58-7183"/>
    <x v="2"/>
    <x v="2"/>
    <x v="1"/>
    <x v="1"/>
    <x v="5"/>
    <n v="57.27"/>
    <n v="3"/>
    <n v="8.5905000000000005"/>
    <n v="180.40049999999999"/>
    <x v="57"/>
    <x v="106"/>
    <x v="0"/>
    <n v="171.81"/>
    <n v="4.7619047620000003"/>
    <n v="8.5905000000000005"/>
    <n v="6.5"/>
    <s v="PM"/>
    <x v="0"/>
  </r>
  <r>
    <s v="582-52-8065"/>
    <x v="2"/>
    <x v="2"/>
    <x v="1"/>
    <x v="0"/>
    <x v="5"/>
    <n v="54.31"/>
    <n v="9"/>
    <n v="24.439499999999999"/>
    <n v="513.22950000000003"/>
    <x v="70"/>
    <x v="368"/>
    <x v="1"/>
    <n v="488.79"/>
    <n v="4.7619047620000003"/>
    <n v="24.439499999999999"/>
    <n v="8.9"/>
    <s v="AM"/>
    <x v="1"/>
  </r>
  <r>
    <s v="210-57-1719"/>
    <x v="2"/>
    <x v="2"/>
    <x v="1"/>
    <x v="0"/>
    <x v="0"/>
    <n v="58.24"/>
    <n v="9"/>
    <n v="26.207999999999998"/>
    <n v="550.36800000000005"/>
    <x v="63"/>
    <x v="369"/>
    <x v="1"/>
    <n v="524.16"/>
    <n v="4.7619047620000003"/>
    <n v="26.207999999999998"/>
    <n v="9.6999999999999993"/>
    <s v="PM"/>
    <x v="0"/>
  </r>
  <r>
    <s v="399-69-4630"/>
    <x v="1"/>
    <x v="1"/>
    <x v="1"/>
    <x v="1"/>
    <x v="1"/>
    <n v="22.21"/>
    <n v="6"/>
    <n v="6.6630000000000003"/>
    <n v="139.923"/>
    <x v="37"/>
    <x v="81"/>
    <x v="2"/>
    <n v="133.26"/>
    <n v="4.7619047620000003"/>
    <n v="6.6630000000000003"/>
    <n v="8.6"/>
    <s v="AM"/>
    <x v="1"/>
  </r>
  <r>
    <s v="134-75-2619"/>
    <x v="0"/>
    <x v="0"/>
    <x v="0"/>
    <x v="1"/>
    <x v="1"/>
    <n v="19.32"/>
    <n v="7"/>
    <n v="6.7619999999999996"/>
    <n v="142.00200000000001"/>
    <x v="5"/>
    <x v="370"/>
    <x v="1"/>
    <n v="135.24"/>
    <n v="4.7619047620000003"/>
    <n v="6.7619999999999996"/>
    <n v="6.9"/>
    <s v="PM"/>
    <x v="0"/>
  </r>
  <r>
    <s v="356-44-8813"/>
    <x v="2"/>
    <x v="2"/>
    <x v="1"/>
    <x v="1"/>
    <x v="2"/>
    <n v="37.479999999999997"/>
    <n v="3"/>
    <n v="5.6219999999999999"/>
    <n v="118.062"/>
    <x v="40"/>
    <x v="286"/>
    <x v="2"/>
    <n v="112.44"/>
    <n v="4.7619047620000003"/>
    <n v="5.6219999999999999"/>
    <n v="7.7"/>
    <s v="PM"/>
    <x v="0"/>
  </r>
  <r>
    <s v="198-66-9832"/>
    <x v="2"/>
    <x v="2"/>
    <x v="0"/>
    <x v="0"/>
    <x v="5"/>
    <n v="72.040000000000006"/>
    <n v="2"/>
    <n v="7.2039999999999997"/>
    <n v="151.28399999999999"/>
    <x v="87"/>
    <x v="371"/>
    <x v="1"/>
    <n v="144.08000000000001"/>
    <n v="4.7619047620000003"/>
    <n v="7.2039999999999997"/>
    <n v="9.5"/>
    <s v="PM"/>
    <x v="0"/>
  </r>
  <r>
    <s v="283-26-5248"/>
    <x v="1"/>
    <x v="1"/>
    <x v="0"/>
    <x v="0"/>
    <x v="4"/>
    <n v="98.52"/>
    <n v="10"/>
    <n v="49.26"/>
    <n v="1034.46"/>
    <x v="74"/>
    <x v="169"/>
    <x v="0"/>
    <n v="985.2"/>
    <n v="4.7619047620000003"/>
    <n v="49.26"/>
    <n v="4.5"/>
    <s v="PM"/>
    <x v="0"/>
  </r>
  <r>
    <s v="712-39-0363"/>
    <x v="0"/>
    <x v="0"/>
    <x v="0"/>
    <x v="1"/>
    <x v="4"/>
    <n v="41.66"/>
    <n v="6"/>
    <n v="12.497999999999999"/>
    <n v="262.45800000000003"/>
    <x v="56"/>
    <x v="145"/>
    <x v="0"/>
    <n v="249.96"/>
    <n v="4.7619047620000003"/>
    <n v="12.497999999999999"/>
    <n v="5.6"/>
    <s v="PM"/>
    <x v="0"/>
  </r>
  <r>
    <s v="218-59-9410"/>
    <x v="0"/>
    <x v="0"/>
    <x v="0"/>
    <x v="0"/>
    <x v="2"/>
    <n v="72.42"/>
    <n v="3"/>
    <n v="10.863"/>
    <n v="228.12299999999999"/>
    <x v="14"/>
    <x v="336"/>
    <x v="0"/>
    <n v="217.26"/>
    <n v="4.7619047620000003"/>
    <n v="10.863"/>
    <n v="8.1999999999999993"/>
    <s v="PM"/>
    <x v="0"/>
  </r>
  <r>
    <s v="174-75-0888"/>
    <x v="2"/>
    <x v="2"/>
    <x v="1"/>
    <x v="1"/>
    <x v="1"/>
    <n v="21.58"/>
    <n v="9"/>
    <n v="9.7110000000000003"/>
    <n v="203.93100000000001"/>
    <x v="86"/>
    <x v="372"/>
    <x v="1"/>
    <n v="194.22"/>
    <n v="4.7619047620000003"/>
    <n v="9.7110000000000003"/>
    <n v="7.3"/>
    <s v="PM"/>
    <x v="0"/>
  </r>
  <r>
    <s v="866-99-7614"/>
    <x v="1"/>
    <x v="1"/>
    <x v="1"/>
    <x v="1"/>
    <x v="4"/>
    <n v="89.2"/>
    <n v="10"/>
    <n v="44.6"/>
    <n v="936.6"/>
    <x v="48"/>
    <x v="324"/>
    <x v="2"/>
    <n v="892"/>
    <n v="4.7619047620000003"/>
    <n v="44.6"/>
    <n v="4.4000000000000004"/>
    <s v="PM"/>
    <x v="0"/>
  </r>
  <r>
    <s v="134-54-4720"/>
    <x v="2"/>
    <x v="2"/>
    <x v="1"/>
    <x v="0"/>
    <x v="1"/>
    <n v="42.42"/>
    <n v="8"/>
    <n v="16.968"/>
    <n v="356.32799999999997"/>
    <x v="74"/>
    <x v="139"/>
    <x v="0"/>
    <n v="339.36"/>
    <n v="4.7619047620000003"/>
    <n v="16.968"/>
    <n v="5.7"/>
    <s v="PM"/>
    <x v="0"/>
  </r>
  <r>
    <s v="760-90-2357"/>
    <x v="0"/>
    <x v="0"/>
    <x v="0"/>
    <x v="1"/>
    <x v="1"/>
    <n v="74.510000000000005"/>
    <n v="6"/>
    <n v="22.353000000000002"/>
    <n v="469.41300000000001"/>
    <x v="80"/>
    <x v="264"/>
    <x v="0"/>
    <n v="447.06"/>
    <n v="4.7619047620000003"/>
    <n v="22.353000000000002"/>
    <n v="5"/>
    <s v="PM"/>
    <x v="0"/>
  </r>
  <r>
    <s v="514-37-2845"/>
    <x v="2"/>
    <x v="2"/>
    <x v="1"/>
    <x v="1"/>
    <x v="5"/>
    <n v="99.25"/>
    <n v="2"/>
    <n v="9.9250000000000007"/>
    <n v="208.42500000000001"/>
    <x v="80"/>
    <x v="276"/>
    <x v="1"/>
    <n v="198.5"/>
    <n v="4.7619047620000003"/>
    <n v="9.9250000000000007"/>
    <n v="9"/>
    <s v="PM"/>
    <x v="0"/>
  </r>
  <r>
    <s v="698-98-5964"/>
    <x v="0"/>
    <x v="0"/>
    <x v="1"/>
    <x v="0"/>
    <x v="4"/>
    <n v="81.209999999999994"/>
    <n v="10"/>
    <n v="40.604999999999997"/>
    <n v="852.70500000000004"/>
    <x v="29"/>
    <x v="39"/>
    <x v="2"/>
    <n v="812.1"/>
    <n v="4.7619047620000003"/>
    <n v="40.604999999999997"/>
    <n v="6.3"/>
    <s v="PM"/>
    <x v="0"/>
  </r>
  <r>
    <s v="718-57-9773"/>
    <x v="1"/>
    <x v="1"/>
    <x v="1"/>
    <x v="0"/>
    <x v="3"/>
    <n v="49.33"/>
    <n v="10"/>
    <n v="24.664999999999999"/>
    <n v="517.96500000000003"/>
    <x v="36"/>
    <x v="64"/>
    <x v="2"/>
    <n v="493.3"/>
    <n v="4.7619047620000003"/>
    <n v="24.664999999999999"/>
    <n v="9.4"/>
    <s v="PM"/>
    <x v="0"/>
  </r>
  <r>
    <s v="651-88-7328"/>
    <x v="0"/>
    <x v="0"/>
    <x v="1"/>
    <x v="0"/>
    <x v="5"/>
    <n v="65.739999999999995"/>
    <n v="9"/>
    <n v="29.582999999999998"/>
    <n v="621.24300000000005"/>
    <x v="17"/>
    <x v="353"/>
    <x v="1"/>
    <n v="591.66"/>
    <n v="4.7619047620000003"/>
    <n v="29.582999999999998"/>
    <n v="7.7"/>
    <s v="PM"/>
    <x v="0"/>
  </r>
  <r>
    <s v="241-11-2261"/>
    <x v="2"/>
    <x v="2"/>
    <x v="1"/>
    <x v="0"/>
    <x v="5"/>
    <n v="79.86"/>
    <n v="7"/>
    <n v="27.951000000000001"/>
    <n v="586.971"/>
    <x v="8"/>
    <x v="373"/>
    <x v="2"/>
    <n v="559.02"/>
    <n v="4.7619047620000003"/>
    <n v="27.951000000000001"/>
    <n v="5.5"/>
    <s v="AM"/>
    <x v="1"/>
  </r>
  <r>
    <s v="408-26-9866"/>
    <x v="1"/>
    <x v="1"/>
    <x v="1"/>
    <x v="0"/>
    <x v="3"/>
    <n v="73.98"/>
    <n v="7"/>
    <n v="25.893000000000001"/>
    <n v="543.75300000000004"/>
    <x v="22"/>
    <x v="86"/>
    <x v="0"/>
    <n v="517.86"/>
    <n v="4.7619047620000003"/>
    <n v="25.893000000000001"/>
    <n v="4.0999999999999996"/>
    <s v="PM"/>
    <x v="0"/>
  </r>
  <r>
    <s v="834-83-1826"/>
    <x v="2"/>
    <x v="2"/>
    <x v="0"/>
    <x v="0"/>
    <x v="2"/>
    <n v="82.04"/>
    <n v="5"/>
    <n v="20.51"/>
    <n v="430.71"/>
    <x v="6"/>
    <x v="361"/>
    <x v="2"/>
    <n v="410.2"/>
    <n v="4.7619047620000003"/>
    <n v="20.51"/>
    <n v="7.6"/>
    <s v="PM"/>
    <x v="0"/>
  </r>
  <r>
    <s v="343-61-3544"/>
    <x v="2"/>
    <x v="2"/>
    <x v="0"/>
    <x v="1"/>
    <x v="3"/>
    <n v="26.67"/>
    <n v="10"/>
    <n v="13.335000000000001"/>
    <n v="280.03500000000003"/>
    <x v="71"/>
    <x v="340"/>
    <x v="1"/>
    <n v="266.7"/>
    <n v="4.7619047620000003"/>
    <n v="13.335000000000001"/>
    <n v="8.6"/>
    <s v="AM"/>
    <x v="1"/>
  </r>
  <r>
    <s v="239-48-4278"/>
    <x v="0"/>
    <x v="0"/>
    <x v="0"/>
    <x v="1"/>
    <x v="4"/>
    <n v="10.130000000000001"/>
    <n v="7"/>
    <n v="3.5455000000000001"/>
    <n v="74.455500000000001"/>
    <x v="24"/>
    <x v="323"/>
    <x v="0"/>
    <n v="70.91"/>
    <n v="4.7619047620000003"/>
    <n v="3.5455000000000001"/>
    <n v="8.3000000000000007"/>
    <s v="PM"/>
    <x v="0"/>
  </r>
  <r>
    <s v="355-34-6244"/>
    <x v="2"/>
    <x v="2"/>
    <x v="1"/>
    <x v="1"/>
    <x v="4"/>
    <n v="72.39"/>
    <n v="2"/>
    <n v="7.2389999999999999"/>
    <n v="152.01900000000001"/>
    <x v="50"/>
    <x v="374"/>
    <x v="2"/>
    <n v="144.78"/>
    <n v="4.7619047620000003"/>
    <n v="7.2389999999999999"/>
    <n v="8.1"/>
    <s v="PM"/>
    <x v="0"/>
  </r>
  <r>
    <s v="550-84-8664"/>
    <x v="0"/>
    <x v="0"/>
    <x v="1"/>
    <x v="1"/>
    <x v="3"/>
    <n v="85.91"/>
    <n v="5"/>
    <n v="21.477499999999999"/>
    <n v="451.02749999999997"/>
    <x v="23"/>
    <x v="375"/>
    <x v="2"/>
    <n v="429.55"/>
    <n v="4.7619047620000003"/>
    <n v="21.477499999999999"/>
    <n v="8.6"/>
    <s v="PM"/>
    <x v="0"/>
  </r>
  <r>
    <s v="339-96-8318"/>
    <x v="2"/>
    <x v="2"/>
    <x v="0"/>
    <x v="1"/>
    <x v="5"/>
    <n v="81.31"/>
    <n v="7"/>
    <n v="28.458500000000001"/>
    <n v="597.62850000000003"/>
    <x v="59"/>
    <x v="349"/>
    <x v="0"/>
    <n v="569.16999999999996"/>
    <n v="4.7619047620000003"/>
    <n v="28.458500000000001"/>
    <n v="6.3"/>
    <s v="PM"/>
    <x v="0"/>
  </r>
  <r>
    <s v="458-61-0011"/>
    <x v="2"/>
    <x v="2"/>
    <x v="1"/>
    <x v="1"/>
    <x v="4"/>
    <n v="60.3"/>
    <n v="4"/>
    <n v="12.06"/>
    <n v="253.26"/>
    <x v="9"/>
    <x v="362"/>
    <x v="1"/>
    <n v="241.2"/>
    <n v="4.7619047620000003"/>
    <n v="12.06"/>
    <n v="5.8"/>
    <s v="PM"/>
    <x v="0"/>
  </r>
  <r>
    <s v="592-34-6155"/>
    <x v="1"/>
    <x v="1"/>
    <x v="1"/>
    <x v="1"/>
    <x v="4"/>
    <n v="31.77"/>
    <n v="4"/>
    <n v="6.3540000000000001"/>
    <n v="133.434"/>
    <x v="78"/>
    <x v="140"/>
    <x v="0"/>
    <n v="127.08"/>
    <n v="4.7619047620000003"/>
    <n v="6.3540000000000001"/>
    <n v="6.2"/>
    <s v="PM"/>
    <x v="0"/>
  </r>
  <r>
    <s v="797-88-0493"/>
    <x v="0"/>
    <x v="0"/>
    <x v="1"/>
    <x v="0"/>
    <x v="0"/>
    <n v="64.27"/>
    <n v="4"/>
    <n v="12.853999999999999"/>
    <n v="269.93400000000003"/>
    <x v="58"/>
    <x v="376"/>
    <x v="1"/>
    <n v="257.08"/>
    <n v="4.7619047620000003"/>
    <n v="12.853999999999999"/>
    <n v="7.7"/>
    <s v="PM"/>
    <x v="0"/>
  </r>
  <r>
    <s v="207-73-1363"/>
    <x v="2"/>
    <x v="2"/>
    <x v="1"/>
    <x v="1"/>
    <x v="0"/>
    <n v="69.510000000000005"/>
    <n v="2"/>
    <n v="6.9509999999999996"/>
    <n v="145.971"/>
    <x v="59"/>
    <x v="377"/>
    <x v="0"/>
    <n v="139.02000000000001"/>
    <n v="4.7619047620000003"/>
    <n v="6.9509999999999996"/>
    <n v="8.1"/>
    <s v="PM"/>
    <x v="0"/>
  </r>
  <r>
    <s v="390-31-6381"/>
    <x v="1"/>
    <x v="1"/>
    <x v="1"/>
    <x v="1"/>
    <x v="4"/>
    <n v="27.22"/>
    <n v="3"/>
    <n v="4.0830000000000002"/>
    <n v="85.742999999999995"/>
    <x v="27"/>
    <x v="378"/>
    <x v="1"/>
    <n v="81.66"/>
    <n v="4.7619047620000003"/>
    <n v="4.0830000000000002"/>
    <n v="7.3"/>
    <s v="PM"/>
    <x v="0"/>
  </r>
  <r>
    <s v="443-82-0585"/>
    <x v="0"/>
    <x v="0"/>
    <x v="0"/>
    <x v="0"/>
    <x v="0"/>
    <n v="77.680000000000007"/>
    <n v="4"/>
    <n v="15.536"/>
    <n v="326.25599999999997"/>
    <x v="60"/>
    <x v="85"/>
    <x v="1"/>
    <n v="310.72000000000003"/>
    <n v="4.7619047620000003"/>
    <n v="15.536"/>
    <n v="8.4"/>
    <s v="PM"/>
    <x v="0"/>
  </r>
  <r>
    <s v="339-18-7061"/>
    <x v="1"/>
    <x v="1"/>
    <x v="0"/>
    <x v="0"/>
    <x v="5"/>
    <n v="92.98"/>
    <n v="2"/>
    <n v="9.298"/>
    <n v="195.25800000000001"/>
    <x v="77"/>
    <x v="379"/>
    <x v="2"/>
    <n v="185.96"/>
    <n v="4.7619047620000003"/>
    <n v="9.298"/>
    <n v="8"/>
    <s v="PM"/>
    <x v="0"/>
  </r>
  <r>
    <s v="359-90-3665"/>
    <x v="2"/>
    <x v="2"/>
    <x v="0"/>
    <x v="0"/>
    <x v="5"/>
    <n v="18.079999999999998"/>
    <n v="4"/>
    <n v="3.6160000000000001"/>
    <n v="75.936000000000007"/>
    <x v="78"/>
    <x v="172"/>
    <x v="2"/>
    <n v="72.319999999999993"/>
    <n v="4.7619047620000003"/>
    <n v="3.6160000000000001"/>
    <n v="9.5"/>
    <s v="PM"/>
    <x v="0"/>
  </r>
  <r>
    <s v="375-72-3056"/>
    <x v="2"/>
    <x v="2"/>
    <x v="1"/>
    <x v="1"/>
    <x v="3"/>
    <n v="63.06"/>
    <n v="3"/>
    <n v="9.4589999999999996"/>
    <n v="198.63900000000001"/>
    <x v="64"/>
    <x v="380"/>
    <x v="0"/>
    <n v="189.18"/>
    <n v="4.7619047620000003"/>
    <n v="9.4589999999999996"/>
    <n v="7"/>
    <s v="PM"/>
    <x v="0"/>
  </r>
  <r>
    <s v="127-47-6963"/>
    <x v="0"/>
    <x v="0"/>
    <x v="1"/>
    <x v="1"/>
    <x v="0"/>
    <n v="51.71"/>
    <n v="4"/>
    <n v="10.342000000000001"/>
    <n v="217.18199999999999"/>
    <x v="11"/>
    <x v="318"/>
    <x v="2"/>
    <n v="206.84"/>
    <n v="4.7619047620000003"/>
    <n v="10.342000000000001"/>
    <n v="9.8000000000000007"/>
    <s v="PM"/>
    <x v="0"/>
  </r>
  <r>
    <s v="278-86-2735"/>
    <x v="0"/>
    <x v="0"/>
    <x v="1"/>
    <x v="0"/>
    <x v="4"/>
    <n v="52.34"/>
    <n v="3"/>
    <n v="7.851"/>
    <n v="164.87100000000001"/>
    <x v="39"/>
    <x v="381"/>
    <x v="1"/>
    <n v="157.02000000000001"/>
    <n v="4.7619047620000003"/>
    <n v="7.851"/>
    <n v="9.1999999999999993"/>
    <s v="PM"/>
    <x v="0"/>
  </r>
  <r>
    <s v="695-28-6250"/>
    <x v="0"/>
    <x v="0"/>
    <x v="1"/>
    <x v="0"/>
    <x v="3"/>
    <n v="43.06"/>
    <n v="5"/>
    <n v="10.765000000000001"/>
    <n v="226.065"/>
    <x v="87"/>
    <x v="382"/>
    <x v="0"/>
    <n v="215.3"/>
    <n v="4.7619047620000003"/>
    <n v="10.765000000000001"/>
    <n v="7.7"/>
    <s v="PM"/>
    <x v="0"/>
  </r>
  <r>
    <s v="379-17-6588"/>
    <x v="1"/>
    <x v="1"/>
    <x v="1"/>
    <x v="1"/>
    <x v="5"/>
    <n v="59.61"/>
    <n v="10"/>
    <n v="29.805"/>
    <n v="625.90499999999997"/>
    <x v="86"/>
    <x v="383"/>
    <x v="1"/>
    <n v="596.1"/>
    <n v="4.7619047620000003"/>
    <n v="29.805"/>
    <n v="5.3"/>
    <s v="AM"/>
    <x v="1"/>
  </r>
  <r>
    <s v="227-50-3718"/>
    <x v="0"/>
    <x v="0"/>
    <x v="1"/>
    <x v="1"/>
    <x v="0"/>
    <n v="14.62"/>
    <n v="5"/>
    <n v="3.6549999999999998"/>
    <n v="76.754999999999995"/>
    <x v="31"/>
    <x v="384"/>
    <x v="1"/>
    <n v="73.099999999999994"/>
    <n v="4.7619047620000003"/>
    <n v="3.6549999999999998"/>
    <n v="4.4000000000000004"/>
    <s v="PM"/>
    <x v="0"/>
  </r>
  <r>
    <s v="302-15-2162"/>
    <x v="1"/>
    <x v="1"/>
    <x v="0"/>
    <x v="1"/>
    <x v="0"/>
    <n v="46.53"/>
    <n v="6"/>
    <n v="13.959"/>
    <n v="293.13900000000001"/>
    <x v="2"/>
    <x v="200"/>
    <x v="2"/>
    <n v="279.18"/>
    <n v="4.7619047620000003"/>
    <n v="13.959"/>
    <n v="4.3"/>
    <s v="AM"/>
    <x v="1"/>
  </r>
  <r>
    <s v="788-07-8452"/>
    <x v="1"/>
    <x v="1"/>
    <x v="0"/>
    <x v="0"/>
    <x v="2"/>
    <n v="24.24"/>
    <n v="7"/>
    <n v="8.484"/>
    <n v="178.16399999999999"/>
    <x v="3"/>
    <x v="180"/>
    <x v="0"/>
    <n v="169.68"/>
    <n v="4.7619047620000003"/>
    <n v="8.484"/>
    <n v="9.4"/>
    <s v="PM"/>
    <x v="0"/>
  </r>
  <r>
    <s v="560-49-6611"/>
    <x v="0"/>
    <x v="0"/>
    <x v="0"/>
    <x v="0"/>
    <x v="3"/>
    <n v="45.58"/>
    <n v="1"/>
    <n v="2.2789999999999999"/>
    <n v="47.859000000000002"/>
    <x v="13"/>
    <x v="385"/>
    <x v="1"/>
    <n v="45.58"/>
    <n v="4.7619047620000003"/>
    <n v="2.2789999999999999"/>
    <n v="9.8000000000000007"/>
    <s v="PM"/>
    <x v="0"/>
  </r>
  <r>
    <s v="880-35-0356"/>
    <x v="0"/>
    <x v="0"/>
    <x v="0"/>
    <x v="0"/>
    <x v="3"/>
    <n v="75.2"/>
    <n v="3"/>
    <n v="11.28"/>
    <n v="236.88"/>
    <x v="63"/>
    <x v="159"/>
    <x v="0"/>
    <n v="225.6"/>
    <n v="4.7619047620000003"/>
    <n v="11.28"/>
    <n v="4.8"/>
    <s v="AM"/>
    <x v="1"/>
  </r>
  <r>
    <s v="585-11-6748"/>
    <x v="2"/>
    <x v="2"/>
    <x v="0"/>
    <x v="1"/>
    <x v="3"/>
    <n v="96.8"/>
    <n v="3"/>
    <n v="14.52"/>
    <n v="304.92"/>
    <x v="20"/>
    <x v="137"/>
    <x v="1"/>
    <n v="290.39999999999998"/>
    <n v="4.7619047620000003"/>
    <n v="14.52"/>
    <n v="5.3"/>
    <s v="PM"/>
    <x v="0"/>
  </r>
  <r>
    <s v="470-31-3286"/>
    <x v="2"/>
    <x v="2"/>
    <x v="1"/>
    <x v="1"/>
    <x v="0"/>
    <n v="14.82"/>
    <n v="3"/>
    <n v="2.2229999999999999"/>
    <n v="46.683"/>
    <x v="59"/>
    <x v="170"/>
    <x v="2"/>
    <n v="44.46"/>
    <n v="4.7619047620000003"/>
    <n v="2.2229999999999999"/>
    <n v="8.6999999999999993"/>
    <s v="AM"/>
    <x v="1"/>
  </r>
  <r>
    <s v="152-68-2907"/>
    <x v="0"/>
    <x v="0"/>
    <x v="1"/>
    <x v="1"/>
    <x v="4"/>
    <n v="52.2"/>
    <n v="3"/>
    <n v="7.83"/>
    <n v="164.43"/>
    <x v="42"/>
    <x v="241"/>
    <x v="2"/>
    <n v="156.6"/>
    <n v="4.7619047620000003"/>
    <n v="7.83"/>
    <n v="9.5"/>
    <s v="PM"/>
    <x v="0"/>
  </r>
  <r>
    <s v="123-35-4896"/>
    <x v="1"/>
    <x v="1"/>
    <x v="1"/>
    <x v="0"/>
    <x v="3"/>
    <n v="46.66"/>
    <n v="9"/>
    <n v="20.997"/>
    <n v="440.93700000000001"/>
    <x v="21"/>
    <x v="386"/>
    <x v="0"/>
    <n v="419.94"/>
    <n v="4.7619047620000003"/>
    <n v="20.997"/>
    <n v="5.3"/>
    <s v="PM"/>
    <x v="0"/>
  </r>
  <r>
    <s v="258-69-7810"/>
    <x v="1"/>
    <x v="1"/>
    <x v="1"/>
    <x v="0"/>
    <x v="5"/>
    <n v="36.85"/>
    <n v="5"/>
    <n v="9.2125000000000004"/>
    <n v="193.46250000000001"/>
    <x v="53"/>
    <x v="387"/>
    <x v="1"/>
    <n v="184.25"/>
    <n v="4.7619047620000003"/>
    <n v="9.2125000000000004"/>
    <n v="9.1999999999999993"/>
    <s v="PM"/>
    <x v="0"/>
  </r>
  <r>
    <s v="334-64-2006"/>
    <x v="0"/>
    <x v="0"/>
    <x v="0"/>
    <x v="0"/>
    <x v="2"/>
    <n v="70.319999999999993"/>
    <n v="2"/>
    <n v="7.032"/>
    <n v="147.672"/>
    <x v="62"/>
    <x v="388"/>
    <x v="0"/>
    <n v="140.63999999999999"/>
    <n v="4.7619047620000003"/>
    <n v="7.032"/>
    <n v="9.6"/>
    <s v="PM"/>
    <x v="0"/>
  </r>
  <r>
    <s v="219-61-4139"/>
    <x v="1"/>
    <x v="1"/>
    <x v="1"/>
    <x v="1"/>
    <x v="1"/>
    <n v="83.08"/>
    <n v="1"/>
    <n v="4.1539999999999999"/>
    <n v="87.233999999999995"/>
    <x v="54"/>
    <x v="361"/>
    <x v="0"/>
    <n v="83.08"/>
    <n v="4.7619047620000003"/>
    <n v="4.1539999999999999"/>
    <n v="6.4"/>
    <s v="PM"/>
    <x v="0"/>
  </r>
  <r>
    <s v="881-41-7302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4.7619047620000003"/>
    <n v="3.2494999999999998"/>
    <n v="4.5"/>
    <s v="AM"/>
    <x v="1"/>
  </r>
  <r>
    <s v="373-09-4567"/>
    <x v="1"/>
    <x v="1"/>
    <x v="1"/>
    <x v="1"/>
    <x v="4"/>
    <n v="77.56"/>
    <n v="10"/>
    <n v="38.78"/>
    <n v="814.38"/>
    <x v="86"/>
    <x v="82"/>
    <x v="0"/>
    <n v="775.6"/>
    <n v="4.7619047620000003"/>
    <n v="38.78"/>
    <n v="6.9"/>
    <s v="PM"/>
    <x v="0"/>
  </r>
  <r>
    <s v="642-30-6693"/>
    <x v="2"/>
    <x v="2"/>
    <x v="1"/>
    <x v="0"/>
    <x v="3"/>
    <n v="54.51"/>
    <n v="6"/>
    <n v="16.353000000000002"/>
    <n v="343.41300000000001"/>
    <x v="85"/>
    <x v="376"/>
    <x v="0"/>
    <n v="327.06"/>
    <n v="4.7619047620000003"/>
    <n v="16.353000000000002"/>
    <n v="7.8"/>
    <s v="PM"/>
    <x v="0"/>
  </r>
  <r>
    <s v="484-22-8230"/>
    <x v="1"/>
    <x v="1"/>
    <x v="0"/>
    <x v="0"/>
    <x v="5"/>
    <n v="51.89"/>
    <n v="7"/>
    <n v="18.1615"/>
    <n v="381.39150000000001"/>
    <x v="66"/>
    <x v="390"/>
    <x v="1"/>
    <n v="363.23"/>
    <n v="4.7619047620000003"/>
    <n v="18.1615"/>
    <n v="4.5"/>
    <s v="PM"/>
    <x v="0"/>
  </r>
  <r>
    <s v="830-58-2383"/>
    <x v="2"/>
    <x v="2"/>
    <x v="1"/>
    <x v="1"/>
    <x v="2"/>
    <n v="31.75"/>
    <n v="4"/>
    <n v="6.35"/>
    <n v="133.35"/>
    <x v="4"/>
    <x v="108"/>
    <x v="1"/>
    <n v="127"/>
    <n v="4.7619047620000003"/>
    <n v="6.35"/>
    <n v="8.6"/>
    <s v="PM"/>
    <x v="0"/>
  </r>
  <r>
    <s v="559-98-9873"/>
    <x v="0"/>
    <x v="0"/>
    <x v="0"/>
    <x v="0"/>
    <x v="5"/>
    <n v="53.65"/>
    <n v="7"/>
    <n v="18.7775"/>
    <n v="394.32749999999999"/>
    <x v="34"/>
    <x v="391"/>
    <x v="0"/>
    <n v="375.55"/>
    <n v="4.7619047620000003"/>
    <n v="18.7775"/>
    <n v="5.2"/>
    <s v="PM"/>
    <x v="0"/>
  </r>
  <r>
    <s v="544-32-5024"/>
    <x v="1"/>
    <x v="1"/>
    <x v="0"/>
    <x v="0"/>
    <x v="4"/>
    <n v="49.79"/>
    <n v="4"/>
    <n v="9.9580000000000002"/>
    <n v="209.11799999999999"/>
    <x v="61"/>
    <x v="156"/>
    <x v="2"/>
    <n v="199.16"/>
    <n v="4.7619047620000003"/>
    <n v="9.9580000000000002"/>
    <n v="6.4"/>
    <s v="PM"/>
    <x v="0"/>
  </r>
  <r>
    <s v="318-12-0304"/>
    <x v="0"/>
    <x v="0"/>
    <x v="1"/>
    <x v="1"/>
    <x v="5"/>
    <n v="30.61"/>
    <n v="1"/>
    <n v="1.5305"/>
    <n v="32.140500000000003"/>
    <x v="54"/>
    <x v="22"/>
    <x v="0"/>
    <n v="30.61"/>
    <n v="4.7619047620000003"/>
    <n v="1.5305"/>
    <n v="5.2"/>
    <s v="PM"/>
    <x v="0"/>
  </r>
  <r>
    <s v="349-97-8902"/>
    <x v="2"/>
    <x v="2"/>
    <x v="0"/>
    <x v="1"/>
    <x v="4"/>
    <n v="57.89"/>
    <n v="2"/>
    <n v="5.7889999999999997"/>
    <n v="121.569"/>
    <x v="29"/>
    <x v="4"/>
    <x v="0"/>
    <n v="115.78"/>
    <n v="4.7619047620000003"/>
    <n v="5.7889999999999997"/>
    <n v="8.9"/>
    <s v="AM"/>
    <x v="1"/>
  </r>
  <r>
    <s v="421-95-9805"/>
    <x v="0"/>
    <x v="0"/>
    <x v="1"/>
    <x v="0"/>
    <x v="1"/>
    <n v="28.96"/>
    <n v="1"/>
    <n v="1.448"/>
    <n v="30.408000000000001"/>
    <x v="13"/>
    <x v="392"/>
    <x v="2"/>
    <n v="28.96"/>
    <n v="4.7619047620000003"/>
    <n v="1.448"/>
    <n v="6.2"/>
    <s v="AM"/>
    <x v="1"/>
  </r>
  <r>
    <s v="277-35-5865"/>
    <x v="1"/>
    <x v="1"/>
    <x v="0"/>
    <x v="0"/>
    <x v="4"/>
    <n v="98.97"/>
    <n v="9"/>
    <n v="44.536499999999997"/>
    <n v="935.26649999999995"/>
    <x v="11"/>
    <x v="219"/>
    <x v="1"/>
    <n v="890.73"/>
    <n v="4.7619047620000003"/>
    <n v="44.536499999999997"/>
    <n v="6.7"/>
    <s v="AM"/>
    <x v="1"/>
  </r>
  <r>
    <s v="789-23-8625"/>
    <x v="2"/>
    <x v="2"/>
    <x v="0"/>
    <x v="1"/>
    <x v="5"/>
    <n v="93.22"/>
    <n v="3"/>
    <n v="13.983000000000001"/>
    <n v="293.64299999999997"/>
    <x v="46"/>
    <x v="393"/>
    <x v="1"/>
    <n v="279.66000000000003"/>
    <n v="4.7619047620000003"/>
    <n v="13.983000000000001"/>
    <n v="7.2"/>
    <s v="AM"/>
    <x v="1"/>
  </r>
  <r>
    <s v="284-54-4231"/>
    <x v="1"/>
    <x v="1"/>
    <x v="0"/>
    <x v="1"/>
    <x v="3"/>
    <n v="80.930000000000007"/>
    <n v="1"/>
    <n v="4.0465"/>
    <n v="84.976500000000001"/>
    <x v="64"/>
    <x v="394"/>
    <x v="2"/>
    <n v="80.930000000000007"/>
    <n v="4.7619047620000003"/>
    <n v="4.0465"/>
    <n v="9"/>
    <s v="PM"/>
    <x v="0"/>
  </r>
  <r>
    <s v="443-59-0061"/>
    <x v="0"/>
    <x v="0"/>
    <x v="0"/>
    <x v="1"/>
    <x v="4"/>
    <n v="67.45"/>
    <n v="10"/>
    <n v="33.725000000000001"/>
    <n v="708.22500000000002"/>
    <x v="36"/>
    <x v="210"/>
    <x v="0"/>
    <n v="674.5"/>
    <n v="4.7619047620000003"/>
    <n v="33.725000000000001"/>
    <n v="4.2"/>
    <s v="AM"/>
    <x v="1"/>
  </r>
  <r>
    <s v="509-29-3912"/>
    <x v="0"/>
    <x v="0"/>
    <x v="0"/>
    <x v="0"/>
    <x v="3"/>
    <n v="38.72"/>
    <n v="9"/>
    <n v="17.423999999999999"/>
    <n v="365.904"/>
    <x v="80"/>
    <x v="395"/>
    <x v="0"/>
    <n v="348.48"/>
    <n v="4.7619047620000003"/>
    <n v="17.423999999999999"/>
    <n v="4.2"/>
    <s v="PM"/>
    <x v="0"/>
  </r>
  <r>
    <s v="327-40-9673"/>
    <x v="2"/>
    <x v="2"/>
    <x v="0"/>
    <x v="1"/>
    <x v="3"/>
    <n v="72.599999999999994"/>
    <n v="6"/>
    <n v="21.78"/>
    <n v="457.38"/>
    <x v="50"/>
    <x v="396"/>
    <x v="1"/>
    <n v="435.6"/>
    <n v="4.7619047620000003"/>
    <n v="21.78"/>
    <n v="6.9"/>
    <s v="PM"/>
    <x v="0"/>
  </r>
  <r>
    <s v="840-19-2096"/>
    <x v="1"/>
    <x v="1"/>
    <x v="0"/>
    <x v="1"/>
    <x v="1"/>
    <n v="87.91"/>
    <n v="5"/>
    <n v="21.977499999999999"/>
    <n v="461.52749999999997"/>
    <x v="86"/>
    <x v="397"/>
    <x v="0"/>
    <n v="439.55"/>
    <n v="4.7619047620000003"/>
    <n v="21.977499999999999"/>
    <n v="4.4000000000000004"/>
    <s v="PM"/>
    <x v="0"/>
  </r>
  <r>
    <s v="828-46-6863"/>
    <x v="0"/>
    <x v="0"/>
    <x v="0"/>
    <x v="1"/>
    <x v="4"/>
    <n v="98.53"/>
    <n v="6"/>
    <n v="29.559000000000001"/>
    <n v="620.73900000000003"/>
    <x v="54"/>
    <x v="218"/>
    <x v="2"/>
    <n v="591.17999999999995"/>
    <n v="4.7619047620000003"/>
    <n v="29.559000000000001"/>
    <n v="4"/>
    <s v="AM"/>
    <x v="1"/>
  </r>
  <r>
    <s v="641-96-3695"/>
    <x v="1"/>
    <x v="1"/>
    <x v="0"/>
    <x v="0"/>
    <x v="5"/>
    <n v="43.46"/>
    <n v="6"/>
    <n v="13.038"/>
    <n v="273.798"/>
    <x v="13"/>
    <x v="84"/>
    <x v="0"/>
    <n v="260.76"/>
    <n v="4.7619047620000003"/>
    <n v="13.038"/>
    <n v="8.5"/>
    <s v="PM"/>
    <x v="0"/>
  </r>
  <r>
    <s v="420-97-3340"/>
    <x v="0"/>
    <x v="0"/>
    <x v="1"/>
    <x v="0"/>
    <x v="4"/>
    <n v="71.680000000000007"/>
    <n v="3"/>
    <n v="10.752000000000001"/>
    <n v="225.792"/>
    <x v="61"/>
    <x v="19"/>
    <x v="2"/>
    <n v="215.04"/>
    <n v="4.7619047620000003"/>
    <n v="10.752000000000001"/>
    <n v="9.1999999999999993"/>
    <s v="PM"/>
    <x v="0"/>
  </r>
  <r>
    <s v="436-54-4512"/>
    <x v="0"/>
    <x v="0"/>
    <x v="0"/>
    <x v="0"/>
    <x v="4"/>
    <n v="91.61"/>
    <n v="1"/>
    <n v="4.5804999999999998"/>
    <n v="96.1905"/>
    <x v="80"/>
    <x v="143"/>
    <x v="1"/>
    <n v="91.61"/>
    <n v="4.7619047620000003"/>
    <n v="4.5804999999999998"/>
    <n v="9.8000000000000007"/>
    <s v="PM"/>
    <x v="0"/>
  </r>
  <r>
    <s v="670-79-6321"/>
    <x v="2"/>
    <x v="2"/>
    <x v="0"/>
    <x v="0"/>
    <x v="2"/>
    <n v="94.59"/>
    <n v="7"/>
    <n v="33.106499999999997"/>
    <n v="695.23649999999998"/>
    <x v="29"/>
    <x v="398"/>
    <x v="2"/>
    <n v="662.13"/>
    <n v="4.7619047620000003"/>
    <n v="33.106499999999997"/>
    <n v="4.9000000000000004"/>
    <s v="PM"/>
    <x v="0"/>
  </r>
  <r>
    <s v="852-62-7105"/>
    <x v="2"/>
    <x v="2"/>
    <x v="1"/>
    <x v="0"/>
    <x v="5"/>
    <n v="83.25"/>
    <n v="10"/>
    <n v="41.625"/>
    <n v="874.125"/>
    <x v="52"/>
    <x v="210"/>
    <x v="2"/>
    <n v="832.5"/>
    <n v="4.7619047620000003"/>
    <n v="41.625"/>
    <n v="4.4000000000000004"/>
    <s v="AM"/>
    <x v="1"/>
  </r>
  <r>
    <s v="598-06-7312"/>
    <x v="2"/>
    <x v="2"/>
    <x v="0"/>
    <x v="1"/>
    <x v="5"/>
    <n v="91.35"/>
    <n v="1"/>
    <n v="4.5674999999999999"/>
    <n v="95.917500000000004"/>
    <x v="69"/>
    <x v="324"/>
    <x v="1"/>
    <n v="91.35"/>
    <n v="4.7619047620000003"/>
    <n v="4.5674999999999999"/>
    <n v="6.8"/>
    <s v="PM"/>
    <x v="0"/>
  </r>
  <r>
    <s v="135-13-8269"/>
    <x v="2"/>
    <x v="2"/>
    <x v="0"/>
    <x v="0"/>
    <x v="4"/>
    <n v="78.88"/>
    <n v="2"/>
    <n v="7.8879999999999999"/>
    <n v="165.648"/>
    <x v="53"/>
    <x v="399"/>
    <x v="1"/>
    <n v="157.76"/>
    <n v="4.7619047620000003"/>
    <n v="7.8879999999999999"/>
    <n v="9.1"/>
    <s v="PM"/>
    <x v="0"/>
  </r>
  <r>
    <s v="816-57-2053"/>
    <x v="0"/>
    <x v="0"/>
    <x v="1"/>
    <x v="1"/>
    <x v="3"/>
    <n v="60.87"/>
    <n v="2"/>
    <n v="6.0869999999999997"/>
    <n v="127.827"/>
    <x v="11"/>
    <x v="378"/>
    <x v="0"/>
    <n v="121.74"/>
    <n v="4.7619047620000003"/>
    <n v="6.0869999999999997"/>
    <n v="8.6999999999999993"/>
    <s v="PM"/>
    <x v="0"/>
  </r>
  <r>
    <s v="628-90-8624"/>
    <x v="2"/>
    <x v="2"/>
    <x v="0"/>
    <x v="1"/>
    <x v="0"/>
    <n v="82.58"/>
    <n v="10"/>
    <n v="41.29"/>
    <n v="867.09"/>
    <x v="86"/>
    <x v="400"/>
    <x v="1"/>
    <n v="825.8"/>
    <n v="4.7619047620000003"/>
    <n v="41.29"/>
    <n v="5"/>
    <s v="PM"/>
    <x v="0"/>
  </r>
  <r>
    <s v="856-66-2701"/>
    <x v="0"/>
    <x v="0"/>
    <x v="0"/>
    <x v="1"/>
    <x v="2"/>
    <n v="53.3"/>
    <n v="3"/>
    <n v="7.9950000000000001"/>
    <n v="167.89500000000001"/>
    <x v="25"/>
    <x v="401"/>
    <x v="0"/>
    <n v="159.9"/>
    <n v="4.7619047620000003"/>
    <n v="7.9950000000000001"/>
    <n v="7.5"/>
    <s v="PM"/>
    <x v="0"/>
  </r>
  <r>
    <s v="308-39-1707"/>
    <x v="0"/>
    <x v="0"/>
    <x v="1"/>
    <x v="0"/>
    <x v="5"/>
    <n v="12.09"/>
    <n v="1"/>
    <n v="0.60450000000000004"/>
    <n v="12.6945"/>
    <x v="53"/>
    <x v="96"/>
    <x v="2"/>
    <n v="12.09"/>
    <n v="4.7619047620000003"/>
    <n v="0.60450000000000004"/>
    <n v="8.1999999999999993"/>
    <s v="PM"/>
    <x v="0"/>
  </r>
  <r>
    <s v="149-61-1929"/>
    <x v="0"/>
    <x v="0"/>
    <x v="1"/>
    <x v="1"/>
    <x v="3"/>
    <n v="64.19"/>
    <n v="10"/>
    <n v="32.094999999999999"/>
    <n v="673.995"/>
    <x v="64"/>
    <x v="402"/>
    <x v="2"/>
    <n v="641.9"/>
    <n v="4.7619047620000003"/>
    <n v="32.094999999999999"/>
    <n v="6.7"/>
    <s v="PM"/>
    <x v="0"/>
  </r>
  <r>
    <s v="655-07-2265"/>
    <x v="0"/>
    <x v="0"/>
    <x v="1"/>
    <x v="1"/>
    <x v="1"/>
    <n v="78.31"/>
    <n v="3"/>
    <n v="11.746499999999999"/>
    <n v="246.6765"/>
    <x v="19"/>
    <x v="382"/>
    <x v="0"/>
    <n v="234.93"/>
    <n v="4.7619047620000003"/>
    <n v="11.746499999999999"/>
    <n v="5.4"/>
    <s v="PM"/>
    <x v="0"/>
  </r>
  <r>
    <s v="589-02-8023"/>
    <x v="0"/>
    <x v="0"/>
    <x v="0"/>
    <x v="1"/>
    <x v="4"/>
    <n v="83.77"/>
    <n v="2"/>
    <n v="8.3770000000000007"/>
    <n v="175.917"/>
    <x v="15"/>
    <x v="200"/>
    <x v="2"/>
    <n v="167.54"/>
    <n v="4.7619047620000003"/>
    <n v="8.3770000000000007"/>
    <n v="7"/>
    <s v="AM"/>
    <x v="1"/>
  </r>
  <r>
    <s v="420-04-7590"/>
    <x v="2"/>
    <x v="2"/>
    <x v="1"/>
    <x v="1"/>
    <x v="2"/>
    <n v="99.7"/>
    <n v="3"/>
    <n v="14.955"/>
    <n v="314.05500000000001"/>
    <x v="79"/>
    <x v="403"/>
    <x v="0"/>
    <n v="299.10000000000002"/>
    <n v="4.7619047620000003"/>
    <n v="14.955"/>
    <n v="4.7"/>
    <s v="AM"/>
    <x v="1"/>
  </r>
  <r>
    <s v="182-88-2763"/>
    <x v="2"/>
    <x v="2"/>
    <x v="0"/>
    <x v="1"/>
    <x v="4"/>
    <n v="79.91"/>
    <n v="3"/>
    <n v="11.986499999999999"/>
    <n v="251.7165"/>
    <x v="80"/>
    <x v="198"/>
    <x v="2"/>
    <n v="239.73"/>
    <n v="4.7619047620000003"/>
    <n v="11.986499999999999"/>
    <n v="5"/>
    <s v="PM"/>
    <x v="0"/>
  </r>
  <r>
    <s v="188-55-0967"/>
    <x v="2"/>
    <x v="2"/>
    <x v="0"/>
    <x v="1"/>
    <x v="0"/>
    <n v="66.47"/>
    <n v="10"/>
    <n v="33.234999999999999"/>
    <n v="697.93499999999995"/>
    <x v="15"/>
    <x v="66"/>
    <x v="2"/>
    <n v="664.7"/>
    <n v="4.7619047620000003"/>
    <n v="33.234999999999999"/>
    <n v="5"/>
    <s v="PM"/>
    <x v="0"/>
  </r>
  <r>
    <s v="610-46-4100"/>
    <x v="0"/>
    <x v="0"/>
    <x v="1"/>
    <x v="1"/>
    <x v="0"/>
    <n v="28.95"/>
    <n v="7"/>
    <n v="10.1325"/>
    <n v="212.7825"/>
    <x v="2"/>
    <x v="106"/>
    <x v="2"/>
    <n v="202.65"/>
    <n v="4.7619047620000003"/>
    <n v="10.1325"/>
    <n v="6"/>
    <s v="PM"/>
    <x v="0"/>
  </r>
  <r>
    <s v="318-81-2368"/>
    <x v="1"/>
    <x v="1"/>
    <x v="1"/>
    <x v="0"/>
    <x v="1"/>
    <n v="46.2"/>
    <n v="1"/>
    <n v="2.31"/>
    <n v="48.51"/>
    <x v="35"/>
    <x v="404"/>
    <x v="1"/>
    <n v="46.2"/>
    <n v="4.7619047620000003"/>
    <n v="2.31"/>
    <n v="6.3"/>
    <s v="PM"/>
    <x v="0"/>
  </r>
  <r>
    <s v="364-33-8584"/>
    <x v="2"/>
    <x v="2"/>
    <x v="0"/>
    <x v="0"/>
    <x v="4"/>
    <n v="17.63"/>
    <n v="5"/>
    <n v="4.4074999999999998"/>
    <n v="92.557500000000005"/>
    <x v="1"/>
    <x v="398"/>
    <x v="1"/>
    <n v="88.15"/>
    <n v="4.7619047620000003"/>
    <n v="4.4074999999999998"/>
    <n v="8.5"/>
    <s v="PM"/>
    <x v="0"/>
  </r>
  <r>
    <s v="665-63-9737"/>
    <x v="2"/>
    <x v="2"/>
    <x v="1"/>
    <x v="1"/>
    <x v="5"/>
    <n v="52.42"/>
    <n v="3"/>
    <n v="7.8630000000000004"/>
    <n v="165.12299999999999"/>
    <x v="33"/>
    <x v="24"/>
    <x v="0"/>
    <n v="157.26"/>
    <n v="4.7619047620000003"/>
    <n v="7.8630000000000004"/>
    <n v="7.5"/>
    <s v="PM"/>
    <x v="0"/>
  </r>
  <r>
    <s v="695-09-5146"/>
    <x v="2"/>
    <x v="2"/>
    <x v="0"/>
    <x v="0"/>
    <x v="4"/>
    <n v="98.79"/>
    <n v="3"/>
    <n v="14.8185"/>
    <n v="311.18849999999998"/>
    <x v="55"/>
    <x v="405"/>
    <x v="0"/>
    <n v="296.37"/>
    <n v="4.7619047620000003"/>
    <n v="14.8185"/>
    <n v="6.4"/>
    <s v="PM"/>
    <x v="0"/>
  </r>
  <r>
    <s v="155-45-3814"/>
    <x v="1"/>
    <x v="1"/>
    <x v="0"/>
    <x v="0"/>
    <x v="1"/>
    <n v="88.55"/>
    <n v="8"/>
    <n v="35.42"/>
    <n v="743.82"/>
    <x v="35"/>
    <x v="406"/>
    <x v="0"/>
    <n v="708.4"/>
    <n v="4.7619047620000003"/>
    <n v="35.42"/>
    <n v="4.7"/>
    <s v="PM"/>
    <x v="0"/>
  </r>
  <r>
    <s v="794-32-2436"/>
    <x v="2"/>
    <x v="2"/>
    <x v="0"/>
    <x v="1"/>
    <x v="1"/>
    <n v="55.67"/>
    <n v="2"/>
    <n v="5.5670000000000002"/>
    <n v="116.907"/>
    <x v="39"/>
    <x v="264"/>
    <x v="0"/>
    <n v="111.34"/>
    <n v="4.7619047620000003"/>
    <n v="5.5670000000000002"/>
    <n v="6"/>
    <s v="PM"/>
    <x v="0"/>
  </r>
  <r>
    <s v="131-15-8856"/>
    <x v="1"/>
    <x v="1"/>
    <x v="0"/>
    <x v="0"/>
    <x v="4"/>
    <n v="72.52"/>
    <n v="8"/>
    <n v="29.007999999999999"/>
    <n v="609.16800000000001"/>
    <x v="73"/>
    <x v="206"/>
    <x v="2"/>
    <n v="580.16"/>
    <n v="4.7619047620000003"/>
    <n v="29.007999999999999"/>
    <n v="4"/>
    <s v="PM"/>
    <x v="0"/>
  </r>
  <r>
    <s v="273-84-2164"/>
    <x v="1"/>
    <x v="1"/>
    <x v="0"/>
    <x v="1"/>
    <x v="1"/>
    <n v="12.05"/>
    <n v="5"/>
    <n v="3.0125000000000002"/>
    <n v="63.262500000000003"/>
    <x v="69"/>
    <x v="183"/>
    <x v="0"/>
    <n v="60.25"/>
    <n v="4.7619047620000003"/>
    <n v="3.0125000000000002"/>
    <n v="5.5"/>
    <s v="PM"/>
    <x v="0"/>
  </r>
  <r>
    <s v="706-36-6154"/>
    <x v="0"/>
    <x v="0"/>
    <x v="0"/>
    <x v="1"/>
    <x v="2"/>
    <n v="19.36"/>
    <n v="9"/>
    <n v="8.7119999999999997"/>
    <n v="182.952"/>
    <x v="68"/>
    <x v="362"/>
    <x v="0"/>
    <n v="174.24"/>
    <n v="4.7619047620000003"/>
    <n v="8.7119999999999997"/>
    <n v="8.6999999999999993"/>
    <s v="PM"/>
    <x v="0"/>
  </r>
  <r>
    <s v="778-89-7974"/>
    <x v="1"/>
    <x v="1"/>
    <x v="1"/>
    <x v="1"/>
    <x v="0"/>
    <n v="70.209999999999994"/>
    <n v="6"/>
    <n v="21.062999999999999"/>
    <n v="442.32299999999998"/>
    <x v="73"/>
    <x v="407"/>
    <x v="1"/>
    <n v="421.26"/>
    <n v="4.7619047620000003"/>
    <n v="21.062999999999999"/>
    <n v="7.4"/>
    <s v="PM"/>
    <x v="0"/>
  </r>
  <r>
    <s v="574-31-8277"/>
    <x v="2"/>
    <x v="2"/>
    <x v="0"/>
    <x v="1"/>
    <x v="5"/>
    <n v="33.630000000000003"/>
    <n v="1"/>
    <n v="1.6815"/>
    <n v="35.311500000000002"/>
    <x v="80"/>
    <x v="374"/>
    <x v="1"/>
    <n v="33.630000000000003"/>
    <n v="4.7619047620000003"/>
    <n v="1.6815"/>
    <n v="5.6"/>
    <s v="PM"/>
    <x v="0"/>
  </r>
  <r>
    <s v="859-71-0933"/>
    <x v="1"/>
    <x v="1"/>
    <x v="0"/>
    <x v="0"/>
    <x v="3"/>
    <n v="15.49"/>
    <n v="2"/>
    <n v="1.5489999999999999"/>
    <n v="32.529000000000003"/>
    <x v="65"/>
    <x v="50"/>
    <x v="1"/>
    <n v="30.98"/>
    <n v="4.7619047620000003"/>
    <n v="1.5489999999999999"/>
    <n v="6.3"/>
    <s v="PM"/>
    <x v="0"/>
  </r>
  <r>
    <s v="740-11-5257"/>
    <x v="1"/>
    <x v="1"/>
    <x v="1"/>
    <x v="1"/>
    <x v="1"/>
    <n v="24.74"/>
    <n v="10"/>
    <n v="12.37"/>
    <n v="259.77"/>
    <x v="7"/>
    <x v="95"/>
    <x v="1"/>
    <n v="247.4"/>
    <n v="4.7619047620000003"/>
    <n v="12.37"/>
    <n v="7.1"/>
    <s v="PM"/>
    <x v="0"/>
  </r>
  <r>
    <s v="369-82-2676"/>
    <x v="2"/>
    <x v="2"/>
    <x v="1"/>
    <x v="1"/>
    <x v="1"/>
    <n v="75.66"/>
    <n v="5"/>
    <n v="18.914999999999999"/>
    <n v="397.21499999999997"/>
    <x v="15"/>
    <x v="282"/>
    <x v="0"/>
    <n v="378.3"/>
    <n v="4.7619047620000003"/>
    <n v="18.914999999999999"/>
    <n v="7.8"/>
    <s v="PM"/>
    <x v="0"/>
  </r>
  <r>
    <s v="563-47-4072"/>
    <x v="2"/>
    <x v="2"/>
    <x v="1"/>
    <x v="0"/>
    <x v="0"/>
    <n v="55.81"/>
    <n v="6"/>
    <n v="16.742999999999999"/>
    <n v="351.60300000000001"/>
    <x v="49"/>
    <x v="408"/>
    <x v="1"/>
    <n v="334.86"/>
    <n v="4.7619047620000003"/>
    <n v="16.742999999999999"/>
    <n v="9.9"/>
    <s v="AM"/>
    <x v="1"/>
  </r>
  <r>
    <s v="742-04-5161"/>
    <x v="0"/>
    <x v="0"/>
    <x v="0"/>
    <x v="1"/>
    <x v="2"/>
    <n v="72.78"/>
    <n v="10"/>
    <n v="36.39"/>
    <n v="764.19"/>
    <x v="36"/>
    <x v="45"/>
    <x v="1"/>
    <n v="727.8"/>
    <n v="4.7619047620000003"/>
    <n v="36.39"/>
    <n v="7.3"/>
    <s v="PM"/>
    <x v="0"/>
  </r>
  <r>
    <s v="149-15-7606"/>
    <x v="2"/>
    <x v="2"/>
    <x v="0"/>
    <x v="1"/>
    <x v="3"/>
    <n v="37.32"/>
    <n v="9"/>
    <n v="16.794"/>
    <n v="352.67399999999998"/>
    <x v="43"/>
    <x v="26"/>
    <x v="0"/>
    <n v="335.88"/>
    <n v="4.7619047620000003"/>
    <n v="16.794"/>
    <n v="5.0999999999999996"/>
    <s v="PM"/>
    <x v="0"/>
  </r>
  <r>
    <s v="133-77-3154"/>
    <x v="2"/>
    <x v="2"/>
    <x v="0"/>
    <x v="1"/>
    <x v="5"/>
    <n v="60.18"/>
    <n v="4"/>
    <n v="12.036"/>
    <n v="252.756"/>
    <x v="69"/>
    <x v="358"/>
    <x v="2"/>
    <n v="240.72"/>
    <n v="4.7619047620000003"/>
    <n v="12.036"/>
    <n v="9.4"/>
    <s v="PM"/>
    <x v="0"/>
  </r>
  <r>
    <s v="169-52-4504"/>
    <x v="0"/>
    <x v="0"/>
    <x v="1"/>
    <x v="0"/>
    <x v="1"/>
    <n v="15.69"/>
    <n v="3"/>
    <n v="2.3534999999999999"/>
    <n v="49.423499999999997"/>
    <x v="86"/>
    <x v="385"/>
    <x v="2"/>
    <n v="47.07"/>
    <n v="4.7619047620000003"/>
    <n v="2.3534999999999999"/>
    <n v="5.8"/>
    <s v="PM"/>
    <x v="0"/>
  </r>
  <r>
    <s v="250-81-7186"/>
    <x v="1"/>
    <x v="1"/>
    <x v="1"/>
    <x v="0"/>
    <x v="1"/>
    <n v="99.69"/>
    <n v="1"/>
    <n v="4.9844999999999997"/>
    <n v="104.67449999999999"/>
    <x v="33"/>
    <x v="81"/>
    <x v="2"/>
    <n v="99.69"/>
    <n v="4.7619047620000003"/>
    <n v="4.9844999999999997"/>
    <n v="8"/>
    <s v="AM"/>
    <x v="1"/>
  </r>
  <r>
    <s v="562-12-5430"/>
    <x v="0"/>
    <x v="0"/>
    <x v="0"/>
    <x v="0"/>
    <x v="5"/>
    <n v="88.15"/>
    <n v="3"/>
    <n v="13.2225"/>
    <n v="277.67250000000001"/>
    <x v="68"/>
    <x v="41"/>
    <x v="0"/>
    <n v="264.45"/>
    <n v="4.7619047620000003"/>
    <n v="13.2225"/>
    <n v="7.9"/>
    <s v="AM"/>
    <x v="1"/>
  </r>
  <r>
    <s v="816-72-8853"/>
    <x v="0"/>
    <x v="0"/>
    <x v="0"/>
    <x v="0"/>
    <x v="3"/>
    <n v="27.93"/>
    <n v="5"/>
    <n v="6.9824999999999999"/>
    <n v="146.63249999999999"/>
    <x v="71"/>
    <x v="74"/>
    <x v="1"/>
    <n v="139.65"/>
    <n v="4.7619047620000003"/>
    <n v="6.9824999999999999"/>
    <n v="5.9"/>
    <s v="PM"/>
    <x v="0"/>
  </r>
  <r>
    <s v="491-38-3499"/>
    <x v="0"/>
    <x v="0"/>
    <x v="0"/>
    <x v="1"/>
    <x v="5"/>
    <n v="55.45"/>
    <n v="1"/>
    <n v="2.7725"/>
    <n v="58.222499999999997"/>
    <x v="84"/>
    <x v="409"/>
    <x v="2"/>
    <n v="55.45"/>
    <n v="4.7619047620000003"/>
    <n v="2.7725"/>
    <n v="4.9000000000000004"/>
    <s v="PM"/>
    <x v="0"/>
  </r>
  <r>
    <s v="322-02-2271"/>
    <x v="2"/>
    <x v="2"/>
    <x v="1"/>
    <x v="0"/>
    <x v="3"/>
    <n v="42.97"/>
    <n v="3"/>
    <n v="6.4455"/>
    <n v="135.35550000000001"/>
    <x v="36"/>
    <x v="246"/>
    <x v="1"/>
    <n v="128.91"/>
    <n v="4.7619047620000003"/>
    <n v="6.4455"/>
    <n v="9.3000000000000007"/>
    <s v="AM"/>
    <x v="1"/>
  </r>
  <r>
    <s v="842-29-4695"/>
    <x v="1"/>
    <x v="1"/>
    <x v="0"/>
    <x v="1"/>
    <x v="3"/>
    <n v="17.14"/>
    <n v="7"/>
    <n v="5.9989999999999997"/>
    <n v="125.979"/>
    <x v="65"/>
    <x v="348"/>
    <x v="2"/>
    <n v="119.98"/>
    <n v="4.7619047620000003"/>
    <n v="5.9989999999999997"/>
    <n v="7.9"/>
    <s v="PM"/>
    <x v="0"/>
  </r>
  <r>
    <s v="725-67-2480"/>
    <x v="2"/>
    <x v="2"/>
    <x v="0"/>
    <x v="0"/>
    <x v="5"/>
    <n v="58.75"/>
    <n v="6"/>
    <n v="17.625"/>
    <n v="370.125"/>
    <x v="62"/>
    <x v="92"/>
    <x v="2"/>
    <n v="352.5"/>
    <n v="4.7619047620000003"/>
    <n v="17.625"/>
    <n v="5.9"/>
    <s v="PM"/>
    <x v="0"/>
  </r>
  <r>
    <s v="641-51-2661"/>
    <x v="1"/>
    <x v="1"/>
    <x v="0"/>
    <x v="0"/>
    <x v="4"/>
    <n v="87.1"/>
    <n v="10"/>
    <n v="43.55"/>
    <n v="914.55"/>
    <x v="12"/>
    <x v="410"/>
    <x v="2"/>
    <n v="871"/>
    <n v="4.7619047620000003"/>
    <n v="43.55"/>
    <n v="9.9"/>
    <s v="PM"/>
    <x v="0"/>
  </r>
  <r>
    <s v="714-02-3114"/>
    <x v="1"/>
    <x v="1"/>
    <x v="1"/>
    <x v="0"/>
    <x v="3"/>
    <n v="98.8"/>
    <n v="2"/>
    <n v="9.8800000000000008"/>
    <n v="207.48"/>
    <x v="81"/>
    <x v="411"/>
    <x v="1"/>
    <n v="197.6"/>
    <n v="4.7619047620000003"/>
    <n v="9.8800000000000008"/>
    <n v="7.7"/>
    <s v="AM"/>
    <x v="1"/>
  </r>
  <r>
    <s v="518-17-2983"/>
    <x v="0"/>
    <x v="0"/>
    <x v="1"/>
    <x v="0"/>
    <x v="5"/>
    <n v="48.63"/>
    <n v="4"/>
    <n v="9.7260000000000009"/>
    <n v="204.24600000000001"/>
    <x v="87"/>
    <x v="284"/>
    <x v="0"/>
    <n v="194.52"/>
    <n v="4.7619047620000003"/>
    <n v="9.7260000000000009"/>
    <n v="7.6"/>
    <s v="PM"/>
    <x v="0"/>
  </r>
  <r>
    <s v="779-42-2410"/>
    <x v="2"/>
    <x v="2"/>
    <x v="0"/>
    <x v="1"/>
    <x v="4"/>
    <n v="57.74"/>
    <n v="3"/>
    <n v="8.6609999999999996"/>
    <n v="181.881"/>
    <x v="9"/>
    <x v="412"/>
    <x v="0"/>
    <n v="173.22"/>
    <n v="4.7619047620000003"/>
    <n v="8.6609999999999996"/>
    <n v="7.7"/>
    <s v="PM"/>
    <x v="0"/>
  </r>
  <r>
    <s v="190-14-3147"/>
    <x v="2"/>
    <x v="2"/>
    <x v="1"/>
    <x v="0"/>
    <x v="0"/>
    <n v="17.97"/>
    <n v="4"/>
    <n v="3.5939999999999999"/>
    <n v="75.474000000000004"/>
    <x v="55"/>
    <x v="413"/>
    <x v="0"/>
    <n v="71.88"/>
    <n v="4.7619047620000003"/>
    <n v="3.5939999999999999"/>
    <n v="6.4"/>
    <s v="PM"/>
    <x v="0"/>
  </r>
  <r>
    <s v="408-66-6712"/>
    <x v="1"/>
    <x v="1"/>
    <x v="0"/>
    <x v="0"/>
    <x v="0"/>
    <n v="47.71"/>
    <n v="6"/>
    <n v="14.313000000000001"/>
    <n v="300.57299999999998"/>
    <x v="69"/>
    <x v="401"/>
    <x v="0"/>
    <n v="286.26"/>
    <n v="4.7619047620000003"/>
    <n v="14.313000000000001"/>
    <n v="4.4000000000000004"/>
    <s v="PM"/>
    <x v="0"/>
  </r>
  <r>
    <s v="679-22-6530"/>
    <x v="2"/>
    <x v="2"/>
    <x v="1"/>
    <x v="0"/>
    <x v="3"/>
    <n v="40.619999999999997"/>
    <n v="2"/>
    <n v="4.0620000000000003"/>
    <n v="85.302000000000007"/>
    <x v="29"/>
    <x v="175"/>
    <x v="2"/>
    <n v="81.239999999999995"/>
    <n v="4.7619047620000003"/>
    <n v="4.0620000000000003"/>
    <n v="4.0999999999999996"/>
    <s v="AM"/>
    <x v="1"/>
  </r>
  <r>
    <s v="588-47-8641"/>
    <x v="0"/>
    <x v="0"/>
    <x v="0"/>
    <x v="1"/>
    <x v="5"/>
    <n v="56.04"/>
    <n v="10"/>
    <n v="28.02"/>
    <n v="588.41999999999996"/>
    <x v="78"/>
    <x v="171"/>
    <x v="0"/>
    <n v="560.4"/>
    <n v="4.7619047620000003"/>
    <n v="28.02"/>
    <n v="4.4000000000000004"/>
    <s v="PM"/>
    <x v="0"/>
  </r>
  <r>
    <s v="642-61-4706"/>
    <x v="2"/>
    <x v="2"/>
    <x v="0"/>
    <x v="1"/>
    <x v="4"/>
    <n v="93.4"/>
    <n v="2"/>
    <n v="9.34"/>
    <n v="196.14"/>
    <x v="73"/>
    <x v="414"/>
    <x v="1"/>
    <n v="186.8"/>
    <n v="4.7619047620000003"/>
    <n v="9.34"/>
    <n v="5.5"/>
    <s v="PM"/>
    <x v="0"/>
  </r>
  <r>
    <s v="576-31-4774"/>
    <x v="2"/>
    <x v="2"/>
    <x v="1"/>
    <x v="0"/>
    <x v="0"/>
    <n v="73.41"/>
    <n v="3"/>
    <n v="11.0115"/>
    <n v="231.2415"/>
    <x v="22"/>
    <x v="415"/>
    <x v="0"/>
    <n v="220.23"/>
    <n v="4.7619047620000003"/>
    <n v="11.0115"/>
    <n v="4"/>
    <s v="PM"/>
    <x v="0"/>
  </r>
  <r>
    <s v="556-41-6224"/>
    <x v="1"/>
    <x v="1"/>
    <x v="1"/>
    <x v="1"/>
    <x v="0"/>
    <n v="33.64"/>
    <n v="8"/>
    <n v="13.456"/>
    <n v="282.57600000000002"/>
    <x v="42"/>
    <x v="416"/>
    <x v="2"/>
    <n v="269.12"/>
    <n v="4.7619047620000003"/>
    <n v="13.456"/>
    <n v="9.3000000000000007"/>
    <s v="PM"/>
    <x v="0"/>
  </r>
  <r>
    <s v="811-03-8790"/>
    <x v="0"/>
    <x v="0"/>
    <x v="1"/>
    <x v="0"/>
    <x v="1"/>
    <n v="45.48"/>
    <n v="10"/>
    <n v="22.74"/>
    <n v="477.54"/>
    <x v="59"/>
    <x v="417"/>
    <x v="2"/>
    <n v="454.8"/>
    <n v="4.7619047620000003"/>
    <n v="22.74"/>
    <n v="4.8"/>
    <s v="AM"/>
    <x v="1"/>
  </r>
  <r>
    <s v="242-11-3142"/>
    <x v="2"/>
    <x v="2"/>
    <x v="0"/>
    <x v="1"/>
    <x v="5"/>
    <n v="83.77"/>
    <n v="2"/>
    <n v="8.3770000000000007"/>
    <n v="175.917"/>
    <x v="7"/>
    <x v="129"/>
    <x v="1"/>
    <n v="167.54"/>
    <n v="4.7619047620000003"/>
    <n v="8.3770000000000007"/>
    <n v="4.5999999999999996"/>
    <s v="PM"/>
    <x v="0"/>
  </r>
  <r>
    <s v="752-23-3760"/>
    <x v="2"/>
    <x v="2"/>
    <x v="0"/>
    <x v="0"/>
    <x v="3"/>
    <n v="64.08"/>
    <n v="7"/>
    <n v="22.428000000000001"/>
    <n v="470.988"/>
    <x v="88"/>
    <x v="418"/>
    <x v="2"/>
    <n v="448.56"/>
    <n v="4.7619047620000003"/>
    <n v="22.428000000000001"/>
    <n v="7.3"/>
    <s v="PM"/>
    <x v="0"/>
  </r>
  <r>
    <s v="274-05-5470"/>
    <x v="0"/>
    <x v="0"/>
    <x v="0"/>
    <x v="0"/>
    <x v="4"/>
    <n v="73.47"/>
    <n v="4"/>
    <n v="14.694000000000001"/>
    <n v="308.57400000000001"/>
    <x v="55"/>
    <x v="5"/>
    <x v="1"/>
    <n v="293.88"/>
    <n v="4.7619047620000003"/>
    <n v="14.694000000000001"/>
    <n v="6"/>
    <s v="PM"/>
    <x v="0"/>
  </r>
  <r>
    <s v="648-94-3045"/>
    <x v="1"/>
    <x v="1"/>
    <x v="1"/>
    <x v="1"/>
    <x v="0"/>
    <n v="58.95"/>
    <n v="10"/>
    <n v="29.475000000000001"/>
    <n v="618.97500000000002"/>
    <x v="13"/>
    <x v="419"/>
    <x v="0"/>
    <n v="589.5"/>
    <n v="4.7619047620000003"/>
    <n v="29.475000000000001"/>
    <n v="8.1"/>
    <s v="PM"/>
    <x v="0"/>
  </r>
  <r>
    <s v="130-67-4723"/>
    <x v="0"/>
    <x v="0"/>
    <x v="0"/>
    <x v="1"/>
    <x v="4"/>
    <n v="48.5"/>
    <n v="6"/>
    <n v="14.55"/>
    <n v="305.55"/>
    <x v="83"/>
    <x v="317"/>
    <x v="0"/>
    <n v="291"/>
    <n v="4.7619047620000003"/>
    <n v="14.55"/>
    <n v="9.4"/>
    <s v="PM"/>
    <x v="0"/>
  </r>
  <r>
    <s v="528-87-5606"/>
    <x v="2"/>
    <x v="2"/>
    <x v="0"/>
    <x v="0"/>
    <x v="1"/>
    <n v="39.479999999999997"/>
    <n v="1"/>
    <n v="1.974"/>
    <n v="41.454000000000001"/>
    <x v="12"/>
    <x v="213"/>
    <x v="1"/>
    <n v="39.479999999999997"/>
    <n v="4.7619047620000003"/>
    <n v="1.974"/>
    <n v="6.5"/>
    <s v="PM"/>
    <x v="0"/>
  </r>
  <r>
    <s v="320-85-2052"/>
    <x v="2"/>
    <x v="2"/>
    <x v="1"/>
    <x v="0"/>
    <x v="3"/>
    <n v="34.81"/>
    <n v="1"/>
    <n v="1.7404999999999999"/>
    <n v="36.5505"/>
    <x v="78"/>
    <x v="41"/>
    <x v="2"/>
    <n v="34.81"/>
    <n v="4.7619047620000003"/>
    <n v="1.7404999999999999"/>
    <n v="7"/>
    <s v="AM"/>
    <x v="1"/>
  </r>
  <r>
    <s v="370-96-0655"/>
    <x v="1"/>
    <x v="1"/>
    <x v="1"/>
    <x v="0"/>
    <x v="5"/>
    <n v="49.32"/>
    <n v="6"/>
    <n v="14.795999999999999"/>
    <n v="310.71600000000001"/>
    <x v="51"/>
    <x v="190"/>
    <x v="0"/>
    <n v="295.92"/>
    <n v="4.7619047620000003"/>
    <n v="14.795999999999999"/>
    <n v="7.1"/>
    <s v="PM"/>
    <x v="0"/>
  </r>
  <r>
    <s v="105-10-6182"/>
    <x v="0"/>
    <x v="0"/>
    <x v="0"/>
    <x v="1"/>
    <x v="5"/>
    <n v="21.48"/>
    <n v="2"/>
    <n v="2.1480000000000001"/>
    <n v="45.107999999999997"/>
    <x v="33"/>
    <x v="420"/>
    <x v="0"/>
    <n v="42.96"/>
    <n v="4.7619047620000003"/>
    <n v="2.1480000000000001"/>
    <n v="6.6"/>
    <s v="PM"/>
    <x v="0"/>
  </r>
  <r>
    <s v="510-79-0415"/>
    <x v="2"/>
    <x v="2"/>
    <x v="0"/>
    <x v="0"/>
    <x v="3"/>
    <n v="23.08"/>
    <n v="6"/>
    <n v="6.9240000000000004"/>
    <n v="145.404"/>
    <x v="46"/>
    <x v="25"/>
    <x v="0"/>
    <n v="138.47999999999999"/>
    <n v="4.7619047620000003"/>
    <n v="6.9240000000000004"/>
    <n v="4.9000000000000004"/>
    <s v="PM"/>
    <x v="0"/>
  </r>
  <r>
    <s v="241-96-5076"/>
    <x v="2"/>
    <x v="2"/>
    <x v="0"/>
    <x v="0"/>
    <x v="2"/>
    <n v="49.1"/>
    <n v="2"/>
    <n v="4.91"/>
    <n v="103.11"/>
    <x v="66"/>
    <x v="187"/>
    <x v="2"/>
    <n v="98.2"/>
    <n v="4.7619047620000003"/>
    <n v="4.91"/>
    <n v="6.4"/>
    <s v="PM"/>
    <x v="0"/>
  </r>
  <r>
    <s v="767-97-4650"/>
    <x v="2"/>
    <x v="2"/>
    <x v="0"/>
    <x v="0"/>
    <x v="3"/>
    <n v="64.83"/>
    <n v="2"/>
    <n v="6.4829999999999997"/>
    <n v="136.143"/>
    <x v="66"/>
    <x v="421"/>
    <x v="2"/>
    <n v="129.66"/>
    <n v="4.7619047620000003"/>
    <n v="6.4829999999999997"/>
    <n v="8"/>
    <s v="AM"/>
    <x v="1"/>
  </r>
  <r>
    <s v="648-83-1321"/>
    <x v="0"/>
    <x v="0"/>
    <x v="0"/>
    <x v="1"/>
    <x v="2"/>
    <n v="63.56"/>
    <n v="10"/>
    <n v="31.78"/>
    <n v="667.38"/>
    <x v="65"/>
    <x v="422"/>
    <x v="1"/>
    <n v="635.6"/>
    <n v="4.7619047620000003"/>
    <n v="31.78"/>
    <n v="4.3"/>
    <s v="PM"/>
    <x v="0"/>
  </r>
  <r>
    <s v="173-57-2300"/>
    <x v="1"/>
    <x v="1"/>
    <x v="0"/>
    <x v="1"/>
    <x v="3"/>
    <n v="72.88"/>
    <n v="2"/>
    <n v="7.2880000000000003"/>
    <n v="153.048"/>
    <x v="45"/>
    <x v="423"/>
    <x v="1"/>
    <n v="145.76"/>
    <n v="4.7619047620000003"/>
    <n v="7.2880000000000003"/>
    <n v="6.1"/>
    <s v="PM"/>
    <x v="0"/>
  </r>
  <r>
    <s v="305-03-2383"/>
    <x v="0"/>
    <x v="0"/>
    <x v="1"/>
    <x v="0"/>
    <x v="4"/>
    <n v="67.099999999999994"/>
    <n v="3"/>
    <n v="10.065"/>
    <n v="211.36500000000001"/>
    <x v="42"/>
    <x v="130"/>
    <x v="1"/>
    <n v="201.3"/>
    <n v="4.7619047620000003"/>
    <n v="10.065"/>
    <n v="7.5"/>
    <s v="AM"/>
    <x v="1"/>
  </r>
  <r>
    <s v="394-55-6384"/>
    <x v="1"/>
    <x v="1"/>
    <x v="0"/>
    <x v="0"/>
    <x v="3"/>
    <n v="70.19"/>
    <n v="9"/>
    <n v="31.5855"/>
    <n v="663.29549999999995"/>
    <x v="25"/>
    <x v="309"/>
    <x v="1"/>
    <n v="631.71"/>
    <n v="4.7619047620000003"/>
    <n v="31.5855"/>
    <n v="6.7"/>
    <s v="PM"/>
    <x v="0"/>
  </r>
  <r>
    <s v="266-20-6657"/>
    <x v="1"/>
    <x v="1"/>
    <x v="0"/>
    <x v="1"/>
    <x v="4"/>
    <n v="55.04"/>
    <n v="7"/>
    <n v="19.263999999999999"/>
    <n v="404.54399999999998"/>
    <x v="41"/>
    <x v="30"/>
    <x v="0"/>
    <n v="385.28"/>
    <n v="4.7619047620000003"/>
    <n v="19.263999999999999"/>
    <n v="5.2"/>
    <s v="PM"/>
    <x v="0"/>
  </r>
  <r>
    <s v="689-05-1884"/>
    <x v="0"/>
    <x v="0"/>
    <x v="0"/>
    <x v="1"/>
    <x v="0"/>
    <n v="48.63"/>
    <n v="10"/>
    <n v="24.315000000000001"/>
    <n v="510.61500000000001"/>
    <x v="31"/>
    <x v="104"/>
    <x v="1"/>
    <n v="486.3"/>
    <n v="4.7619047620000003"/>
    <n v="24.315000000000001"/>
    <n v="8.8000000000000007"/>
    <s v="PM"/>
    <x v="0"/>
  </r>
  <r>
    <s v="196-01-2849"/>
    <x v="1"/>
    <x v="1"/>
    <x v="0"/>
    <x v="0"/>
    <x v="5"/>
    <n v="73.38"/>
    <n v="7"/>
    <n v="25.683"/>
    <n v="539.34299999999996"/>
    <x v="34"/>
    <x v="424"/>
    <x v="1"/>
    <n v="513.66"/>
    <n v="4.7619047620000003"/>
    <n v="25.683"/>
    <n v="9.5"/>
    <s v="PM"/>
    <x v="0"/>
  </r>
  <r>
    <s v="372-62-5264"/>
    <x v="1"/>
    <x v="1"/>
    <x v="1"/>
    <x v="0"/>
    <x v="4"/>
    <n v="52.6"/>
    <n v="9"/>
    <n v="23.67"/>
    <n v="497.07"/>
    <x v="65"/>
    <x v="51"/>
    <x v="1"/>
    <n v="473.4"/>
    <n v="4.7619047620000003"/>
    <n v="23.67"/>
    <n v="7.6"/>
    <s v="PM"/>
    <x v="0"/>
  </r>
  <r>
    <s v="800-09-8606"/>
    <x v="0"/>
    <x v="0"/>
    <x v="0"/>
    <x v="0"/>
    <x v="2"/>
    <n v="87.37"/>
    <n v="5"/>
    <n v="21.842500000000001"/>
    <n v="458.6925"/>
    <x v="71"/>
    <x v="425"/>
    <x v="1"/>
    <n v="436.85"/>
    <n v="4.7619047620000003"/>
    <n v="21.842500000000001"/>
    <n v="6.6"/>
    <s v="PM"/>
    <x v="0"/>
  </r>
  <r>
    <s v="182-52-7000"/>
    <x v="0"/>
    <x v="0"/>
    <x v="0"/>
    <x v="0"/>
    <x v="3"/>
    <n v="27.04"/>
    <n v="4"/>
    <n v="5.4080000000000004"/>
    <n v="113.568"/>
    <x v="17"/>
    <x v="263"/>
    <x v="0"/>
    <n v="108.16"/>
    <n v="4.7619047620000003"/>
    <n v="5.4080000000000004"/>
    <n v="6.9"/>
    <s v="PM"/>
    <x v="0"/>
  </r>
  <r>
    <s v="826-58-8051"/>
    <x v="2"/>
    <x v="2"/>
    <x v="1"/>
    <x v="1"/>
    <x v="2"/>
    <n v="62.19"/>
    <n v="4"/>
    <n v="12.438000000000001"/>
    <n v="261.19799999999998"/>
    <x v="47"/>
    <x v="162"/>
    <x v="0"/>
    <n v="248.76"/>
    <n v="4.7619047620000003"/>
    <n v="12.438000000000001"/>
    <n v="4.3"/>
    <s v="PM"/>
    <x v="0"/>
  </r>
  <r>
    <s v="868-06-0466"/>
    <x v="0"/>
    <x v="0"/>
    <x v="0"/>
    <x v="1"/>
    <x v="1"/>
    <n v="69.58"/>
    <n v="9"/>
    <n v="31.311"/>
    <n v="657.53099999999995"/>
    <x v="88"/>
    <x v="371"/>
    <x v="2"/>
    <n v="626.22"/>
    <n v="4.7619047620000003"/>
    <n v="31.311"/>
    <n v="7.8"/>
    <s v="PM"/>
    <x v="0"/>
  </r>
  <r>
    <s v="751-41-9720"/>
    <x v="1"/>
    <x v="1"/>
    <x v="1"/>
    <x v="1"/>
    <x v="2"/>
    <n v="97.5"/>
    <n v="10"/>
    <n v="48.75"/>
    <n v="1023.75"/>
    <x v="52"/>
    <x v="426"/>
    <x v="0"/>
    <n v="975"/>
    <n v="4.7619047620000003"/>
    <n v="48.75"/>
    <n v="8"/>
    <s v="PM"/>
    <x v="0"/>
  </r>
  <r>
    <s v="626-43-7888"/>
    <x v="1"/>
    <x v="1"/>
    <x v="1"/>
    <x v="0"/>
    <x v="5"/>
    <n v="60.41"/>
    <n v="8"/>
    <n v="24.164000000000001"/>
    <n v="507.44400000000002"/>
    <x v="13"/>
    <x v="384"/>
    <x v="0"/>
    <n v="483.28"/>
    <n v="4.7619047620000003"/>
    <n v="24.164000000000001"/>
    <n v="9.6"/>
    <s v="PM"/>
    <x v="0"/>
  </r>
  <r>
    <s v="176-64-7711"/>
    <x v="2"/>
    <x v="2"/>
    <x v="1"/>
    <x v="1"/>
    <x v="4"/>
    <n v="32.32"/>
    <n v="3"/>
    <n v="4.8479999999999999"/>
    <n v="101.80800000000001"/>
    <x v="39"/>
    <x v="386"/>
    <x v="2"/>
    <n v="96.96"/>
    <n v="4.7619047620000003"/>
    <n v="4.8479999999999999"/>
    <n v="4.3"/>
    <s v="PM"/>
    <x v="0"/>
  </r>
  <r>
    <s v="191-29-0321"/>
    <x v="2"/>
    <x v="2"/>
    <x v="0"/>
    <x v="0"/>
    <x v="5"/>
    <n v="19.77"/>
    <n v="10"/>
    <n v="9.8849999999999998"/>
    <n v="207.58500000000001"/>
    <x v="33"/>
    <x v="427"/>
    <x v="2"/>
    <n v="197.7"/>
    <n v="4.7619047620000003"/>
    <n v="9.8849999999999998"/>
    <n v="5"/>
    <s v="PM"/>
    <x v="0"/>
  </r>
  <r>
    <s v="729-06-2010"/>
    <x v="2"/>
    <x v="2"/>
    <x v="0"/>
    <x v="1"/>
    <x v="0"/>
    <n v="80.47"/>
    <n v="9"/>
    <n v="36.211500000000001"/>
    <n v="760.44150000000002"/>
    <x v="47"/>
    <x v="428"/>
    <x v="1"/>
    <n v="724.23"/>
    <n v="4.7619047620000003"/>
    <n v="36.211500000000001"/>
    <n v="9.1999999999999993"/>
    <s v="AM"/>
    <x v="1"/>
  </r>
  <r>
    <s v="640-48-5028"/>
    <x v="2"/>
    <x v="2"/>
    <x v="0"/>
    <x v="0"/>
    <x v="2"/>
    <n v="88.39"/>
    <n v="9"/>
    <n v="39.775500000000001"/>
    <n v="835.28549999999996"/>
    <x v="22"/>
    <x v="343"/>
    <x v="1"/>
    <n v="795.51"/>
    <n v="4.7619047620000003"/>
    <n v="39.775500000000001"/>
    <n v="6.3"/>
    <s v="PM"/>
    <x v="0"/>
  </r>
  <r>
    <s v="186-79-9562"/>
    <x v="2"/>
    <x v="2"/>
    <x v="1"/>
    <x v="1"/>
    <x v="0"/>
    <n v="71.77"/>
    <n v="7"/>
    <n v="25.119499999999999"/>
    <n v="527.5095"/>
    <x v="14"/>
    <x v="429"/>
    <x v="1"/>
    <n v="502.39"/>
    <n v="4.7619047620000003"/>
    <n v="25.119499999999999"/>
    <n v="8.9"/>
    <s v="PM"/>
    <x v="0"/>
  </r>
  <r>
    <s v="834-45-5519"/>
    <x v="2"/>
    <x v="2"/>
    <x v="1"/>
    <x v="0"/>
    <x v="1"/>
    <n v="43"/>
    <n v="4"/>
    <n v="8.6"/>
    <n v="180.6"/>
    <x v="82"/>
    <x v="109"/>
    <x v="0"/>
    <n v="172"/>
    <n v="4.7619047620000003"/>
    <n v="8.6"/>
    <n v="7.6"/>
    <s v="PM"/>
    <x v="0"/>
  </r>
  <r>
    <s v="162-65-8559"/>
    <x v="1"/>
    <x v="1"/>
    <x v="0"/>
    <x v="1"/>
    <x v="4"/>
    <n v="68.98"/>
    <n v="1"/>
    <n v="3.4489999999999998"/>
    <n v="72.429000000000002"/>
    <x v="18"/>
    <x v="430"/>
    <x v="1"/>
    <n v="68.98"/>
    <n v="4.7619047620000003"/>
    <n v="3.4489999999999998"/>
    <n v="4.8"/>
    <s v="PM"/>
    <x v="0"/>
  </r>
  <r>
    <s v="760-27-5490"/>
    <x v="1"/>
    <x v="1"/>
    <x v="1"/>
    <x v="1"/>
    <x v="5"/>
    <n v="15.62"/>
    <n v="8"/>
    <n v="6.2480000000000002"/>
    <n v="131.208"/>
    <x v="40"/>
    <x v="291"/>
    <x v="0"/>
    <n v="124.96"/>
    <n v="4.7619047620000003"/>
    <n v="6.2480000000000002"/>
    <n v="9.1"/>
    <s v="PM"/>
    <x v="0"/>
  </r>
  <r>
    <s v="445-30-9252"/>
    <x v="0"/>
    <x v="0"/>
    <x v="1"/>
    <x v="1"/>
    <x v="3"/>
    <n v="25.7"/>
    <n v="3"/>
    <n v="3.855"/>
    <n v="80.954999999999998"/>
    <x v="29"/>
    <x v="422"/>
    <x v="0"/>
    <n v="77.099999999999994"/>
    <n v="4.7619047620000003"/>
    <n v="3.855"/>
    <n v="6.1"/>
    <s v="PM"/>
    <x v="0"/>
  </r>
  <r>
    <s v="786-94-2700"/>
    <x v="0"/>
    <x v="0"/>
    <x v="0"/>
    <x v="1"/>
    <x v="4"/>
    <n v="80.62"/>
    <n v="6"/>
    <n v="24.186"/>
    <n v="507.90600000000001"/>
    <x v="38"/>
    <x v="307"/>
    <x v="1"/>
    <n v="483.72"/>
    <n v="4.7619047620000003"/>
    <n v="24.186"/>
    <n v="9.1"/>
    <s v="PM"/>
    <x v="0"/>
  </r>
  <r>
    <s v="728-88-7867"/>
    <x v="1"/>
    <x v="1"/>
    <x v="0"/>
    <x v="0"/>
    <x v="2"/>
    <n v="75.53"/>
    <n v="4"/>
    <n v="15.106"/>
    <n v="317.226"/>
    <x v="35"/>
    <x v="350"/>
    <x v="0"/>
    <n v="302.12"/>
    <n v="4.7619047620000003"/>
    <n v="15.106"/>
    <n v="8.3000000000000007"/>
    <s v="PM"/>
    <x v="0"/>
  </r>
  <r>
    <s v="183-21-3799"/>
    <x v="1"/>
    <x v="1"/>
    <x v="1"/>
    <x v="0"/>
    <x v="1"/>
    <n v="77.63"/>
    <n v="9"/>
    <n v="34.933500000000002"/>
    <n v="733.60350000000005"/>
    <x v="88"/>
    <x v="431"/>
    <x v="0"/>
    <n v="698.67"/>
    <n v="4.7619047620000003"/>
    <n v="34.933500000000002"/>
    <n v="7.2"/>
    <s v="PM"/>
    <x v="0"/>
  </r>
  <r>
    <s v="268-20-3585"/>
    <x v="1"/>
    <x v="1"/>
    <x v="1"/>
    <x v="0"/>
    <x v="0"/>
    <n v="13.85"/>
    <n v="9"/>
    <n v="6.2324999999999999"/>
    <n v="130.88249999999999"/>
    <x v="87"/>
    <x v="165"/>
    <x v="0"/>
    <n v="124.65"/>
    <n v="4.7619047620000003"/>
    <n v="6.2324999999999999"/>
    <n v="6"/>
    <s v="PM"/>
    <x v="0"/>
  </r>
  <r>
    <s v="735-32-9839"/>
    <x v="1"/>
    <x v="1"/>
    <x v="0"/>
    <x v="1"/>
    <x v="5"/>
    <n v="98.7"/>
    <n v="8"/>
    <n v="39.479999999999997"/>
    <n v="829.08"/>
    <x v="82"/>
    <x v="130"/>
    <x v="0"/>
    <n v="789.6"/>
    <n v="4.7619047620000003"/>
    <n v="39.479999999999997"/>
    <n v="8.5"/>
    <s v="AM"/>
    <x v="1"/>
  </r>
  <r>
    <s v="258-92-7466"/>
    <x v="0"/>
    <x v="0"/>
    <x v="1"/>
    <x v="0"/>
    <x v="0"/>
    <n v="35.68"/>
    <n v="5"/>
    <n v="8.92"/>
    <n v="187.32"/>
    <x v="10"/>
    <x v="333"/>
    <x v="2"/>
    <n v="178.4"/>
    <n v="4.7619047620000003"/>
    <n v="8.92"/>
    <n v="6.6"/>
    <s v="PM"/>
    <x v="0"/>
  </r>
  <r>
    <s v="857-16-3520"/>
    <x v="0"/>
    <x v="0"/>
    <x v="0"/>
    <x v="0"/>
    <x v="5"/>
    <n v="71.459999999999994"/>
    <n v="7"/>
    <n v="25.010999999999999"/>
    <n v="525.23099999999999"/>
    <x v="61"/>
    <x v="432"/>
    <x v="0"/>
    <n v="500.22"/>
    <n v="4.7619047620000003"/>
    <n v="25.010999999999999"/>
    <n v="4.5"/>
    <s v="PM"/>
    <x v="0"/>
  </r>
  <r>
    <s v="482-17-1179"/>
    <x v="0"/>
    <x v="0"/>
    <x v="0"/>
    <x v="1"/>
    <x v="1"/>
    <n v="11.94"/>
    <n v="3"/>
    <n v="1.7909999999999999"/>
    <n v="37.610999999999997"/>
    <x v="64"/>
    <x v="433"/>
    <x v="2"/>
    <n v="35.82"/>
    <n v="4.7619047620000003"/>
    <n v="1.7909999999999999"/>
    <n v="8.1"/>
    <s v="PM"/>
    <x v="0"/>
  </r>
  <r>
    <s v="788-21-5741"/>
    <x v="0"/>
    <x v="0"/>
    <x v="1"/>
    <x v="1"/>
    <x v="5"/>
    <n v="45.38"/>
    <n v="3"/>
    <n v="6.8070000000000004"/>
    <n v="142.947"/>
    <x v="21"/>
    <x v="229"/>
    <x v="2"/>
    <n v="136.13999999999999"/>
    <n v="4.7619047620000003"/>
    <n v="6.8070000000000004"/>
    <n v="7.2"/>
    <s v="PM"/>
    <x v="0"/>
  </r>
  <r>
    <s v="821-14-9046"/>
    <x v="2"/>
    <x v="2"/>
    <x v="0"/>
    <x v="0"/>
    <x v="5"/>
    <n v="17.48"/>
    <n v="6"/>
    <n v="5.2439999999999998"/>
    <n v="110.124"/>
    <x v="68"/>
    <x v="278"/>
    <x v="2"/>
    <n v="104.88"/>
    <n v="4.7619047620000003"/>
    <n v="5.2439999999999998"/>
    <n v="6.1"/>
    <s v="PM"/>
    <x v="0"/>
  </r>
  <r>
    <s v="418-05-0656"/>
    <x v="2"/>
    <x v="2"/>
    <x v="1"/>
    <x v="0"/>
    <x v="5"/>
    <n v="25.56"/>
    <n v="7"/>
    <n v="8.9459999999999997"/>
    <n v="187.86600000000001"/>
    <x v="30"/>
    <x v="434"/>
    <x v="1"/>
    <n v="178.92"/>
    <n v="4.7619047620000003"/>
    <n v="8.9459999999999997"/>
    <n v="7.1"/>
    <s v="PM"/>
    <x v="0"/>
  </r>
  <r>
    <s v="678-79-0726"/>
    <x v="1"/>
    <x v="1"/>
    <x v="0"/>
    <x v="0"/>
    <x v="3"/>
    <n v="90.63"/>
    <n v="9"/>
    <n v="40.783499999999997"/>
    <n v="856.45349999999996"/>
    <x v="68"/>
    <x v="311"/>
    <x v="1"/>
    <n v="815.67"/>
    <n v="4.7619047620000003"/>
    <n v="40.783499999999997"/>
    <n v="5.0999999999999996"/>
    <s v="PM"/>
    <x v="0"/>
  </r>
  <r>
    <s v="776-68-1096"/>
    <x v="2"/>
    <x v="2"/>
    <x v="1"/>
    <x v="1"/>
    <x v="2"/>
    <n v="44.12"/>
    <n v="3"/>
    <n v="6.6180000000000003"/>
    <n v="138.97800000000001"/>
    <x v="79"/>
    <x v="286"/>
    <x v="2"/>
    <n v="132.36000000000001"/>
    <n v="4.7619047620000003"/>
    <n v="6.6180000000000003"/>
    <n v="7.9"/>
    <s v="PM"/>
    <x v="0"/>
  </r>
  <r>
    <s v="592-46-1692"/>
    <x v="1"/>
    <x v="1"/>
    <x v="0"/>
    <x v="0"/>
    <x v="4"/>
    <n v="36.770000000000003"/>
    <n v="7"/>
    <n v="12.8695"/>
    <n v="270.2595"/>
    <x v="83"/>
    <x v="435"/>
    <x v="1"/>
    <n v="257.39"/>
    <n v="4.7619047620000003"/>
    <n v="12.8695"/>
    <n v="7.4"/>
    <s v="PM"/>
    <x v="0"/>
  </r>
  <r>
    <s v="434-35-9162"/>
    <x v="2"/>
    <x v="2"/>
    <x v="0"/>
    <x v="1"/>
    <x v="4"/>
    <n v="23.34"/>
    <n v="4"/>
    <n v="4.6680000000000001"/>
    <n v="98.028000000000006"/>
    <x v="87"/>
    <x v="387"/>
    <x v="0"/>
    <n v="93.36"/>
    <n v="4.7619047620000003"/>
    <n v="4.6680000000000001"/>
    <n v="7.4"/>
    <s v="PM"/>
    <x v="0"/>
  </r>
  <r>
    <s v="149-14-0304"/>
    <x v="1"/>
    <x v="1"/>
    <x v="0"/>
    <x v="0"/>
    <x v="0"/>
    <n v="28.5"/>
    <n v="8"/>
    <n v="11.4"/>
    <n v="239.4"/>
    <x v="10"/>
    <x v="436"/>
    <x v="1"/>
    <n v="228"/>
    <n v="4.7619047620000003"/>
    <n v="11.4"/>
    <n v="6.6"/>
    <s v="PM"/>
    <x v="0"/>
  </r>
  <r>
    <s v="442-44-6497"/>
    <x v="1"/>
    <x v="1"/>
    <x v="0"/>
    <x v="1"/>
    <x v="2"/>
    <n v="55.57"/>
    <n v="3"/>
    <n v="8.3354999999999997"/>
    <n v="175.0455"/>
    <x v="66"/>
    <x v="437"/>
    <x v="2"/>
    <n v="166.71"/>
    <n v="4.7619047620000003"/>
    <n v="8.3354999999999997"/>
    <n v="5.9"/>
    <s v="AM"/>
    <x v="1"/>
  </r>
  <r>
    <s v="174-64-0215"/>
    <x v="2"/>
    <x v="2"/>
    <x v="1"/>
    <x v="1"/>
    <x v="3"/>
    <n v="69.739999999999995"/>
    <n v="10"/>
    <n v="34.869999999999997"/>
    <n v="732.27"/>
    <x v="19"/>
    <x v="438"/>
    <x v="2"/>
    <n v="697.4"/>
    <n v="4.7619047620000003"/>
    <n v="34.869999999999997"/>
    <n v="8.9"/>
    <s v="PM"/>
    <x v="0"/>
  </r>
  <r>
    <s v="210-74-9613"/>
    <x v="1"/>
    <x v="1"/>
    <x v="1"/>
    <x v="1"/>
    <x v="5"/>
    <n v="97.26"/>
    <n v="4"/>
    <n v="19.452000000000002"/>
    <n v="408.49200000000002"/>
    <x v="32"/>
    <x v="439"/>
    <x v="0"/>
    <n v="389.04"/>
    <n v="4.7619047620000003"/>
    <n v="19.452000000000002"/>
    <n v="6.8"/>
    <s v="PM"/>
    <x v="0"/>
  </r>
  <r>
    <s v="299-29-0180"/>
    <x v="2"/>
    <x v="2"/>
    <x v="0"/>
    <x v="0"/>
    <x v="2"/>
    <n v="52.18"/>
    <n v="7"/>
    <n v="18.263000000000002"/>
    <n v="383.52300000000002"/>
    <x v="11"/>
    <x v="200"/>
    <x v="1"/>
    <n v="365.26"/>
    <n v="4.7619047620000003"/>
    <n v="18.263000000000002"/>
    <n v="9.3000000000000007"/>
    <s v="AM"/>
    <x v="1"/>
  </r>
  <r>
    <s v="247-11-2470"/>
    <x v="0"/>
    <x v="0"/>
    <x v="0"/>
    <x v="0"/>
    <x v="5"/>
    <n v="22.32"/>
    <n v="4"/>
    <n v="4.4640000000000004"/>
    <n v="93.744"/>
    <x v="59"/>
    <x v="293"/>
    <x v="2"/>
    <n v="89.28"/>
    <n v="4.7619047620000003"/>
    <n v="4.4640000000000004"/>
    <n v="4.4000000000000004"/>
    <s v="PM"/>
    <x v="0"/>
  </r>
  <r>
    <s v="635-28-5728"/>
    <x v="0"/>
    <x v="0"/>
    <x v="1"/>
    <x v="1"/>
    <x v="0"/>
    <n v="56"/>
    <n v="3"/>
    <n v="8.4"/>
    <n v="176.4"/>
    <x v="38"/>
    <x v="295"/>
    <x v="0"/>
    <n v="168"/>
    <n v="4.7619047620000003"/>
    <n v="8.4"/>
    <n v="4.8"/>
    <s v="PM"/>
    <x v="0"/>
  </r>
  <r>
    <s v="756-49-0168"/>
    <x v="0"/>
    <x v="0"/>
    <x v="0"/>
    <x v="1"/>
    <x v="5"/>
    <n v="19.7"/>
    <n v="1"/>
    <n v="0.98499999999999999"/>
    <n v="20.684999999999999"/>
    <x v="4"/>
    <x v="411"/>
    <x v="0"/>
    <n v="19.7"/>
    <n v="4.7619047620000003"/>
    <n v="0.98499999999999999"/>
    <n v="9.5"/>
    <s v="AM"/>
    <x v="1"/>
  </r>
  <r>
    <s v="438-23-1242"/>
    <x v="2"/>
    <x v="2"/>
    <x v="1"/>
    <x v="1"/>
    <x v="1"/>
    <n v="75.88"/>
    <n v="7"/>
    <n v="26.558"/>
    <n v="557.71799999999996"/>
    <x v="46"/>
    <x v="440"/>
    <x v="0"/>
    <n v="531.16"/>
    <n v="4.7619047620000003"/>
    <n v="26.558"/>
    <n v="8.9"/>
    <s v="AM"/>
    <x v="1"/>
  </r>
  <r>
    <s v="238-45-6950"/>
    <x v="2"/>
    <x v="2"/>
    <x v="0"/>
    <x v="1"/>
    <x v="4"/>
    <n v="53.72"/>
    <n v="1"/>
    <n v="2.6859999999999999"/>
    <n v="56.405999999999999"/>
    <x v="59"/>
    <x v="356"/>
    <x v="0"/>
    <n v="53.72"/>
    <n v="4.7619047620000003"/>
    <n v="2.6859999999999999"/>
    <n v="6.4"/>
    <s v="PM"/>
    <x v="0"/>
  </r>
  <r>
    <s v="607-65-2441"/>
    <x v="1"/>
    <x v="1"/>
    <x v="0"/>
    <x v="1"/>
    <x v="0"/>
    <n v="81.95"/>
    <n v="10"/>
    <n v="40.975000000000001"/>
    <n v="860.47500000000002"/>
    <x v="24"/>
    <x v="441"/>
    <x v="2"/>
    <n v="819.5"/>
    <n v="4.7619047620000003"/>
    <n v="40.975000000000001"/>
    <n v="6"/>
    <s v="PM"/>
    <x v="0"/>
  </r>
  <r>
    <s v="386-27-7606"/>
    <x v="1"/>
    <x v="1"/>
    <x v="0"/>
    <x v="0"/>
    <x v="2"/>
    <n v="81.2"/>
    <n v="7"/>
    <n v="28.42"/>
    <n v="596.82000000000005"/>
    <x v="28"/>
    <x v="273"/>
    <x v="2"/>
    <n v="568.4"/>
    <n v="4.7619047620000003"/>
    <n v="28.42"/>
    <n v="8.1"/>
    <s v="PM"/>
    <x v="0"/>
  </r>
  <r>
    <s v="137-63-5492"/>
    <x v="1"/>
    <x v="1"/>
    <x v="1"/>
    <x v="1"/>
    <x v="1"/>
    <n v="58.76"/>
    <n v="10"/>
    <n v="29.38"/>
    <n v="616.98"/>
    <x v="71"/>
    <x v="442"/>
    <x v="0"/>
    <n v="587.6"/>
    <n v="4.7619047620000003"/>
    <n v="29.38"/>
    <n v="9"/>
    <s v="PM"/>
    <x v="0"/>
  </r>
  <r>
    <s v="197-77-7132"/>
    <x v="2"/>
    <x v="2"/>
    <x v="0"/>
    <x v="1"/>
    <x v="1"/>
    <n v="91.56"/>
    <n v="8"/>
    <n v="36.624000000000002"/>
    <n v="769.10400000000004"/>
    <x v="52"/>
    <x v="282"/>
    <x v="0"/>
    <n v="732.48"/>
    <n v="4.7619047620000003"/>
    <n v="36.624000000000002"/>
    <n v="6"/>
    <s v="PM"/>
    <x v="0"/>
  </r>
  <r>
    <s v="805-86-0265"/>
    <x v="0"/>
    <x v="0"/>
    <x v="1"/>
    <x v="1"/>
    <x v="2"/>
    <n v="93.96"/>
    <n v="9"/>
    <n v="42.281999999999996"/>
    <n v="887.92200000000003"/>
    <x v="80"/>
    <x v="102"/>
    <x v="1"/>
    <n v="845.64"/>
    <n v="4.7619047620000003"/>
    <n v="42.281999999999996"/>
    <n v="9.8000000000000007"/>
    <s v="AM"/>
    <x v="1"/>
  </r>
  <r>
    <s v="733-29-1227"/>
    <x v="1"/>
    <x v="1"/>
    <x v="1"/>
    <x v="1"/>
    <x v="2"/>
    <n v="55.61"/>
    <n v="7"/>
    <n v="19.4635"/>
    <n v="408.73349999999999"/>
    <x v="28"/>
    <x v="443"/>
    <x v="1"/>
    <n v="389.27"/>
    <n v="4.7619047620000003"/>
    <n v="19.4635"/>
    <n v="8.5"/>
    <s v="PM"/>
    <x v="0"/>
  </r>
  <r>
    <s v="451-73-2711"/>
    <x v="1"/>
    <x v="1"/>
    <x v="1"/>
    <x v="1"/>
    <x v="4"/>
    <n v="84.83"/>
    <n v="1"/>
    <n v="4.2415000000000003"/>
    <n v="89.0715"/>
    <x v="78"/>
    <x v="444"/>
    <x v="0"/>
    <n v="84.83"/>
    <n v="4.7619047620000003"/>
    <n v="4.2415000000000003"/>
    <n v="8.8000000000000007"/>
    <s v="PM"/>
    <x v="0"/>
  </r>
  <r>
    <s v="373-14-0504"/>
    <x v="0"/>
    <x v="0"/>
    <x v="0"/>
    <x v="0"/>
    <x v="3"/>
    <n v="71.63"/>
    <n v="2"/>
    <n v="7.1630000000000003"/>
    <n v="150.423"/>
    <x v="12"/>
    <x v="375"/>
    <x v="0"/>
    <n v="143.26"/>
    <n v="4.7619047620000003"/>
    <n v="7.1630000000000003"/>
    <n v="8.8000000000000007"/>
    <s v="PM"/>
    <x v="0"/>
  </r>
  <r>
    <s v="546-80-2899"/>
    <x v="0"/>
    <x v="0"/>
    <x v="0"/>
    <x v="1"/>
    <x v="2"/>
    <n v="37.69"/>
    <n v="2"/>
    <n v="3.7690000000000001"/>
    <n v="79.149000000000001"/>
    <x v="9"/>
    <x v="406"/>
    <x v="0"/>
    <n v="75.38"/>
    <n v="4.7619047620000003"/>
    <n v="3.7690000000000001"/>
    <n v="9.5"/>
    <s v="PM"/>
    <x v="0"/>
  </r>
  <r>
    <s v="345-68-9016"/>
    <x v="1"/>
    <x v="1"/>
    <x v="0"/>
    <x v="0"/>
    <x v="3"/>
    <n v="31.67"/>
    <n v="8"/>
    <n v="12.667999999999999"/>
    <n v="266.02800000000002"/>
    <x v="56"/>
    <x v="15"/>
    <x v="2"/>
    <n v="253.36"/>
    <n v="4.7619047620000003"/>
    <n v="12.667999999999999"/>
    <n v="5.6"/>
    <s v="PM"/>
    <x v="0"/>
  </r>
  <r>
    <s v="390-17-5806"/>
    <x v="1"/>
    <x v="1"/>
    <x v="0"/>
    <x v="0"/>
    <x v="4"/>
    <n v="38.42"/>
    <n v="1"/>
    <n v="1.921"/>
    <n v="40.341000000000001"/>
    <x v="30"/>
    <x v="445"/>
    <x v="1"/>
    <n v="38.42"/>
    <n v="4.7619047620000003"/>
    <n v="1.921"/>
    <n v="8.6"/>
    <s v="PM"/>
    <x v="0"/>
  </r>
  <r>
    <s v="457-13-1708"/>
    <x v="2"/>
    <x v="2"/>
    <x v="0"/>
    <x v="1"/>
    <x v="5"/>
    <n v="65.23"/>
    <n v="10"/>
    <n v="32.615000000000002"/>
    <n v="684.91499999999996"/>
    <x v="66"/>
    <x v="312"/>
    <x v="2"/>
    <n v="652.29999999999995"/>
    <n v="4.7619047620000003"/>
    <n v="32.615000000000002"/>
    <n v="5.2"/>
    <s v="PM"/>
    <x v="0"/>
  </r>
  <r>
    <s v="664-14-2882"/>
    <x v="1"/>
    <x v="1"/>
    <x v="0"/>
    <x v="0"/>
    <x v="2"/>
    <n v="10.53"/>
    <n v="5"/>
    <n v="2.6324999999999998"/>
    <n v="55.282499999999999"/>
    <x v="74"/>
    <x v="140"/>
    <x v="2"/>
    <n v="52.65"/>
    <n v="4.7619047620000003"/>
    <n v="2.6324999999999998"/>
    <n v="5.8"/>
    <s v="PM"/>
    <x v="0"/>
  </r>
  <r>
    <s v="487-79-6868"/>
    <x v="2"/>
    <x v="2"/>
    <x v="0"/>
    <x v="0"/>
    <x v="2"/>
    <n v="12.29"/>
    <n v="9"/>
    <n v="5.5305"/>
    <n v="116.1405"/>
    <x v="58"/>
    <x v="198"/>
    <x v="2"/>
    <n v="110.61"/>
    <n v="4.7619047620000003"/>
    <n v="5.5305"/>
    <n v="8"/>
    <s v="PM"/>
    <x v="0"/>
  </r>
  <r>
    <s v="314-23-4520"/>
    <x v="1"/>
    <x v="1"/>
    <x v="0"/>
    <x v="1"/>
    <x v="0"/>
    <n v="81.23"/>
    <n v="7"/>
    <n v="28.430499999999999"/>
    <n v="597.04049999999995"/>
    <x v="15"/>
    <x v="446"/>
    <x v="1"/>
    <n v="568.61"/>
    <n v="4.7619047620000003"/>
    <n v="28.430499999999999"/>
    <n v="9"/>
    <s v="PM"/>
    <x v="0"/>
  </r>
  <r>
    <s v="210-30-7976"/>
    <x v="2"/>
    <x v="2"/>
    <x v="0"/>
    <x v="0"/>
    <x v="5"/>
    <n v="22.32"/>
    <n v="4"/>
    <n v="4.4640000000000004"/>
    <n v="93.744"/>
    <x v="86"/>
    <x v="447"/>
    <x v="0"/>
    <n v="89.28"/>
    <n v="4.7619047620000003"/>
    <n v="4.4640000000000004"/>
    <n v="4.0999999999999996"/>
    <s v="AM"/>
    <x v="1"/>
  </r>
  <r>
    <s v="585-86-8361"/>
    <x v="0"/>
    <x v="0"/>
    <x v="1"/>
    <x v="0"/>
    <x v="4"/>
    <n v="27.28"/>
    <n v="5"/>
    <n v="6.82"/>
    <n v="143.22"/>
    <x v="36"/>
    <x v="359"/>
    <x v="2"/>
    <n v="136.4"/>
    <n v="4.7619047620000003"/>
    <n v="6.82"/>
    <n v="8.6"/>
    <s v="AM"/>
    <x v="1"/>
  </r>
  <r>
    <s v="807-14-7833"/>
    <x v="0"/>
    <x v="0"/>
    <x v="0"/>
    <x v="0"/>
    <x v="1"/>
    <n v="17.420000000000002"/>
    <n v="10"/>
    <n v="8.7100000000000009"/>
    <n v="182.91"/>
    <x v="70"/>
    <x v="448"/>
    <x v="0"/>
    <n v="174.2"/>
    <n v="4.7619047620000003"/>
    <n v="8.7100000000000009"/>
    <n v="7"/>
    <s v="PM"/>
    <x v="0"/>
  </r>
  <r>
    <s v="775-72-1988"/>
    <x v="2"/>
    <x v="2"/>
    <x v="1"/>
    <x v="1"/>
    <x v="2"/>
    <n v="73.28"/>
    <n v="5"/>
    <n v="18.32"/>
    <n v="384.72"/>
    <x v="46"/>
    <x v="184"/>
    <x v="0"/>
    <n v="366.4"/>
    <n v="4.7619047620000003"/>
    <n v="18.32"/>
    <n v="8.4"/>
    <s v="PM"/>
    <x v="0"/>
  </r>
  <r>
    <s v="288-38-3758"/>
    <x v="1"/>
    <x v="1"/>
    <x v="0"/>
    <x v="0"/>
    <x v="5"/>
    <n v="84.87"/>
    <n v="3"/>
    <n v="12.730499999999999"/>
    <n v="267.34050000000002"/>
    <x v="25"/>
    <x v="5"/>
    <x v="0"/>
    <n v="254.61"/>
    <n v="4.7619047620000003"/>
    <n v="12.730499999999999"/>
    <n v="7.4"/>
    <s v="PM"/>
    <x v="0"/>
  </r>
  <r>
    <s v="652-43-6591"/>
    <x v="0"/>
    <x v="0"/>
    <x v="1"/>
    <x v="0"/>
    <x v="5"/>
    <n v="97.29"/>
    <n v="8"/>
    <n v="38.915999999999997"/>
    <n v="817.23599999999999"/>
    <x v="11"/>
    <x v="118"/>
    <x v="2"/>
    <n v="778.32"/>
    <n v="4.7619047620000003"/>
    <n v="38.915999999999997"/>
    <n v="6.2"/>
    <s v="PM"/>
    <x v="0"/>
  </r>
  <r>
    <s v="785-96-0615"/>
    <x v="2"/>
    <x v="2"/>
    <x v="0"/>
    <x v="0"/>
    <x v="1"/>
    <n v="35.74"/>
    <n v="8"/>
    <n v="14.295999999999999"/>
    <n v="300.21600000000001"/>
    <x v="21"/>
    <x v="311"/>
    <x v="0"/>
    <n v="285.92"/>
    <n v="4.7619047620000003"/>
    <n v="14.295999999999999"/>
    <n v="4.9000000000000004"/>
    <s v="PM"/>
    <x v="0"/>
  </r>
  <r>
    <s v="406-46-7107"/>
    <x v="0"/>
    <x v="0"/>
    <x v="1"/>
    <x v="0"/>
    <x v="2"/>
    <n v="96.52"/>
    <n v="6"/>
    <n v="28.956"/>
    <n v="608.07600000000002"/>
    <x v="83"/>
    <x v="408"/>
    <x v="1"/>
    <n v="579.12"/>
    <n v="4.7619047620000003"/>
    <n v="28.956"/>
    <n v="4.5"/>
    <s v="AM"/>
    <x v="1"/>
  </r>
  <r>
    <s v="250-17-5703"/>
    <x v="0"/>
    <x v="0"/>
    <x v="0"/>
    <x v="1"/>
    <x v="4"/>
    <n v="18.850000000000001"/>
    <n v="10"/>
    <n v="9.4250000000000007"/>
    <n v="197.92500000000001"/>
    <x v="33"/>
    <x v="202"/>
    <x v="0"/>
    <n v="188.5"/>
    <n v="4.7619047620000003"/>
    <n v="9.4250000000000007"/>
    <n v="5.6"/>
    <s v="PM"/>
    <x v="0"/>
  </r>
  <r>
    <s v="156-95-3964"/>
    <x v="0"/>
    <x v="0"/>
    <x v="1"/>
    <x v="0"/>
    <x v="4"/>
    <n v="55.39"/>
    <n v="4"/>
    <n v="11.077999999999999"/>
    <n v="232.63800000000001"/>
    <x v="5"/>
    <x v="332"/>
    <x v="0"/>
    <n v="221.56"/>
    <n v="4.7619047620000003"/>
    <n v="11.077999999999999"/>
    <n v="8"/>
    <s v="PM"/>
    <x v="0"/>
  </r>
  <r>
    <s v="842-40-8179"/>
    <x v="2"/>
    <x v="2"/>
    <x v="0"/>
    <x v="0"/>
    <x v="4"/>
    <n v="77.2"/>
    <n v="10"/>
    <n v="38.6"/>
    <n v="810.6"/>
    <x v="48"/>
    <x v="440"/>
    <x v="2"/>
    <n v="772"/>
    <n v="4.7619047620000003"/>
    <n v="38.6"/>
    <n v="5.6"/>
    <s v="AM"/>
    <x v="1"/>
  </r>
  <r>
    <s v="525-09-8450"/>
    <x v="2"/>
    <x v="2"/>
    <x v="1"/>
    <x v="1"/>
    <x v="1"/>
    <n v="72.13"/>
    <n v="10"/>
    <n v="36.064999999999998"/>
    <n v="757.36500000000001"/>
    <x v="82"/>
    <x v="290"/>
    <x v="2"/>
    <n v="721.3"/>
    <n v="4.7619047620000003"/>
    <n v="36.064999999999998"/>
    <n v="4.2"/>
    <s v="PM"/>
    <x v="0"/>
  </r>
  <r>
    <s v="410-67-1709"/>
    <x v="0"/>
    <x v="0"/>
    <x v="0"/>
    <x v="0"/>
    <x v="5"/>
    <n v="63.88"/>
    <n v="8"/>
    <n v="25.552"/>
    <n v="536.59199999999998"/>
    <x v="40"/>
    <x v="449"/>
    <x v="0"/>
    <n v="511.04"/>
    <n v="4.7619047620000003"/>
    <n v="25.552"/>
    <n v="9.9"/>
    <s v="PM"/>
    <x v="0"/>
  </r>
  <r>
    <s v="587-73-4862"/>
    <x v="0"/>
    <x v="0"/>
    <x v="0"/>
    <x v="0"/>
    <x v="0"/>
    <n v="10.69"/>
    <n v="5"/>
    <n v="2.6724999999999999"/>
    <n v="56.122500000000002"/>
    <x v="58"/>
    <x v="383"/>
    <x v="0"/>
    <n v="53.45"/>
    <n v="4.7619047620000003"/>
    <n v="2.6724999999999999"/>
    <n v="7.6"/>
    <s v="AM"/>
    <x v="1"/>
  </r>
  <r>
    <s v="787-87-2010"/>
    <x v="0"/>
    <x v="0"/>
    <x v="0"/>
    <x v="1"/>
    <x v="0"/>
    <n v="55.5"/>
    <n v="4"/>
    <n v="11.1"/>
    <n v="233.1"/>
    <x v="40"/>
    <x v="74"/>
    <x v="2"/>
    <n v="222"/>
    <n v="4.7619047620000003"/>
    <n v="11.1"/>
    <n v="6.6"/>
    <s v="PM"/>
    <x v="0"/>
  </r>
  <r>
    <s v="593-14-4239"/>
    <x v="2"/>
    <x v="2"/>
    <x v="1"/>
    <x v="0"/>
    <x v="2"/>
    <n v="95.46"/>
    <n v="8"/>
    <n v="38.183999999999997"/>
    <n v="801.86400000000003"/>
    <x v="19"/>
    <x v="138"/>
    <x v="0"/>
    <n v="763.68"/>
    <n v="4.7619047620000003"/>
    <n v="38.183999999999997"/>
    <n v="4.7"/>
    <s v="PM"/>
    <x v="0"/>
  </r>
  <r>
    <s v="801-88-0346"/>
    <x v="1"/>
    <x v="1"/>
    <x v="1"/>
    <x v="0"/>
    <x v="5"/>
    <n v="76.06"/>
    <n v="3"/>
    <n v="11.409000000000001"/>
    <n v="239.589"/>
    <x v="0"/>
    <x v="450"/>
    <x v="2"/>
    <n v="228.18"/>
    <n v="4.7619047620000003"/>
    <n v="11.409000000000001"/>
    <n v="9.8000000000000007"/>
    <s v="PM"/>
    <x v="0"/>
  </r>
  <r>
    <s v="388-76-2555"/>
    <x v="2"/>
    <x v="2"/>
    <x v="1"/>
    <x v="1"/>
    <x v="3"/>
    <n v="13.69"/>
    <n v="6"/>
    <n v="4.1070000000000002"/>
    <n v="86.247"/>
    <x v="77"/>
    <x v="451"/>
    <x v="1"/>
    <n v="82.14"/>
    <n v="4.7619047620000003"/>
    <n v="4.1070000000000002"/>
    <n v="6.3"/>
    <s v="PM"/>
    <x v="0"/>
  </r>
  <r>
    <s v="711-31-1234"/>
    <x v="2"/>
    <x v="2"/>
    <x v="1"/>
    <x v="0"/>
    <x v="1"/>
    <n v="95.64"/>
    <n v="4"/>
    <n v="19.128"/>
    <n v="401.68799999999999"/>
    <x v="32"/>
    <x v="370"/>
    <x v="1"/>
    <n v="382.56"/>
    <n v="4.7619047620000003"/>
    <n v="19.128"/>
    <n v="7.9"/>
    <s v="PM"/>
    <x v="0"/>
  </r>
  <r>
    <s v="886-54-6089"/>
    <x v="0"/>
    <x v="0"/>
    <x v="1"/>
    <x v="0"/>
    <x v="2"/>
    <n v="11.43"/>
    <n v="6"/>
    <n v="3.4289999999999998"/>
    <n v="72.009"/>
    <x v="15"/>
    <x v="45"/>
    <x v="1"/>
    <n v="68.58"/>
    <n v="4.7619047620000003"/>
    <n v="3.4289999999999998"/>
    <n v="7.7"/>
    <s v="PM"/>
    <x v="0"/>
  </r>
  <r>
    <s v="707-32-7409"/>
    <x v="2"/>
    <x v="2"/>
    <x v="0"/>
    <x v="0"/>
    <x v="3"/>
    <n v="95.54"/>
    <n v="4"/>
    <n v="19.108000000000001"/>
    <n v="401.26799999999997"/>
    <x v="84"/>
    <x v="452"/>
    <x v="0"/>
    <n v="382.16"/>
    <n v="4.7619047620000003"/>
    <n v="19.108000000000001"/>
    <n v="4.5"/>
    <s v="AM"/>
    <x v="1"/>
  </r>
  <r>
    <s v="759-98-4285"/>
    <x v="1"/>
    <x v="1"/>
    <x v="0"/>
    <x v="0"/>
    <x v="0"/>
    <n v="85.87"/>
    <n v="7"/>
    <n v="30.054500000000001"/>
    <n v="631.14449999999999"/>
    <x v="33"/>
    <x v="54"/>
    <x v="2"/>
    <n v="601.09"/>
    <n v="4.7619047620000003"/>
    <n v="30.054500000000001"/>
    <n v="8"/>
    <s v="PM"/>
    <x v="0"/>
  </r>
  <r>
    <s v="201-63-8275"/>
    <x v="1"/>
    <x v="1"/>
    <x v="0"/>
    <x v="0"/>
    <x v="3"/>
    <n v="67.989999999999995"/>
    <n v="7"/>
    <n v="23.796500000000002"/>
    <n v="499.72649999999999"/>
    <x v="21"/>
    <x v="453"/>
    <x v="0"/>
    <n v="475.93"/>
    <n v="4.7619047620000003"/>
    <n v="23.796500000000002"/>
    <n v="5.7"/>
    <s v="PM"/>
    <x v="0"/>
  </r>
  <r>
    <s v="471-06-8611"/>
    <x v="1"/>
    <x v="1"/>
    <x v="1"/>
    <x v="0"/>
    <x v="4"/>
    <n v="52.42"/>
    <n v="1"/>
    <n v="2.621"/>
    <n v="55.040999999999997"/>
    <x v="10"/>
    <x v="417"/>
    <x v="2"/>
    <n v="52.42"/>
    <n v="4.7619047620000003"/>
    <n v="2.621"/>
    <n v="6.3"/>
    <s v="AM"/>
    <x v="1"/>
  </r>
  <r>
    <s v="200-16-5952"/>
    <x v="1"/>
    <x v="1"/>
    <x v="0"/>
    <x v="1"/>
    <x v="4"/>
    <n v="65.650000000000006"/>
    <n v="2"/>
    <n v="6.5650000000000004"/>
    <n v="137.86500000000001"/>
    <x v="29"/>
    <x v="252"/>
    <x v="1"/>
    <n v="131.30000000000001"/>
    <n v="4.7619047620000003"/>
    <n v="6.5650000000000004"/>
    <n v="6"/>
    <s v="PM"/>
    <x v="0"/>
  </r>
  <r>
    <s v="120-54-2248"/>
    <x v="2"/>
    <x v="2"/>
    <x v="1"/>
    <x v="0"/>
    <x v="4"/>
    <n v="28.86"/>
    <n v="5"/>
    <n v="7.2149999999999999"/>
    <n v="151.51499999999999"/>
    <x v="49"/>
    <x v="182"/>
    <x v="2"/>
    <n v="144.30000000000001"/>
    <n v="4.7619047620000003"/>
    <n v="7.2149999999999999"/>
    <n v="8"/>
    <s v="PM"/>
    <x v="0"/>
  </r>
  <r>
    <s v="102-77-2261"/>
    <x v="1"/>
    <x v="1"/>
    <x v="0"/>
    <x v="1"/>
    <x v="0"/>
    <n v="65.31"/>
    <n v="7"/>
    <n v="22.858499999999999"/>
    <n v="480.02850000000001"/>
    <x v="19"/>
    <x v="454"/>
    <x v="2"/>
    <n v="457.17"/>
    <n v="4.7619047620000003"/>
    <n v="22.858499999999999"/>
    <n v="4.2"/>
    <s v="PM"/>
    <x v="0"/>
  </r>
  <r>
    <s v="875-31-8302"/>
    <x v="2"/>
    <x v="2"/>
    <x v="1"/>
    <x v="1"/>
    <x v="3"/>
    <n v="93.38"/>
    <n v="1"/>
    <n v="4.6689999999999996"/>
    <n v="98.049000000000007"/>
    <x v="75"/>
    <x v="270"/>
    <x v="1"/>
    <n v="93.38"/>
    <n v="4.7619047620000003"/>
    <n v="4.6689999999999996"/>
    <n v="9.6"/>
    <s v="PM"/>
    <x v="0"/>
  </r>
  <r>
    <s v="102-06-2002"/>
    <x v="1"/>
    <x v="1"/>
    <x v="0"/>
    <x v="1"/>
    <x v="3"/>
    <n v="25.25"/>
    <n v="5"/>
    <n v="6.3125"/>
    <n v="132.5625"/>
    <x v="80"/>
    <x v="455"/>
    <x v="1"/>
    <n v="126.25"/>
    <n v="4.7619047620000003"/>
    <n v="6.3125"/>
    <n v="6.1"/>
    <s v="PM"/>
    <x v="0"/>
  </r>
  <r>
    <s v="457-94-0464"/>
    <x v="2"/>
    <x v="2"/>
    <x v="0"/>
    <x v="1"/>
    <x v="1"/>
    <n v="87.87"/>
    <n v="9"/>
    <n v="39.541499999999999"/>
    <n v="830.37149999999997"/>
    <x v="82"/>
    <x v="456"/>
    <x v="0"/>
    <n v="790.83"/>
    <n v="4.7619047620000003"/>
    <n v="39.541499999999999"/>
    <n v="5.6"/>
    <s v="PM"/>
    <x v="0"/>
  </r>
  <r>
    <s v="629-42-4133"/>
    <x v="1"/>
    <x v="1"/>
    <x v="1"/>
    <x v="1"/>
    <x v="0"/>
    <n v="21.8"/>
    <n v="8"/>
    <n v="8.7200000000000006"/>
    <n v="183.12"/>
    <x v="88"/>
    <x v="225"/>
    <x v="1"/>
    <n v="174.4"/>
    <n v="4.7619047620000003"/>
    <n v="8.7200000000000006"/>
    <n v="8.3000000000000007"/>
    <s v="PM"/>
    <x v="0"/>
  </r>
  <r>
    <s v="534-53-3526"/>
    <x v="0"/>
    <x v="0"/>
    <x v="1"/>
    <x v="0"/>
    <x v="3"/>
    <n v="94.76"/>
    <n v="4"/>
    <n v="18.952000000000002"/>
    <n v="397.99200000000002"/>
    <x v="48"/>
    <x v="432"/>
    <x v="0"/>
    <n v="379.04"/>
    <n v="4.7619047620000003"/>
    <n v="18.952000000000002"/>
    <n v="7.8"/>
    <s v="PM"/>
    <x v="0"/>
  </r>
  <r>
    <s v="307-04-2070"/>
    <x v="0"/>
    <x v="0"/>
    <x v="0"/>
    <x v="0"/>
    <x v="5"/>
    <n v="30.62"/>
    <n v="1"/>
    <n v="1.5309999999999999"/>
    <n v="32.151000000000003"/>
    <x v="63"/>
    <x v="341"/>
    <x v="2"/>
    <n v="30.62"/>
    <n v="4.7619047620000003"/>
    <n v="1.5309999999999999"/>
    <n v="4.0999999999999996"/>
    <s v="PM"/>
    <x v="0"/>
  </r>
  <r>
    <s v="468-99-7231"/>
    <x v="1"/>
    <x v="1"/>
    <x v="1"/>
    <x v="0"/>
    <x v="2"/>
    <n v="44.01"/>
    <n v="8"/>
    <n v="17.603999999999999"/>
    <n v="369.68400000000003"/>
    <x v="2"/>
    <x v="24"/>
    <x v="1"/>
    <n v="352.08"/>
    <n v="4.7619047620000003"/>
    <n v="17.603999999999999"/>
    <n v="8.8000000000000007"/>
    <s v="PM"/>
    <x v="0"/>
  </r>
  <r>
    <s v="516-77-6464"/>
    <x v="1"/>
    <x v="1"/>
    <x v="0"/>
    <x v="0"/>
    <x v="0"/>
    <n v="10.16"/>
    <n v="5"/>
    <n v="2.54"/>
    <n v="53.34"/>
    <x v="7"/>
    <x v="0"/>
    <x v="0"/>
    <n v="50.8"/>
    <n v="4.7619047620000003"/>
    <n v="2.54"/>
    <n v="4.0999999999999996"/>
    <s v="PM"/>
    <x v="0"/>
  </r>
  <r>
    <s v="404-91-5964"/>
    <x v="0"/>
    <x v="0"/>
    <x v="1"/>
    <x v="1"/>
    <x v="1"/>
    <n v="74.58"/>
    <n v="7"/>
    <n v="26.103000000000002"/>
    <n v="548.16300000000001"/>
    <x v="87"/>
    <x v="457"/>
    <x v="2"/>
    <n v="522.05999999999995"/>
    <n v="4.7619047620000003"/>
    <n v="26.103000000000002"/>
    <n v="9"/>
    <s v="PM"/>
    <x v="0"/>
  </r>
  <r>
    <s v="886-77-9084"/>
    <x v="1"/>
    <x v="1"/>
    <x v="1"/>
    <x v="1"/>
    <x v="1"/>
    <n v="71.89"/>
    <n v="8"/>
    <n v="28.756"/>
    <n v="603.87599999999998"/>
    <x v="88"/>
    <x v="458"/>
    <x v="0"/>
    <n v="575.12"/>
    <n v="4.7619047620000003"/>
    <n v="28.756"/>
    <n v="5.5"/>
    <s v="AM"/>
    <x v="1"/>
  </r>
  <r>
    <s v="790-38-4466"/>
    <x v="1"/>
    <x v="1"/>
    <x v="1"/>
    <x v="0"/>
    <x v="0"/>
    <n v="10.99"/>
    <n v="5"/>
    <n v="2.7475000000000001"/>
    <n v="57.697499999999998"/>
    <x v="54"/>
    <x v="392"/>
    <x v="2"/>
    <n v="54.95"/>
    <n v="4.7619047620000003"/>
    <n v="2.7475000000000001"/>
    <n v="9.3000000000000007"/>
    <s v="AM"/>
    <x v="1"/>
  </r>
  <r>
    <s v="704-10-4056"/>
    <x v="1"/>
    <x v="1"/>
    <x v="0"/>
    <x v="1"/>
    <x v="0"/>
    <n v="60.47"/>
    <n v="3"/>
    <n v="9.0704999999999991"/>
    <n v="190.48050000000001"/>
    <x v="78"/>
    <x v="60"/>
    <x v="2"/>
    <n v="181.41"/>
    <n v="4.7619047620000003"/>
    <n v="9.0704999999999991"/>
    <n v="5.6"/>
    <s v="AM"/>
    <x v="1"/>
  </r>
  <r>
    <s v="497-37-6538"/>
    <x v="0"/>
    <x v="0"/>
    <x v="1"/>
    <x v="1"/>
    <x v="3"/>
    <n v="58.91"/>
    <n v="7"/>
    <n v="20.618500000000001"/>
    <n v="432.98849999999999"/>
    <x v="29"/>
    <x v="459"/>
    <x v="0"/>
    <n v="412.37"/>
    <n v="4.7619047620000003"/>
    <n v="20.618500000000001"/>
    <n v="9.6999999999999993"/>
    <s v="PM"/>
    <x v="0"/>
  </r>
  <r>
    <s v="651-96-5970"/>
    <x v="0"/>
    <x v="0"/>
    <x v="1"/>
    <x v="1"/>
    <x v="5"/>
    <n v="46.41"/>
    <n v="1"/>
    <n v="2.3205"/>
    <n v="48.730499999999999"/>
    <x v="2"/>
    <x v="460"/>
    <x v="2"/>
    <n v="46.41"/>
    <n v="4.7619047620000003"/>
    <n v="2.3205"/>
    <n v="4"/>
    <s v="PM"/>
    <x v="0"/>
  </r>
  <r>
    <s v="400-80-4065"/>
    <x v="1"/>
    <x v="1"/>
    <x v="0"/>
    <x v="1"/>
    <x v="0"/>
    <n v="68.55"/>
    <n v="4"/>
    <n v="13.71"/>
    <n v="287.91000000000003"/>
    <x v="42"/>
    <x v="277"/>
    <x v="2"/>
    <n v="274.2"/>
    <n v="4.7619047620000003"/>
    <n v="13.71"/>
    <n v="9.1999999999999993"/>
    <s v="PM"/>
    <x v="0"/>
  </r>
  <r>
    <s v="744-16-7898"/>
    <x v="2"/>
    <x v="2"/>
    <x v="1"/>
    <x v="0"/>
    <x v="2"/>
    <n v="97.37"/>
    <n v="10"/>
    <n v="48.685000000000002"/>
    <n v="1022.385"/>
    <x v="15"/>
    <x v="128"/>
    <x v="2"/>
    <n v="973.7"/>
    <n v="4.7619047620000003"/>
    <n v="48.685000000000002"/>
    <n v="4.9000000000000004"/>
    <s v="PM"/>
    <x v="0"/>
  </r>
  <r>
    <s v="263-12-5321"/>
    <x v="0"/>
    <x v="0"/>
    <x v="0"/>
    <x v="1"/>
    <x v="1"/>
    <n v="92.6"/>
    <n v="7"/>
    <n v="32.409999999999997"/>
    <n v="680.61"/>
    <x v="33"/>
    <x v="299"/>
    <x v="2"/>
    <n v="648.20000000000005"/>
    <n v="4.7619047620000003"/>
    <n v="32.409999999999997"/>
    <n v="9.3000000000000007"/>
    <s v="PM"/>
    <x v="0"/>
  </r>
  <r>
    <s v="702-72-0487"/>
    <x v="0"/>
    <x v="0"/>
    <x v="1"/>
    <x v="0"/>
    <x v="1"/>
    <n v="46.61"/>
    <n v="2"/>
    <n v="4.6609999999999996"/>
    <n v="97.881"/>
    <x v="84"/>
    <x v="35"/>
    <x v="2"/>
    <n v="93.22"/>
    <n v="4.7619047620000003"/>
    <n v="4.6609999999999996"/>
    <n v="6.6"/>
    <s v="PM"/>
    <x v="0"/>
  </r>
  <r>
    <s v="605-83-1050"/>
    <x v="2"/>
    <x v="2"/>
    <x v="1"/>
    <x v="1"/>
    <x v="5"/>
    <n v="27.18"/>
    <n v="2"/>
    <n v="2.718"/>
    <n v="57.078000000000003"/>
    <x v="20"/>
    <x v="461"/>
    <x v="0"/>
    <n v="54.36"/>
    <n v="4.7619047620000003"/>
    <n v="2.718"/>
    <n v="4.3"/>
    <s v="PM"/>
    <x v="0"/>
  </r>
  <r>
    <s v="443-60-9639"/>
    <x v="1"/>
    <x v="1"/>
    <x v="0"/>
    <x v="0"/>
    <x v="2"/>
    <n v="60.87"/>
    <n v="1"/>
    <n v="3.0434999999999999"/>
    <n v="63.913499999999999"/>
    <x v="46"/>
    <x v="38"/>
    <x v="1"/>
    <n v="60.87"/>
    <n v="4.7619047620000003"/>
    <n v="3.0434999999999999"/>
    <n v="5.5"/>
    <s v="PM"/>
    <x v="0"/>
  </r>
  <r>
    <s v="864-24-7918"/>
    <x v="0"/>
    <x v="0"/>
    <x v="0"/>
    <x v="0"/>
    <x v="3"/>
    <n v="24.49"/>
    <n v="10"/>
    <n v="12.244999999999999"/>
    <n v="257.14499999999998"/>
    <x v="70"/>
    <x v="459"/>
    <x v="1"/>
    <n v="244.9"/>
    <n v="4.7619047620000003"/>
    <n v="12.244999999999999"/>
    <n v="8.1"/>
    <s v="PM"/>
    <x v="0"/>
  </r>
  <r>
    <s v="359-94-5395"/>
    <x v="2"/>
    <x v="2"/>
    <x v="1"/>
    <x v="1"/>
    <x v="0"/>
    <n v="92.78"/>
    <n v="1"/>
    <n v="4.6390000000000002"/>
    <n v="97.418999999999997"/>
    <x v="20"/>
    <x v="155"/>
    <x v="2"/>
    <n v="92.78"/>
    <n v="4.7619047620000003"/>
    <n v="4.6390000000000002"/>
    <n v="9.8000000000000007"/>
    <s v="AM"/>
    <x v="1"/>
  </r>
  <r>
    <s v="401-09-4232"/>
    <x v="1"/>
    <x v="1"/>
    <x v="0"/>
    <x v="1"/>
    <x v="2"/>
    <n v="86.69"/>
    <n v="5"/>
    <n v="21.672499999999999"/>
    <n v="455.1225"/>
    <x v="48"/>
    <x v="462"/>
    <x v="0"/>
    <n v="433.45"/>
    <n v="4.7619047620000003"/>
    <n v="21.672499999999999"/>
    <n v="9.4"/>
    <s v="PM"/>
    <x v="0"/>
  </r>
  <r>
    <s v="751-15-6198"/>
    <x v="2"/>
    <x v="2"/>
    <x v="1"/>
    <x v="1"/>
    <x v="3"/>
    <n v="23.01"/>
    <n v="6"/>
    <n v="6.9029999999999996"/>
    <n v="144.96299999999999"/>
    <x v="52"/>
    <x v="463"/>
    <x v="0"/>
    <n v="138.06"/>
    <n v="4.7619047620000003"/>
    <n v="6.9029999999999996"/>
    <n v="7.9"/>
    <s v="PM"/>
    <x v="0"/>
  </r>
  <r>
    <s v="324-41-6833"/>
    <x v="1"/>
    <x v="1"/>
    <x v="0"/>
    <x v="0"/>
    <x v="1"/>
    <n v="30.2"/>
    <n v="8"/>
    <n v="12.08"/>
    <n v="253.68"/>
    <x v="2"/>
    <x v="171"/>
    <x v="0"/>
    <n v="241.6"/>
    <n v="4.7619047620000003"/>
    <n v="12.08"/>
    <n v="5.0999999999999996"/>
    <s v="PM"/>
    <x v="0"/>
  </r>
  <r>
    <s v="474-33-8305"/>
    <x v="1"/>
    <x v="1"/>
    <x v="0"/>
    <x v="1"/>
    <x v="5"/>
    <n v="67.39"/>
    <n v="7"/>
    <n v="23.586500000000001"/>
    <n v="495.31650000000002"/>
    <x v="28"/>
    <x v="2"/>
    <x v="0"/>
    <n v="471.73"/>
    <n v="4.7619047620000003"/>
    <n v="23.586500000000001"/>
    <n v="6.9"/>
    <s v="PM"/>
    <x v="0"/>
  </r>
  <r>
    <s v="759-29-9521"/>
    <x v="0"/>
    <x v="0"/>
    <x v="0"/>
    <x v="0"/>
    <x v="5"/>
    <n v="48.96"/>
    <n v="9"/>
    <n v="22.032"/>
    <n v="462.67200000000003"/>
    <x v="31"/>
    <x v="94"/>
    <x v="1"/>
    <n v="440.64"/>
    <n v="4.7619047620000003"/>
    <n v="22.032"/>
    <n v="8"/>
    <s v="AM"/>
    <x v="1"/>
  </r>
  <r>
    <s v="831-81-6575"/>
    <x v="2"/>
    <x v="2"/>
    <x v="0"/>
    <x v="0"/>
    <x v="1"/>
    <n v="75.59"/>
    <n v="9"/>
    <n v="34.015500000000003"/>
    <n v="714.32550000000003"/>
    <x v="55"/>
    <x v="289"/>
    <x v="1"/>
    <n v="680.31"/>
    <n v="4.7619047620000003"/>
    <n v="34.015500000000003"/>
    <n v="8"/>
    <s v="AM"/>
    <x v="1"/>
  </r>
  <r>
    <s v="220-68-6701"/>
    <x v="0"/>
    <x v="0"/>
    <x v="1"/>
    <x v="0"/>
    <x v="2"/>
    <n v="77.47"/>
    <n v="4"/>
    <n v="15.494"/>
    <n v="325.37400000000002"/>
    <x v="85"/>
    <x v="345"/>
    <x v="1"/>
    <n v="309.88"/>
    <n v="4.7619047620000003"/>
    <n v="15.494"/>
    <n v="4.2"/>
    <s v="PM"/>
    <x v="0"/>
  </r>
  <r>
    <s v="618-34-8551"/>
    <x v="0"/>
    <x v="0"/>
    <x v="1"/>
    <x v="0"/>
    <x v="3"/>
    <n v="93.18"/>
    <n v="2"/>
    <n v="9.3179999999999996"/>
    <n v="195.678"/>
    <x v="65"/>
    <x v="464"/>
    <x v="2"/>
    <n v="186.36"/>
    <n v="4.7619047620000003"/>
    <n v="9.3179999999999996"/>
    <n v="8.5"/>
    <s v="PM"/>
    <x v="0"/>
  </r>
  <r>
    <s v="257-60-7754"/>
    <x v="0"/>
    <x v="0"/>
    <x v="1"/>
    <x v="0"/>
    <x v="1"/>
    <n v="50.23"/>
    <n v="4"/>
    <n v="10.045999999999999"/>
    <n v="210.96600000000001"/>
    <x v="66"/>
    <x v="465"/>
    <x v="1"/>
    <n v="200.92"/>
    <n v="4.7619047620000003"/>
    <n v="10.045999999999999"/>
    <n v="9"/>
    <s v="PM"/>
    <x v="0"/>
  </r>
  <r>
    <s v="559-61-5987"/>
    <x v="2"/>
    <x v="2"/>
    <x v="1"/>
    <x v="0"/>
    <x v="0"/>
    <n v="17.75"/>
    <n v="1"/>
    <n v="0.88749999999999996"/>
    <n v="18.637499999999999"/>
    <x v="78"/>
    <x v="440"/>
    <x v="1"/>
    <n v="17.75"/>
    <n v="4.7619047620000003"/>
    <n v="0.88749999999999996"/>
    <n v="8.6"/>
    <s v="AM"/>
    <x v="1"/>
  </r>
  <r>
    <s v="189-55-2313"/>
    <x v="1"/>
    <x v="1"/>
    <x v="1"/>
    <x v="0"/>
    <x v="5"/>
    <n v="62.18"/>
    <n v="10"/>
    <n v="31.09"/>
    <n v="652.89"/>
    <x v="82"/>
    <x v="373"/>
    <x v="0"/>
    <n v="621.79999999999995"/>
    <n v="4.7619047620000003"/>
    <n v="31.09"/>
    <n v="6"/>
    <s v="AM"/>
    <x v="1"/>
  </r>
  <r>
    <s v="565-91-4567"/>
    <x v="2"/>
    <x v="2"/>
    <x v="1"/>
    <x v="1"/>
    <x v="0"/>
    <n v="10.75"/>
    <n v="8"/>
    <n v="4.3"/>
    <n v="90.3"/>
    <x v="20"/>
    <x v="242"/>
    <x v="0"/>
    <n v="86"/>
    <n v="4.7619047620000003"/>
    <n v="4.3"/>
    <n v="6.2"/>
    <s v="PM"/>
    <x v="0"/>
  </r>
  <r>
    <s v="380-60-5336"/>
    <x v="0"/>
    <x v="0"/>
    <x v="1"/>
    <x v="0"/>
    <x v="1"/>
    <n v="40.26"/>
    <n v="10"/>
    <n v="20.13"/>
    <n v="422.73"/>
    <x v="7"/>
    <x v="191"/>
    <x v="2"/>
    <n v="402.6"/>
    <n v="4.7619047620000003"/>
    <n v="20.13"/>
    <n v="5"/>
    <s v="PM"/>
    <x v="0"/>
  </r>
  <r>
    <s v="815-04-6282"/>
    <x v="1"/>
    <x v="1"/>
    <x v="0"/>
    <x v="0"/>
    <x v="3"/>
    <n v="64.97"/>
    <n v="5"/>
    <n v="16.2425"/>
    <n v="341.09249999999997"/>
    <x v="4"/>
    <x v="299"/>
    <x v="2"/>
    <n v="324.85000000000002"/>
    <n v="4.7619047620000003"/>
    <n v="16.2425"/>
    <n v="6.5"/>
    <s v="PM"/>
    <x v="0"/>
  </r>
  <r>
    <s v="674-56-6360"/>
    <x v="0"/>
    <x v="0"/>
    <x v="1"/>
    <x v="1"/>
    <x v="1"/>
    <n v="95.15"/>
    <n v="1"/>
    <n v="4.7575000000000003"/>
    <n v="99.907499999999999"/>
    <x v="23"/>
    <x v="466"/>
    <x v="1"/>
    <n v="95.15"/>
    <n v="4.7619047620000003"/>
    <n v="4.7575000000000003"/>
    <n v="6"/>
    <s v="PM"/>
    <x v="0"/>
  </r>
  <r>
    <s v="778-34-2523"/>
    <x v="0"/>
    <x v="0"/>
    <x v="0"/>
    <x v="0"/>
    <x v="1"/>
    <n v="48.62"/>
    <n v="8"/>
    <n v="19.448"/>
    <n v="408.40800000000002"/>
    <x v="46"/>
    <x v="315"/>
    <x v="1"/>
    <n v="388.96"/>
    <n v="4.7619047620000003"/>
    <n v="19.448"/>
    <n v="5"/>
    <s v="AM"/>
    <x v="1"/>
  </r>
  <r>
    <s v="499-27-7781"/>
    <x v="2"/>
    <x v="2"/>
    <x v="1"/>
    <x v="0"/>
    <x v="4"/>
    <n v="53.21"/>
    <n v="8"/>
    <n v="21.283999999999999"/>
    <n v="446.964"/>
    <x v="86"/>
    <x v="463"/>
    <x v="0"/>
    <n v="425.68"/>
    <n v="4.7619047620000003"/>
    <n v="21.283999999999999"/>
    <n v="5"/>
    <s v="PM"/>
    <x v="0"/>
  </r>
  <r>
    <s v="477-59-2456"/>
    <x v="1"/>
    <x v="1"/>
    <x v="1"/>
    <x v="0"/>
    <x v="5"/>
    <n v="45.44"/>
    <n v="7"/>
    <n v="15.904"/>
    <n v="333.98399999999998"/>
    <x v="54"/>
    <x v="23"/>
    <x v="1"/>
    <n v="318.08"/>
    <n v="4.7619047620000003"/>
    <n v="15.904"/>
    <n v="9.1999999999999993"/>
    <s v="AM"/>
    <x v="1"/>
  </r>
  <r>
    <s v="832-51-6761"/>
    <x v="0"/>
    <x v="0"/>
    <x v="1"/>
    <x v="1"/>
    <x v="4"/>
    <n v="33.880000000000003"/>
    <n v="8"/>
    <n v="13.552"/>
    <n v="284.59199999999998"/>
    <x v="64"/>
    <x v="245"/>
    <x v="0"/>
    <n v="271.04000000000002"/>
    <n v="4.7619047620000003"/>
    <n v="13.552"/>
    <n v="9.6"/>
    <s v="PM"/>
    <x v="0"/>
  </r>
  <r>
    <s v="869-11-3082"/>
    <x v="2"/>
    <x v="2"/>
    <x v="0"/>
    <x v="1"/>
    <x v="0"/>
    <n v="96.16"/>
    <n v="4"/>
    <n v="19.231999999999999"/>
    <n v="403.87200000000001"/>
    <x v="3"/>
    <x v="356"/>
    <x v="2"/>
    <n v="384.64"/>
    <n v="4.7619047620000003"/>
    <n v="19.231999999999999"/>
    <n v="8.4"/>
    <s v="PM"/>
    <x v="0"/>
  </r>
  <r>
    <s v="190-59-3964"/>
    <x v="2"/>
    <x v="2"/>
    <x v="0"/>
    <x v="1"/>
    <x v="4"/>
    <n v="47.16"/>
    <n v="5"/>
    <n v="11.79"/>
    <n v="247.59"/>
    <x v="36"/>
    <x v="63"/>
    <x v="2"/>
    <n v="235.8"/>
    <n v="4.7619047620000003"/>
    <n v="11.79"/>
    <n v="6"/>
    <s v="PM"/>
    <x v="0"/>
  </r>
  <r>
    <s v="366-43-6862"/>
    <x v="2"/>
    <x v="2"/>
    <x v="1"/>
    <x v="1"/>
    <x v="1"/>
    <n v="52.89"/>
    <n v="4"/>
    <n v="10.577999999999999"/>
    <n v="222.13800000000001"/>
    <x v="5"/>
    <x v="467"/>
    <x v="0"/>
    <n v="211.56"/>
    <n v="4.7619047620000003"/>
    <n v="10.577999999999999"/>
    <n v="6.7"/>
    <s v="PM"/>
    <x v="0"/>
  </r>
  <r>
    <s v="186-43-8965"/>
    <x v="0"/>
    <x v="0"/>
    <x v="0"/>
    <x v="0"/>
    <x v="2"/>
    <n v="47.68"/>
    <n v="2"/>
    <n v="4.7679999999999998"/>
    <n v="100.128"/>
    <x v="7"/>
    <x v="468"/>
    <x v="2"/>
    <n v="95.36"/>
    <n v="4.7619047620000003"/>
    <n v="4.7679999999999998"/>
    <n v="4.0999999999999996"/>
    <s v="AM"/>
    <x v="1"/>
  </r>
  <r>
    <s v="784-21-9238"/>
    <x v="1"/>
    <x v="1"/>
    <x v="0"/>
    <x v="1"/>
    <x v="3"/>
    <n v="10.17"/>
    <n v="1"/>
    <n v="0.50849999999999995"/>
    <n v="10.6785"/>
    <x v="13"/>
    <x v="331"/>
    <x v="1"/>
    <n v="10.17"/>
    <n v="4.7619047620000003"/>
    <n v="0.50849999999999995"/>
    <n v="5.9"/>
    <s v="PM"/>
    <x v="0"/>
  </r>
  <r>
    <s v="276-75-6884"/>
    <x v="0"/>
    <x v="0"/>
    <x v="1"/>
    <x v="0"/>
    <x v="0"/>
    <n v="68.709999999999994"/>
    <n v="3"/>
    <n v="10.3065"/>
    <n v="216.4365"/>
    <x v="31"/>
    <x v="469"/>
    <x v="1"/>
    <n v="206.13"/>
    <n v="4.7619047620000003"/>
    <n v="10.3065"/>
    <n v="8.6999999999999993"/>
    <s v="AM"/>
    <x v="1"/>
  </r>
  <r>
    <s v="109-86-4363"/>
    <x v="2"/>
    <x v="2"/>
    <x v="0"/>
    <x v="0"/>
    <x v="3"/>
    <n v="60.08"/>
    <n v="7"/>
    <n v="21.027999999999999"/>
    <n v="441.58800000000002"/>
    <x v="44"/>
    <x v="150"/>
    <x v="2"/>
    <n v="420.56"/>
    <n v="4.7619047620000003"/>
    <n v="21.027999999999999"/>
    <n v="4.5"/>
    <s v="AM"/>
    <x v="1"/>
  </r>
  <r>
    <s v="569-76-2760"/>
    <x v="0"/>
    <x v="0"/>
    <x v="0"/>
    <x v="0"/>
    <x v="3"/>
    <n v="22.01"/>
    <n v="4"/>
    <n v="4.4020000000000001"/>
    <n v="92.441999999999993"/>
    <x v="71"/>
    <x v="470"/>
    <x v="2"/>
    <n v="88.04"/>
    <n v="4.7619047620000003"/>
    <n v="4.4020000000000001"/>
    <n v="6.6"/>
    <s v="PM"/>
    <x v="0"/>
  </r>
  <r>
    <s v="222-42-0244"/>
    <x v="2"/>
    <x v="2"/>
    <x v="0"/>
    <x v="0"/>
    <x v="0"/>
    <n v="72.11"/>
    <n v="9"/>
    <n v="32.4495"/>
    <n v="681.43949999999995"/>
    <x v="26"/>
    <x v="318"/>
    <x v="2"/>
    <n v="648.99"/>
    <n v="4.7619047620000003"/>
    <n v="32.4495"/>
    <n v="7.7"/>
    <s v="PM"/>
    <x v="0"/>
  </r>
  <r>
    <s v="760-53-9233"/>
    <x v="0"/>
    <x v="0"/>
    <x v="0"/>
    <x v="1"/>
    <x v="5"/>
    <n v="41.28"/>
    <n v="3"/>
    <n v="6.1920000000000002"/>
    <n v="130.03200000000001"/>
    <x v="58"/>
    <x v="78"/>
    <x v="2"/>
    <n v="123.84"/>
    <n v="4.7619047620000003"/>
    <n v="6.1920000000000002"/>
    <n v="8.5"/>
    <s v="PM"/>
    <x v="0"/>
  </r>
  <r>
    <s v="538-22-0304"/>
    <x v="1"/>
    <x v="1"/>
    <x v="1"/>
    <x v="1"/>
    <x v="1"/>
    <n v="64.95"/>
    <n v="10"/>
    <n v="32.475000000000001"/>
    <n v="681.97500000000002"/>
    <x v="62"/>
    <x v="185"/>
    <x v="1"/>
    <n v="649.5"/>
    <n v="4.7619047620000003"/>
    <n v="32.475000000000001"/>
    <n v="5.2"/>
    <s v="PM"/>
    <x v="0"/>
  </r>
  <r>
    <s v="416-17-9926"/>
    <x v="0"/>
    <x v="0"/>
    <x v="0"/>
    <x v="0"/>
    <x v="1"/>
    <n v="74.22"/>
    <n v="10"/>
    <n v="37.11"/>
    <n v="779.31"/>
    <x v="17"/>
    <x v="51"/>
    <x v="2"/>
    <n v="742.2"/>
    <n v="4.7619047620000003"/>
    <n v="37.11"/>
    <n v="4.3"/>
    <s v="PM"/>
    <x v="0"/>
  </r>
  <r>
    <s v="237-44-6163"/>
    <x v="0"/>
    <x v="0"/>
    <x v="1"/>
    <x v="1"/>
    <x v="1"/>
    <n v="10.56"/>
    <n v="8"/>
    <n v="4.2240000000000002"/>
    <n v="88.703999999999994"/>
    <x v="46"/>
    <x v="255"/>
    <x v="1"/>
    <n v="84.48"/>
    <n v="4.7619047620000003"/>
    <n v="4.2240000000000002"/>
    <n v="7.6"/>
    <s v="PM"/>
    <x v="0"/>
  </r>
  <r>
    <s v="636-17-0325"/>
    <x v="2"/>
    <x v="2"/>
    <x v="1"/>
    <x v="1"/>
    <x v="0"/>
    <n v="62.57"/>
    <n v="4"/>
    <n v="12.513999999999999"/>
    <n v="262.79399999999998"/>
    <x v="6"/>
    <x v="78"/>
    <x v="1"/>
    <n v="250.28"/>
    <n v="4.7619047620000003"/>
    <n v="12.513999999999999"/>
    <n v="9.5"/>
    <s v="PM"/>
    <x v="0"/>
  </r>
  <r>
    <s v="343-75-9322"/>
    <x v="2"/>
    <x v="2"/>
    <x v="0"/>
    <x v="0"/>
    <x v="3"/>
    <n v="11.85"/>
    <n v="8"/>
    <n v="4.74"/>
    <n v="99.54"/>
    <x v="51"/>
    <x v="414"/>
    <x v="1"/>
    <n v="94.8"/>
    <n v="4.7619047620000003"/>
    <n v="4.74"/>
    <n v="4.0999999999999996"/>
    <s v="PM"/>
    <x v="0"/>
  </r>
  <r>
    <s v="528-14-9470"/>
    <x v="0"/>
    <x v="0"/>
    <x v="0"/>
    <x v="1"/>
    <x v="0"/>
    <n v="91.3"/>
    <n v="1"/>
    <n v="4.5650000000000004"/>
    <n v="95.864999999999995"/>
    <x v="44"/>
    <x v="51"/>
    <x v="0"/>
    <n v="91.3"/>
    <n v="4.7619047620000003"/>
    <n v="4.5650000000000004"/>
    <n v="9.1999999999999993"/>
    <s v="PM"/>
    <x v="0"/>
  </r>
  <r>
    <s v="427-45-9297"/>
    <x v="2"/>
    <x v="2"/>
    <x v="0"/>
    <x v="0"/>
    <x v="2"/>
    <n v="40.729999999999997"/>
    <n v="7"/>
    <n v="14.2555"/>
    <n v="299.3655"/>
    <x v="41"/>
    <x v="471"/>
    <x v="0"/>
    <n v="285.11"/>
    <n v="4.7619047620000003"/>
    <n v="14.2555"/>
    <n v="5.4"/>
    <s v="AM"/>
    <x v="1"/>
  </r>
  <r>
    <s v="807-34-3742"/>
    <x v="0"/>
    <x v="0"/>
    <x v="1"/>
    <x v="1"/>
    <x v="5"/>
    <n v="52.38"/>
    <n v="1"/>
    <n v="2.6190000000000002"/>
    <n v="54.999000000000002"/>
    <x v="58"/>
    <x v="143"/>
    <x v="1"/>
    <n v="52.38"/>
    <n v="4.7619047620000003"/>
    <n v="2.6190000000000002"/>
    <n v="5.8"/>
    <s v="PM"/>
    <x v="0"/>
  </r>
  <r>
    <s v="288-62-1085"/>
    <x v="0"/>
    <x v="0"/>
    <x v="0"/>
    <x v="1"/>
    <x v="5"/>
    <n v="38.54"/>
    <n v="5"/>
    <n v="9.6349999999999998"/>
    <n v="202.33500000000001"/>
    <x v="51"/>
    <x v="229"/>
    <x v="0"/>
    <n v="192.7"/>
    <n v="4.7619047620000003"/>
    <n v="9.6349999999999998"/>
    <n v="5.6"/>
    <s v="PM"/>
    <x v="0"/>
  </r>
  <r>
    <s v="670-71-7306"/>
    <x v="2"/>
    <x v="2"/>
    <x v="1"/>
    <x v="1"/>
    <x v="3"/>
    <n v="44.63"/>
    <n v="6"/>
    <n v="13.388999999999999"/>
    <n v="281.16899999999998"/>
    <x v="56"/>
    <x v="390"/>
    <x v="2"/>
    <n v="267.77999999999997"/>
    <n v="4.7619047620000003"/>
    <n v="13.388999999999999"/>
    <n v="5.0999999999999996"/>
    <s v="PM"/>
    <x v="0"/>
  </r>
  <r>
    <s v="660-29-7083"/>
    <x v="1"/>
    <x v="1"/>
    <x v="1"/>
    <x v="1"/>
    <x v="1"/>
    <n v="55.87"/>
    <n v="10"/>
    <n v="27.934999999999999"/>
    <n v="586.63499999999999"/>
    <x v="15"/>
    <x v="66"/>
    <x v="1"/>
    <n v="558.70000000000005"/>
    <n v="4.7619047620000003"/>
    <n v="27.934999999999999"/>
    <n v="5.8"/>
    <s v="PM"/>
    <x v="0"/>
  </r>
  <r>
    <s v="271-77-8740"/>
    <x v="1"/>
    <x v="1"/>
    <x v="0"/>
    <x v="0"/>
    <x v="3"/>
    <n v="29.22"/>
    <n v="6"/>
    <n v="8.766"/>
    <n v="184.08600000000001"/>
    <x v="17"/>
    <x v="335"/>
    <x v="0"/>
    <n v="175.32"/>
    <n v="4.7619047620000003"/>
    <n v="8.766"/>
    <n v="5"/>
    <s v="AM"/>
    <x v="1"/>
  </r>
  <r>
    <s v="497-36-0989"/>
    <x v="0"/>
    <x v="0"/>
    <x v="1"/>
    <x v="1"/>
    <x v="5"/>
    <n v="51.94"/>
    <n v="3"/>
    <n v="7.7910000000000004"/>
    <n v="163.61099999999999"/>
    <x v="42"/>
    <x v="472"/>
    <x v="1"/>
    <n v="155.82"/>
    <n v="4.7619047620000003"/>
    <n v="7.7910000000000004"/>
    <n v="7.9"/>
    <s v="PM"/>
    <x v="0"/>
  </r>
  <r>
    <s v="291-59-1384"/>
    <x v="2"/>
    <x v="2"/>
    <x v="1"/>
    <x v="1"/>
    <x v="1"/>
    <n v="60.3"/>
    <n v="1"/>
    <n v="3.0150000000000001"/>
    <n v="63.314999999999998"/>
    <x v="38"/>
    <x v="180"/>
    <x v="1"/>
    <n v="60.3"/>
    <n v="4.7619047620000003"/>
    <n v="3.0150000000000001"/>
    <n v="6"/>
    <s v="PM"/>
    <x v="0"/>
  </r>
  <r>
    <s v="860-73-6466"/>
    <x v="0"/>
    <x v="0"/>
    <x v="0"/>
    <x v="0"/>
    <x v="3"/>
    <n v="39.47"/>
    <n v="2"/>
    <n v="3.9470000000000001"/>
    <n v="82.887"/>
    <x v="22"/>
    <x v="473"/>
    <x v="2"/>
    <n v="78.94"/>
    <n v="4.7619047620000003"/>
    <n v="3.9470000000000001"/>
    <n v="5"/>
    <s v="PM"/>
    <x v="0"/>
  </r>
  <r>
    <s v="549-23-9016"/>
    <x v="1"/>
    <x v="1"/>
    <x v="0"/>
    <x v="0"/>
    <x v="4"/>
    <n v="14.87"/>
    <n v="2"/>
    <n v="1.4870000000000001"/>
    <n v="31.227"/>
    <x v="77"/>
    <x v="470"/>
    <x v="2"/>
    <n v="29.74"/>
    <n v="4.7619047620000003"/>
    <n v="1.4870000000000001"/>
    <n v="8.9"/>
    <s v="PM"/>
    <x v="0"/>
  </r>
  <r>
    <s v="896-34-0956"/>
    <x v="0"/>
    <x v="0"/>
    <x v="1"/>
    <x v="1"/>
    <x v="5"/>
    <n v="21.32"/>
    <n v="1"/>
    <n v="1.0660000000000001"/>
    <n v="22.385999999999999"/>
    <x v="53"/>
    <x v="31"/>
    <x v="1"/>
    <n v="21.32"/>
    <n v="4.7619047620000003"/>
    <n v="1.0660000000000001"/>
    <n v="5.9"/>
    <s v="PM"/>
    <x v="0"/>
  </r>
  <r>
    <s v="804-38-3935"/>
    <x v="0"/>
    <x v="0"/>
    <x v="0"/>
    <x v="1"/>
    <x v="1"/>
    <n v="93.78"/>
    <n v="3"/>
    <n v="14.067"/>
    <n v="295.40699999999998"/>
    <x v="74"/>
    <x v="102"/>
    <x v="2"/>
    <n v="281.33999999999997"/>
    <n v="4.7619047620000003"/>
    <n v="14.067"/>
    <n v="5.9"/>
    <s v="AM"/>
    <x v="1"/>
  </r>
  <r>
    <s v="585-90-0249"/>
    <x v="0"/>
    <x v="0"/>
    <x v="0"/>
    <x v="1"/>
    <x v="1"/>
    <n v="73.260000000000005"/>
    <n v="1"/>
    <n v="3.6629999999999998"/>
    <n v="76.923000000000002"/>
    <x v="3"/>
    <x v="182"/>
    <x v="0"/>
    <n v="73.260000000000005"/>
    <n v="4.7619047620000003"/>
    <n v="3.6629999999999998"/>
    <n v="9.6999999999999993"/>
    <s v="PM"/>
    <x v="0"/>
  </r>
  <r>
    <s v="862-29-5914"/>
    <x v="1"/>
    <x v="1"/>
    <x v="1"/>
    <x v="0"/>
    <x v="3"/>
    <n v="22.38"/>
    <n v="1"/>
    <n v="1.119"/>
    <n v="23.498999999999999"/>
    <x v="74"/>
    <x v="48"/>
    <x v="2"/>
    <n v="22.38"/>
    <n v="4.7619047620000003"/>
    <n v="1.119"/>
    <n v="8.6"/>
    <s v="PM"/>
    <x v="0"/>
  </r>
  <r>
    <s v="845-94-6841"/>
    <x v="1"/>
    <x v="1"/>
    <x v="0"/>
    <x v="0"/>
    <x v="4"/>
    <n v="72.88"/>
    <n v="9"/>
    <n v="32.795999999999999"/>
    <n v="688.71600000000001"/>
    <x v="66"/>
    <x v="371"/>
    <x v="1"/>
    <n v="655.92"/>
    <n v="4.7619047620000003"/>
    <n v="32.795999999999999"/>
    <n v="4"/>
    <s v="PM"/>
    <x v="0"/>
  </r>
  <r>
    <s v="125-45-2293"/>
    <x v="0"/>
    <x v="0"/>
    <x v="1"/>
    <x v="0"/>
    <x v="5"/>
    <n v="99.1"/>
    <n v="6"/>
    <n v="29.73"/>
    <n v="624.33000000000004"/>
    <x v="64"/>
    <x v="90"/>
    <x v="1"/>
    <n v="594.6"/>
    <n v="4.7619047620000003"/>
    <n v="29.73"/>
    <n v="4.2"/>
    <s v="PM"/>
    <x v="0"/>
  </r>
  <r>
    <s v="843-73-4724"/>
    <x v="0"/>
    <x v="0"/>
    <x v="1"/>
    <x v="1"/>
    <x v="5"/>
    <n v="74.099999999999994"/>
    <n v="1"/>
    <n v="3.7050000000000001"/>
    <n v="77.805000000000007"/>
    <x v="25"/>
    <x v="474"/>
    <x v="1"/>
    <n v="74.099999999999994"/>
    <n v="4.7619047620000003"/>
    <n v="3.7050000000000001"/>
    <n v="9.1999999999999993"/>
    <s v="AM"/>
    <x v="1"/>
  </r>
  <r>
    <s v="409-33-9708"/>
    <x v="0"/>
    <x v="0"/>
    <x v="1"/>
    <x v="0"/>
    <x v="5"/>
    <n v="98.48"/>
    <n v="2"/>
    <n v="9.8480000000000008"/>
    <n v="206.80799999999999"/>
    <x v="88"/>
    <x v="33"/>
    <x v="0"/>
    <n v="196.96"/>
    <n v="4.7619047620000003"/>
    <n v="9.8480000000000008"/>
    <n v="9.1999999999999993"/>
    <s v="AM"/>
    <x v="1"/>
  </r>
  <r>
    <s v="658-66-3967"/>
    <x v="1"/>
    <x v="1"/>
    <x v="1"/>
    <x v="1"/>
    <x v="0"/>
    <n v="53.19"/>
    <n v="7"/>
    <n v="18.616499999999998"/>
    <n v="390.94650000000001"/>
    <x v="78"/>
    <x v="324"/>
    <x v="0"/>
    <n v="372.33"/>
    <n v="4.7619047620000003"/>
    <n v="18.616499999999998"/>
    <n v="5"/>
    <s v="PM"/>
    <x v="0"/>
  </r>
  <r>
    <s v="866-70-2814"/>
    <x v="2"/>
    <x v="2"/>
    <x v="1"/>
    <x v="0"/>
    <x v="1"/>
    <n v="52.79"/>
    <n v="10"/>
    <n v="26.395"/>
    <n v="554.29499999999996"/>
    <x v="6"/>
    <x v="452"/>
    <x v="0"/>
    <n v="527.9"/>
    <n v="4.7619047620000003"/>
    <n v="26.395"/>
    <n v="10"/>
    <s v="AM"/>
    <x v="1"/>
  </r>
  <r>
    <s v="160-22-2687"/>
    <x v="0"/>
    <x v="0"/>
    <x v="0"/>
    <x v="0"/>
    <x v="0"/>
    <n v="95.95"/>
    <n v="5"/>
    <n v="23.987500000000001"/>
    <n v="503.73750000000001"/>
    <x v="54"/>
    <x v="239"/>
    <x v="0"/>
    <n v="479.75"/>
    <n v="4.7619047620000003"/>
    <n v="23.987500000000001"/>
    <n v="8.8000000000000007"/>
    <s v="PM"/>
    <x v="0"/>
  </r>
  <r>
    <s v="895-03-6665"/>
    <x v="2"/>
    <x v="2"/>
    <x v="1"/>
    <x v="0"/>
    <x v="5"/>
    <n v="36.51"/>
    <n v="9"/>
    <n v="16.429500000000001"/>
    <n v="345.01949999999999"/>
    <x v="69"/>
    <x v="196"/>
    <x v="1"/>
    <n v="328.59"/>
    <n v="4.7619047620000003"/>
    <n v="16.429500000000001"/>
    <n v="4.2"/>
    <s v="AM"/>
    <x v="1"/>
  </r>
  <r>
    <s v="770-42-8960"/>
    <x v="2"/>
    <x v="2"/>
    <x v="1"/>
    <x v="1"/>
    <x v="4"/>
    <n v="21.12"/>
    <n v="8"/>
    <n v="8.4480000000000004"/>
    <n v="177.40799999999999"/>
    <x v="17"/>
    <x v="475"/>
    <x v="1"/>
    <n v="168.96"/>
    <n v="4.7619047620000003"/>
    <n v="8.4480000000000004"/>
    <n v="6.3"/>
    <s v="PM"/>
    <x v="0"/>
  </r>
  <r>
    <s v="748-45-2862"/>
    <x v="0"/>
    <x v="0"/>
    <x v="0"/>
    <x v="0"/>
    <x v="2"/>
    <n v="28.31"/>
    <n v="4"/>
    <n v="5.6619999999999999"/>
    <n v="118.902"/>
    <x v="37"/>
    <x v="476"/>
    <x v="1"/>
    <n v="113.24"/>
    <n v="4.7619047620000003"/>
    <n v="5.6619999999999999"/>
    <n v="8.1999999999999993"/>
    <s v="PM"/>
    <x v="0"/>
  </r>
  <r>
    <s v="234-36-2483"/>
    <x v="2"/>
    <x v="2"/>
    <x v="1"/>
    <x v="1"/>
    <x v="0"/>
    <n v="57.59"/>
    <n v="6"/>
    <n v="17.277000000000001"/>
    <n v="362.81700000000001"/>
    <x v="42"/>
    <x v="477"/>
    <x v="1"/>
    <n v="345.54"/>
    <n v="4.7619047620000003"/>
    <n v="17.277000000000001"/>
    <n v="5.0999999999999996"/>
    <s v="PM"/>
    <x v="0"/>
  </r>
  <r>
    <s v="316-66-3011"/>
    <x v="0"/>
    <x v="0"/>
    <x v="0"/>
    <x v="0"/>
    <x v="4"/>
    <n v="47.63"/>
    <n v="9"/>
    <n v="21.433499999999999"/>
    <n v="450.1035"/>
    <x v="54"/>
    <x v="478"/>
    <x v="1"/>
    <n v="428.67"/>
    <n v="4.7619047620000003"/>
    <n v="21.433499999999999"/>
    <n v="5"/>
    <s v="PM"/>
    <x v="0"/>
  </r>
  <r>
    <s v="848-95-6252"/>
    <x v="1"/>
    <x v="1"/>
    <x v="0"/>
    <x v="0"/>
    <x v="2"/>
    <n v="86.27"/>
    <n v="1"/>
    <n v="4.3135000000000003"/>
    <n v="90.583500000000001"/>
    <x v="9"/>
    <x v="38"/>
    <x v="0"/>
    <n v="86.27"/>
    <n v="4.7619047620000003"/>
    <n v="4.3135000000000003"/>
    <n v="7"/>
    <s v="PM"/>
    <x v="0"/>
  </r>
  <r>
    <s v="840-76-5966"/>
    <x v="0"/>
    <x v="0"/>
    <x v="0"/>
    <x v="1"/>
    <x v="3"/>
    <n v="12.76"/>
    <n v="2"/>
    <n v="1.276"/>
    <n v="26.795999999999999"/>
    <x v="66"/>
    <x v="191"/>
    <x v="0"/>
    <n v="25.52"/>
    <n v="4.7619047620000003"/>
    <n v="1.276"/>
    <n v="7.8"/>
    <s v="PM"/>
    <x v="0"/>
  </r>
  <r>
    <s v="152-03-4217"/>
    <x v="2"/>
    <x v="2"/>
    <x v="1"/>
    <x v="0"/>
    <x v="2"/>
    <n v="11.28"/>
    <n v="9"/>
    <n v="5.0759999999999996"/>
    <n v="106.596"/>
    <x v="85"/>
    <x v="479"/>
    <x v="2"/>
    <n v="101.52"/>
    <n v="4.7619047620000003"/>
    <n v="5.0759999999999996"/>
    <n v="4.3"/>
    <s v="AM"/>
    <x v="1"/>
  </r>
  <r>
    <s v="533-66-5566"/>
    <x v="2"/>
    <x v="2"/>
    <x v="1"/>
    <x v="0"/>
    <x v="2"/>
    <n v="51.07"/>
    <n v="7"/>
    <n v="17.874500000000001"/>
    <n v="375.36450000000002"/>
    <x v="52"/>
    <x v="437"/>
    <x v="1"/>
    <n v="357.49"/>
    <n v="4.7619047620000003"/>
    <n v="17.874500000000001"/>
    <n v="7"/>
    <s v="AM"/>
    <x v="1"/>
  </r>
  <r>
    <s v="124-31-1458"/>
    <x v="0"/>
    <x v="0"/>
    <x v="0"/>
    <x v="0"/>
    <x v="1"/>
    <n v="79.59"/>
    <n v="3"/>
    <n v="11.938499999999999"/>
    <n v="250.70849999999999"/>
    <x v="66"/>
    <x v="101"/>
    <x v="1"/>
    <n v="238.77"/>
    <n v="4.7619047620000003"/>
    <n v="11.938499999999999"/>
    <n v="6.6"/>
    <s v="PM"/>
    <x v="0"/>
  </r>
  <r>
    <s v="176-78-1170"/>
    <x v="1"/>
    <x v="1"/>
    <x v="0"/>
    <x v="1"/>
    <x v="0"/>
    <n v="33.81"/>
    <n v="3"/>
    <n v="5.0715000000000003"/>
    <n v="106.50149999999999"/>
    <x v="53"/>
    <x v="480"/>
    <x v="0"/>
    <n v="101.43"/>
    <n v="4.7619047620000003"/>
    <n v="5.0715000000000003"/>
    <n v="7.3"/>
    <s v="PM"/>
    <x v="0"/>
  </r>
  <r>
    <s v="361-59-0574"/>
    <x v="2"/>
    <x v="2"/>
    <x v="0"/>
    <x v="1"/>
    <x v="3"/>
    <n v="90.53"/>
    <n v="8"/>
    <n v="36.212000000000003"/>
    <n v="760.452"/>
    <x v="20"/>
    <x v="481"/>
    <x v="2"/>
    <n v="724.24"/>
    <n v="4.7619047620000003"/>
    <n v="36.212000000000003"/>
    <n v="6.5"/>
    <s v="PM"/>
    <x v="0"/>
  </r>
  <r>
    <s v="101-81-4070"/>
    <x v="1"/>
    <x v="1"/>
    <x v="0"/>
    <x v="0"/>
    <x v="0"/>
    <n v="62.82"/>
    <n v="2"/>
    <n v="6.282"/>
    <n v="131.922"/>
    <x v="29"/>
    <x v="482"/>
    <x v="0"/>
    <n v="125.64"/>
    <n v="4.7619047620000003"/>
    <n v="6.282"/>
    <n v="4.9000000000000004"/>
    <s v="PM"/>
    <x v="0"/>
  </r>
  <r>
    <s v="631-34-1880"/>
    <x v="1"/>
    <x v="1"/>
    <x v="0"/>
    <x v="1"/>
    <x v="4"/>
    <n v="24.31"/>
    <n v="3"/>
    <n v="3.6465000000000001"/>
    <n v="76.576499999999996"/>
    <x v="66"/>
    <x v="268"/>
    <x v="2"/>
    <n v="72.930000000000007"/>
    <n v="4.7619047620000003"/>
    <n v="3.6465000000000001"/>
    <n v="4.3"/>
    <s v="PM"/>
    <x v="0"/>
  </r>
  <r>
    <s v="852-82-2749"/>
    <x v="0"/>
    <x v="0"/>
    <x v="1"/>
    <x v="1"/>
    <x v="3"/>
    <n v="64.59"/>
    <n v="4"/>
    <n v="12.917999999999999"/>
    <n v="271.27800000000002"/>
    <x v="47"/>
    <x v="483"/>
    <x v="0"/>
    <n v="258.36"/>
    <n v="4.7619047620000003"/>
    <n v="12.917999999999999"/>
    <n v="9.3000000000000007"/>
    <s v="PM"/>
    <x v="0"/>
  </r>
  <r>
    <s v="873-14-6353"/>
    <x v="0"/>
    <x v="0"/>
    <x v="0"/>
    <x v="1"/>
    <x v="4"/>
    <n v="24.82"/>
    <n v="7"/>
    <n v="8.6869999999999994"/>
    <n v="182.42699999999999"/>
    <x v="69"/>
    <x v="373"/>
    <x v="2"/>
    <n v="173.74"/>
    <n v="4.7619047620000003"/>
    <n v="8.6869999999999994"/>
    <n v="7.1"/>
    <s v="AM"/>
    <x v="1"/>
  </r>
  <r>
    <s v="584-66-4073"/>
    <x v="1"/>
    <x v="1"/>
    <x v="1"/>
    <x v="1"/>
    <x v="5"/>
    <n v="56.5"/>
    <n v="1"/>
    <n v="2.8250000000000002"/>
    <n v="59.325000000000003"/>
    <x v="45"/>
    <x v="484"/>
    <x v="0"/>
    <n v="56.5"/>
    <n v="4.7619047620000003"/>
    <n v="2.8250000000000002"/>
    <n v="9.6"/>
    <s v="PM"/>
    <x v="0"/>
  </r>
  <r>
    <s v="544-55-9589"/>
    <x v="2"/>
    <x v="2"/>
    <x v="0"/>
    <x v="0"/>
    <x v="1"/>
    <n v="21.43"/>
    <n v="10"/>
    <n v="10.715"/>
    <n v="225.01499999999999"/>
    <x v="26"/>
    <x v="159"/>
    <x v="1"/>
    <n v="214.3"/>
    <n v="4.7619047620000003"/>
    <n v="10.715"/>
    <n v="6.2"/>
    <s v="AM"/>
    <x v="1"/>
  </r>
  <r>
    <s v="166-19-2553"/>
    <x v="0"/>
    <x v="0"/>
    <x v="0"/>
    <x v="1"/>
    <x v="3"/>
    <n v="89.06"/>
    <n v="6"/>
    <n v="26.718"/>
    <n v="561.07799999999997"/>
    <x v="68"/>
    <x v="111"/>
    <x v="1"/>
    <n v="534.36"/>
    <n v="4.7619047620000003"/>
    <n v="26.718"/>
    <n v="9.9"/>
    <s v="PM"/>
    <x v="0"/>
  </r>
  <r>
    <s v="737-88-5876"/>
    <x v="0"/>
    <x v="0"/>
    <x v="0"/>
    <x v="1"/>
    <x v="2"/>
    <n v="23.29"/>
    <n v="4"/>
    <n v="4.6580000000000004"/>
    <n v="97.817999999999998"/>
    <x v="35"/>
    <x v="408"/>
    <x v="2"/>
    <n v="93.16"/>
    <n v="4.7619047620000003"/>
    <n v="4.6580000000000004"/>
    <n v="5.9"/>
    <s v="AM"/>
    <x v="1"/>
  </r>
  <r>
    <s v="154-87-7367"/>
    <x v="1"/>
    <x v="1"/>
    <x v="1"/>
    <x v="1"/>
    <x v="2"/>
    <n v="65.260000000000005"/>
    <n v="8"/>
    <n v="26.103999999999999"/>
    <n v="548.18399999999997"/>
    <x v="20"/>
    <x v="214"/>
    <x v="0"/>
    <n v="522.08000000000004"/>
    <n v="4.7619047620000003"/>
    <n v="26.103999999999999"/>
    <n v="6.3"/>
    <s v="PM"/>
    <x v="0"/>
  </r>
  <r>
    <s v="885-56-0389"/>
    <x v="1"/>
    <x v="1"/>
    <x v="0"/>
    <x v="1"/>
    <x v="5"/>
    <n v="52.35"/>
    <n v="1"/>
    <n v="2.6175000000000002"/>
    <n v="54.967500000000001"/>
    <x v="12"/>
    <x v="438"/>
    <x v="1"/>
    <n v="52.35"/>
    <n v="4.7619047620000003"/>
    <n v="2.6175000000000002"/>
    <n v="4"/>
    <s v="PM"/>
    <x v="0"/>
  </r>
  <r>
    <s v="608-05-3804"/>
    <x v="2"/>
    <x v="2"/>
    <x v="0"/>
    <x v="1"/>
    <x v="1"/>
    <n v="39.75"/>
    <n v="1"/>
    <n v="1.9875"/>
    <n v="41.737499999999997"/>
    <x v="6"/>
    <x v="99"/>
    <x v="1"/>
    <n v="39.75"/>
    <n v="4.7619047620000003"/>
    <n v="1.9875"/>
    <n v="6.1"/>
    <s v="PM"/>
    <x v="0"/>
  </r>
  <r>
    <s v="448-61-3783"/>
    <x v="0"/>
    <x v="0"/>
    <x v="1"/>
    <x v="0"/>
    <x v="1"/>
    <n v="90.02"/>
    <n v="8"/>
    <n v="36.008000000000003"/>
    <n v="756.16800000000001"/>
    <x v="76"/>
    <x v="394"/>
    <x v="2"/>
    <n v="720.16"/>
    <n v="4.7619047620000003"/>
    <n v="36.008000000000003"/>
    <n v="4.5"/>
    <s v="PM"/>
    <x v="0"/>
  </r>
  <r>
    <s v="761-49-0439"/>
    <x v="2"/>
    <x v="2"/>
    <x v="0"/>
    <x v="0"/>
    <x v="1"/>
    <n v="12.1"/>
    <n v="8"/>
    <n v="4.84"/>
    <n v="101.64"/>
    <x v="64"/>
    <x v="79"/>
    <x v="0"/>
    <n v="96.8"/>
    <n v="4.7619047620000003"/>
    <n v="4.84"/>
    <n v="8.6"/>
    <s v="AM"/>
    <x v="1"/>
  </r>
  <r>
    <s v="490-95-0021"/>
    <x v="2"/>
    <x v="2"/>
    <x v="0"/>
    <x v="0"/>
    <x v="4"/>
    <n v="33.21"/>
    <n v="10"/>
    <n v="16.605"/>
    <n v="348.70499999999998"/>
    <x v="66"/>
    <x v="485"/>
    <x v="0"/>
    <n v="332.1"/>
    <n v="4.7619047620000003"/>
    <n v="16.605"/>
    <n v="6"/>
    <s v="PM"/>
    <x v="0"/>
  </r>
  <r>
    <s v="115-38-7388"/>
    <x v="1"/>
    <x v="1"/>
    <x v="0"/>
    <x v="0"/>
    <x v="5"/>
    <n v="10.18"/>
    <n v="8"/>
    <n v="4.0720000000000001"/>
    <n v="85.512"/>
    <x v="73"/>
    <x v="423"/>
    <x v="2"/>
    <n v="81.44"/>
    <n v="4.7619047620000003"/>
    <n v="4.0720000000000001"/>
    <n v="9.5"/>
    <s v="PM"/>
    <x v="0"/>
  </r>
  <r>
    <s v="311-13-6971"/>
    <x v="2"/>
    <x v="2"/>
    <x v="0"/>
    <x v="1"/>
    <x v="3"/>
    <n v="31.99"/>
    <n v="10"/>
    <n v="15.994999999999999"/>
    <n v="335.89499999999998"/>
    <x v="9"/>
    <x v="486"/>
    <x v="2"/>
    <n v="319.89999999999998"/>
    <n v="4.7619047620000003"/>
    <n v="15.994999999999999"/>
    <n v="9.9"/>
    <s v="PM"/>
    <x v="0"/>
  </r>
  <r>
    <s v="291-55-6563"/>
    <x v="0"/>
    <x v="0"/>
    <x v="0"/>
    <x v="0"/>
    <x v="2"/>
    <n v="34.42"/>
    <n v="6"/>
    <n v="10.326000000000001"/>
    <n v="216.846"/>
    <x v="73"/>
    <x v="47"/>
    <x v="0"/>
    <n v="206.52"/>
    <n v="4.7619047620000003"/>
    <n v="10.326000000000001"/>
    <n v="7.5"/>
    <s v="PM"/>
    <x v="0"/>
  </r>
  <r>
    <s v="548-48-3156"/>
    <x v="0"/>
    <x v="0"/>
    <x v="0"/>
    <x v="0"/>
    <x v="4"/>
    <n v="83.34"/>
    <n v="2"/>
    <n v="8.3339999999999996"/>
    <n v="175.01400000000001"/>
    <x v="35"/>
    <x v="303"/>
    <x v="1"/>
    <n v="166.68"/>
    <n v="4.7619047620000003"/>
    <n v="8.3339999999999996"/>
    <n v="7.6"/>
    <s v="PM"/>
    <x v="0"/>
  </r>
  <r>
    <s v="460-93-5834"/>
    <x v="0"/>
    <x v="0"/>
    <x v="1"/>
    <x v="1"/>
    <x v="3"/>
    <n v="45.58"/>
    <n v="7"/>
    <n v="15.952999999999999"/>
    <n v="335.01299999999998"/>
    <x v="50"/>
    <x v="487"/>
    <x v="1"/>
    <n v="319.06"/>
    <n v="4.7619047620000003"/>
    <n v="15.952999999999999"/>
    <n v="5"/>
    <s v="AM"/>
    <x v="1"/>
  </r>
  <r>
    <s v="325-89-4209"/>
    <x v="0"/>
    <x v="0"/>
    <x v="0"/>
    <x v="1"/>
    <x v="4"/>
    <n v="87.9"/>
    <n v="1"/>
    <n v="4.3949999999999996"/>
    <n v="92.295000000000002"/>
    <x v="63"/>
    <x v="144"/>
    <x v="0"/>
    <n v="87.9"/>
    <n v="4.7619047620000003"/>
    <n v="4.3949999999999996"/>
    <n v="6.7"/>
    <s v="PM"/>
    <x v="0"/>
  </r>
  <r>
    <s v="884-80-6021"/>
    <x v="0"/>
    <x v="0"/>
    <x v="0"/>
    <x v="0"/>
    <x v="1"/>
    <n v="73.47"/>
    <n v="10"/>
    <n v="36.734999999999999"/>
    <n v="771.43499999999995"/>
    <x v="28"/>
    <x v="488"/>
    <x v="0"/>
    <n v="734.7"/>
    <n v="4.7619047620000003"/>
    <n v="36.734999999999999"/>
    <n v="9.5"/>
    <s v="PM"/>
    <x v="0"/>
  </r>
  <r>
    <s v="137-74-8729"/>
    <x v="1"/>
    <x v="1"/>
    <x v="1"/>
    <x v="0"/>
    <x v="5"/>
    <n v="12.19"/>
    <n v="8"/>
    <n v="4.8760000000000003"/>
    <n v="102.396"/>
    <x v="45"/>
    <x v="433"/>
    <x v="0"/>
    <n v="97.52"/>
    <n v="4.7619047620000003"/>
    <n v="4.8760000000000003"/>
    <n v="6.8"/>
    <s v="PM"/>
    <x v="0"/>
  </r>
  <r>
    <s v="880-46-5796"/>
    <x v="0"/>
    <x v="0"/>
    <x v="0"/>
    <x v="1"/>
    <x v="3"/>
    <n v="76.92"/>
    <n v="10"/>
    <n v="38.46"/>
    <n v="807.66"/>
    <x v="85"/>
    <x v="267"/>
    <x v="0"/>
    <n v="769.2"/>
    <n v="4.7619047620000003"/>
    <n v="38.46"/>
    <n v="5.6"/>
    <s v="PM"/>
    <x v="0"/>
  </r>
  <r>
    <s v="389-70-2397"/>
    <x v="1"/>
    <x v="1"/>
    <x v="1"/>
    <x v="0"/>
    <x v="0"/>
    <n v="83.66"/>
    <n v="5"/>
    <n v="20.914999999999999"/>
    <n v="439.21499999999997"/>
    <x v="81"/>
    <x v="306"/>
    <x v="1"/>
    <n v="418.3"/>
    <n v="4.7619047620000003"/>
    <n v="20.914999999999999"/>
    <n v="7.2"/>
    <s v="AM"/>
    <x v="1"/>
  </r>
  <r>
    <s v="114-35-5271"/>
    <x v="2"/>
    <x v="2"/>
    <x v="1"/>
    <x v="0"/>
    <x v="1"/>
    <n v="57.91"/>
    <n v="8"/>
    <n v="23.164000000000001"/>
    <n v="486.44400000000002"/>
    <x v="13"/>
    <x v="379"/>
    <x v="1"/>
    <n v="463.28"/>
    <n v="4.7619047620000003"/>
    <n v="23.164000000000001"/>
    <n v="8.1"/>
    <s v="PM"/>
    <x v="0"/>
  </r>
  <r>
    <s v="607-76-6216"/>
    <x v="1"/>
    <x v="1"/>
    <x v="0"/>
    <x v="0"/>
    <x v="5"/>
    <n v="92.49"/>
    <n v="5"/>
    <n v="23.122499999999999"/>
    <n v="485.57249999999999"/>
    <x v="22"/>
    <x v="489"/>
    <x v="2"/>
    <n v="462.45"/>
    <n v="4.7619047620000003"/>
    <n v="23.122499999999999"/>
    <n v="8.6"/>
    <s v="PM"/>
    <x v="0"/>
  </r>
  <r>
    <s v="715-20-1673"/>
    <x v="2"/>
    <x v="2"/>
    <x v="1"/>
    <x v="1"/>
    <x v="1"/>
    <n v="28.38"/>
    <n v="5"/>
    <n v="7.0949999999999998"/>
    <n v="148.995"/>
    <x v="43"/>
    <x v="490"/>
    <x v="1"/>
    <n v="141.9"/>
    <n v="4.7619047620000003"/>
    <n v="7.0949999999999998"/>
    <n v="9.4"/>
    <s v="PM"/>
    <x v="0"/>
  </r>
  <r>
    <s v="811-35-1094"/>
    <x v="2"/>
    <x v="2"/>
    <x v="0"/>
    <x v="1"/>
    <x v="1"/>
    <n v="50.45"/>
    <n v="6"/>
    <n v="15.135"/>
    <n v="317.83499999999998"/>
    <x v="10"/>
    <x v="204"/>
    <x v="2"/>
    <n v="302.7"/>
    <n v="4.7619047620000003"/>
    <n v="15.135"/>
    <n v="8.9"/>
    <s v="PM"/>
    <x v="0"/>
  </r>
  <r>
    <s v="699-88-1972"/>
    <x v="2"/>
    <x v="2"/>
    <x v="1"/>
    <x v="1"/>
    <x v="0"/>
    <n v="99.16"/>
    <n v="8"/>
    <n v="39.664000000000001"/>
    <n v="832.94399999999996"/>
    <x v="26"/>
    <x v="59"/>
    <x v="2"/>
    <n v="793.28"/>
    <n v="4.7619047620000003"/>
    <n v="39.664000000000001"/>
    <n v="4.2"/>
    <s v="PM"/>
    <x v="0"/>
  </r>
  <r>
    <s v="781-84-8059"/>
    <x v="1"/>
    <x v="1"/>
    <x v="1"/>
    <x v="1"/>
    <x v="5"/>
    <n v="60.74"/>
    <n v="7"/>
    <n v="21.259"/>
    <n v="446.43900000000002"/>
    <x v="68"/>
    <x v="293"/>
    <x v="0"/>
    <n v="425.18"/>
    <n v="4.7619047620000003"/>
    <n v="21.259"/>
    <n v="5"/>
    <s v="PM"/>
    <x v="0"/>
  </r>
  <r>
    <s v="409-49-6995"/>
    <x v="1"/>
    <x v="1"/>
    <x v="0"/>
    <x v="0"/>
    <x v="4"/>
    <n v="47.27"/>
    <n v="6"/>
    <n v="14.180999999999999"/>
    <n v="297.80099999999999"/>
    <x v="63"/>
    <x v="79"/>
    <x v="1"/>
    <n v="283.62"/>
    <n v="4.7619047620000003"/>
    <n v="14.180999999999999"/>
    <n v="8.8000000000000007"/>
    <s v="AM"/>
    <x v="1"/>
  </r>
  <r>
    <s v="725-54-0677"/>
    <x v="1"/>
    <x v="1"/>
    <x v="0"/>
    <x v="1"/>
    <x v="0"/>
    <n v="85.6"/>
    <n v="7"/>
    <n v="29.96"/>
    <n v="629.16"/>
    <x v="22"/>
    <x v="491"/>
    <x v="1"/>
    <n v="599.20000000000005"/>
    <n v="4.7619047620000003"/>
    <n v="29.96"/>
    <n v="5.3"/>
    <s v="PM"/>
    <x v="0"/>
  </r>
  <r>
    <s v="146-09-5432"/>
    <x v="0"/>
    <x v="0"/>
    <x v="0"/>
    <x v="1"/>
    <x v="4"/>
    <n v="35.04"/>
    <n v="9"/>
    <n v="15.768000000000001"/>
    <n v="331.12799999999999"/>
    <x v="57"/>
    <x v="151"/>
    <x v="0"/>
    <n v="315.36"/>
    <n v="4.7619047620000003"/>
    <n v="15.768000000000001"/>
    <n v="4.5999999999999996"/>
    <s v="PM"/>
    <x v="0"/>
  </r>
  <r>
    <s v="377-79-7592"/>
    <x v="1"/>
    <x v="1"/>
    <x v="0"/>
    <x v="0"/>
    <x v="1"/>
    <n v="44.84"/>
    <n v="9"/>
    <n v="20.178000000000001"/>
    <n v="423.738"/>
    <x v="78"/>
    <x v="466"/>
    <x v="2"/>
    <n v="403.56"/>
    <n v="4.7619047620000003"/>
    <n v="20.178000000000001"/>
    <n v="7.5"/>
    <s v="PM"/>
    <x v="0"/>
  </r>
  <r>
    <s v="509-10-0516"/>
    <x v="2"/>
    <x v="2"/>
    <x v="1"/>
    <x v="1"/>
    <x v="2"/>
    <n v="45.97"/>
    <n v="4"/>
    <n v="9.1940000000000008"/>
    <n v="193.07400000000001"/>
    <x v="57"/>
    <x v="110"/>
    <x v="0"/>
    <n v="183.88"/>
    <n v="4.7619047620000003"/>
    <n v="9.1940000000000008"/>
    <n v="5.0999999999999996"/>
    <s v="PM"/>
    <x v="0"/>
  </r>
  <r>
    <s v="595-94-9924"/>
    <x v="0"/>
    <x v="0"/>
    <x v="0"/>
    <x v="0"/>
    <x v="0"/>
    <n v="27.73"/>
    <n v="5"/>
    <n v="6.9325000000000001"/>
    <n v="145.58250000000001"/>
    <x v="58"/>
    <x v="277"/>
    <x v="2"/>
    <n v="138.65"/>
    <n v="4.7619047620000003"/>
    <n v="6.9325000000000001"/>
    <n v="4.2"/>
    <s v="PM"/>
    <x v="0"/>
  </r>
  <r>
    <s v="865-41-9075"/>
    <x v="0"/>
    <x v="0"/>
    <x v="1"/>
    <x v="1"/>
    <x v="4"/>
    <n v="11.53"/>
    <n v="7"/>
    <n v="4.0354999999999999"/>
    <n v="84.745500000000007"/>
    <x v="26"/>
    <x v="492"/>
    <x v="1"/>
    <n v="80.709999999999994"/>
    <n v="4.7619047620000003"/>
    <n v="4.0354999999999999"/>
    <n v="8.1"/>
    <s v="PM"/>
    <x v="0"/>
  </r>
  <r>
    <s v="545-07-8534"/>
    <x v="1"/>
    <x v="1"/>
    <x v="1"/>
    <x v="0"/>
    <x v="0"/>
    <n v="58.32"/>
    <n v="2"/>
    <n v="5.8319999999999999"/>
    <n v="122.47199999999999"/>
    <x v="44"/>
    <x v="179"/>
    <x v="0"/>
    <n v="116.64"/>
    <n v="4.7619047620000003"/>
    <n v="5.8319999999999999"/>
    <n v="6"/>
    <s v="PM"/>
    <x v="0"/>
  </r>
  <r>
    <s v="118-62-1812"/>
    <x v="1"/>
    <x v="1"/>
    <x v="0"/>
    <x v="0"/>
    <x v="2"/>
    <n v="78.38"/>
    <n v="4"/>
    <n v="15.676"/>
    <n v="329.19600000000003"/>
    <x v="62"/>
    <x v="493"/>
    <x v="1"/>
    <n v="313.52"/>
    <n v="4.7619047620000003"/>
    <n v="15.676"/>
    <n v="7.9"/>
    <s v="PM"/>
    <x v="0"/>
  </r>
  <r>
    <s v="450-42-3339"/>
    <x v="1"/>
    <x v="1"/>
    <x v="1"/>
    <x v="1"/>
    <x v="0"/>
    <n v="84.61"/>
    <n v="10"/>
    <n v="42.305"/>
    <n v="888.40499999999997"/>
    <x v="57"/>
    <x v="262"/>
    <x v="2"/>
    <n v="846.1"/>
    <n v="4.7619047620000003"/>
    <n v="42.305"/>
    <n v="8.8000000000000007"/>
    <s v="PM"/>
    <x v="0"/>
  </r>
  <r>
    <s v="851-98-3555"/>
    <x v="2"/>
    <x v="2"/>
    <x v="1"/>
    <x v="0"/>
    <x v="0"/>
    <n v="82.88"/>
    <n v="5"/>
    <n v="20.72"/>
    <n v="435.12"/>
    <x v="62"/>
    <x v="402"/>
    <x v="2"/>
    <n v="414.4"/>
    <n v="4.7619047620000003"/>
    <n v="20.72"/>
    <n v="6.6"/>
    <s v="PM"/>
    <x v="0"/>
  </r>
  <r>
    <s v="186-71-5196"/>
    <x v="0"/>
    <x v="0"/>
    <x v="0"/>
    <x v="0"/>
    <x v="4"/>
    <n v="79.540000000000006"/>
    <n v="2"/>
    <n v="7.9539999999999997"/>
    <n v="167.03399999999999"/>
    <x v="39"/>
    <x v="269"/>
    <x v="0"/>
    <n v="159.08000000000001"/>
    <n v="4.7619047620000003"/>
    <n v="7.9539999999999997"/>
    <n v="6.2"/>
    <s v="PM"/>
    <x v="0"/>
  </r>
  <r>
    <s v="624-01-8356"/>
    <x v="2"/>
    <x v="2"/>
    <x v="1"/>
    <x v="0"/>
    <x v="2"/>
    <n v="49.01"/>
    <n v="10"/>
    <n v="24.504999999999999"/>
    <n v="514.60500000000002"/>
    <x v="3"/>
    <x v="494"/>
    <x v="2"/>
    <n v="490.1"/>
    <n v="4.7619047620000003"/>
    <n v="24.504999999999999"/>
    <n v="4.2"/>
    <s v="AM"/>
    <x v="1"/>
  </r>
  <r>
    <s v="313-66-9943"/>
    <x v="2"/>
    <x v="2"/>
    <x v="0"/>
    <x v="0"/>
    <x v="4"/>
    <n v="29.15"/>
    <n v="3"/>
    <n v="4.3724999999999996"/>
    <n v="91.822500000000005"/>
    <x v="39"/>
    <x v="245"/>
    <x v="2"/>
    <n v="87.45"/>
    <n v="4.7619047620000003"/>
    <n v="4.3724999999999996"/>
    <n v="7.3"/>
    <s v="PM"/>
    <x v="0"/>
  </r>
  <r>
    <s v="151-27-8496"/>
    <x v="1"/>
    <x v="1"/>
    <x v="1"/>
    <x v="0"/>
    <x v="1"/>
    <n v="56.13"/>
    <n v="4"/>
    <n v="11.226000000000001"/>
    <n v="235.74600000000001"/>
    <x v="64"/>
    <x v="354"/>
    <x v="0"/>
    <n v="224.52"/>
    <n v="4.7619047620000003"/>
    <n v="11.226000000000001"/>
    <n v="8.6"/>
    <s v="AM"/>
    <x v="1"/>
  </r>
  <r>
    <s v="453-33-6436"/>
    <x v="0"/>
    <x v="0"/>
    <x v="1"/>
    <x v="0"/>
    <x v="2"/>
    <n v="93.12"/>
    <n v="8"/>
    <n v="37.247999999999998"/>
    <n v="782.20799999999997"/>
    <x v="13"/>
    <x v="495"/>
    <x v="1"/>
    <n v="744.96"/>
    <n v="4.7619047620000003"/>
    <n v="37.247999999999998"/>
    <n v="6.8"/>
    <s v="AM"/>
    <x v="1"/>
  </r>
  <r>
    <s v="522-57-8364"/>
    <x v="0"/>
    <x v="0"/>
    <x v="0"/>
    <x v="1"/>
    <x v="5"/>
    <n v="51.34"/>
    <n v="8"/>
    <n v="20.536000000000001"/>
    <n v="431.25599999999997"/>
    <x v="82"/>
    <x v="158"/>
    <x v="0"/>
    <n v="410.72"/>
    <n v="4.7619047620000003"/>
    <n v="20.536000000000001"/>
    <n v="7.6"/>
    <s v="AM"/>
    <x v="1"/>
  </r>
  <r>
    <s v="459-45-2396"/>
    <x v="0"/>
    <x v="0"/>
    <x v="0"/>
    <x v="0"/>
    <x v="4"/>
    <n v="99.6"/>
    <n v="3"/>
    <n v="14.94"/>
    <n v="313.74"/>
    <x v="6"/>
    <x v="40"/>
    <x v="1"/>
    <n v="298.8"/>
    <n v="4.7619047620000003"/>
    <n v="14.94"/>
    <n v="5.8"/>
    <s v="PM"/>
    <x v="0"/>
  </r>
  <r>
    <s v="717-96-4189"/>
    <x v="1"/>
    <x v="1"/>
    <x v="1"/>
    <x v="0"/>
    <x v="1"/>
    <n v="35.49"/>
    <n v="6"/>
    <n v="10.647"/>
    <n v="223.58699999999999"/>
    <x v="30"/>
    <x v="343"/>
    <x v="1"/>
    <n v="212.94"/>
    <n v="4.7619047620000003"/>
    <n v="10.647"/>
    <n v="4.0999999999999996"/>
    <s v="PM"/>
    <x v="0"/>
  </r>
  <r>
    <s v="722-13-2115"/>
    <x v="1"/>
    <x v="1"/>
    <x v="0"/>
    <x v="1"/>
    <x v="3"/>
    <n v="42.85"/>
    <n v="1"/>
    <n v="2.1425000000000001"/>
    <n v="44.9925"/>
    <x v="86"/>
    <x v="29"/>
    <x v="2"/>
    <n v="42.85"/>
    <n v="4.7619047620000003"/>
    <n v="2.1425000000000001"/>
    <n v="9.3000000000000007"/>
    <s v="PM"/>
    <x v="0"/>
  </r>
  <r>
    <s v="749-81-8133"/>
    <x v="0"/>
    <x v="0"/>
    <x v="1"/>
    <x v="0"/>
    <x v="5"/>
    <n v="94.67"/>
    <n v="4"/>
    <n v="18.934000000000001"/>
    <n v="397.61399999999998"/>
    <x v="16"/>
    <x v="153"/>
    <x v="1"/>
    <n v="378.68"/>
    <n v="4.7619047620000003"/>
    <n v="18.934000000000001"/>
    <n v="6.8"/>
    <s v="PM"/>
    <x v="0"/>
  </r>
  <r>
    <s v="777-67-2495"/>
    <x v="2"/>
    <x v="2"/>
    <x v="1"/>
    <x v="1"/>
    <x v="2"/>
    <n v="68.97"/>
    <n v="3"/>
    <n v="10.345499999999999"/>
    <n v="217.25550000000001"/>
    <x v="70"/>
    <x v="55"/>
    <x v="0"/>
    <n v="206.91"/>
    <n v="4.7619047620000003"/>
    <n v="10.345499999999999"/>
    <n v="8.6999999999999993"/>
    <s v="AM"/>
    <x v="1"/>
  </r>
  <r>
    <s v="636-98-3364"/>
    <x v="2"/>
    <x v="2"/>
    <x v="0"/>
    <x v="0"/>
    <x v="1"/>
    <n v="26.26"/>
    <n v="3"/>
    <n v="3.9390000000000001"/>
    <n v="82.718999999999994"/>
    <x v="22"/>
    <x v="482"/>
    <x v="0"/>
    <n v="78.78"/>
    <n v="4.7619047620000003"/>
    <n v="3.9390000000000001"/>
    <n v="6.3"/>
    <s v="PM"/>
    <x v="0"/>
  </r>
  <r>
    <s v="246-55-6923"/>
    <x v="1"/>
    <x v="1"/>
    <x v="0"/>
    <x v="0"/>
    <x v="2"/>
    <n v="35.79"/>
    <n v="9"/>
    <n v="16.105499999999999"/>
    <n v="338.21550000000002"/>
    <x v="24"/>
    <x v="379"/>
    <x v="2"/>
    <n v="322.11"/>
    <n v="4.7619047620000003"/>
    <n v="16.105499999999999"/>
    <n v="5.0999999999999996"/>
    <s v="PM"/>
    <x v="0"/>
  </r>
  <r>
    <s v="181-82-6255"/>
    <x v="2"/>
    <x v="2"/>
    <x v="1"/>
    <x v="0"/>
    <x v="2"/>
    <n v="16.37"/>
    <n v="6"/>
    <n v="4.9109999999999996"/>
    <n v="103.131"/>
    <x v="4"/>
    <x v="496"/>
    <x v="1"/>
    <n v="98.22"/>
    <n v="4.7619047620000003"/>
    <n v="4.9109999999999996"/>
    <n v="7"/>
    <s v="AM"/>
    <x v="1"/>
  </r>
  <r>
    <s v="838-02-1821"/>
    <x v="1"/>
    <x v="1"/>
    <x v="0"/>
    <x v="0"/>
    <x v="2"/>
    <n v="12.73"/>
    <n v="2"/>
    <n v="1.2729999999999999"/>
    <n v="26.733000000000001"/>
    <x v="70"/>
    <x v="334"/>
    <x v="2"/>
    <n v="25.46"/>
    <n v="4.7619047620000003"/>
    <n v="1.2729999999999999"/>
    <n v="5.2"/>
    <s v="PM"/>
    <x v="0"/>
  </r>
  <r>
    <s v="887-42-0517"/>
    <x v="1"/>
    <x v="1"/>
    <x v="1"/>
    <x v="0"/>
    <x v="3"/>
    <n v="83.14"/>
    <n v="7"/>
    <n v="29.099"/>
    <n v="611.07899999999995"/>
    <x v="8"/>
    <x v="359"/>
    <x v="2"/>
    <n v="581.98"/>
    <n v="4.7619047620000003"/>
    <n v="29.099"/>
    <n v="6.6"/>
    <s v="AM"/>
    <x v="1"/>
  </r>
  <r>
    <s v="457-12-0244"/>
    <x v="1"/>
    <x v="1"/>
    <x v="0"/>
    <x v="0"/>
    <x v="3"/>
    <n v="35.22"/>
    <n v="6"/>
    <n v="10.566000000000001"/>
    <n v="221.886"/>
    <x v="86"/>
    <x v="497"/>
    <x v="0"/>
    <n v="211.32"/>
    <n v="4.7619047620000003"/>
    <n v="10.566000000000001"/>
    <n v="6.5"/>
    <s v="PM"/>
    <x v="0"/>
  </r>
  <r>
    <s v="226-34-0034"/>
    <x v="2"/>
    <x v="2"/>
    <x v="1"/>
    <x v="0"/>
    <x v="1"/>
    <n v="13.78"/>
    <n v="4"/>
    <n v="2.7559999999999998"/>
    <n v="57.875999999999998"/>
    <x v="8"/>
    <x v="498"/>
    <x v="0"/>
    <n v="55.12"/>
    <n v="4.7619047620000003"/>
    <n v="2.7559999999999998"/>
    <n v="9"/>
    <s v="AM"/>
    <x v="1"/>
  </r>
  <r>
    <s v="321-49-7382"/>
    <x v="2"/>
    <x v="2"/>
    <x v="0"/>
    <x v="1"/>
    <x v="3"/>
    <n v="88.31"/>
    <n v="1"/>
    <n v="4.4154999999999998"/>
    <n v="92.725499999999997"/>
    <x v="42"/>
    <x v="180"/>
    <x v="2"/>
    <n v="88.31"/>
    <n v="4.7619047620000003"/>
    <n v="4.4154999999999998"/>
    <n v="5.2"/>
    <s v="PM"/>
    <x v="0"/>
  </r>
  <r>
    <s v="397-25-8725"/>
    <x v="0"/>
    <x v="0"/>
    <x v="0"/>
    <x v="0"/>
    <x v="0"/>
    <n v="39.619999999999997"/>
    <n v="9"/>
    <n v="17.829000000000001"/>
    <n v="374.40899999999999"/>
    <x v="50"/>
    <x v="297"/>
    <x v="2"/>
    <n v="356.58"/>
    <n v="4.7619047620000003"/>
    <n v="17.829000000000001"/>
    <n v="6.8"/>
    <s v="PM"/>
    <x v="0"/>
  </r>
  <r>
    <s v="431-66-2305"/>
    <x v="2"/>
    <x v="2"/>
    <x v="1"/>
    <x v="0"/>
    <x v="1"/>
    <n v="88.25"/>
    <n v="9"/>
    <n v="39.712499999999999"/>
    <n v="833.96249999999998"/>
    <x v="42"/>
    <x v="259"/>
    <x v="2"/>
    <n v="794.25"/>
    <n v="4.7619047620000003"/>
    <n v="39.712499999999999"/>
    <n v="7.6"/>
    <s v="PM"/>
    <x v="0"/>
  </r>
  <r>
    <s v="825-94-5922"/>
    <x v="2"/>
    <x v="2"/>
    <x v="1"/>
    <x v="1"/>
    <x v="3"/>
    <n v="25.31"/>
    <n v="2"/>
    <n v="2.5310000000000001"/>
    <n v="53.151000000000003"/>
    <x v="22"/>
    <x v="206"/>
    <x v="0"/>
    <n v="50.62"/>
    <n v="4.7619047620000003"/>
    <n v="2.5310000000000001"/>
    <n v="7.2"/>
    <s v="PM"/>
    <x v="0"/>
  </r>
  <r>
    <s v="641-62-7288"/>
    <x v="2"/>
    <x v="2"/>
    <x v="1"/>
    <x v="1"/>
    <x v="2"/>
    <n v="99.92"/>
    <n v="6"/>
    <n v="29.975999999999999"/>
    <n v="629.49599999999998"/>
    <x v="62"/>
    <x v="499"/>
    <x v="0"/>
    <n v="599.52"/>
    <n v="4.7619047620000003"/>
    <n v="29.975999999999999"/>
    <n v="7.1"/>
    <s v="PM"/>
    <x v="0"/>
  </r>
  <r>
    <s v="756-93-1854"/>
    <x v="1"/>
    <x v="1"/>
    <x v="0"/>
    <x v="0"/>
    <x v="5"/>
    <n v="83.35"/>
    <n v="2"/>
    <n v="8.3350000000000009"/>
    <n v="175.035"/>
    <x v="30"/>
    <x v="500"/>
    <x v="2"/>
    <n v="166.7"/>
    <n v="4.7619047620000003"/>
    <n v="8.3350000000000009"/>
    <n v="9.5"/>
    <s v="PM"/>
    <x v="0"/>
  </r>
  <r>
    <s v="243-55-8457"/>
    <x v="0"/>
    <x v="0"/>
    <x v="1"/>
    <x v="0"/>
    <x v="4"/>
    <n v="74.44"/>
    <n v="10"/>
    <n v="37.22"/>
    <n v="781.62"/>
    <x v="33"/>
    <x v="335"/>
    <x v="0"/>
    <n v="744.4"/>
    <n v="4.7619047620000003"/>
    <n v="37.22"/>
    <n v="5.0999999999999996"/>
    <s v="AM"/>
    <x v="1"/>
  </r>
  <r>
    <s v="458-10-8612"/>
    <x v="1"/>
    <x v="1"/>
    <x v="1"/>
    <x v="1"/>
    <x v="0"/>
    <n v="64.08"/>
    <n v="7"/>
    <n v="22.428000000000001"/>
    <n v="470.988"/>
    <x v="40"/>
    <x v="62"/>
    <x v="0"/>
    <n v="448.56"/>
    <n v="4.7619047620000003"/>
    <n v="22.428000000000001"/>
    <n v="7.6"/>
    <s v="PM"/>
    <x v="0"/>
  </r>
  <r>
    <s v="501-61-1753"/>
    <x v="2"/>
    <x v="2"/>
    <x v="1"/>
    <x v="0"/>
    <x v="2"/>
    <n v="63.15"/>
    <n v="6"/>
    <n v="18.945"/>
    <n v="397.84500000000003"/>
    <x v="75"/>
    <x v="181"/>
    <x v="0"/>
    <n v="378.9"/>
    <n v="4.7619047620000003"/>
    <n v="18.945"/>
    <n v="9.8000000000000007"/>
    <s v="PM"/>
    <x v="0"/>
  </r>
  <r>
    <s v="235-06-8510"/>
    <x v="1"/>
    <x v="1"/>
    <x v="0"/>
    <x v="1"/>
    <x v="2"/>
    <n v="85.72"/>
    <n v="3"/>
    <n v="12.858000000000001"/>
    <n v="270.01799999999997"/>
    <x v="46"/>
    <x v="123"/>
    <x v="0"/>
    <n v="257.16000000000003"/>
    <n v="4.7619047620000003"/>
    <n v="12.858000000000001"/>
    <n v="5.0999999999999996"/>
    <s v="PM"/>
    <x v="0"/>
  </r>
  <r>
    <s v="433-08-7822"/>
    <x v="1"/>
    <x v="1"/>
    <x v="1"/>
    <x v="0"/>
    <x v="0"/>
    <n v="78.89"/>
    <n v="7"/>
    <n v="27.611499999999999"/>
    <n v="579.8415"/>
    <x v="0"/>
    <x v="28"/>
    <x v="0"/>
    <n v="552.23"/>
    <n v="4.7619047620000003"/>
    <n v="27.611499999999999"/>
    <n v="7.5"/>
    <s v="PM"/>
    <x v="0"/>
  </r>
  <r>
    <s v="361-85-2571"/>
    <x v="0"/>
    <x v="0"/>
    <x v="1"/>
    <x v="0"/>
    <x v="3"/>
    <n v="89.48"/>
    <n v="5"/>
    <n v="22.37"/>
    <n v="469.77"/>
    <x v="73"/>
    <x v="392"/>
    <x v="1"/>
    <n v="447.4"/>
    <n v="4.7619047620000003"/>
    <n v="22.37"/>
    <n v="7.4"/>
    <s v="AM"/>
    <x v="1"/>
  </r>
  <r>
    <s v="131-70-8179"/>
    <x v="0"/>
    <x v="0"/>
    <x v="0"/>
    <x v="0"/>
    <x v="0"/>
    <n v="92.09"/>
    <n v="3"/>
    <n v="13.813499999999999"/>
    <n v="290.08350000000002"/>
    <x v="21"/>
    <x v="501"/>
    <x v="1"/>
    <n v="276.27"/>
    <n v="4.7619047620000003"/>
    <n v="13.813499999999999"/>
    <n v="4.2"/>
    <s v="PM"/>
    <x v="0"/>
  </r>
  <r>
    <s v="500-02-2261"/>
    <x v="1"/>
    <x v="1"/>
    <x v="1"/>
    <x v="0"/>
    <x v="4"/>
    <n v="57.29"/>
    <n v="6"/>
    <n v="17.187000000000001"/>
    <n v="360.92700000000002"/>
    <x v="76"/>
    <x v="72"/>
    <x v="0"/>
    <n v="343.74"/>
    <n v="4.7619047620000003"/>
    <n v="17.187000000000001"/>
    <n v="5.9"/>
    <s v="PM"/>
    <x v="0"/>
  </r>
  <r>
    <s v="720-72-2436"/>
    <x v="0"/>
    <x v="0"/>
    <x v="1"/>
    <x v="1"/>
    <x v="4"/>
    <n v="66.52"/>
    <n v="4"/>
    <n v="13.304"/>
    <n v="279.38400000000001"/>
    <x v="22"/>
    <x v="92"/>
    <x v="0"/>
    <n v="266.08"/>
    <n v="4.7619047620000003"/>
    <n v="13.304"/>
    <n v="6.9"/>
    <s v="PM"/>
    <x v="0"/>
  </r>
  <r>
    <s v="702-83-5291"/>
    <x v="1"/>
    <x v="1"/>
    <x v="0"/>
    <x v="1"/>
    <x v="5"/>
    <n v="99.82"/>
    <n v="9"/>
    <n v="44.918999999999997"/>
    <n v="943.29899999999998"/>
    <x v="39"/>
    <x v="100"/>
    <x v="1"/>
    <n v="898.38"/>
    <n v="4.7619047620000003"/>
    <n v="44.918999999999997"/>
    <n v="6.6"/>
    <s v="AM"/>
    <x v="1"/>
  </r>
  <r>
    <s v="809-69-9497"/>
    <x v="0"/>
    <x v="0"/>
    <x v="1"/>
    <x v="0"/>
    <x v="2"/>
    <n v="45.68"/>
    <n v="10"/>
    <n v="22.84"/>
    <n v="479.64"/>
    <x v="64"/>
    <x v="171"/>
    <x v="0"/>
    <n v="456.8"/>
    <n v="4.7619047620000003"/>
    <n v="22.84"/>
    <n v="5.7"/>
    <s v="PM"/>
    <x v="0"/>
  </r>
  <r>
    <s v="449-16-6770"/>
    <x v="0"/>
    <x v="0"/>
    <x v="1"/>
    <x v="1"/>
    <x v="0"/>
    <n v="50.79"/>
    <n v="5"/>
    <n v="12.6975"/>
    <n v="266.64749999999998"/>
    <x v="88"/>
    <x v="222"/>
    <x v="2"/>
    <n v="253.95"/>
    <n v="4.7619047620000003"/>
    <n v="12.6975"/>
    <n v="5.3"/>
    <s v="PM"/>
    <x v="0"/>
  </r>
  <r>
    <s v="333-23-2632"/>
    <x v="0"/>
    <x v="0"/>
    <x v="0"/>
    <x v="1"/>
    <x v="0"/>
    <n v="10.08"/>
    <n v="7"/>
    <n v="3.528"/>
    <n v="74.087999999999994"/>
    <x v="61"/>
    <x v="253"/>
    <x v="1"/>
    <n v="70.56"/>
    <n v="4.7619047620000003"/>
    <n v="3.528"/>
    <n v="4.2"/>
    <s v="PM"/>
    <x v="0"/>
  </r>
  <r>
    <s v="489-82-1237"/>
    <x v="0"/>
    <x v="0"/>
    <x v="1"/>
    <x v="0"/>
    <x v="1"/>
    <n v="93.88"/>
    <n v="7"/>
    <n v="32.857999999999997"/>
    <n v="690.01800000000003"/>
    <x v="0"/>
    <x v="159"/>
    <x v="2"/>
    <n v="657.16"/>
    <n v="4.7619047620000003"/>
    <n v="32.857999999999997"/>
    <n v="7.3"/>
    <s v="AM"/>
    <x v="1"/>
  </r>
  <r>
    <s v="859-97-6048"/>
    <x v="1"/>
    <x v="1"/>
    <x v="0"/>
    <x v="1"/>
    <x v="1"/>
    <n v="84.25"/>
    <n v="2"/>
    <n v="8.4250000000000007"/>
    <n v="176.92500000000001"/>
    <x v="58"/>
    <x v="385"/>
    <x v="2"/>
    <n v="168.5"/>
    <n v="4.7619047620000003"/>
    <n v="8.4250000000000007"/>
    <n v="5.3"/>
    <s v="PM"/>
    <x v="0"/>
  </r>
  <r>
    <s v="676-10-2200"/>
    <x v="2"/>
    <x v="2"/>
    <x v="0"/>
    <x v="1"/>
    <x v="5"/>
    <n v="53.78"/>
    <n v="1"/>
    <n v="2.6890000000000001"/>
    <n v="56.469000000000001"/>
    <x v="36"/>
    <x v="430"/>
    <x v="0"/>
    <n v="53.78"/>
    <n v="4.7619047620000003"/>
    <n v="2.6890000000000001"/>
    <n v="4.7"/>
    <s v="PM"/>
    <x v="0"/>
  </r>
  <r>
    <s v="373-88-1424"/>
    <x v="1"/>
    <x v="1"/>
    <x v="0"/>
    <x v="1"/>
    <x v="2"/>
    <n v="35.81"/>
    <n v="5"/>
    <n v="8.9525000000000006"/>
    <n v="188.0025"/>
    <x v="10"/>
    <x v="114"/>
    <x v="0"/>
    <n v="179.05"/>
    <n v="4.7619047620000003"/>
    <n v="8.9525000000000006"/>
    <n v="7.9"/>
    <s v="PM"/>
    <x v="0"/>
  </r>
  <r>
    <s v="365-16-4334"/>
    <x v="2"/>
    <x v="2"/>
    <x v="1"/>
    <x v="0"/>
    <x v="4"/>
    <n v="26.43"/>
    <n v="8"/>
    <n v="10.571999999999999"/>
    <n v="222.012"/>
    <x v="7"/>
    <x v="442"/>
    <x v="0"/>
    <n v="211.44"/>
    <n v="4.7619047620000003"/>
    <n v="10.571999999999999"/>
    <n v="8.9"/>
    <s v="PM"/>
    <x v="0"/>
  </r>
  <r>
    <s v="503-21-4385"/>
    <x v="2"/>
    <x v="2"/>
    <x v="0"/>
    <x v="1"/>
    <x v="0"/>
    <n v="39.909999999999997"/>
    <n v="3"/>
    <n v="5.9865000000000004"/>
    <n v="125.7165"/>
    <x v="81"/>
    <x v="343"/>
    <x v="0"/>
    <n v="119.73"/>
    <n v="4.7619047620000003"/>
    <n v="5.9865000000000004"/>
    <n v="9.3000000000000007"/>
    <s v="PM"/>
    <x v="0"/>
  </r>
  <r>
    <s v="305-89-2768"/>
    <x v="2"/>
    <x v="2"/>
    <x v="0"/>
    <x v="0"/>
    <x v="2"/>
    <n v="21.9"/>
    <n v="3"/>
    <n v="3.2850000000000001"/>
    <n v="68.984999999999999"/>
    <x v="51"/>
    <x v="362"/>
    <x v="0"/>
    <n v="65.7"/>
    <n v="4.7619047620000003"/>
    <n v="3.2850000000000001"/>
    <n v="4.7"/>
    <s v="PM"/>
    <x v="0"/>
  </r>
  <r>
    <s v="574-80-1489"/>
    <x v="2"/>
    <x v="2"/>
    <x v="0"/>
    <x v="0"/>
    <x v="4"/>
    <n v="62.85"/>
    <n v="4"/>
    <n v="12.57"/>
    <n v="263.97000000000003"/>
    <x v="6"/>
    <x v="93"/>
    <x v="0"/>
    <n v="251.4"/>
    <n v="4.7619047620000003"/>
    <n v="12.57"/>
    <n v="8.6999999999999993"/>
    <s v="PM"/>
    <x v="0"/>
  </r>
  <r>
    <s v="784-08-0310"/>
    <x v="1"/>
    <x v="1"/>
    <x v="0"/>
    <x v="0"/>
    <x v="4"/>
    <n v="21.04"/>
    <n v="4"/>
    <n v="4.2080000000000002"/>
    <n v="88.367999999999995"/>
    <x v="50"/>
    <x v="139"/>
    <x v="1"/>
    <n v="84.16"/>
    <n v="4.7619047620000003"/>
    <n v="4.2080000000000002"/>
    <n v="7.6"/>
    <s v="PM"/>
    <x v="0"/>
  </r>
  <r>
    <s v="200-40-6154"/>
    <x v="2"/>
    <x v="2"/>
    <x v="0"/>
    <x v="1"/>
    <x v="2"/>
    <n v="65.91"/>
    <n v="6"/>
    <n v="19.773"/>
    <n v="415.233"/>
    <x v="57"/>
    <x v="393"/>
    <x v="1"/>
    <n v="395.46"/>
    <n v="4.7619047620000003"/>
    <n v="19.773"/>
    <n v="5.7"/>
    <s v="AM"/>
    <x v="1"/>
  </r>
  <r>
    <s v="846-10-0341"/>
    <x v="0"/>
    <x v="0"/>
    <x v="1"/>
    <x v="0"/>
    <x v="5"/>
    <n v="42.57"/>
    <n v="7"/>
    <n v="14.8995"/>
    <n v="312.8895"/>
    <x v="47"/>
    <x v="159"/>
    <x v="1"/>
    <n v="297.99"/>
    <n v="4.7619047620000003"/>
    <n v="14.8995"/>
    <n v="6.8"/>
    <s v="AM"/>
    <x v="1"/>
  </r>
  <r>
    <s v="577-34-7579"/>
    <x v="1"/>
    <x v="1"/>
    <x v="0"/>
    <x v="1"/>
    <x v="4"/>
    <n v="50.49"/>
    <n v="9"/>
    <n v="22.720500000000001"/>
    <n v="477.13049999999998"/>
    <x v="8"/>
    <x v="361"/>
    <x v="1"/>
    <n v="454.41"/>
    <n v="4.7619047620000003"/>
    <n v="22.720500000000001"/>
    <n v="5.4"/>
    <s v="PM"/>
    <x v="0"/>
  </r>
  <r>
    <s v="430-02-3888"/>
    <x v="2"/>
    <x v="2"/>
    <x v="1"/>
    <x v="1"/>
    <x v="1"/>
    <n v="46.02"/>
    <n v="6"/>
    <n v="13.805999999999999"/>
    <n v="289.92599999999999"/>
    <x v="13"/>
    <x v="57"/>
    <x v="1"/>
    <n v="276.12"/>
    <n v="4.7619047620000003"/>
    <n v="13.805999999999999"/>
    <n v="7.1"/>
    <s v="PM"/>
    <x v="0"/>
  </r>
  <r>
    <s v="867-47-1948"/>
    <x v="1"/>
    <x v="1"/>
    <x v="1"/>
    <x v="0"/>
    <x v="2"/>
    <n v="15.8"/>
    <n v="10"/>
    <n v="7.9"/>
    <n v="165.9"/>
    <x v="51"/>
    <x v="348"/>
    <x v="1"/>
    <n v="158"/>
    <n v="4.7619047620000003"/>
    <n v="7.9"/>
    <n v="7.8"/>
    <s v="PM"/>
    <x v="0"/>
  </r>
  <r>
    <s v="384-59-6655"/>
    <x v="0"/>
    <x v="0"/>
    <x v="0"/>
    <x v="0"/>
    <x v="4"/>
    <n v="98.66"/>
    <n v="9"/>
    <n v="44.396999999999998"/>
    <n v="932.33699999999999"/>
    <x v="88"/>
    <x v="133"/>
    <x v="1"/>
    <n v="887.94"/>
    <n v="4.7619047620000003"/>
    <n v="44.396999999999998"/>
    <n v="8.4"/>
    <s v="PM"/>
    <x v="0"/>
  </r>
  <r>
    <s v="256-58-3609"/>
    <x v="1"/>
    <x v="1"/>
    <x v="0"/>
    <x v="1"/>
    <x v="5"/>
    <n v="91.98"/>
    <n v="1"/>
    <n v="4.5990000000000002"/>
    <n v="96.578999999999994"/>
    <x v="79"/>
    <x v="406"/>
    <x v="1"/>
    <n v="91.98"/>
    <n v="4.7619047620000003"/>
    <n v="4.5990000000000002"/>
    <n v="9.8000000000000007"/>
    <s v="PM"/>
    <x v="0"/>
  </r>
  <r>
    <s v="324-92-3863"/>
    <x v="0"/>
    <x v="0"/>
    <x v="0"/>
    <x v="1"/>
    <x v="1"/>
    <n v="20.89"/>
    <n v="2"/>
    <n v="2.089"/>
    <n v="43.869"/>
    <x v="63"/>
    <x v="40"/>
    <x v="1"/>
    <n v="41.78"/>
    <n v="4.7619047620000003"/>
    <n v="2.089"/>
    <n v="9.8000000000000007"/>
    <s v="PM"/>
    <x v="0"/>
  </r>
  <r>
    <s v="593-08-5916"/>
    <x v="0"/>
    <x v="0"/>
    <x v="1"/>
    <x v="0"/>
    <x v="5"/>
    <n v="15.5"/>
    <n v="1"/>
    <n v="0.77500000000000002"/>
    <n v="16.274999999999999"/>
    <x v="35"/>
    <x v="502"/>
    <x v="2"/>
    <n v="15.5"/>
    <n v="4.7619047620000003"/>
    <n v="0.77500000000000002"/>
    <n v="7.4"/>
    <s v="PM"/>
    <x v="0"/>
  </r>
  <r>
    <s v="364-34-2972"/>
    <x v="1"/>
    <x v="1"/>
    <x v="0"/>
    <x v="1"/>
    <x v="1"/>
    <n v="96.82"/>
    <n v="3"/>
    <n v="14.523"/>
    <n v="304.983"/>
    <x v="73"/>
    <x v="291"/>
    <x v="1"/>
    <n v="290.45999999999998"/>
    <n v="4.7619047620000003"/>
    <n v="14.523"/>
    <n v="6.7"/>
    <s v="PM"/>
    <x v="0"/>
  </r>
  <r>
    <s v="794-42-3736"/>
    <x v="2"/>
    <x v="2"/>
    <x v="1"/>
    <x v="1"/>
    <x v="4"/>
    <n v="33.33"/>
    <n v="2"/>
    <n v="3.3330000000000002"/>
    <n v="69.992999999999995"/>
    <x v="53"/>
    <x v="400"/>
    <x v="2"/>
    <n v="66.66"/>
    <n v="4.7619047620000003"/>
    <n v="3.3330000000000002"/>
    <n v="6.4"/>
    <s v="PM"/>
    <x v="0"/>
  </r>
  <r>
    <s v="172-42-8274"/>
    <x v="2"/>
    <x v="2"/>
    <x v="1"/>
    <x v="0"/>
    <x v="1"/>
    <n v="38.270000000000003"/>
    <n v="2"/>
    <n v="3.827"/>
    <n v="80.367000000000004"/>
    <x v="22"/>
    <x v="503"/>
    <x v="2"/>
    <n v="76.540000000000006"/>
    <n v="4.7619047620000003"/>
    <n v="3.827"/>
    <n v="5.8"/>
    <s v="PM"/>
    <x v="0"/>
  </r>
  <r>
    <s v="558-60-5016"/>
    <x v="0"/>
    <x v="0"/>
    <x v="1"/>
    <x v="0"/>
    <x v="2"/>
    <n v="33.299999999999997"/>
    <n v="9"/>
    <n v="14.984999999999999"/>
    <n v="314.685"/>
    <x v="31"/>
    <x v="398"/>
    <x v="0"/>
    <n v="299.7"/>
    <n v="4.7619047620000003"/>
    <n v="14.984999999999999"/>
    <n v="7.2"/>
    <s v="PM"/>
    <x v="0"/>
  </r>
  <r>
    <s v="195-06-0432"/>
    <x v="0"/>
    <x v="0"/>
    <x v="0"/>
    <x v="1"/>
    <x v="2"/>
    <n v="81.010000000000005"/>
    <n v="3"/>
    <n v="12.1515"/>
    <n v="255.1815"/>
    <x v="50"/>
    <x v="197"/>
    <x v="2"/>
    <n v="243.03"/>
    <n v="4.7619047620000003"/>
    <n v="12.1515"/>
    <n v="9.3000000000000007"/>
    <s v="PM"/>
    <x v="0"/>
  </r>
  <r>
    <s v="605-03-2706"/>
    <x v="0"/>
    <x v="0"/>
    <x v="1"/>
    <x v="0"/>
    <x v="0"/>
    <n v="15.8"/>
    <n v="3"/>
    <n v="2.37"/>
    <n v="49.77"/>
    <x v="5"/>
    <x v="454"/>
    <x v="1"/>
    <n v="47.4"/>
    <n v="4.7619047620000003"/>
    <n v="2.37"/>
    <n v="9.5"/>
    <s v="PM"/>
    <x v="0"/>
  </r>
  <r>
    <s v="214-30-2776"/>
    <x v="2"/>
    <x v="2"/>
    <x v="0"/>
    <x v="0"/>
    <x v="1"/>
    <n v="34.49"/>
    <n v="5"/>
    <n v="8.6225000000000005"/>
    <n v="181.07249999999999"/>
    <x v="16"/>
    <x v="143"/>
    <x v="2"/>
    <n v="172.45"/>
    <n v="4.7619047620000003"/>
    <n v="8.6225000000000005"/>
    <n v="9"/>
    <s v="PM"/>
    <x v="0"/>
  </r>
  <r>
    <s v="746-04-1077"/>
    <x v="2"/>
    <x v="2"/>
    <x v="0"/>
    <x v="0"/>
    <x v="4"/>
    <n v="84.63"/>
    <n v="10"/>
    <n v="42.314999999999998"/>
    <n v="888.61500000000001"/>
    <x v="17"/>
    <x v="150"/>
    <x v="2"/>
    <n v="846.3"/>
    <n v="4.7619047620000003"/>
    <n v="42.314999999999998"/>
    <n v="9"/>
    <s v="AM"/>
    <x v="1"/>
  </r>
  <r>
    <s v="448-34-8700"/>
    <x v="2"/>
    <x v="2"/>
    <x v="0"/>
    <x v="1"/>
    <x v="2"/>
    <n v="36.909999999999997"/>
    <n v="7"/>
    <n v="12.9185"/>
    <n v="271.2885"/>
    <x v="34"/>
    <x v="477"/>
    <x v="0"/>
    <n v="258.37"/>
    <n v="4.7619047620000003"/>
    <n v="12.9185"/>
    <n v="6.7"/>
    <s v="PM"/>
    <x v="0"/>
  </r>
  <r>
    <s v="452-04-8808"/>
    <x v="2"/>
    <x v="2"/>
    <x v="1"/>
    <x v="1"/>
    <x v="1"/>
    <n v="87.08"/>
    <n v="7"/>
    <n v="30.478000000000002"/>
    <n v="640.03800000000001"/>
    <x v="53"/>
    <x v="504"/>
    <x v="1"/>
    <n v="609.55999999999995"/>
    <n v="4.7619047620000003"/>
    <n v="30.478000000000002"/>
    <n v="5.5"/>
    <s v="PM"/>
    <x v="0"/>
  </r>
  <r>
    <s v="531-56-4728"/>
    <x v="0"/>
    <x v="0"/>
    <x v="1"/>
    <x v="1"/>
    <x v="2"/>
    <n v="80.08"/>
    <n v="3"/>
    <n v="12.012"/>
    <n v="252.25200000000001"/>
    <x v="48"/>
    <x v="406"/>
    <x v="1"/>
    <n v="240.24"/>
    <n v="4.7619047620000003"/>
    <n v="12.012"/>
    <n v="5.4"/>
    <s v="PM"/>
    <x v="0"/>
  </r>
  <r>
    <s v="744-82-9138"/>
    <x v="1"/>
    <x v="1"/>
    <x v="1"/>
    <x v="1"/>
    <x v="5"/>
    <n v="86.13"/>
    <n v="2"/>
    <n v="8.6129999999999995"/>
    <n v="180.87299999999999"/>
    <x v="13"/>
    <x v="422"/>
    <x v="1"/>
    <n v="172.26"/>
    <n v="4.7619047620000003"/>
    <n v="8.6129999999999995"/>
    <n v="8.1999999999999993"/>
    <s v="PM"/>
    <x v="0"/>
  </r>
  <r>
    <s v="883-69-1285"/>
    <x v="2"/>
    <x v="2"/>
    <x v="0"/>
    <x v="1"/>
    <x v="5"/>
    <n v="49.92"/>
    <n v="2"/>
    <n v="4.992"/>
    <n v="104.83199999999999"/>
    <x v="43"/>
    <x v="479"/>
    <x v="2"/>
    <n v="99.84"/>
    <n v="4.7619047620000003"/>
    <n v="4.992"/>
    <n v="7"/>
    <s v="AM"/>
    <x v="1"/>
  </r>
  <r>
    <s v="221-25-5073"/>
    <x v="0"/>
    <x v="0"/>
    <x v="1"/>
    <x v="0"/>
    <x v="4"/>
    <n v="74.66"/>
    <n v="4"/>
    <n v="14.932"/>
    <n v="313.572"/>
    <x v="31"/>
    <x v="17"/>
    <x v="1"/>
    <n v="298.64"/>
    <n v="4.7619047620000003"/>
    <n v="14.932"/>
    <n v="8.5"/>
    <s v="AM"/>
    <x v="1"/>
  </r>
  <r>
    <s v="518-71-6847"/>
    <x v="2"/>
    <x v="2"/>
    <x v="0"/>
    <x v="1"/>
    <x v="4"/>
    <n v="26.6"/>
    <n v="6"/>
    <n v="7.98"/>
    <n v="167.58"/>
    <x v="84"/>
    <x v="50"/>
    <x v="0"/>
    <n v="159.6"/>
    <n v="4.7619047620000003"/>
    <n v="7.98"/>
    <n v="4.9000000000000004"/>
    <s v="PM"/>
    <x v="0"/>
  </r>
  <r>
    <s v="156-20-0370"/>
    <x v="2"/>
    <x v="2"/>
    <x v="1"/>
    <x v="0"/>
    <x v="1"/>
    <n v="25.45"/>
    <n v="1"/>
    <n v="1.2725"/>
    <n v="26.7225"/>
    <x v="24"/>
    <x v="397"/>
    <x v="2"/>
    <n v="25.45"/>
    <n v="4.7619047620000003"/>
    <n v="1.2725"/>
    <n v="5.0999999999999996"/>
    <s v="PM"/>
    <x v="0"/>
  </r>
  <r>
    <s v="151-33-7434"/>
    <x v="2"/>
    <x v="2"/>
    <x v="1"/>
    <x v="0"/>
    <x v="4"/>
    <n v="67.77"/>
    <n v="1"/>
    <n v="3.3885000000000001"/>
    <n v="71.158500000000004"/>
    <x v="87"/>
    <x v="413"/>
    <x v="2"/>
    <n v="67.77"/>
    <n v="4.7619047620000003"/>
    <n v="3.3885000000000001"/>
    <n v="6.5"/>
    <s v="PM"/>
    <x v="0"/>
  </r>
  <r>
    <s v="728-47-9078"/>
    <x v="1"/>
    <x v="1"/>
    <x v="0"/>
    <x v="1"/>
    <x v="4"/>
    <n v="59.59"/>
    <n v="4"/>
    <n v="11.917999999999999"/>
    <n v="250.27799999999999"/>
    <x v="64"/>
    <x v="69"/>
    <x v="1"/>
    <n v="238.36"/>
    <n v="4.7619047620000003"/>
    <n v="11.917999999999999"/>
    <n v="9.8000000000000007"/>
    <s v="PM"/>
    <x v="0"/>
  </r>
  <r>
    <s v="809-46-1866"/>
    <x v="0"/>
    <x v="0"/>
    <x v="1"/>
    <x v="1"/>
    <x v="0"/>
    <n v="58.15"/>
    <n v="4"/>
    <n v="11.63"/>
    <n v="244.23"/>
    <x v="54"/>
    <x v="292"/>
    <x v="1"/>
    <n v="232.6"/>
    <n v="4.7619047620000003"/>
    <n v="11.63"/>
    <n v="8.4"/>
    <s v="PM"/>
    <x v="0"/>
  </r>
  <r>
    <s v="139-32-4183"/>
    <x v="0"/>
    <x v="0"/>
    <x v="0"/>
    <x v="0"/>
    <x v="3"/>
    <n v="97.48"/>
    <n v="9"/>
    <n v="43.866"/>
    <n v="921.18600000000004"/>
    <x v="86"/>
    <x v="401"/>
    <x v="0"/>
    <n v="877.32"/>
    <n v="4.7619047620000003"/>
    <n v="43.866"/>
    <n v="7.4"/>
    <s v="PM"/>
    <x v="0"/>
  </r>
  <r>
    <s v="148-41-7930"/>
    <x v="1"/>
    <x v="1"/>
    <x v="1"/>
    <x v="1"/>
    <x v="0"/>
    <n v="99.96"/>
    <n v="7"/>
    <n v="34.985999999999997"/>
    <n v="734.70600000000002"/>
    <x v="54"/>
    <x v="373"/>
    <x v="1"/>
    <n v="699.72"/>
    <n v="4.7619047620000003"/>
    <n v="34.985999999999997"/>
    <n v="6.1"/>
    <s v="AM"/>
    <x v="1"/>
  </r>
  <r>
    <s v="189-40-5216"/>
    <x v="1"/>
    <x v="1"/>
    <x v="1"/>
    <x v="1"/>
    <x v="1"/>
    <n v="96.37"/>
    <n v="7"/>
    <n v="33.729500000000002"/>
    <n v="708.31949999999995"/>
    <x v="51"/>
    <x v="335"/>
    <x v="1"/>
    <n v="674.59"/>
    <n v="4.7619047620000003"/>
    <n v="33.729500000000002"/>
    <n v="6"/>
    <s v="AM"/>
    <x v="1"/>
  </r>
  <r>
    <s v="374-38-5555"/>
    <x v="2"/>
    <x v="2"/>
    <x v="1"/>
    <x v="0"/>
    <x v="5"/>
    <n v="63.71"/>
    <n v="5"/>
    <n v="15.9275"/>
    <n v="334.47750000000002"/>
    <x v="13"/>
    <x v="171"/>
    <x v="0"/>
    <n v="318.55"/>
    <n v="4.7619047620000003"/>
    <n v="15.9275"/>
    <n v="8.5"/>
    <s v="PM"/>
    <x v="0"/>
  </r>
  <r>
    <s v="764-44-8999"/>
    <x v="2"/>
    <x v="2"/>
    <x v="1"/>
    <x v="0"/>
    <x v="0"/>
    <n v="14.76"/>
    <n v="2"/>
    <n v="1.476"/>
    <n v="30.995999999999999"/>
    <x v="67"/>
    <x v="51"/>
    <x v="0"/>
    <n v="29.52"/>
    <n v="4.7619047620000003"/>
    <n v="1.476"/>
    <n v="4.3"/>
    <s v="PM"/>
    <x v="0"/>
  </r>
  <r>
    <s v="552-44-5977"/>
    <x v="2"/>
    <x v="2"/>
    <x v="0"/>
    <x v="1"/>
    <x v="0"/>
    <n v="62"/>
    <n v="8"/>
    <n v="24.8"/>
    <n v="520.79999999999995"/>
    <x v="75"/>
    <x v="168"/>
    <x v="2"/>
    <n v="496"/>
    <n v="4.7619047620000003"/>
    <n v="24.8"/>
    <n v="6.2"/>
    <s v="PM"/>
    <x v="0"/>
  </r>
  <r>
    <s v="267-62-7380"/>
    <x v="1"/>
    <x v="1"/>
    <x v="0"/>
    <x v="1"/>
    <x v="1"/>
    <n v="82.34"/>
    <n v="10"/>
    <n v="41.17"/>
    <n v="864.57"/>
    <x v="14"/>
    <x v="505"/>
    <x v="0"/>
    <n v="823.4"/>
    <n v="4.7619047620000003"/>
    <n v="41.17"/>
    <n v="4.3"/>
    <s v="PM"/>
    <x v="0"/>
  </r>
  <r>
    <s v="430-53-4718"/>
    <x v="2"/>
    <x v="2"/>
    <x v="0"/>
    <x v="1"/>
    <x v="0"/>
    <n v="75.37"/>
    <n v="8"/>
    <n v="30.148"/>
    <n v="633.10799999999995"/>
    <x v="26"/>
    <x v="52"/>
    <x v="2"/>
    <n v="602.96"/>
    <n v="4.7619047620000003"/>
    <n v="30.148"/>
    <n v="8.4"/>
    <s v="PM"/>
    <x v="0"/>
  </r>
  <r>
    <s v="886-18-2897"/>
    <x v="0"/>
    <x v="0"/>
    <x v="1"/>
    <x v="0"/>
    <x v="4"/>
    <n v="56.56"/>
    <n v="5"/>
    <n v="14.14"/>
    <n v="296.94"/>
    <x v="23"/>
    <x v="216"/>
    <x v="2"/>
    <n v="282.8"/>
    <n v="4.7619047620000003"/>
    <n v="14.14"/>
    <n v="4.5"/>
    <s v="PM"/>
    <x v="0"/>
  </r>
  <r>
    <s v="602-16-6955"/>
    <x v="2"/>
    <x v="2"/>
    <x v="1"/>
    <x v="0"/>
    <x v="3"/>
    <n v="76.599999999999994"/>
    <n v="10"/>
    <n v="38.299999999999997"/>
    <n v="804.3"/>
    <x v="46"/>
    <x v="397"/>
    <x v="0"/>
    <n v="766"/>
    <n v="4.7619047620000003"/>
    <n v="38.299999999999997"/>
    <n v="6"/>
    <s v="PM"/>
    <x v="0"/>
  </r>
  <r>
    <s v="745-74-0715"/>
    <x v="0"/>
    <x v="0"/>
    <x v="1"/>
    <x v="1"/>
    <x v="1"/>
    <n v="58.03"/>
    <n v="2"/>
    <n v="5.8029999999999999"/>
    <n v="121.863"/>
    <x v="24"/>
    <x v="351"/>
    <x v="0"/>
    <n v="116.06"/>
    <n v="4.7619047620000003"/>
    <n v="5.8029999999999999"/>
    <n v="8.8000000000000007"/>
    <s v="PM"/>
    <x v="0"/>
  </r>
  <r>
    <s v="690-01-6631"/>
    <x v="2"/>
    <x v="2"/>
    <x v="1"/>
    <x v="1"/>
    <x v="5"/>
    <n v="17.489999999999998"/>
    <n v="10"/>
    <n v="8.7449999999999992"/>
    <n v="183.64500000000001"/>
    <x v="70"/>
    <x v="476"/>
    <x v="0"/>
    <n v="174.9"/>
    <n v="4.7619047620000003"/>
    <n v="8.7449999999999992"/>
    <n v="6.6"/>
    <s v="PM"/>
    <x v="0"/>
  </r>
  <r>
    <s v="652-49-6720"/>
    <x v="1"/>
    <x v="1"/>
    <x v="0"/>
    <x v="0"/>
    <x v="1"/>
    <n v="60.95"/>
    <n v="1"/>
    <n v="3.0474999999999999"/>
    <n v="63.997500000000002"/>
    <x v="67"/>
    <x v="335"/>
    <x v="0"/>
    <n v="60.95"/>
    <n v="4.7619047620000003"/>
    <n v="3.0474999999999999"/>
    <n v="5.9"/>
    <s v="AM"/>
    <x v="1"/>
  </r>
  <r>
    <s v="233-67-5758"/>
    <x v="1"/>
    <x v="1"/>
    <x v="1"/>
    <x v="1"/>
    <x v="0"/>
    <n v="40.35"/>
    <n v="1"/>
    <n v="2.0175000000000001"/>
    <n v="42.3675"/>
    <x v="71"/>
    <x v="190"/>
    <x v="0"/>
    <n v="40.35"/>
    <n v="4.7619047620000003"/>
    <n v="2.0175000000000001"/>
    <n v="6.2"/>
    <s v="PM"/>
    <x v="0"/>
  </r>
  <r>
    <s v="303-96-2227"/>
    <x v="2"/>
    <x v="2"/>
    <x v="1"/>
    <x v="0"/>
    <x v="2"/>
    <n v="97.38"/>
    <n v="10"/>
    <n v="48.69"/>
    <n v="1022.49"/>
    <x v="22"/>
    <x v="361"/>
    <x v="0"/>
    <n v="973.8"/>
    <n v="4.7619047620000003"/>
    <n v="48.69"/>
    <n v="4.4000000000000004"/>
    <s v="PM"/>
    <x v="0"/>
  </r>
  <r>
    <s v="727-02-1313"/>
    <x v="0"/>
    <x v="0"/>
    <x v="0"/>
    <x v="1"/>
    <x v="4"/>
    <n v="31.84"/>
    <n v="1"/>
    <n v="1.5920000000000001"/>
    <n v="33.432000000000002"/>
    <x v="57"/>
    <x v="93"/>
    <x v="1"/>
    <n v="31.84"/>
    <n v="4.7619047620000003"/>
    <n v="1.5920000000000001"/>
    <n v="7.7"/>
    <s v="PM"/>
    <x v="0"/>
  </r>
  <r>
    <s v="347-56-2442"/>
    <x v="0"/>
    <x v="0"/>
    <x v="1"/>
    <x v="1"/>
    <x v="2"/>
    <n v="65.819999999999993"/>
    <n v="1"/>
    <n v="3.2909999999999999"/>
    <n v="69.111000000000004"/>
    <x v="70"/>
    <x v="439"/>
    <x v="1"/>
    <n v="65.819999999999993"/>
    <n v="4.7619047620000003"/>
    <n v="3.2909999999999999"/>
    <n v="4.0999999999999996"/>
    <s v="PM"/>
    <x v="0"/>
  </r>
  <r>
    <s v="849-09-3807"/>
    <x v="0"/>
    <x v="0"/>
    <x v="0"/>
    <x v="0"/>
    <x v="5"/>
    <n v="88.34"/>
    <n v="7"/>
    <n v="30.919"/>
    <n v="649.29899999999998"/>
    <x v="67"/>
    <x v="360"/>
    <x v="1"/>
    <n v="618.38"/>
    <n v="4.7619047620000003"/>
    <n v="30.919"/>
    <n v="6.6"/>
    <s v="PM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06F63A-97DB-4331-AA5D-D5BDBA2034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Gender">
  <location ref="A2:B5" firstHeaderRow="1" firstDataRow="1" firstDataCol="1"/>
  <pivotFields count="19"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508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x="506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Money spent" fld="9" baseField="4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9E1BE9-3A92-40D7-9D67-72B7C00BC5C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Gender">
  <location ref="A23:D27" firstHeaderRow="1" firstDataRow="2" firstDataCol="1"/>
  <pivotFields count="19"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08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x="506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Customer type" fld="3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740DF7-9569-4157-8182-C3F5B2F7D98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7:B41" firstHeaderRow="1" firstDataRow="1" firstDataCol="1"/>
  <pivotFields count="19">
    <pivotField showAll="0"/>
    <pivotField showAll="0"/>
    <pivotField axis="axisRow" dataField="1" showAll="0">
      <items count="5">
        <item x="2"/>
        <item x="1"/>
        <item x="0"/>
        <item h="1"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08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x="506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ity" fld="2" subtotal="count" baseField="0" baseItem="0"/>
  </dataFields>
  <chartFormats count="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F932B1-C1FC-446B-B7E5-B3D25B0A8964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60:D73" firstHeaderRow="1" firstDataRow="2" firstDataCol="1"/>
  <pivotFields count="23"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0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Gender" fld="4" subtotal="count" baseField="20" baseItem="11"/>
  </dataFields>
  <chartFormats count="3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9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1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2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3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5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7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9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8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6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4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11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0" count="1" selected="0">
            <x v="20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1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6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7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8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20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9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21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2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3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4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6B1FD-70CB-40D8-89FB-A9C135F6E82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8:D16" firstHeaderRow="1" firstDataRow="2" firstDataCol="1"/>
  <pivotFields count="19"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axis="axisRow" dataField="1" showAll="0">
      <items count="8">
        <item x="1"/>
        <item x="5"/>
        <item x="4"/>
        <item x="0"/>
        <item x="2"/>
        <item x="3"/>
        <item h="1" x="6"/>
        <item t="default"/>
      </items>
    </pivotField>
    <pivotField showAll="0"/>
    <pivotField showAll="0"/>
    <pivotField showAll="0"/>
    <pivotField showAll="0"/>
    <pivotField showAll="0"/>
    <pivotField showAll="0">
      <items count="508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x="506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Product line" fld="5" subtotal="count" baseField="0" baseItem="0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3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4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5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D7A55-7604-4F4A-8AA3-57A61F3742F3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>
  <location ref="A79:D93" firstHeaderRow="1" firstDataRow="2" firstDataCol="1"/>
  <pivotFields count="23"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Gender" fld="4" subtotal="count" baseField="0" baseItem="0"/>
  </dataFields>
  <chartFormats count="28">
    <chartFormat chart="29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9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1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2"/>
          </reference>
        </references>
      </pivotArea>
    </chartFormat>
    <chartFormat chart="31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4"/>
          </reference>
        </references>
      </pivotArea>
    </chartFormat>
    <chartFormat chart="31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5"/>
          </reference>
        </references>
      </pivotArea>
    </chartFormat>
    <chartFormat chart="31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6"/>
          </reference>
        </references>
      </pivotArea>
    </chartFormat>
    <chartFormat chart="31" format="10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7"/>
          </reference>
        </references>
      </pivotArea>
    </chartFormat>
    <chartFormat chart="31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8"/>
          </reference>
        </references>
      </pivotArea>
    </chartFormat>
    <chartFormat chart="31" format="12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9"/>
          </reference>
        </references>
      </pivotArea>
    </chartFormat>
    <chartFormat chart="31" format="1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10"/>
          </reference>
        </references>
      </pivotArea>
    </chartFormat>
    <chartFormat chart="31" format="14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11"/>
          </reference>
        </references>
      </pivotArea>
    </chartFormat>
    <chartFormat chart="31" format="15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12"/>
          </reference>
        </references>
      </pivotArea>
    </chartFormat>
    <chartFormat chart="31" format="16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4"/>
          </reference>
        </references>
      </pivotArea>
    </chartFormat>
    <chartFormat chart="31" format="17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5"/>
          </reference>
        </references>
      </pivotArea>
    </chartFormat>
    <chartFormat chart="31" format="18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6"/>
          </reference>
        </references>
      </pivotArea>
    </chartFormat>
    <chartFormat chart="31" format="19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7"/>
          </reference>
        </references>
      </pivotArea>
    </chartFormat>
    <chartFormat chart="31" format="20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8"/>
          </reference>
        </references>
      </pivotArea>
    </chartFormat>
    <chartFormat chart="31" format="2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9"/>
          </reference>
        </references>
      </pivotArea>
    </chartFormat>
    <chartFormat chart="31" format="2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10"/>
          </reference>
        </references>
      </pivotArea>
    </chartFormat>
    <chartFormat chart="31" format="23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11"/>
          </reference>
        </references>
      </pivotArea>
    </chartFormat>
    <chartFormat chart="31" format="24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12"/>
          </reference>
        </references>
      </pivotArea>
    </chartFormat>
    <chartFormat chart="31" format="25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1"/>
          </reference>
        </references>
      </pivotArea>
    </chartFormat>
    <chartFormat chart="31" format="26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2"/>
          </reference>
        </references>
      </pivotArea>
    </chartFormat>
    <chartFormat chart="31" format="27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2" count="1" selected="0">
            <x v="3"/>
          </reference>
        </references>
      </pivotArea>
    </chartFormat>
    <chartFormat chart="31" format="28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1"/>
          </reference>
        </references>
      </pivotArea>
    </chartFormat>
    <chartFormat chart="31" format="2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2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9EFD5B-BDEB-4916-A40D-7854849DB39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0:D54" firstHeaderRow="1" firstDataRow="2" firstDataCol="1"/>
  <pivotFields count="23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Count of E/M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D7576-9259-4C91-8960-C57C59E0D09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25:B37" firstHeaderRow="1" firstDataRow="1" firstDataCol="1"/>
  <pivotFields count="23"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64"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165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0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Total" fld="9" baseField="0" baseItem="0"/>
  </dataFields>
  <formats count="1">
    <format dxfId="2">
      <pivotArea collapsedLevelsAreSubtotals="1" fieldPosition="0">
        <references count="1">
          <reference field="20" count="11"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</formats>
  <chartFormats count="13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11"/>
          </reference>
        </references>
      </pivotArea>
    </chartFormat>
    <chartFormat chart="18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12"/>
          </reference>
        </references>
      </pivotArea>
    </chartFormat>
    <chartFormat chart="18" format="5">
      <pivotArea type="data" outline="0" fieldPosition="0">
        <references count="2">
          <reference field="4294967294" count="1" selected="0">
            <x v="0"/>
          </reference>
          <reference field="20" count="1" selected="0">
            <x v="13"/>
          </reference>
        </references>
      </pivotArea>
    </chartFormat>
    <chartFormat chart="18" format="6">
      <pivotArea type="data" outline="0" fieldPosition="0">
        <references count="2">
          <reference field="4294967294" count="1" selected="0">
            <x v="0"/>
          </reference>
          <reference field="20" count="1" selected="0">
            <x v="14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0"/>
          </reference>
          <reference field="20" count="1" selected="0">
            <x v="15"/>
          </reference>
        </references>
      </pivotArea>
    </chartFormat>
    <chartFormat chart="18" format="8">
      <pivotArea type="data" outline="0" fieldPosition="0">
        <references count="2">
          <reference field="4294967294" count="1" selected="0">
            <x v="0"/>
          </reference>
          <reference field="20" count="1" selected="0">
            <x v="16"/>
          </reference>
        </references>
      </pivotArea>
    </chartFormat>
    <chartFormat chart="18" format="9">
      <pivotArea type="data" outline="0" fieldPosition="0">
        <references count="2">
          <reference field="4294967294" count="1" selected="0">
            <x v="0"/>
          </reference>
          <reference field="20" count="1" selected="0">
            <x v="17"/>
          </reference>
        </references>
      </pivotArea>
    </chartFormat>
    <chartFormat chart="18" format="10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  <chartFormat chart="18" format="1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9"/>
          </reference>
        </references>
      </pivotArea>
    </chartFormat>
    <chartFormat chart="18" format="12">
      <pivotArea type="data" outline="0" fieldPosition="0">
        <references count="2">
          <reference field="4294967294" count="1" selected="0">
            <x v="0"/>
          </reference>
          <reference field="20" count="1" selected="0">
            <x v="20"/>
          </reference>
        </references>
      </pivotArea>
    </chartFormat>
    <chartFormat chart="18" format="13">
      <pivotArea type="data" outline="0" fieldPosition="0">
        <references count="2">
          <reference field="4294967294" count="1" selected="0">
            <x v="0"/>
          </reference>
          <reference field="20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C74E9-7978-41F9-A443-BBB9EE57E4D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3:B106" firstHeaderRow="1" firstDataRow="1" firstDataCol="1"/>
  <pivotFields count="23"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64"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165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multipleItemSelectionAllowe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63DEB9-1DA9-454C-B8F4-5C0D32485F9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23"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165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 income" fld="15" baseField="0" baseItem="0"/>
  </dataFields>
  <formats count="1">
    <format dxfId="0">
      <pivotArea collapsedLevelsAreSubtotals="1" fieldPosition="0">
        <references count="1">
          <reference field="2" count="0"/>
        </references>
      </pivotArea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02B03B-2C08-471F-B7F6-5577005B492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91:B94" firstHeaderRow="1" firstDataRow="1" firstDataCol="1"/>
  <pivotFields count="23"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64"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165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multipleItemSelectionAllowe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Total" fld="9" baseField="0" baseItem="0"/>
  </dataFields>
  <formats count="1">
    <format dxfId="4">
      <pivotArea collapsedLevelsAreSubtotals="1" fieldPosition="0">
        <references count="1">
          <reference field="3" count="0"/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2D6456-3F93-4D5F-A47D-ABFABD1F76E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82:B86" firstHeaderRow="1" firstDataRow="1" firstDataCol="1"/>
  <pivotFields count="23"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numFmtId="164"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165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axis="axisRow" dataField="1" multipleItemSelectionAllowe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ayment" fld="12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6881FF-A6DE-414E-843F-24EC1254BDC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2:H56" firstHeaderRow="1" firstDataRow="2" firstDataCol="1"/>
  <pivotFields count="23"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axis="axisCol" multipleItemSelectionAllowed="1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64"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165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" fld="9" baseField="0" baseItem="0"/>
  </dataFields>
  <formats count="2">
    <format dxfId="5">
      <pivotArea collapsedLevelsAreSubtotals="1" fieldPosition="0">
        <references count="1">
          <reference field="5" count="0"/>
        </references>
      </pivotArea>
    </format>
    <format dxfId="3">
      <pivotArea collapsedLevelsAreSubtotals="1" fieldPosition="0">
        <references count="1">
          <reference field="2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36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7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8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9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2"/>
          </reference>
        </references>
      </pivotArea>
    </chartFormat>
    <chartFormat chart="7" format="24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7" format="26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7" format="27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7" format="28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  <chartFormat chart="7" format="29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7" format="3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7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8"/>
          </reference>
        </references>
      </pivotArea>
    </chartFormat>
    <chartFormat chart="7" format="32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9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0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1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2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7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F9D84-789A-446D-BAC2-22620BF1D19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1:B18" firstHeaderRow="1" firstDataRow="1" firstDataCol="1"/>
  <pivotFields count="23"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numFmtId="164" showAll="0">
      <items count="90">
        <item x="17"/>
        <item x="60"/>
        <item x="59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56"/>
        <item x="30"/>
        <item x="2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75"/>
        <item x="36"/>
        <item x="2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165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gross income" fld="15" baseField="0" baseItem="0"/>
  </dataFields>
  <formats count="1">
    <format dxfId="1">
      <pivotArea collapsedLevelsAreSubtotals="1" fieldPosition="0">
        <references count="1">
          <reference field="5" count="0"/>
        </references>
      </pivotArea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ivotTable" Target="../pivotTables/pivotTable10.xml"/><Relationship Id="rId7" Type="http://schemas.openxmlformats.org/officeDocument/2006/relationships/pivotTable" Target="../pivotTables/pivotTable1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20BB-D9AA-4EFE-94F6-70E99F5429EE}">
  <dimension ref="A1:S1001"/>
  <sheetViews>
    <sheetView workbookViewId="0">
      <pane ySplit="1" topLeftCell="A908" activePane="bottomLeft" state="frozen"/>
      <selection pane="bottomLeft" activeCell="H7" sqref="H7"/>
    </sheetView>
  </sheetViews>
  <sheetFormatPr defaultRowHeight="14.5" x14ac:dyDescent="0.35"/>
  <cols>
    <col min="11" max="11" width="10.08984375" style="1" bestFit="1" customWidth="1"/>
    <col min="12" max="12" width="8.7265625" style="4"/>
    <col min="18" max="18" width="12.54296875" customWidth="1"/>
  </cols>
  <sheetData>
    <row r="1" spans="1:19" x14ac:dyDescent="0.35">
      <c r="A1" t="s">
        <v>1076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4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1054</v>
      </c>
      <c r="S1" t="s">
        <v>1055</v>
      </c>
    </row>
    <row r="2" spans="1:19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4">
        <v>0.54722222222222228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  <c r="R2" t="str">
        <f>TEXT(L2,"AM/PM")</f>
        <v>PM</v>
      </c>
      <c r="S2" t="str">
        <f>IF(R2="PM", "evening", "morning")</f>
        <v>evening</v>
      </c>
    </row>
    <row r="3" spans="1:19" x14ac:dyDescent="0.3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4">
        <v>0.43680555555555556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  <c r="R3" t="str">
        <f t="shared" ref="R3:R66" si="0">TEXT(L3,"AM/PM")</f>
        <v>AM</v>
      </c>
      <c r="S3" t="str">
        <f t="shared" ref="S3:S66" si="1">IF(R3="PM", "evening", "morning")</f>
        <v>morning</v>
      </c>
    </row>
    <row r="4" spans="1:19" x14ac:dyDescent="0.3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4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  <c r="R4" t="str">
        <f t="shared" si="0"/>
        <v>PM</v>
      </c>
      <c r="S4" t="str">
        <f t="shared" si="1"/>
        <v>evening</v>
      </c>
    </row>
    <row r="5" spans="1:19" x14ac:dyDescent="0.3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4">
        <v>0.85624999999999996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  <c r="R5" t="str">
        <f t="shared" si="0"/>
        <v>PM</v>
      </c>
      <c r="S5" t="str">
        <f t="shared" si="1"/>
        <v>evening</v>
      </c>
    </row>
    <row r="6" spans="1:19" x14ac:dyDescent="0.3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4">
        <v>0.44236111111111109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  <c r="R6" t="str">
        <f t="shared" si="0"/>
        <v>AM</v>
      </c>
      <c r="S6" t="str">
        <f t="shared" si="1"/>
        <v>morning</v>
      </c>
    </row>
    <row r="7" spans="1:19" x14ac:dyDescent="0.3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4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  <c r="R7" t="str">
        <f t="shared" si="0"/>
        <v>PM</v>
      </c>
      <c r="S7" t="str">
        <f t="shared" si="1"/>
        <v>evening</v>
      </c>
    </row>
    <row r="8" spans="1:19" x14ac:dyDescent="0.3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4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  <c r="R8" t="str">
        <f t="shared" si="0"/>
        <v>PM</v>
      </c>
      <c r="S8" t="str">
        <f t="shared" si="1"/>
        <v>evening</v>
      </c>
    </row>
    <row r="9" spans="1:19" x14ac:dyDescent="0.3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4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  <c r="R9" t="str">
        <f t="shared" si="0"/>
        <v>AM</v>
      </c>
      <c r="S9" t="str">
        <f t="shared" si="1"/>
        <v>morning</v>
      </c>
    </row>
    <row r="10" spans="1:19" x14ac:dyDescent="0.3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4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  <c r="R10" t="str">
        <f t="shared" si="0"/>
        <v>PM</v>
      </c>
      <c r="S10" t="str">
        <f t="shared" si="1"/>
        <v>evening</v>
      </c>
    </row>
    <row r="11" spans="1:19" x14ac:dyDescent="0.3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4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  <c r="R11" t="str">
        <f t="shared" si="0"/>
        <v>PM</v>
      </c>
      <c r="S11" t="str">
        <f t="shared" si="1"/>
        <v>evening</v>
      </c>
    </row>
    <row r="12" spans="1:19" x14ac:dyDescent="0.3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4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  <c r="R12" t="str">
        <f t="shared" si="0"/>
        <v>PM</v>
      </c>
      <c r="S12" t="str">
        <f t="shared" si="1"/>
        <v>evening</v>
      </c>
    </row>
    <row r="13" spans="1:19" x14ac:dyDescent="0.3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4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  <c r="R13" t="str">
        <f t="shared" si="0"/>
        <v>PM</v>
      </c>
      <c r="S13" t="str">
        <f t="shared" si="1"/>
        <v>evening</v>
      </c>
    </row>
    <row r="14" spans="1:19" x14ac:dyDescent="0.3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4">
        <v>0.43402777777777779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  <c r="R14" t="str">
        <f t="shared" si="0"/>
        <v>AM</v>
      </c>
      <c r="S14" t="str">
        <f t="shared" si="1"/>
        <v>morning</v>
      </c>
    </row>
    <row r="15" spans="1:19" x14ac:dyDescent="0.3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4">
        <v>0.7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  <c r="R15" t="str">
        <f t="shared" si="0"/>
        <v>PM</v>
      </c>
      <c r="S15" t="str">
        <f t="shared" si="1"/>
        <v>evening</v>
      </c>
    </row>
    <row r="16" spans="1:19" x14ac:dyDescent="0.3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4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  <c r="R16" t="str">
        <f t="shared" si="0"/>
        <v>PM</v>
      </c>
      <c r="S16" t="str">
        <f t="shared" si="1"/>
        <v>evening</v>
      </c>
    </row>
    <row r="17" spans="1:19" x14ac:dyDescent="0.3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4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  <c r="R17" t="str">
        <f t="shared" si="0"/>
        <v>PM</v>
      </c>
      <c r="S17" t="str">
        <f t="shared" si="1"/>
        <v>evening</v>
      </c>
    </row>
    <row r="18" spans="1:19" x14ac:dyDescent="0.3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4">
        <v>0.46041666666666664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  <c r="R18" t="str">
        <f t="shared" si="0"/>
        <v>AM</v>
      </c>
      <c r="S18" t="str">
        <f t="shared" si="1"/>
        <v>morning</v>
      </c>
    </row>
    <row r="19" spans="1:19" x14ac:dyDescent="0.3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4">
        <v>0.44374999999999998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  <c r="R19" t="str">
        <f t="shared" si="0"/>
        <v>AM</v>
      </c>
      <c r="S19" t="str">
        <f t="shared" si="1"/>
        <v>morning</v>
      </c>
    </row>
    <row r="20" spans="1:19" x14ac:dyDescent="0.3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4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  <c r="R20" t="str">
        <f t="shared" si="0"/>
        <v>PM</v>
      </c>
      <c r="S20" t="str">
        <f t="shared" si="1"/>
        <v>evening</v>
      </c>
    </row>
    <row r="21" spans="1:19" x14ac:dyDescent="0.3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4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  <c r="R21" t="str">
        <f t="shared" si="0"/>
        <v>PM</v>
      </c>
      <c r="S21" t="str">
        <f t="shared" si="1"/>
        <v>evening</v>
      </c>
    </row>
    <row r="22" spans="1:19" x14ac:dyDescent="0.3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4">
        <v>0.47499999999999998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  <c r="R22" t="str">
        <f t="shared" si="0"/>
        <v>AM</v>
      </c>
      <c r="S22" t="str">
        <f t="shared" si="1"/>
        <v>morning</v>
      </c>
    </row>
    <row r="23" spans="1:19" x14ac:dyDescent="0.3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4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  <c r="R23" t="str">
        <f t="shared" si="0"/>
        <v>AM</v>
      </c>
      <c r="S23" t="str">
        <f t="shared" si="1"/>
        <v>morning</v>
      </c>
    </row>
    <row r="24" spans="1:19" x14ac:dyDescent="0.3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4">
        <v>0.51388888888888884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  <c r="R24" t="str">
        <f t="shared" si="0"/>
        <v>PM</v>
      </c>
      <c r="S24" t="str">
        <f t="shared" si="1"/>
        <v>evening</v>
      </c>
    </row>
    <row r="25" spans="1:19" x14ac:dyDescent="0.3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4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  <c r="R25" t="str">
        <f t="shared" si="0"/>
        <v>AM</v>
      </c>
      <c r="S25" t="str">
        <f t="shared" si="1"/>
        <v>morning</v>
      </c>
    </row>
    <row r="26" spans="1:19" x14ac:dyDescent="0.3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4">
        <v>0.73333333333333328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  <c r="R26" t="str">
        <f t="shared" si="0"/>
        <v>PM</v>
      </c>
      <c r="S26" t="str">
        <f t="shared" si="1"/>
        <v>evening</v>
      </c>
    </row>
    <row r="27" spans="1:19" x14ac:dyDescent="0.3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4">
        <v>0.80555555555555558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  <c r="R27" t="str">
        <f t="shared" si="0"/>
        <v>PM</v>
      </c>
      <c r="S27" t="str">
        <f t="shared" si="1"/>
        <v>evening</v>
      </c>
    </row>
    <row r="28" spans="1:19" x14ac:dyDescent="0.3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4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  <c r="R28" t="str">
        <f t="shared" si="0"/>
        <v>PM</v>
      </c>
      <c r="S28" t="str">
        <f t="shared" si="1"/>
        <v>evening</v>
      </c>
    </row>
    <row r="29" spans="1:19" x14ac:dyDescent="0.3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4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  <c r="R29" t="str">
        <f t="shared" si="0"/>
        <v>PM</v>
      </c>
      <c r="S29" t="str">
        <f t="shared" si="1"/>
        <v>evening</v>
      </c>
    </row>
    <row r="30" spans="1:19" x14ac:dyDescent="0.3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4">
        <v>0.82499999999999996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  <c r="R30" t="str">
        <f t="shared" si="0"/>
        <v>PM</v>
      </c>
      <c r="S30" t="str">
        <f t="shared" si="1"/>
        <v>evening</v>
      </c>
    </row>
    <row r="31" spans="1:19" x14ac:dyDescent="0.3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4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  <c r="R31" t="str">
        <f t="shared" si="0"/>
        <v>PM</v>
      </c>
      <c r="S31" t="str">
        <f t="shared" si="1"/>
        <v>evening</v>
      </c>
    </row>
    <row r="32" spans="1:19" x14ac:dyDescent="0.3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4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  <c r="R32" t="str">
        <f t="shared" si="0"/>
        <v>PM</v>
      </c>
      <c r="S32" t="str">
        <f t="shared" si="1"/>
        <v>evening</v>
      </c>
    </row>
    <row r="33" spans="1:19" x14ac:dyDescent="0.3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4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  <c r="R33" t="str">
        <f t="shared" si="0"/>
        <v>PM</v>
      </c>
      <c r="S33" t="str">
        <f t="shared" si="1"/>
        <v>evening</v>
      </c>
    </row>
    <row r="34" spans="1:19" x14ac:dyDescent="0.3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4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  <c r="R34" t="str">
        <f t="shared" si="0"/>
        <v>PM</v>
      </c>
      <c r="S34" t="str">
        <f t="shared" si="1"/>
        <v>evening</v>
      </c>
    </row>
    <row r="35" spans="1:19" x14ac:dyDescent="0.3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4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  <c r="R35" t="str">
        <f t="shared" si="0"/>
        <v>AM</v>
      </c>
      <c r="S35" t="str">
        <f t="shared" si="1"/>
        <v>morning</v>
      </c>
    </row>
    <row r="36" spans="1:19" x14ac:dyDescent="0.3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4">
        <v>0.44583333333333336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  <c r="R36" t="str">
        <f t="shared" si="0"/>
        <v>AM</v>
      </c>
      <c r="S36" t="str">
        <f t="shared" si="1"/>
        <v>morning</v>
      </c>
    </row>
    <row r="37" spans="1:19" x14ac:dyDescent="0.3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4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  <c r="R37" t="str">
        <f t="shared" si="0"/>
        <v>PM</v>
      </c>
      <c r="S37" t="str">
        <f t="shared" si="1"/>
        <v>evening</v>
      </c>
    </row>
    <row r="38" spans="1:19" x14ac:dyDescent="0.3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4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  <c r="R38" t="str">
        <f t="shared" si="0"/>
        <v>PM</v>
      </c>
      <c r="S38" t="str">
        <f t="shared" si="1"/>
        <v>evening</v>
      </c>
    </row>
    <row r="39" spans="1:19" x14ac:dyDescent="0.3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4">
        <v>0.72013888888888888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  <c r="R39" t="str">
        <f t="shared" si="0"/>
        <v>PM</v>
      </c>
      <c r="S39" t="str">
        <f t="shared" si="1"/>
        <v>evening</v>
      </c>
    </row>
    <row r="40" spans="1:19" x14ac:dyDescent="0.3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4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  <c r="R40" t="str">
        <f t="shared" si="0"/>
        <v>PM</v>
      </c>
      <c r="S40" t="str">
        <f t="shared" si="1"/>
        <v>evening</v>
      </c>
    </row>
    <row r="41" spans="1:19" x14ac:dyDescent="0.3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4">
        <v>0.54236111111111107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  <c r="R41" t="str">
        <f t="shared" si="0"/>
        <v>PM</v>
      </c>
      <c r="S41" t="str">
        <f t="shared" si="1"/>
        <v>evening</v>
      </c>
    </row>
    <row r="42" spans="1:19" x14ac:dyDescent="0.3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4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  <c r="R42" t="str">
        <f t="shared" si="0"/>
        <v>PM</v>
      </c>
      <c r="S42" t="str">
        <f t="shared" si="1"/>
        <v>evening</v>
      </c>
    </row>
    <row r="43" spans="1:19" x14ac:dyDescent="0.3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4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  <c r="R43" t="str">
        <f t="shared" si="0"/>
        <v>AM</v>
      </c>
      <c r="S43" t="str">
        <f t="shared" si="1"/>
        <v>morning</v>
      </c>
    </row>
    <row r="44" spans="1:19" x14ac:dyDescent="0.3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4">
        <v>0.54374999999999996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  <c r="R44" t="str">
        <f t="shared" si="0"/>
        <v>PM</v>
      </c>
      <c r="S44" t="str">
        <f t="shared" si="1"/>
        <v>evening</v>
      </c>
    </row>
    <row r="45" spans="1:19" x14ac:dyDescent="0.3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4">
        <v>0.86041666666666672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  <c r="R45" t="str">
        <f t="shared" si="0"/>
        <v>PM</v>
      </c>
      <c r="S45" t="str">
        <f t="shared" si="1"/>
        <v>evening</v>
      </c>
    </row>
    <row r="46" spans="1:19" x14ac:dyDescent="0.3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4">
        <v>0.82430555555555551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  <c r="R46" t="str">
        <f t="shared" si="0"/>
        <v>PM</v>
      </c>
      <c r="S46" t="str">
        <f t="shared" si="1"/>
        <v>evening</v>
      </c>
    </row>
    <row r="47" spans="1:19" x14ac:dyDescent="0.3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4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  <c r="R47" t="str">
        <f t="shared" si="0"/>
        <v>PM</v>
      </c>
      <c r="S47" t="str">
        <f t="shared" si="1"/>
        <v>evening</v>
      </c>
    </row>
    <row r="48" spans="1:19" x14ac:dyDescent="0.3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4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  <c r="R48" t="str">
        <f t="shared" si="0"/>
        <v>PM</v>
      </c>
      <c r="S48" t="str">
        <f t="shared" si="1"/>
        <v>evening</v>
      </c>
    </row>
    <row r="49" spans="1:19" x14ac:dyDescent="0.3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4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  <c r="R49" t="str">
        <f t="shared" si="0"/>
        <v>PM</v>
      </c>
      <c r="S49" t="str">
        <f t="shared" si="1"/>
        <v>evening</v>
      </c>
    </row>
    <row r="50" spans="1:19" x14ac:dyDescent="0.3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4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  <c r="R50" t="str">
        <f t="shared" si="0"/>
        <v>PM</v>
      </c>
      <c r="S50" t="str">
        <f t="shared" si="1"/>
        <v>evening</v>
      </c>
    </row>
    <row r="51" spans="1:19" x14ac:dyDescent="0.3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4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  <c r="R51" t="str">
        <f t="shared" si="0"/>
        <v>PM</v>
      </c>
      <c r="S51" t="str">
        <f t="shared" si="1"/>
        <v>evening</v>
      </c>
    </row>
    <row r="52" spans="1:19" x14ac:dyDescent="0.3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4">
        <v>0.42986111111111114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  <c r="R52" t="str">
        <f t="shared" si="0"/>
        <v>AM</v>
      </c>
      <c r="S52" t="str">
        <f t="shared" si="1"/>
        <v>morning</v>
      </c>
    </row>
    <row r="53" spans="1:19" x14ac:dyDescent="0.3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4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  <c r="R53" t="str">
        <f t="shared" si="0"/>
        <v>PM</v>
      </c>
      <c r="S53" t="str">
        <f t="shared" si="1"/>
        <v>evening</v>
      </c>
    </row>
    <row r="54" spans="1:19" x14ac:dyDescent="0.3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4">
        <v>0.61250000000000004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  <c r="R54" t="str">
        <f t="shared" si="0"/>
        <v>PM</v>
      </c>
      <c r="S54" t="str">
        <f t="shared" si="1"/>
        <v>evening</v>
      </c>
    </row>
    <row r="55" spans="1:19" x14ac:dyDescent="0.3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4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  <c r="R55" t="str">
        <f t="shared" si="0"/>
        <v>PM</v>
      </c>
      <c r="S55" t="str">
        <f t="shared" si="1"/>
        <v>evening</v>
      </c>
    </row>
    <row r="56" spans="1:19" x14ac:dyDescent="0.3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4">
        <v>0.49236111111111114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  <c r="R56" t="str">
        <f t="shared" si="0"/>
        <v>AM</v>
      </c>
      <c r="S56" t="str">
        <f t="shared" si="1"/>
        <v>morning</v>
      </c>
    </row>
    <row r="57" spans="1:19" x14ac:dyDescent="0.3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4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  <c r="R57" t="str">
        <f t="shared" si="0"/>
        <v>PM</v>
      </c>
      <c r="S57" t="str">
        <f t="shared" si="1"/>
        <v>evening</v>
      </c>
    </row>
    <row r="58" spans="1:19" x14ac:dyDescent="0.3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4">
        <v>0.47638888888888886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  <c r="R58" t="str">
        <f t="shared" si="0"/>
        <v>AM</v>
      </c>
      <c r="S58" t="str">
        <f t="shared" si="1"/>
        <v>morning</v>
      </c>
    </row>
    <row r="59" spans="1:19" x14ac:dyDescent="0.3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4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  <c r="R59" t="str">
        <f t="shared" si="0"/>
        <v>AM</v>
      </c>
      <c r="S59" t="str">
        <f t="shared" si="1"/>
        <v>morning</v>
      </c>
    </row>
    <row r="60" spans="1:19" x14ac:dyDescent="0.3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4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  <c r="R60" t="str">
        <f t="shared" si="0"/>
        <v>PM</v>
      </c>
      <c r="S60" t="str">
        <f t="shared" si="1"/>
        <v>evening</v>
      </c>
    </row>
    <row r="61" spans="1:19" x14ac:dyDescent="0.3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4">
        <v>0.85833333333333328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  <c r="R61" t="str">
        <f t="shared" si="0"/>
        <v>PM</v>
      </c>
      <c r="S61" t="str">
        <f t="shared" si="1"/>
        <v>evening</v>
      </c>
    </row>
    <row r="62" spans="1:19" x14ac:dyDescent="0.3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4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  <c r="R62" t="str">
        <f t="shared" si="0"/>
        <v>PM</v>
      </c>
      <c r="S62" t="str">
        <f t="shared" si="1"/>
        <v>evening</v>
      </c>
    </row>
    <row r="63" spans="1:19" x14ac:dyDescent="0.3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4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  <c r="R63" t="str">
        <f t="shared" si="0"/>
        <v>AM</v>
      </c>
      <c r="S63" t="str">
        <f t="shared" si="1"/>
        <v>morning</v>
      </c>
    </row>
    <row r="64" spans="1:19" x14ac:dyDescent="0.3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4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  <c r="R64" t="str">
        <f t="shared" si="0"/>
        <v>PM</v>
      </c>
      <c r="S64" t="str">
        <f t="shared" si="1"/>
        <v>evening</v>
      </c>
    </row>
    <row r="65" spans="1:19" x14ac:dyDescent="0.3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4">
        <v>0.51875000000000004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  <c r="R65" t="str">
        <f t="shared" si="0"/>
        <v>PM</v>
      </c>
      <c r="S65" t="str">
        <f t="shared" si="1"/>
        <v>evening</v>
      </c>
    </row>
    <row r="66" spans="1:19" x14ac:dyDescent="0.3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4">
        <v>0.60763888888888884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  <c r="R66" t="str">
        <f t="shared" si="0"/>
        <v>PM</v>
      </c>
      <c r="S66" t="str">
        <f t="shared" si="1"/>
        <v>evening</v>
      </c>
    </row>
    <row r="67" spans="1:19" x14ac:dyDescent="0.3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4">
        <v>0.69444444444444442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  <c r="R67" t="str">
        <f t="shared" ref="R67:R130" si="2">TEXT(L67,"AM/PM")</f>
        <v>PM</v>
      </c>
      <c r="S67" t="str">
        <f t="shared" ref="S67:S130" si="3">IF(R67="PM", "evening", "morning")</f>
        <v>evening</v>
      </c>
    </row>
    <row r="68" spans="1:19" x14ac:dyDescent="0.3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4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  <c r="R68" t="str">
        <f t="shared" si="2"/>
        <v>PM</v>
      </c>
      <c r="S68" t="str">
        <f t="shared" si="3"/>
        <v>evening</v>
      </c>
    </row>
    <row r="69" spans="1:19" x14ac:dyDescent="0.3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4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  <c r="R69" t="str">
        <f t="shared" si="2"/>
        <v>PM</v>
      </c>
      <c r="S69" t="str">
        <f t="shared" si="3"/>
        <v>evening</v>
      </c>
    </row>
    <row r="70" spans="1:19" x14ac:dyDescent="0.3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4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  <c r="R70" t="str">
        <f t="shared" si="2"/>
        <v>AM</v>
      </c>
      <c r="S70" t="str">
        <f t="shared" si="3"/>
        <v>morning</v>
      </c>
    </row>
    <row r="71" spans="1:19" x14ac:dyDescent="0.3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4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  <c r="R71" t="str">
        <f t="shared" si="2"/>
        <v>PM</v>
      </c>
      <c r="S71" t="str">
        <f t="shared" si="3"/>
        <v>evening</v>
      </c>
    </row>
    <row r="72" spans="1:19" x14ac:dyDescent="0.3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4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  <c r="R72" t="str">
        <f t="shared" si="2"/>
        <v>PM</v>
      </c>
      <c r="S72" t="str">
        <f t="shared" si="3"/>
        <v>evening</v>
      </c>
    </row>
    <row r="73" spans="1:19" x14ac:dyDescent="0.3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4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  <c r="R73" t="str">
        <f t="shared" si="2"/>
        <v>PM</v>
      </c>
      <c r="S73" t="str">
        <f t="shared" si="3"/>
        <v>evening</v>
      </c>
    </row>
    <row r="74" spans="1:19" x14ac:dyDescent="0.3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4">
        <v>0.76180555555555551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  <c r="R74" t="str">
        <f t="shared" si="2"/>
        <v>PM</v>
      </c>
      <c r="S74" t="str">
        <f t="shared" si="3"/>
        <v>evening</v>
      </c>
    </row>
    <row r="75" spans="1:19" x14ac:dyDescent="0.3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4">
        <v>0.76458333333333328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  <c r="R75" t="str">
        <f t="shared" si="2"/>
        <v>PM</v>
      </c>
      <c r="S75" t="str">
        <f t="shared" si="3"/>
        <v>evening</v>
      </c>
    </row>
    <row r="76" spans="1:19" x14ac:dyDescent="0.3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4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  <c r="R76" t="str">
        <f t="shared" si="2"/>
        <v>AM</v>
      </c>
      <c r="S76" t="str">
        <f t="shared" si="3"/>
        <v>morning</v>
      </c>
    </row>
    <row r="77" spans="1:19" x14ac:dyDescent="0.3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4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  <c r="R77" t="str">
        <f t="shared" si="2"/>
        <v>PM</v>
      </c>
      <c r="S77" t="str">
        <f t="shared" si="3"/>
        <v>evening</v>
      </c>
    </row>
    <row r="78" spans="1:19" x14ac:dyDescent="0.3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4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  <c r="R78" t="str">
        <f t="shared" si="2"/>
        <v>PM</v>
      </c>
      <c r="S78" t="str">
        <f t="shared" si="3"/>
        <v>evening</v>
      </c>
    </row>
    <row r="79" spans="1:19" x14ac:dyDescent="0.3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4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  <c r="R79" t="str">
        <f t="shared" si="2"/>
        <v>PM</v>
      </c>
      <c r="S79" t="str">
        <f t="shared" si="3"/>
        <v>evening</v>
      </c>
    </row>
    <row r="80" spans="1:19" x14ac:dyDescent="0.3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4">
        <v>0.68333333333333335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  <c r="R80" t="str">
        <f t="shared" si="2"/>
        <v>PM</v>
      </c>
      <c r="S80" t="str">
        <f t="shared" si="3"/>
        <v>evening</v>
      </c>
    </row>
    <row r="81" spans="1:19" x14ac:dyDescent="0.3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4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  <c r="R81" t="str">
        <f t="shared" si="2"/>
        <v>PM</v>
      </c>
      <c r="S81" t="str">
        <f t="shared" si="3"/>
        <v>evening</v>
      </c>
    </row>
    <row r="82" spans="1:19" x14ac:dyDescent="0.3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4">
        <v>0.61250000000000004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  <c r="R82" t="str">
        <f t="shared" si="2"/>
        <v>PM</v>
      </c>
      <c r="S82" t="str">
        <f t="shared" si="3"/>
        <v>evening</v>
      </c>
    </row>
    <row r="83" spans="1:19" x14ac:dyDescent="0.3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4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  <c r="R83" t="str">
        <f t="shared" si="2"/>
        <v>PM</v>
      </c>
      <c r="S83" t="str">
        <f t="shared" si="3"/>
        <v>evening</v>
      </c>
    </row>
    <row r="84" spans="1:19" x14ac:dyDescent="0.3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4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  <c r="R84" t="str">
        <f t="shared" si="2"/>
        <v>PM</v>
      </c>
      <c r="S84" t="str">
        <f t="shared" si="3"/>
        <v>evening</v>
      </c>
    </row>
    <row r="85" spans="1:19" x14ac:dyDescent="0.3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4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  <c r="R85" t="str">
        <f t="shared" si="2"/>
        <v>PM</v>
      </c>
      <c r="S85" t="str">
        <f t="shared" si="3"/>
        <v>evening</v>
      </c>
    </row>
    <row r="86" spans="1:19" x14ac:dyDescent="0.3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4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  <c r="R86" t="str">
        <f t="shared" si="2"/>
        <v>AM</v>
      </c>
      <c r="S86" t="str">
        <f t="shared" si="3"/>
        <v>morning</v>
      </c>
    </row>
    <row r="87" spans="1:19" x14ac:dyDescent="0.3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4">
        <v>0.60486111111111107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  <c r="R87" t="str">
        <f t="shared" si="2"/>
        <v>PM</v>
      </c>
      <c r="S87" t="str">
        <f t="shared" si="3"/>
        <v>evening</v>
      </c>
    </row>
    <row r="88" spans="1:19" x14ac:dyDescent="0.3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4">
        <v>0.43263888888888891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  <c r="R88" t="str">
        <f t="shared" si="2"/>
        <v>AM</v>
      </c>
      <c r="S88" t="str">
        <f t="shared" si="3"/>
        <v>morning</v>
      </c>
    </row>
    <row r="89" spans="1:19" x14ac:dyDescent="0.3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4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  <c r="R89" t="str">
        <f t="shared" si="2"/>
        <v>PM</v>
      </c>
      <c r="S89" t="str">
        <f t="shared" si="3"/>
        <v>evening</v>
      </c>
    </row>
    <row r="90" spans="1:19" x14ac:dyDescent="0.3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4">
        <v>0.70625000000000004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  <c r="R90" t="str">
        <f t="shared" si="2"/>
        <v>PM</v>
      </c>
      <c r="S90" t="str">
        <f t="shared" si="3"/>
        <v>evening</v>
      </c>
    </row>
    <row r="91" spans="1:19" x14ac:dyDescent="0.3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4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  <c r="R91" t="str">
        <f t="shared" si="2"/>
        <v>PM</v>
      </c>
      <c r="S91" t="str">
        <f t="shared" si="3"/>
        <v>evening</v>
      </c>
    </row>
    <row r="92" spans="1:19" x14ac:dyDescent="0.3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4">
        <v>0.43402777777777779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  <c r="R92" t="str">
        <f t="shared" si="2"/>
        <v>AM</v>
      </c>
      <c r="S92" t="str">
        <f t="shared" si="3"/>
        <v>morning</v>
      </c>
    </row>
    <row r="93" spans="1:19" x14ac:dyDescent="0.3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4">
        <v>0.82916666666666672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  <c r="R93" t="str">
        <f t="shared" si="2"/>
        <v>PM</v>
      </c>
      <c r="S93" t="str">
        <f t="shared" si="3"/>
        <v>evening</v>
      </c>
    </row>
    <row r="94" spans="1:19" x14ac:dyDescent="0.3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4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 t="str">
        <f t="shared" si="2"/>
        <v>PM</v>
      </c>
      <c r="S94" t="str">
        <f t="shared" si="3"/>
        <v>evening</v>
      </c>
    </row>
    <row r="95" spans="1:19" x14ac:dyDescent="0.3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4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  <c r="R95" t="str">
        <f t="shared" si="2"/>
        <v>PM</v>
      </c>
      <c r="S95" t="str">
        <f t="shared" si="3"/>
        <v>evening</v>
      </c>
    </row>
    <row r="96" spans="1:19" x14ac:dyDescent="0.3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4">
        <v>0.83680555555555558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  <c r="R96" t="str">
        <f t="shared" si="2"/>
        <v>PM</v>
      </c>
      <c r="S96" t="str">
        <f t="shared" si="3"/>
        <v>evening</v>
      </c>
    </row>
    <row r="97" spans="1:19" x14ac:dyDescent="0.3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4">
        <v>0.85972222222222228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  <c r="R97" t="str">
        <f t="shared" si="2"/>
        <v>PM</v>
      </c>
      <c r="S97" t="str">
        <f t="shared" si="3"/>
        <v>evening</v>
      </c>
    </row>
    <row r="98" spans="1:19" x14ac:dyDescent="0.3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4">
        <v>0.43402777777777779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  <c r="R98" t="str">
        <f t="shared" si="2"/>
        <v>AM</v>
      </c>
      <c r="S98" t="str">
        <f t="shared" si="3"/>
        <v>morning</v>
      </c>
    </row>
    <row r="99" spans="1:19" x14ac:dyDescent="0.3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4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  <c r="R99" t="str">
        <f t="shared" si="2"/>
        <v>PM</v>
      </c>
      <c r="S99" t="str">
        <f t="shared" si="3"/>
        <v>evening</v>
      </c>
    </row>
    <row r="100" spans="1:19" x14ac:dyDescent="0.3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4">
        <v>0.42777777777777776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  <c r="R100" t="str">
        <f t="shared" si="2"/>
        <v>AM</v>
      </c>
      <c r="S100" t="str">
        <f t="shared" si="3"/>
        <v>morning</v>
      </c>
    </row>
    <row r="101" spans="1:19" x14ac:dyDescent="0.3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4">
        <v>0.75972222222222219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  <c r="R101" t="str">
        <f t="shared" si="2"/>
        <v>PM</v>
      </c>
      <c r="S101" t="str">
        <f t="shared" si="3"/>
        <v>evening</v>
      </c>
    </row>
    <row r="102" spans="1:19" x14ac:dyDescent="0.3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4">
        <v>0.80555555555555558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  <c r="R102" t="str">
        <f t="shared" si="2"/>
        <v>PM</v>
      </c>
      <c r="S102" t="str">
        <f t="shared" si="3"/>
        <v>evening</v>
      </c>
    </row>
    <row r="103" spans="1:19" x14ac:dyDescent="0.3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4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  <c r="R103" t="str">
        <f t="shared" si="2"/>
        <v>PM</v>
      </c>
      <c r="S103" t="str">
        <f t="shared" si="3"/>
        <v>evening</v>
      </c>
    </row>
    <row r="104" spans="1:19" x14ac:dyDescent="0.3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4">
        <v>0.47708333333333336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  <c r="R104" t="str">
        <f t="shared" si="2"/>
        <v>AM</v>
      </c>
      <c r="S104" t="str">
        <f t="shared" si="3"/>
        <v>morning</v>
      </c>
    </row>
    <row r="105" spans="1:19" x14ac:dyDescent="0.3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4">
        <v>0.69722222222222219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  <c r="R105" t="str">
        <f t="shared" si="2"/>
        <v>PM</v>
      </c>
      <c r="S105" t="str">
        <f t="shared" si="3"/>
        <v>evening</v>
      </c>
    </row>
    <row r="106" spans="1:19" x14ac:dyDescent="0.3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4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  <c r="R106" t="str">
        <f t="shared" si="2"/>
        <v>PM</v>
      </c>
      <c r="S106" t="str">
        <f t="shared" si="3"/>
        <v>evening</v>
      </c>
    </row>
    <row r="107" spans="1:19" x14ac:dyDescent="0.3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4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  <c r="R107" t="str">
        <f t="shared" si="2"/>
        <v>PM</v>
      </c>
      <c r="S107" t="str">
        <f t="shared" si="3"/>
        <v>evening</v>
      </c>
    </row>
    <row r="108" spans="1:19" x14ac:dyDescent="0.3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4">
        <v>0.87083333333333335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  <c r="R108" t="str">
        <f t="shared" si="2"/>
        <v>PM</v>
      </c>
      <c r="S108" t="str">
        <f t="shared" si="3"/>
        <v>evening</v>
      </c>
    </row>
    <row r="109" spans="1:19" x14ac:dyDescent="0.3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4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  <c r="R109" t="str">
        <f t="shared" si="2"/>
        <v>PM</v>
      </c>
      <c r="S109" t="str">
        <f t="shared" si="3"/>
        <v>evening</v>
      </c>
    </row>
    <row r="110" spans="1:19" x14ac:dyDescent="0.3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4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  <c r="R110" t="str">
        <f t="shared" si="2"/>
        <v>AM</v>
      </c>
      <c r="S110" t="str">
        <f t="shared" si="3"/>
        <v>morning</v>
      </c>
    </row>
    <row r="111" spans="1:19" x14ac:dyDescent="0.3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4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  <c r="R111" t="str">
        <f t="shared" si="2"/>
        <v>PM</v>
      </c>
      <c r="S111" t="str">
        <f t="shared" si="3"/>
        <v>evening</v>
      </c>
    </row>
    <row r="112" spans="1:19" x14ac:dyDescent="0.3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4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  <c r="R112" t="str">
        <f t="shared" si="2"/>
        <v>AM</v>
      </c>
      <c r="S112" t="str">
        <f t="shared" si="3"/>
        <v>morning</v>
      </c>
    </row>
    <row r="113" spans="1:19" x14ac:dyDescent="0.3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4">
        <v>0.44513888888888886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  <c r="R113" t="str">
        <f t="shared" si="2"/>
        <v>AM</v>
      </c>
      <c r="S113" t="str">
        <f t="shared" si="3"/>
        <v>morning</v>
      </c>
    </row>
    <row r="114" spans="1:19" x14ac:dyDescent="0.3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4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  <c r="R114" t="str">
        <f t="shared" si="2"/>
        <v>PM</v>
      </c>
      <c r="S114" t="str">
        <f t="shared" si="3"/>
        <v>evening</v>
      </c>
    </row>
    <row r="115" spans="1:19" x14ac:dyDescent="0.3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4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  <c r="R115" t="str">
        <f t="shared" si="2"/>
        <v>PM</v>
      </c>
      <c r="S115" t="str">
        <f t="shared" si="3"/>
        <v>evening</v>
      </c>
    </row>
    <row r="116" spans="1:19" x14ac:dyDescent="0.3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4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  <c r="R116" t="str">
        <f t="shared" si="2"/>
        <v>PM</v>
      </c>
      <c r="S116" t="str">
        <f t="shared" si="3"/>
        <v>evening</v>
      </c>
    </row>
    <row r="117" spans="1:19" x14ac:dyDescent="0.3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4">
        <v>0.54236111111111107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  <c r="R117" t="str">
        <f t="shared" si="2"/>
        <v>PM</v>
      </c>
      <c r="S117" t="str">
        <f t="shared" si="3"/>
        <v>evening</v>
      </c>
    </row>
    <row r="118" spans="1:19" x14ac:dyDescent="0.3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4">
        <v>0.52013888888888893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  <c r="R118" t="str">
        <f t="shared" si="2"/>
        <v>PM</v>
      </c>
      <c r="S118" t="str">
        <f t="shared" si="3"/>
        <v>evening</v>
      </c>
    </row>
    <row r="119" spans="1:19" x14ac:dyDescent="0.3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4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  <c r="R119" t="str">
        <f t="shared" si="2"/>
        <v>PM</v>
      </c>
      <c r="S119" t="str">
        <f t="shared" si="3"/>
        <v>evening</v>
      </c>
    </row>
    <row r="120" spans="1:19" x14ac:dyDescent="0.3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4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  <c r="R120" t="str">
        <f t="shared" si="2"/>
        <v>PM</v>
      </c>
      <c r="S120" t="str">
        <f t="shared" si="3"/>
        <v>evening</v>
      </c>
    </row>
    <row r="121" spans="1:19" x14ac:dyDescent="0.3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4">
        <v>0.85972222222222228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  <c r="R121" t="str">
        <f t="shared" si="2"/>
        <v>PM</v>
      </c>
      <c r="S121" t="str">
        <f t="shared" si="3"/>
        <v>evening</v>
      </c>
    </row>
    <row r="122" spans="1:19" x14ac:dyDescent="0.3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4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  <c r="R122" t="str">
        <f t="shared" si="2"/>
        <v>PM</v>
      </c>
      <c r="S122" t="str">
        <f t="shared" si="3"/>
        <v>evening</v>
      </c>
    </row>
    <row r="123" spans="1:19" x14ac:dyDescent="0.3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4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  <c r="R123" t="str">
        <f t="shared" si="2"/>
        <v>PM</v>
      </c>
      <c r="S123" t="str">
        <f t="shared" si="3"/>
        <v>evening</v>
      </c>
    </row>
    <row r="124" spans="1:19" x14ac:dyDescent="0.3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4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  <c r="R124" t="str">
        <f t="shared" si="2"/>
        <v>PM</v>
      </c>
      <c r="S124" t="str">
        <f t="shared" si="3"/>
        <v>evening</v>
      </c>
    </row>
    <row r="125" spans="1:19" x14ac:dyDescent="0.3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4">
        <v>0.82777777777777772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  <c r="R125" t="str">
        <f t="shared" si="2"/>
        <v>PM</v>
      </c>
      <c r="S125" t="str">
        <f t="shared" si="3"/>
        <v>evening</v>
      </c>
    </row>
    <row r="126" spans="1:19" x14ac:dyDescent="0.3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4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  <c r="R126" t="str">
        <f t="shared" si="2"/>
        <v>PM</v>
      </c>
      <c r="S126" t="str">
        <f t="shared" si="3"/>
        <v>evening</v>
      </c>
    </row>
    <row r="127" spans="1:19" x14ac:dyDescent="0.3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4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  <c r="R127" t="str">
        <f t="shared" si="2"/>
        <v>PM</v>
      </c>
      <c r="S127" t="str">
        <f t="shared" si="3"/>
        <v>evening</v>
      </c>
    </row>
    <row r="128" spans="1:19" x14ac:dyDescent="0.3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4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  <c r="R128" t="str">
        <f t="shared" si="2"/>
        <v>PM</v>
      </c>
      <c r="S128" t="str">
        <f t="shared" si="3"/>
        <v>evening</v>
      </c>
    </row>
    <row r="129" spans="1:19" x14ac:dyDescent="0.3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4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  <c r="R129" t="str">
        <f t="shared" si="2"/>
        <v>PM</v>
      </c>
      <c r="S129" t="str">
        <f t="shared" si="3"/>
        <v>evening</v>
      </c>
    </row>
    <row r="130" spans="1:19" x14ac:dyDescent="0.3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4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  <c r="R130" t="str">
        <f t="shared" si="2"/>
        <v>PM</v>
      </c>
      <c r="S130" t="str">
        <f t="shared" si="3"/>
        <v>evening</v>
      </c>
    </row>
    <row r="131" spans="1:19" x14ac:dyDescent="0.3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4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  <c r="R131" t="str">
        <f t="shared" ref="R131:R194" si="4">TEXT(L131,"AM/PM")</f>
        <v>AM</v>
      </c>
      <c r="S131" t="str">
        <f t="shared" ref="S131:S194" si="5">IF(R131="PM", "evening", "morning")</f>
        <v>morning</v>
      </c>
    </row>
    <row r="132" spans="1:19" x14ac:dyDescent="0.3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4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  <c r="R132" t="str">
        <f t="shared" si="4"/>
        <v>PM</v>
      </c>
      <c r="S132" t="str">
        <f t="shared" si="5"/>
        <v>evening</v>
      </c>
    </row>
    <row r="133" spans="1:19" x14ac:dyDescent="0.3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4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  <c r="R133" t="str">
        <f t="shared" si="4"/>
        <v>PM</v>
      </c>
      <c r="S133" t="str">
        <f t="shared" si="5"/>
        <v>evening</v>
      </c>
    </row>
    <row r="134" spans="1:19" x14ac:dyDescent="0.3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4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  <c r="R134" t="str">
        <f t="shared" si="4"/>
        <v>PM</v>
      </c>
      <c r="S134" t="str">
        <f t="shared" si="5"/>
        <v>evening</v>
      </c>
    </row>
    <row r="135" spans="1:19" x14ac:dyDescent="0.3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4">
        <v>0.61111111111111116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 t="str">
        <f t="shared" si="4"/>
        <v>PM</v>
      </c>
      <c r="S135" t="str">
        <f t="shared" si="5"/>
        <v>evening</v>
      </c>
    </row>
    <row r="136" spans="1:19" x14ac:dyDescent="0.3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4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  <c r="R136" t="str">
        <f t="shared" si="4"/>
        <v>PM</v>
      </c>
      <c r="S136" t="str">
        <f t="shared" si="5"/>
        <v>evening</v>
      </c>
    </row>
    <row r="137" spans="1:19" x14ac:dyDescent="0.3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4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  <c r="R137" t="str">
        <f t="shared" si="4"/>
        <v>PM</v>
      </c>
      <c r="S137" t="str">
        <f t="shared" si="5"/>
        <v>evening</v>
      </c>
    </row>
    <row r="138" spans="1:19" x14ac:dyDescent="0.3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4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 t="str">
        <f t="shared" si="4"/>
        <v>PM</v>
      </c>
      <c r="S138" t="str">
        <f t="shared" si="5"/>
        <v>evening</v>
      </c>
    </row>
    <row r="139" spans="1:19" x14ac:dyDescent="0.3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4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  <c r="R139" t="str">
        <f t="shared" si="4"/>
        <v>PM</v>
      </c>
      <c r="S139" t="str">
        <f t="shared" si="5"/>
        <v>evening</v>
      </c>
    </row>
    <row r="140" spans="1:19" x14ac:dyDescent="0.3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4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  <c r="R140" t="str">
        <f t="shared" si="4"/>
        <v>PM</v>
      </c>
      <c r="S140" t="str">
        <f t="shared" si="5"/>
        <v>evening</v>
      </c>
    </row>
    <row r="141" spans="1:19" x14ac:dyDescent="0.3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4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  <c r="R141" t="str">
        <f t="shared" si="4"/>
        <v>PM</v>
      </c>
      <c r="S141" t="str">
        <f t="shared" si="5"/>
        <v>evening</v>
      </c>
    </row>
    <row r="142" spans="1:19" x14ac:dyDescent="0.3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4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  <c r="R142" t="str">
        <f t="shared" si="4"/>
        <v>PM</v>
      </c>
      <c r="S142" t="str">
        <f t="shared" si="5"/>
        <v>evening</v>
      </c>
    </row>
    <row r="143" spans="1:19" x14ac:dyDescent="0.3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4">
        <v>0.57499999999999996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  <c r="R143" t="str">
        <f t="shared" si="4"/>
        <v>PM</v>
      </c>
      <c r="S143" t="str">
        <f t="shared" si="5"/>
        <v>evening</v>
      </c>
    </row>
    <row r="144" spans="1:19" x14ac:dyDescent="0.3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4">
        <v>0.83125000000000004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  <c r="R144" t="str">
        <f t="shared" si="4"/>
        <v>PM</v>
      </c>
      <c r="S144" t="str">
        <f t="shared" si="5"/>
        <v>evening</v>
      </c>
    </row>
    <row r="145" spans="1:19" x14ac:dyDescent="0.3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4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  <c r="R145" t="str">
        <f t="shared" si="4"/>
        <v>AM</v>
      </c>
      <c r="S145" t="str">
        <f t="shared" si="5"/>
        <v>morning</v>
      </c>
    </row>
    <row r="146" spans="1:19" x14ac:dyDescent="0.3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4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  <c r="R146" t="str">
        <f t="shared" si="4"/>
        <v>PM</v>
      </c>
      <c r="S146" t="str">
        <f t="shared" si="5"/>
        <v>evening</v>
      </c>
    </row>
    <row r="147" spans="1:19" x14ac:dyDescent="0.3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4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  <c r="R147" t="str">
        <f t="shared" si="4"/>
        <v>PM</v>
      </c>
      <c r="S147" t="str">
        <f t="shared" si="5"/>
        <v>evening</v>
      </c>
    </row>
    <row r="148" spans="1:19" x14ac:dyDescent="0.3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4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  <c r="R148" t="str">
        <f t="shared" si="4"/>
        <v>PM</v>
      </c>
      <c r="S148" t="str">
        <f t="shared" si="5"/>
        <v>evening</v>
      </c>
    </row>
    <row r="149" spans="1:19" x14ac:dyDescent="0.3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4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  <c r="R149" t="str">
        <f t="shared" si="4"/>
        <v>PM</v>
      </c>
      <c r="S149" t="str">
        <f t="shared" si="5"/>
        <v>evening</v>
      </c>
    </row>
    <row r="150" spans="1:19" x14ac:dyDescent="0.3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4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  <c r="R150" t="str">
        <f t="shared" si="4"/>
        <v>PM</v>
      </c>
      <c r="S150" t="str">
        <f t="shared" si="5"/>
        <v>evening</v>
      </c>
    </row>
    <row r="151" spans="1:19" x14ac:dyDescent="0.3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4">
        <v>0.57499999999999996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  <c r="R151" t="str">
        <f t="shared" si="4"/>
        <v>PM</v>
      </c>
      <c r="S151" t="str">
        <f t="shared" si="5"/>
        <v>evening</v>
      </c>
    </row>
    <row r="152" spans="1:19" x14ac:dyDescent="0.3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4">
        <v>0.80555555555555558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  <c r="R152" t="str">
        <f t="shared" si="4"/>
        <v>PM</v>
      </c>
      <c r="S152" t="str">
        <f t="shared" si="5"/>
        <v>evening</v>
      </c>
    </row>
    <row r="153" spans="1:19" x14ac:dyDescent="0.3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4">
        <v>0.67152777777777772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  <c r="R153" t="str">
        <f t="shared" si="4"/>
        <v>PM</v>
      </c>
      <c r="S153" t="str">
        <f t="shared" si="5"/>
        <v>evening</v>
      </c>
    </row>
    <row r="154" spans="1:19" x14ac:dyDescent="0.3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4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  <c r="R154" t="str">
        <f t="shared" si="4"/>
        <v>AM</v>
      </c>
      <c r="S154" t="str">
        <f t="shared" si="5"/>
        <v>morning</v>
      </c>
    </row>
    <row r="155" spans="1:19" x14ac:dyDescent="0.3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4">
        <v>0.76597222222222228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  <c r="R155" t="str">
        <f t="shared" si="4"/>
        <v>PM</v>
      </c>
      <c r="S155" t="str">
        <f t="shared" si="5"/>
        <v>evening</v>
      </c>
    </row>
    <row r="156" spans="1:19" x14ac:dyDescent="0.3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4">
        <v>0.54513888888888884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  <c r="R156" t="str">
        <f t="shared" si="4"/>
        <v>PM</v>
      </c>
      <c r="S156" t="str">
        <f t="shared" si="5"/>
        <v>evening</v>
      </c>
    </row>
    <row r="157" spans="1:19" x14ac:dyDescent="0.3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4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  <c r="R157" t="str">
        <f t="shared" si="4"/>
        <v>PM</v>
      </c>
      <c r="S157" t="str">
        <f t="shared" si="5"/>
        <v>evening</v>
      </c>
    </row>
    <row r="158" spans="1:19" x14ac:dyDescent="0.3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4">
        <v>0.81944444444444442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  <c r="R158" t="str">
        <f t="shared" si="4"/>
        <v>PM</v>
      </c>
      <c r="S158" t="str">
        <f t="shared" si="5"/>
        <v>evening</v>
      </c>
    </row>
    <row r="159" spans="1:19" x14ac:dyDescent="0.3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4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  <c r="R159" t="str">
        <f t="shared" si="4"/>
        <v>PM</v>
      </c>
      <c r="S159" t="str">
        <f t="shared" si="5"/>
        <v>evening</v>
      </c>
    </row>
    <row r="160" spans="1:19" x14ac:dyDescent="0.3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4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  <c r="R160" t="str">
        <f t="shared" si="4"/>
        <v>PM</v>
      </c>
      <c r="S160" t="str">
        <f t="shared" si="5"/>
        <v>evening</v>
      </c>
    </row>
    <row r="161" spans="1:19" x14ac:dyDescent="0.3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4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  <c r="R161" t="str">
        <f t="shared" si="4"/>
        <v>PM</v>
      </c>
      <c r="S161" t="str">
        <f t="shared" si="5"/>
        <v>evening</v>
      </c>
    </row>
    <row r="162" spans="1:19" x14ac:dyDescent="0.3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4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  <c r="R162" t="str">
        <f t="shared" si="4"/>
        <v>PM</v>
      </c>
      <c r="S162" t="str">
        <f t="shared" si="5"/>
        <v>evening</v>
      </c>
    </row>
    <row r="163" spans="1:19" x14ac:dyDescent="0.3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4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  <c r="R163" t="str">
        <f t="shared" si="4"/>
        <v>PM</v>
      </c>
      <c r="S163" t="str">
        <f t="shared" si="5"/>
        <v>evening</v>
      </c>
    </row>
    <row r="164" spans="1:19" x14ac:dyDescent="0.3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4">
        <v>0.82222222222222219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  <c r="R164" t="str">
        <f t="shared" si="4"/>
        <v>PM</v>
      </c>
      <c r="S164" t="str">
        <f t="shared" si="5"/>
        <v>evening</v>
      </c>
    </row>
    <row r="165" spans="1:19" x14ac:dyDescent="0.3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4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  <c r="R165" t="str">
        <f t="shared" si="4"/>
        <v>PM</v>
      </c>
      <c r="S165" t="str">
        <f t="shared" si="5"/>
        <v>evening</v>
      </c>
    </row>
    <row r="166" spans="1:19" x14ac:dyDescent="0.3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4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  <c r="R166" t="str">
        <f t="shared" si="4"/>
        <v>PM</v>
      </c>
      <c r="S166" t="str">
        <f t="shared" si="5"/>
        <v>evening</v>
      </c>
    </row>
    <row r="167" spans="1:19" x14ac:dyDescent="0.3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4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  <c r="R167" t="str">
        <f t="shared" si="4"/>
        <v>PM</v>
      </c>
      <c r="S167" t="str">
        <f t="shared" si="5"/>
        <v>evening</v>
      </c>
    </row>
    <row r="168" spans="1:19" x14ac:dyDescent="0.3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4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  <c r="R168" t="str">
        <f t="shared" si="4"/>
        <v>PM</v>
      </c>
      <c r="S168" t="str">
        <f t="shared" si="5"/>
        <v>evening</v>
      </c>
    </row>
    <row r="169" spans="1:19" x14ac:dyDescent="0.3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4">
        <v>0.68055555555555558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  <c r="R169" t="str">
        <f t="shared" si="4"/>
        <v>PM</v>
      </c>
      <c r="S169" t="str">
        <f t="shared" si="5"/>
        <v>evening</v>
      </c>
    </row>
    <row r="170" spans="1:19" x14ac:dyDescent="0.3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4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  <c r="R170" t="str">
        <f t="shared" si="4"/>
        <v>PM</v>
      </c>
      <c r="S170" t="str">
        <f t="shared" si="5"/>
        <v>evening</v>
      </c>
    </row>
    <row r="171" spans="1:19" x14ac:dyDescent="0.3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4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  <c r="R171" t="str">
        <f t="shared" si="4"/>
        <v>PM</v>
      </c>
      <c r="S171" t="str">
        <f t="shared" si="5"/>
        <v>evening</v>
      </c>
    </row>
    <row r="172" spans="1:19" x14ac:dyDescent="0.3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4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  <c r="R172" t="str">
        <f t="shared" si="4"/>
        <v>AM</v>
      </c>
      <c r="S172" t="str">
        <f t="shared" si="5"/>
        <v>morning</v>
      </c>
    </row>
    <row r="173" spans="1:19" x14ac:dyDescent="0.3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4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  <c r="R173" t="str">
        <f t="shared" si="4"/>
        <v>PM</v>
      </c>
      <c r="S173" t="str">
        <f t="shared" si="5"/>
        <v>evening</v>
      </c>
    </row>
    <row r="174" spans="1:19" x14ac:dyDescent="0.3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4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  <c r="R174" t="str">
        <f t="shared" si="4"/>
        <v>PM</v>
      </c>
      <c r="S174" t="str">
        <f t="shared" si="5"/>
        <v>evening</v>
      </c>
    </row>
    <row r="175" spans="1:19" x14ac:dyDescent="0.3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4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 t="str">
        <f t="shared" si="4"/>
        <v>PM</v>
      </c>
      <c r="S175" t="str">
        <f t="shared" si="5"/>
        <v>evening</v>
      </c>
    </row>
    <row r="176" spans="1:19" x14ac:dyDescent="0.3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4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  <c r="R176" t="str">
        <f t="shared" si="4"/>
        <v>PM</v>
      </c>
      <c r="S176" t="str">
        <f t="shared" si="5"/>
        <v>evening</v>
      </c>
    </row>
    <row r="177" spans="1:19" x14ac:dyDescent="0.3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4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  <c r="R177" t="str">
        <f t="shared" si="4"/>
        <v>PM</v>
      </c>
      <c r="S177" t="str">
        <f t="shared" si="5"/>
        <v>evening</v>
      </c>
    </row>
    <row r="178" spans="1:19" x14ac:dyDescent="0.3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4">
        <v>0.70902777777777781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  <c r="R178" t="str">
        <f t="shared" si="4"/>
        <v>PM</v>
      </c>
      <c r="S178" t="str">
        <f t="shared" si="5"/>
        <v>evening</v>
      </c>
    </row>
    <row r="179" spans="1:19" x14ac:dyDescent="0.3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4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  <c r="R179" t="str">
        <f t="shared" si="4"/>
        <v>AM</v>
      </c>
      <c r="S179" t="str">
        <f t="shared" si="5"/>
        <v>morning</v>
      </c>
    </row>
    <row r="180" spans="1:19" x14ac:dyDescent="0.3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4">
        <v>0.80277777777777781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  <c r="R180" t="str">
        <f t="shared" si="4"/>
        <v>PM</v>
      </c>
      <c r="S180" t="str">
        <f t="shared" si="5"/>
        <v>evening</v>
      </c>
    </row>
    <row r="181" spans="1:19" x14ac:dyDescent="0.3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4">
        <v>0.69930555555555551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  <c r="R181" t="str">
        <f t="shared" si="4"/>
        <v>PM</v>
      </c>
      <c r="S181" t="str">
        <f t="shared" si="5"/>
        <v>evening</v>
      </c>
    </row>
    <row r="182" spans="1:19" x14ac:dyDescent="0.3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4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  <c r="R182" t="str">
        <f t="shared" si="4"/>
        <v>AM</v>
      </c>
      <c r="S182" t="str">
        <f t="shared" si="5"/>
        <v>morning</v>
      </c>
    </row>
    <row r="183" spans="1:19" x14ac:dyDescent="0.3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4">
        <v>0.49375000000000002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  <c r="R183" t="str">
        <f t="shared" si="4"/>
        <v>AM</v>
      </c>
      <c r="S183" t="str">
        <f t="shared" si="5"/>
        <v>morning</v>
      </c>
    </row>
    <row r="184" spans="1:19" x14ac:dyDescent="0.3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4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  <c r="R184" t="str">
        <f t="shared" si="4"/>
        <v>AM</v>
      </c>
      <c r="S184" t="str">
        <f t="shared" si="5"/>
        <v>morning</v>
      </c>
    </row>
    <row r="185" spans="1:19" x14ac:dyDescent="0.3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4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  <c r="R185" t="str">
        <f t="shared" si="4"/>
        <v>PM</v>
      </c>
      <c r="S185" t="str">
        <f t="shared" si="5"/>
        <v>evening</v>
      </c>
    </row>
    <row r="186" spans="1:19" x14ac:dyDescent="0.3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4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  <c r="R186" t="str">
        <f t="shared" si="4"/>
        <v>AM</v>
      </c>
      <c r="S186" t="str">
        <f t="shared" si="5"/>
        <v>morning</v>
      </c>
    </row>
    <row r="187" spans="1:19" x14ac:dyDescent="0.3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4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  <c r="R187" t="str">
        <f t="shared" si="4"/>
        <v>PM</v>
      </c>
      <c r="S187" t="str">
        <f t="shared" si="5"/>
        <v>evening</v>
      </c>
    </row>
    <row r="188" spans="1:19" x14ac:dyDescent="0.3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4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  <c r="R188" t="str">
        <f t="shared" si="4"/>
        <v>PM</v>
      </c>
      <c r="S188" t="str">
        <f t="shared" si="5"/>
        <v>evening</v>
      </c>
    </row>
    <row r="189" spans="1:19" x14ac:dyDescent="0.3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4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  <c r="R189" t="str">
        <f t="shared" si="4"/>
        <v>AM</v>
      </c>
      <c r="S189" t="str">
        <f t="shared" si="5"/>
        <v>morning</v>
      </c>
    </row>
    <row r="190" spans="1:19" x14ac:dyDescent="0.3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4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  <c r="R190" t="str">
        <f t="shared" si="4"/>
        <v>PM</v>
      </c>
      <c r="S190" t="str">
        <f t="shared" si="5"/>
        <v>evening</v>
      </c>
    </row>
    <row r="191" spans="1:19" x14ac:dyDescent="0.3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4">
        <v>0.86805555555555558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  <c r="R191" t="str">
        <f t="shared" si="4"/>
        <v>PM</v>
      </c>
      <c r="S191" t="str">
        <f t="shared" si="5"/>
        <v>evening</v>
      </c>
    </row>
    <row r="192" spans="1:19" x14ac:dyDescent="0.3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4">
        <v>0.44374999999999998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  <c r="R192" t="str">
        <f t="shared" si="4"/>
        <v>AM</v>
      </c>
      <c r="S192" t="str">
        <f t="shared" si="5"/>
        <v>morning</v>
      </c>
    </row>
    <row r="193" spans="1:19" x14ac:dyDescent="0.3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4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  <c r="R193" t="str">
        <f t="shared" si="4"/>
        <v>PM</v>
      </c>
      <c r="S193" t="str">
        <f t="shared" si="5"/>
        <v>evening</v>
      </c>
    </row>
    <row r="194" spans="1:19" x14ac:dyDescent="0.3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4">
        <v>0.79722222222222228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  <c r="R194" t="str">
        <f t="shared" si="4"/>
        <v>PM</v>
      </c>
      <c r="S194" t="str">
        <f t="shared" si="5"/>
        <v>evening</v>
      </c>
    </row>
    <row r="195" spans="1:19" x14ac:dyDescent="0.3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4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  <c r="R195" t="str">
        <f t="shared" ref="R195:R258" si="6">TEXT(L195,"AM/PM")</f>
        <v>PM</v>
      </c>
      <c r="S195" t="str">
        <f t="shared" ref="S195:S258" si="7">IF(R195="PM", "evening", "morning")</f>
        <v>evening</v>
      </c>
    </row>
    <row r="196" spans="1:19" x14ac:dyDescent="0.3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4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  <c r="R196" t="str">
        <f t="shared" si="6"/>
        <v>AM</v>
      </c>
      <c r="S196" t="str">
        <f t="shared" si="7"/>
        <v>morning</v>
      </c>
    </row>
    <row r="197" spans="1:19" x14ac:dyDescent="0.3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4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  <c r="R197" t="str">
        <f t="shared" si="6"/>
        <v>PM</v>
      </c>
      <c r="S197" t="str">
        <f t="shared" si="7"/>
        <v>evening</v>
      </c>
    </row>
    <row r="198" spans="1:19" x14ac:dyDescent="0.3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4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  <c r="R198" t="str">
        <f t="shared" si="6"/>
        <v>PM</v>
      </c>
      <c r="S198" t="str">
        <f t="shared" si="7"/>
        <v>evening</v>
      </c>
    </row>
    <row r="199" spans="1:19" x14ac:dyDescent="0.3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4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  <c r="R199" t="str">
        <f t="shared" si="6"/>
        <v>AM</v>
      </c>
      <c r="S199" t="str">
        <f t="shared" si="7"/>
        <v>morning</v>
      </c>
    </row>
    <row r="200" spans="1:19" x14ac:dyDescent="0.3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4">
        <v>0.83194444444444449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  <c r="R200" t="str">
        <f t="shared" si="6"/>
        <v>PM</v>
      </c>
      <c r="S200" t="str">
        <f t="shared" si="7"/>
        <v>evening</v>
      </c>
    </row>
    <row r="201" spans="1:19" x14ac:dyDescent="0.3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4">
        <v>0.83125000000000004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  <c r="R201" t="str">
        <f t="shared" si="6"/>
        <v>PM</v>
      </c>
      <c r="S201" t="str">
        <f t="shared" si="7"/>
        <v>evening</v>
      </c>
    </row>
    <row r="202" spans="1:19" x14ac:dyDescent="0.3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4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  <c r="R202" t="str">
        <f t="shared" si="6"/>
        <v>AM</v>
      </c>
      <c r="S202" t="str">
        <f t="shared" si="7"/>
        <v>morning</v>
      </c>
    </row>
    <row r="203" spans="1:19" x14ac:dyDescent="0.3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4">
        <v>0.49791666666666667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  <c r="R203" t="str">
        <f t="shared" si="6"/>
        <v>AM</v>
      </c>
      <c r="S203" t="str">
        <f t="shared" si="7"/>
        <v>morning</v>
      </c>
    </row>
    <row r="204" spans="1:19" x14ac:dyDescent="0.3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4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  <c r="R204" t="str">
        <f t="shared" si="6"/>
        <v>AM</v>
      </c>
      <c r="S204" t="str">
        <f t="shared" si="7"/>
        <v>morning</v>
      </c>
    </row>
    <row r="205" spans="1:19" x14ac:dyDescent="0.3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4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  <c r="R205" t="str">
        <f t="shared" si="6"/>
        <v>PM</v>
      </c>
      <c r="S205" t="str">
        <f t="shared" si="7"/>
        <v>evening</v>
      </c>
    </row>
    <row r="206" spans="1:19" x14ac:dyDescent="0.3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4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  <c r="R206" t="str">
        <f t="shared" si="6"/>
        <v>PM</v>
      </c>
      <c r="S206" t="str">
        <f t="shared" si="7"/>
        <v>evening</v>
      </c>
    </row>
    <row r="207" spans="1:19" x14ac:dyDescent="0.3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4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  <c r="R207" t="str">
        <f t="shared" si="6"/>
        <v>PM</v>
      </c>
      <c r="S207" t="str">
        <f t="shared" si="7"/>
        <v>evening</v>
      </c>
    </row>
    <row r="208" spans="1:19" x14ac:dyDescent="0.3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4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  <c r="R208" t="str">
        <f t="shared" si="6"/>
        <v>PM</v>
      </c>
      <c r="S208" t="str">
        <f t="shared" si="7"/>
        <v>evening</v>
      </c>
    </row>
    <row r="209" spans="1:19" x14ac:dyDescent="0.3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4">
        <v>0.73472222222222228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  <c r="R209" t="str">
        <f t="shared" si="6"/>
        <v>PM</v>
      </c>
      <c r="S209" t="str">
        <f t="shared" si="7"/>
        <v>evening</v>
      </c>
    </row>
    <row r="210" spans="1:19" x14ac:dyDescent="0.3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4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  <c r="R210" t="str">
        <f t="shared" si="6"/>
        <v>PM</v>
      </c>
      <c r="S210" t="str">
        <f t="shared" si="7"/>
        <v>evening</v>
      </c>
    </row>
    <row r="211" spans="1:19" x14ac:dyDescent="0.3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4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  <c r="R211" t="str">
        <f t="shared" si="6"/>
        <v>PM</v>
      </c>
      <c r="S211" t="str">
        <f t="shared" si="7"/>
        <v>evening</v>
      </c>
    </row>
    <row r="212" spans="1:19" x14ac:dyDescent="0.3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4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  <c r="R212" t="str">
        <f t="shared" si="6"/>
        <v>PM</v>
      </c>
      <c r="S212" t="str">
        <f t="shared" si="7"/>
        <v>evening</v>
      </c>
    </row>
    <row r="213" spans="1:19" x14ac:dyDescent="0.3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4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  <c r="R213" t="str">
        <f t="shared" si="6"/>
        <v>PM</v>
      </c>
      <c r="S213" t="str">
        <f t="shared" si="7"/>
        <v>evening</v>
      </c>
    </row>
    <row r="214" spans="1:19" x14ac:dyDescent="0.3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4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  <c r="R214" t="str">
        <f t="shared" si="6"/>
        <v>PM</v>
      </c>
      <c r="S214" t="str">
        <f t="shared" si="7"/>
        <v>evening</v>
      </c>
    </row>
    <row r="215" spans="1:19" x14ac:dyDescent="0.3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4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  <c r="R215" t="str">
        <f t="shared" si="6"/>
        <v>PM</v>
      </c>
      <c r="S215" t="str">
        <f t="shared" si="7"/>
        <v>evening</v>
      </c>
    </row>
    <row r="216" spans="1:19" x14ac:dyDescent="0.3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4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  <c r="R216" t="str">
        <f t="shared" si="6"/>
        <v>PM</v>
      </c>
      <c r="S216" t="str">
        <f t="shared" si="7"/>
        <v>evening</v>
      </c>
    </row>
    <row r="217" spans="1:19" x14ac:dyDescent="0.3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4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  <c r="R217" t="str">
        <f t="shared" si="6"/>
        <v>PM</v>
      </c>
      <c r="S217" t="str">
        <f t="shared" si="7"/>
        <v>evening</v>
      </c>
    </row>
    <row r="218" spans="1:19" x14ac:dyDescent="0.3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4">
        <v>0.76875000000000004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  <c r="R218" t="str">
        <f t="shared" si="6"/>
        <v>PM</v>
      </c>
      <c r="S218" t="str">
        <f t="shared" si="7"/>
        <v>evening</v>
      </c>
    </row>
    <row r="219" spans="1:19" x14ac:dyDescent="0.3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4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  <c r="R219" t="str">
        <f t="shared" si="6"/>
        <v>PM</v>
      </c>
      <c r="S219" t="str">
        <f t="shared" si="7"/>
        <v>evening</v>
      </c>
    </row>
    <row r="220" spans="1:19" x14ac:dyDescent="0.3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4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  <c r="R220" t="str">
        <f t="shared" si="6"/>
        <v>PM</v>
      </c>
      <c r="S220" t="str">
        <f t="shared" si="7"/>
        <v>evening</v>
      </c>
    </row>
    <row r="221" spans="1:19" x14ac:dyDescent="0.3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4">
        <v>0.79097222222222219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  <c r="R221" t="str">
        <f t="shared" si="6"/>
        <v>PM</v>
      </c>
      <c r="S221" t="str">
        <f t="shared" si="7"/>
        <v>evening</v>
      </c>
    </row>
    <row r="222" spans="1:19" x14ac:dyDescent="0.3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4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  <c r="R222" t="str">
        <f t="shared" si="6"/>
        <v>PM</v>
      </c>
      <c r="S222" t="str">
        <f t="shared" si="7"/>
        <v>evening</v>
      </c>
    </row>
    <row r="223" spans="1:19" x14ac:dyDescent="0.3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4">
        <v>0.57361111111111107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  <c r="R223" t="str">
        <f t="shared" si="6"/>
        <v>PM</v>
      </c>
      <c r="S223" t="str">
        <f t="shared" si="7"/>
        <v>evening</v>
      </c>
    </row>
    <row r="224" spans="1:19" x14ac:dyDescent="0.3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4">
        <v>0.75416666666666665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  <c r="R224" t="str">
        <f t="shared" si="6"/>
        <v>PM</v>
      </c>
      <c r="S224" t="str">
        <f t="shared" si="7"/>
        <v>evening</v>
      </c>
    </row>
    <row r="225" spans="1:19" x14ac:dyDescent="0.3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4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  <c r="R225" t="str">
        <f t="shared" si="6"/>
        <v>PM</v>
      </c>
      <c r="S225" t="str">
        <f t="shared" si="7"/>
        <v>evening</v>
      </c>
    </row>
    <row r="226" spans="1:19" x14ac:dyDescent="0.3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4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  <c r="R226" t="str">
        <f t="shared" si="6"/>
        <v>PM</v>
      </c>
      <c r="S226" t="str">
        <f t="shared" si="7"/>
        <v>evening</v>
      </c>
    </row>
    <row r="227" spans="1:19" x14ac:dyDescent="0.3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4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  <c r="R227" t="str">
        <f t="shared" si="6"/>
        <v>PM</v>
      </c>
      <c r="S227" t="str">
        <f t="shared" si="7"/>
        <v>evening</v>
      </c>
    </row>
    <row r="228" spans="1:19" x14ac:dyDescent="0.3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4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  <c r="R228" t="str">
        <f t="shared" si="6"/>
        <v>PM</v>
      </c>
      <c r="S228" t="str">
        <f t="shared" si="7"/>
        <v>evening</v>
      </c>
    </row>
    <row r="229" spans="1:19" x14ac:dyDescent="0.3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4">
        <v>0.68333333333333335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  <c r="R229" t="str">
        <f t="shared" si="6"/>
        <v>PM</v>
      </c>
      <c r="S229" t="str">
        <f t="shared" si="7"/>
        <v>evening</v>
      </c>
    </row>
    <row r="230" spans="1:19" x14ac:dyDescent="0.3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4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  <c r="R230" t="str">
        <f t="shared" si="6"/>
        <v>AM</v>
      </c>
      <c r="S230" t="str">
        <f t="shared" si="7"/>
        <v>morning</v>
      </c>
    </row>
    <row r="231" spans="1:19" x14ac:dyDescent="0.3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4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  <c r="R231" t="str">
        <f t="shared" si="6"/>
        <v>PM</v>
      </c>
      <c r="S231" t="str">
        <f t="shared" si="7"/>
        <v>evening</v>
      </c>
    </row>
    <row r="232" spans="1:19" x14ac:dyDescent="0.3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4">
        <v>0.81111111111111112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  <c r="R232" t="str">
        <f t="shared" si="6"/>
        <v>PM</v>
      </c>
      <c r="S232" t="str">
        <f t="shared" si="7"/>
        <v>evening</v>
      </c>
    </row>
    <row r="233" spans="1:19" x14ac:dyDescent="0.3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4">
        <v>0.57777777777777772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  <c r="R233" t="str">
        <f t="shared" si="6"/>
        <v>PM</v>
      </c>
      <c r="S233" t="str">
        <f t="shared" si="7"/>
        <v>evening</v>
      </c>
    </row>
    <row r="234" spans="1:19" x14ac:dyDescent="0.3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4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  <c r="R234" t="str">
        <f t="shared" si="6"/>
        <v>AM</v>
      </c>
      <c r="S234" t="str">
        <f t="shared" si="7"/>
        <v>morning</v>
      </c>
    </row>
    <row r="235" spans="1:19" x14ac:dyDescent="0.3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4">
        <v>0.77152777777777781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  <c r="R235" t="str">
        <f t="shared" si="6"/>
        <v>PM</v>
      </c>
      <c r="S235" t="str">
        <f t="shared" si="7"/>
        <v>evening</v>
      </c>
    </row>
    <row r="236" spans="1:19" x14ac:dyDescent="0.3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4">
        <v>0.76666666666666672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  <c r="R236" t="str">
        <f t="shared" si="6"/>
        <v>PM</v>
      </c>
      <c r="S236" t="str">
        <f t="shared" si="7"/>
        <v>evening</v>
      </c>
    </row>
    <row r="237" spans="1:19" x14ac:dyDescent="0.3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4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  <c r="R237" t="str">
        <f t="shared" si="6"/>
        <v>PM</v>
      </c>
      <c r="S237" t="str">
        <f t="shared" si="7"/>
        <v>evening</v>
      </c>
    </row>
    <row r="238" spans="1:19" x14ac:dyDescent="0.3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4">
        <v>0.63611111111111107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  <c r="R238" t="str">
        <f t="shared" si="6"/>
        <v>PM</v>
      </c>
      <c r="S238" t="str">
        <f t="shared" si="7"/>
        <v>evening</v>
      </c>
    </row>
    <row r="239" spans="1:19" x14ac:dyDescent="0.3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4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  <c r="R239" t="str">
        <f t="shared" si="6"/>
        <v>PM</v>
      </c>
      <c r="S239" t="str">
        <f t="shared" si="7"/>
        <v>evening</v>
      </c>
    </row>
    <row r="240" spans="1:19" x14ac:dyDescent="0.3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4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  <c r="R240" t="str">
        <f t="shared" si="6"/>
        <v>PM</v>
      </c>
      <c r="S240" t="str">
        <f t="shared" si="7"/>
        <v>evening</v>
      </c>
    </row>
    <row r="241" spans="1:19" x14ac:dyDescent="0.3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4">
        <v>0.47222222222222221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  <c r="R241" t="str">
        <f t="shared" si="6"/>
        <v>AM</v>
      </c>
      <c r="S241" t="str">
        <f t="shared" si="7"/>
        <v>morning</v>
      </c>
    </row>
    <row r="242" spans="1:19" x14ac:dyDescent="0.3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4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  <c r="R242" t="str">
        <f t="shared" si="6"/>
        <v>PM</v>
      </c>
      <c r="S242" t="str">
        <f t="shared" si="7"/>
        <v>evening</v>
      </c>
    </row>
    <row r="243" spans="1:19" x14ac:dyDescent="0.3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4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  <c r="R243" t="str">
        <f t="shared" si="6"/>
        <v>PM</v>
      </c>
      <c r="S243" t="str">
        <f t="shared" si="7"/>
        <v>evening</v>
      </c>
    </row>
    <row r="244" spans="1:19" x14ac:dyDescent="0.3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4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  <c r="R244" t="str">
        <f t="shared" si="6"/>
        <v>PM</v>
      </c>
      <c r="S244" t="str">
        <f t="shared" si="7"/>
        <v>evening</v>
      </c>
    </row>
    <row r="245" spans="1:19" x14ac:dyDescent="0.3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4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  <c r="R245" t="str">
        <f t="shared" si="6"/>
        <v>AM</v>
      </c>
      <c r="S245" t="str">
        <f t="shared" si="7"/>
        <v>morning</v>
      </c>
    </row>
    <row r="246" spans="1:19" x14ac:dyDescent="0.3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4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  <c r="R246" t="str">
        <f t="shared" si="6"/>
        <v>PM</v>
      </c>
      <c r="S246" t="str">
        <f t="shared" si="7"/>
        <v>evening</v>
      </c>
    </row>
    <row r="247" spans="1:19" x14ac:dyDescent="0.3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4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  <c r="R247" t="str">
        <f t="shared" si="6"/>
        <v>PM</v>
      </c>
      <c r="S247" t="str">
        <f t="shared" si="7"/>
        <v>evening</v>
      </c>
    </row>
    <row r="248" spans="1:19" x14ac:dyDescent="0.3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4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  <c r="R248" t="str">
        <f t="shared" si="6"/>
        <v>PM</v>
      </c>
      <c r="S248" t="str">
        <f t="shared" si="7"/>
        <v>evening</v>
      </c>
    </row>
    <row r="249" spans="1:19" x14ac:dyDescent="0.3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4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  <c r="R249" t="str">
        <f t="shared" si="6"/>
        <v>PM</v>
      </c>
      <c r="S249" t="str">
        <f t="shared" si="7"/>
        <v>evening</v>
      </c>
    </row>
    <row r="250" spans="1:19" x14ac:dyDescent="0.3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4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  <c r="R250" t="str">
        <f t="shared" si="6"/>
        <v>PM</v>
      </c>
      <c r="S250" t="str">
        <f t="shared" si="7"/>
        <v>evening</v>
      </c>
    </row>
    <row r="251" spans="1:19" x14ac:dyDescent="0.3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4">
        <v>0.79583333333333328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  <c r="R251" t="str">
        <f t="shared" si="6"/>
        <v>PM</v>
      </c>
      <c r="S251" t="str">
        <f t="shared" si="7"/>
        <v>evening</v>
      </c>
    </row>
    <row r="252" spans="1:19" x14ac:dyDescent="0.3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4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  <c r="R252" t="str">
        <f t="shared" si="6"/>
        <v>PM</v>
      </c>
      <c r="S252" t="str">
        <f t="shared" si="7"/>
        <v>evening</v>
      </c>
    </row>
    <row r="253" spans="1:19" x14ac:dyDescent="0.3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4">
        <v>0.79583333333333328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  <c r="R253" t="str">
        <f t="shared" si="6"/>
        <v>PM</v>
      </c>
      <c r="S253" t="str">
        <f t="shared" si="7"/>
        <v>evening</v>
      </c>
    </row>
    <row r="254" spans="1:19" x14ac:dyDescent="0.3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4">
        <v>0.82222222222222219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  <c r="R254" t="str">
        <f t="shared" si="6"/>
        <v>PM</v>
      </c>
      <c r="S254" t="str">
        <f t="shared" si="7"/>
        <v>evening</v>
      </c>
    </row>
    <row r="255" spans="1:19" x14ac:dyDescent="0.3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4">
        <v>0.47361111111111109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  <c r="R255" t="str">
        <f t="shared" si="6"/>
        <v>AM</v>
      </c>
      <c r="S255" t="str">
        <f t="shared" si="7"/>
        <v>morning</v>
      </c>
    </row>
    <row r="256" spans="1:19" x14ac:dyDescent="0.3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4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  <c r="R256" t="str">
        <f t="shared" si="6"/>
        <v>AM</v>
      </c>
      <c r="S256" t="str">
        <f t="shared" si="7"/>
        <v>morning</v>
      </c>
    </row>
    <row r="257" spans="1:19" x14ac:dyDescent="0.3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4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  <c r="R257" t="str">
        <f t="shared" si="6"/>
        <v>PM</v>
      </c>
      <c r="S257" t="str">
        <f t="shared" si="7"/>
        <v>evening</v>
      </c>
    </row>
    <row r="258" spans="1:19" x14ac:dyDescent="0.3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4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 t="str">
        <f t="shared" si="6"/>
        <v>AM</v>
      </c>
      <c r="S258" t="str">
        <f t="shared" si="7"/>
        <v>morning</v>
      </c>
    </row>
    <row r="259" spans="1:19" x14ac:dyDescent="0.3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4">
        <v>0.42777777777777776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  <c r="R259" t="str">
        <f t="shared" ref="R259:R322" si="8">TEXT(L259,"AM/PM")</f>
        <v>AM</v>
      </c>
      <c r="S259" t="str">
        <f t="shared" ref="S259:S322" si="9">IF(R259="PM", "evening", "morning")</f>
        <v>morning</v>
      </c>
    </row>
    <row r="260" spans="1:19" x14ac:dyDescent="0.3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4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  <c r="R260" t="str">
        <f t="shared" si="8"/>
        <v>PM</v>
      </c>
      <c r="S260" t="str">
        <f t="shared" si="9"/>
        <v>evening</v>
      </c>
    </row>
    <row r="261" spans="1:19" x14ac:dyDescent="0.3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4">
        <v>0.54513888888888884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  <c r="R261" t="str">
        <f t="shared" si="8"/>
        <v>PM</v>
      </c>
      <c r="S261" t="str">
        <f t="shared" si="9"/>
        <v>evening</v>
      </c>
    </row>
    <row r="262" spans="1:19" x14ac:dyDescent="0.3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4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  <c r="R262" t="str">
        <f t="shared" si="8"/>
        <v>PM</v>
      </c>
      <c r="S262" t="str">
        <f t="shared" si="9"/>
        <v>evening</v>
      </c>
    </row>
    <row r="263" spans="1:19" x14ac:dyDescent="0.3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4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  <c r="R263" t="str">
        <f t="shared" si="8"/>
        <v>PM</v>
      </c>
      <c r="S263" t="str">
        <f t="shared" si="9"/>
        <v>evening</v>
      </c>
    </row>
    <row r="264" spans="1:19" x14ac:dyDescent="0.3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4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  <c r="R264" t="str">
        <f t="shared" si="8"/>
        <v>PM</v>
      </c>
      <c r="S264" t="str">
        <f t="shared" si="9"/>
        <v>evening</v>
      </c>
    </row>
    <row r="265" spans="1:19" x14ac:dyDescent="0.3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4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  <c r="R265" t="str">
        <f t="shared" si="8"/>
        <v>AM</v>
      </c>
      <c r="S265" t="str">
        <f t="shared" si="9"/>
        <v>morning</v>
      </c>
    </row>
    <row r="266" spans="1:19" x14ac:dyDescent="0.3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4">
        <v>0.80833333333333335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  <c r="R266" t="str">
        <f t="shared" si="8"/>
        <v>PM</v>
      </c>
      <c r="S266" t="str">
        <f t="shared" si="9"/>
        <v>evening</v>
      </c>
    </row>
    <row r="267" spans="1:19" x14ac:dyDescent="0.3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4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  <c r="R267" t="str">
        <f t="shared" si="8"/>
        <v>PM</v>
      </c>
      <c r="S267" t="str">
        <f t="shared" si="9"/>
        <v>evening</v>
      </c>
    </row>
    <row r="268" spans="1:19" x14ac:dyDescent="0.3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4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  <c r="R268" t="str">
        <f t="shared" si="8"/>
        <v>PM</v>
      </c>
      <c r="S268" t="str">
        <f t="shared" si="9"/>
        <v>evening</v>
      </c>
    </row>
    <row r="269" spans="1:19" x14ac:dyDescent="0.3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4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  <c r="R269" t="str">
        <f t="shared" si="8"/>
        <v>PM</v>
      </c>
      <c r="S269" t="str">
        <f t="shared" si="9"/>
        <v>evening</v>
      </c>
    </row>
    <row r="270" spans="1:19" x14ac:dyDescent="0.3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4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  <c r="R270" t="str">
        <f t="shared" si="8"/>
        <v>PM</v>
      </c>
      <c r="S270" t="str">
        <f t="shared" si="9"/>
        <v>evening</v>
      </c>
    </row>
    <row r="271" spans="1:19" x14ac:dyDescent="0.3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4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  <c r="R271" t="str">
        <f t="shared" si="8"/>
        <v>PM</v>
      </c>
      <c r="S271" t="str">
        <f t="shared" si="9"/>
        <v>evening</v>
      </c>
    </row>
    <row r="272" spans="1:19" x14ac:dyDescent="0.3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4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  <c r="R272" t="str">
        <f t="shared" si="8"/>
        <v>PM</v>
      </c>
      <c r="S272" t="str">
        <f t="shared" si="9"/>
        <v>evening</v>
      </c>
    </row>
    <row r="273" spans="1:19" x14ac:dyDescent="0.3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4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  <c r="R273" t="str">
        <f t="shared" si="8"/>
        <v>PM</v>
      </c>
      <c r="S273" t="str">
        <f t="shared" si="9"/>
        <v>evening</v>
      </c>
    </row>
    <row r="274" spans="1:19" x14ac:dyDescent="0.3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4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  <c r="R274" t="str">
        <f t="shared" si="8"/>
        <v>AM</v>
      </c>
      <c r="S274" t="str">
        <f t="shared" si="9"/>
        <v>morning</v>
      </c>
    </row>
    <row r="275" spans="1:19" x14ac:dyDescent="0.3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4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  <c r="R275" t="str">
        <f t="shared" si="8"/>
        <v>PM</v>
      </c>
      <c r="S275" t="str">
        <f t="shared" si="9"/>
        <v>evening</v>
      </c>
    </row>
    <row r="276" spans="1:19" x14ac:dyDescent="0.3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4">
        <v>0.70277777777777772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  <c r="R276" t="str">
        <f t="shared" si="8"/>
        <v>PM</v>
      </c>
      <c r="S276" t="str">
        <f t="shared" si="9"/>
        <v>evening</v>
      </c>
    </row>
    <row r="277" spans="1:19" x14ac:dyDescent="0.3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4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  <c r="R277" t="str">
        <f t="shared" si="8"/>
        <v>PM</v>
      </c>
      <c r="S277" t="str">
        <f t="shared" si="9"/>
        <v>evening</v>
      </c>
    </row>
    <row r="278" spans="1:19" x14ac:dyDescent="0.3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4">
        <v>0.73333333333333328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  <c r="R278" t="str">
        <f t="shared" si="8"/>
        <v>PM</v>
      </c>
      <c r="S278" t="str">
        <f t="shared" si="9"/>
        <v>evening</v>
      </c>
    </row>
    <row r="279" spans="1:19" x14ac:dyDescent="0.3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4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  <c r="R279" t="str">
        <f t="shared" si="8"/>
        <v>PM</v>
      </c>
      <c r="S279" t="str">
        <f t="shared" si="9"/>
        <v>evening</v>
      </c>
    </row>
    <row r="280" spans="1:19" x14ac:dyDescent="0.3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4">
        <v>0.68611111111111112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  <c r="R280" t="str">
        <f t="shared" si="8"/>
        <v>PM</v>
      </c>
      <c r="S280" t="str">
        <f t="shared" si="9"/>
        <v>evening</v>
      </c>
    </row>
    <row r="281" spans="1:19" x14ac:dyDescent="0.3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4">
        <v>0.83125000000000004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  <c r="R281" t="str">
        <f t="shared" si="8"/>
        <v>PM</v>
      </c>
      <c r="S281" t="str">
        <f t="shared" si="9"/>
        <v>evening</v>
      </c>
    </row>
    <row r="282" spans="1:19" x14ac:dyDescent="0.3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4">
        <v>0.70902777777777781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  <c r="R282" t="str">
        <f t="shared" si="8"/>
        <v>PM</v>
      </c>
      <c r="S282" t="str">
        <f t="shared" si="9"/>
        <v>evening</v>
      </c>
    </row>
    <row r="283" spans="1:19" x14ac:dyDescent="0.3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4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  <c r="R283" t="str">
        <f t="shared" si="8"/>
        <v>PM</v>
      </c>
      <c r="S283" t="str">
        <f t="shared" si="9"/>
        <v>evening</v>
      </c>
    </row>
    <row r="284" spans="1:19" x14ac:dyDescent="0.3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4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  <c r="R284" t="str">
        <f t="shared" si="8"/>
        <v>AM</v>
      </c>
      <c r="S284" t="str">
        <f t="shared" si="9"/>
        <v>morning</v>
      </c>
    </row>
    <row r="285" spans="1:19" x14ac:dyDescent="0.3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4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  <c r="R285" t="str">
        <f t="shared" si="8"/>
        <v>PM</v>
      </c>
      <c r="S285" t="str">
        <f t="shared" si="9"/>
        <v>evening</v>
      </c>
    </row>
    <row r="286" spans="1:19" x14ac:dyDescent="0.3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4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  <c r="R286" t="str">
        <f t="shared" si="8"/>
        <v>PM</v>
      </c>
      <c r="S286" t="str">
        <f t="shared" si="9"/>
        <v>evening</v>
      </c>
    </row>
    <row r="287" spans="1:19" x14ac:dyDescent="0.3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4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  <c r="R287" t="str">
        <f t="shared" si="8"/>
        <v>PM</v>
      </c>
      <c r="S287" t="str">
        <f t="shared" si="9"/>
        <v>evening</v>
      </c>
    </row>
    <row r="288" spans="1:19" x14ac:dyDescent="0.3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4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  <c r="R288" t="str">
        <f t="shared" si="8"/>
        <v>PM</v>
      </c>
      <c r="S288" t="str">
        <f t="shared" si="9"/>
        <v>evening</v>
      </c>
    </row>
    <row r="289" spans="1:19" x14ac:dyDescent="0.3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4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  <c r="R289" t="str">
        <f t="shared" si="8"/>
        <v>PM</v>
      </c>
      <c r="S289" t="str">
        <f t="shared" si="9"/>
        <v>evening</v>
      </c>
    </row>
    <row r="290" spans="1:19" x14ac:dyDescent="0.3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4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  <c r="R290" t="str">
        <f t="shared" si="8"/>
        <v>PM</v>
      </c>
      <c r="S290" t="str">
        <f t="shared" si="9"/>
        <v>evening</v>
      </c>
    </row>
    <row r="291" spans="1:19" x14ac:dyDescent="0.3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4">
        <v>0.60972222222222228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  <c r="R291" t="str">
        <f t="shared" si="8"/>
        <v>PM</v>
      </c>
      <c r="S291" t="str">
        <f t="shared" si="9"/>
        <v>evening</v>
      </c>
    </row>
    <row r="292" spans="1:19" x14ac:dyDescent="0.3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4">
        <v>0.73402777777777772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  <c r="R292" t="str">
        <f t="shared" si="8"/>
        <v>PM</v>
      </c>
      <c r="S292" t="str">
        <f t="shared" si="9"/>
        <v>evening</v>
      </c>
    </row>
    <row r="293" spans="1:19" x14ac:dyDescent="0.3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4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  <c r="R293" t="str">
        <f t="shared" si="8"/>
        <v>PM</v>
      </c>
      <c r="S293" t="str">
        <f t="shared" si="9"/>
        <v>evening</v>
      </c>
    </row>
    <row r="294" spans="1:19" x14ac:dyDescent="0.3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4">
        <v>0.85347222222222219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  <c r="R294" t="str">
        <f t="shared" si="8"/>
        <v>PM</v>
      </c>
      <c r="S294" t="str">
        <f t="shared" si="9"/>
        <v>evening</v>
      </c>
    </row>
    <row r="295" spans="1:19" x14ac:dyDescent="0.3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4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  <c r="R295" t="str">
        <f t="shared" si="8"/>
        <v>AM</v>
      </c>
      <c r="S295" t="str">
        <f t="shared" si="9"/>
        <v>morning</v>
      </c>
    </row>
    <row r="296" spans="1:19" x14ac:dyDescent="0.3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4">
        <v>0.49027777777777776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  <c r="R296" t="str">
        <f t="shared" si="8"/>
        <v>AM</v>
      </c>
      <c r="S296" t="str">
        <f t="shared" si="9"/>
        <v>morning</v>
      </c>
    </row>
    <row r="297" spans="1:19" x14ac:dyDescent="0.3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4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  <c r="R297" t="str">
        <f t="shared" si="8"/>
        <v>PM</v>
      </c>
      <c r="S297" t="str">
        <f t="shared" si="9"/>
        <v>evening</v>
      </c>
    </row>
    <row r="298" spans="1:19" x14ac:dyDescent="0.3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4">
        <v>0.61388888888888893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  <c r="R298" t="str">
        <f t="shared" si="8"/>
        <v>PM</v>
      </c>
      <c r="S298" t="str">
        <f t="shared" si="9"/>
        <v>evening</v>
      </c>
    </row>
    <row r="299" spans="1:19" x14ac:dyDescent="0.3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4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  <c r="R299" t="str">
        <f t="shared" si="8"/>
        <v>PM</v>
      </c>
      <c r="S299" t="str">
        <f t="shared" si="9"/>
        <v>evening</v>
      </c>
    </row>
    <row r="300" spans="1:19" x14ac:dyDescent="0.3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4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  <c r="R300" t="str">
        <f t="shared" si="8"/>
        <v>PM</v>
      </c>
      <c r="S300" t="str">
        <f t="shared" si="9"/>
        <v>evening</v>
      </c>
    </row>
    <row r="301" spans="1:19" x14ac:dyDescent="0.3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4">
        <v>0.43125000000000002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  <c r="R301" t="str">
        <f t="shared" si="8"/>
        <v>AM</v>
      </c>
      <c r="S301" t="str">
        <f t="shared" si="9"/>
        <v>morning</v>
      </c>
    </row>
    <row r="302" spans="1:19" x14ac:dyDescent="0.3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4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  <c r="R302" t="str">
        <f t="shared" si="8"/>
        <v>PM</v>
      </c>
      <c r="S302" t="str">
        <f t="shared" si="9"/>
        <v>evening</v>
      </c>
    </row>
    <row r="303" spans="1:19" x14ac:dyDescent="0.3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4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  <c r="R303" t="str">
        <f t="shared" si="8"/>
        <v>PM</v>
      </c>
      <c r="S303" t="str">
        <f t="shared" si="9"/>
        <v>evening</v>
      </c>
    </row>
    <row r="304" spans="1:19" x14ac:dyDescent="0.3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4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  <c r="R304" t="str">
        <f t="shared" si="8"/>
        <v>PM</v>
      </c>
      <c r="S304" t="str">
        <f t="shared" si="9"/>
        <v>evening</v>
      </c>
    </row>
    <row r="305" spans="1:19" x14ac:dyDescent="0.3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4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  <c r="R305" t="str">
        <f t="shared" si="8"/>
        <v>PM</v>
      </c>
      <c r="S305" t="str">
        <f t="shared" si="9"/>
        <v>evening</v>
      </c>
    </row>
    <row r="306" spans="1:19" x14ac:dyDescent="0.3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4">
        <v>0.52013888888888893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  <c r="R306" t="str">
        <f t="shared" si="8"/>
        <v>PM</v>
      </c>
      <c r="S306" t="str">
        <f t="shared" si="9"/>
        <v>evening</v>
      </c>
    </row>
    <row r="307" spans="1:19" x14ac:dyDescent="0.3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4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  <c r="R307" t="str">
        <f t="shared" si="8"/>
        <v>PM</v>
      </c>
      <c r="S307" t="str">
        <f t="shared" si="9"/>
        <v>evening</v>
      </c>
    </row>
    <row r="308" spans="1:19" x14ac:dyDescent="0.3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4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  <c r="R308" t="str">
        <f t="shared" si="8"/>
        <v>PM</v>
      </c>
      <c r="S308" t="str">
        <f t="shared" si="9"/>
        <v>evening</v>
      </c>
    </row>
    <row r="309" spans="1:19" x14ac:dyDescent="0.3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4">
        <v>0.71458333333333335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  <c r="R309" t="str">
        <f t="shared" si="8"/>
        <v>PM</v>
      </c>
      <c r="S309" t="str">
        <f t="shared" si="9"/>
        <v>evening</v>
      </c>
    </row>
    <row r="310" spans="1:19" x14ac:dyDescent="0.3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4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  <c r="R310" t="str">
        <f t="shared" si="8"/>
        <v>AM</v>
      </c>
      <c r="S310" t="str">
        <f t="shared" si="9"/>
        <v>morning</v>
      </c>
    </row>
    <row r="311" spans="1:19" x14ac:dyDescent="0.3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4">
        <v>0.73819444444444449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  <c r="R311" t="str">
        <f t="shared" si="8"/>
        <v>PM</v>
      </c>
      <c r="S311" t="str">
        <f t="shared" si="9"/>
        <v>evening</v>
      </c>
    </row>
    <row r="312" spans="1:19" x14ac:dyDescent="0.3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4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  <c r="R312" t="str">
        <f t="shared" si="8"/>
        <v>PM</v>
      </c>
      <c r="S312" t="str">
        <f t="shared" si="9"/>
        <v>evening</v>
      </c>
    </row>
    <row r="313" spans="1:19" x14ac:dyDescent="0.3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4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  <c r="R313" t="str">
        <f t="shared" si="8"/>
        <v>PM</v>
      </c>
      <c r="S313" t="str">
        <f t="shared" si="9"/>
        <v>evening</v>
      </c>
    </row>
    <row r="314" spans="1:19" x14ac:dyDescent="0.3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4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 t="str">
        <f t="shared" si="8"/>
        <v>AM</v>
      </c>
      <c r="S314" t="str">
        <f t="shared" si="9"/>
        <v>morning</v>
      </c>
    </row>
    <row r="315" spans="1:19" x14ac:dyDescent="0.3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4">
        <v>0.55000000000000004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  <c r="R315" t="str">
        <f t="shared" si="8"/>
        <v>PM</v>
      </c>
      <c r="S315" t="str">
        <f t="shared" si="9"/>
        <v>evening</v>
      </c>
    </row>
    <row r="316" spans="1:19" x14ac:dyDescent="0.3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4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  <c r="R316" t="str">
        <f t="shared" si="8"/>
        <v>PM</v>
      </c>
      <c r="S316" t="str">
        <f t="shared" si="9"/>
        <v>evening</v>
      </c>
    </row>
    <row r="317" spans="1:19" x14ac:dyDescent="0.3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4">
        <v>0.72847222222222219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  <c r="R317" t="str">
        <f t="shared" si="8"/>
        <v>PM</v>
      </c>
      <c r="S317" t="str">
        <f t="shared" si="9"/>
        <v>evening</v>
      </c>
    </row>
    <row r="318" spans="1:19" x14ac:dyDescent="0.3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4">
        <v>0.43402777777777779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  <c r="R318" t="str">
        <f t="shared" si="8"/>
        <v>AM</v>
      </c>
      <c r="S318" t="str">
        <f t="shared" si="9"/>
        <v>morning</v>
      </c>
    </row>
    <row r="319" spans="1:19" x14ac:dyDescent="0.3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4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  <c r="R319" t="str">
        <f t="shared" si="8"/>
        <v>AM</v>
      </c>
      <c r="S319" t="str">
        <f t="shared" si="9"/>
        <v>morning</v>
      </c>
    </row>
    <row r="320" spans="1:19" x14ac:dyDescent="0.3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4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  <c r="R320" t="str">
        <f t="shared" si="8"/>
        <v>PM</v>
      </c>
      <c r="S320" t="str">
        <f t="shared" si="9"/>
        <v>evening</v>
      </c>
    </row>
    <row r="321" spans="1:19" x14ac:dyDescent="0.3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4">
        <v>0.68611111111111112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  <c r="R321" t="str">
        <f t="shared" si="8"/>
        <v>PM</v>
      </c>
      <c r="S321" t="str">
        <f t="shared" si="9"/>
        <v>evening</v>
      </c>
    </row>
    <row r="322" spans="1:19" x14ac:dyDescent="0.3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4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  <c r="R322" t="str">
        <f t="shared" si="8"/>
        <v>PM</v>
      </c>
      <c r="S322" t="str">
        <f t="shared" si="9"/>
        <v>evening</v>
      </c>
    </row>
    <row r="323" spans="1:19" x14ac:dyDescent="0.3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4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  <c r="R323" t="str">
        <f t="shared" ref="R323:R386" si="10">TEXT(L323,"AM/PM")</f>
        <v>PM</v>
      </c>
      <c r="S323" t="str">
        <f t="shared" ref="S323:S386" si="11">IF(R323="PM", "evening", "morning")</f>
        <v>evening</v>
      </c>
    </row>
    <row r="324" spans="1:19" x14ac:dyDescent="0.3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4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  <c r="R324" t="str">
        <f t="shared" si="10"/>
        <v>PM</v>
      </c>
      <c r="S324" t="str">
        <f t="shared" si="11"/>
        <v>evening</v>
      </c>
    </row>
    <row r="325" spans="1:19" x14ac:dyDescent="0.3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4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  <c r="R325" t="str">
        <f t="shared" si="10"/>
        <v>PM</v>
      </c>
      <c r="S325" t="str">
        <f t="shared" si="11"/>
        <v>evening</v>
      </c>
    </row>
    <row r="326" spans="1:19" x14ac:dyDescent="0.3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4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  <c r="R326" t="str">
        <f t="shared" si="10"/>
        <v>PM</v>
      </c>
      <c r="S326" t="str">
        <f t="shared" si="11"/>
        <v>evening</v>
      </c>
    </row>
    <row r="327" spans="1:19" x14ac:dyDescent="0.3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4">
        <v>0.82847222222222228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  <c r="R327" t="str">
        <f t="shared" si="10"/>
        <v>PM</v>
      </c>
      <c r="S327" t="str">
        <f t="shared" si="11"/>
        <v>evening</v>
      </c>
    </row>
    <row r="328" spans="1:19" x14ac:dyDescent="0.3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4">
        <v>0.79791666666666672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  <c r="R328" t="str">
        <f t="shared" si="10"/>
        <v>PM</v>
      </c>
      <c r="S328" t="str">
        <f t="shared" si="11"/>
        <v>evening</v>
      </c>
    </row>
    <row r="329" spans="1:19" x14ac:dyDescent="0.3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4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  <c r="R329" t="str">
        <f t="shared" si="10"/>
        <v>PM</v>
      </c>
      <c r="S329" t="str">
        <f t="shared" si="11"/>
        <v>evening</v>
      </c>
    </row>
    <row r="330" spans="1:19" x14ac:dyDescent="0.3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4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  <c r="R330" t="str">
        <f t="shared" si="10"/>
        <v>AM</v>
      </c>
      <c r="S330" t="str">
        <f t="shared" si="11"/>
        <v>morning</v>
      </c>
    </row>
    <row r="331" spans="1:19" x14ac:dyDescent="0.3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4">
        <v>0.54652777777777772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  <c r="R331" t="str">
        <f t="shared" si="10"/>
        <v>PM</v>
      </c>
      <c r="S331" t="str">
        <f t="shared" si="11"/>
        <v>evening</v>
      </c>
    </row>
    <row r="332" spans="1:19" x14ac:dyDescent="0.3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4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  <c r="R332" t="str">
        <f t="shared" si="10"/>
        <v>PM</v>
      </c>
      <c r="S332" t="str">
        <f t="shared" si="11"/>
        <v>evening</v>
      </c>
    </row>
    <row r="333" spans="1:19" x14ac:dyDescent="0.3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4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  <c r="R333" t="str">
        <f t="shared" si="10"/>
        <v>PM</v>
      </c>
      <c r="S333" t="str">
        <f t="shared" si="11"/>
        <v>evening</v>
      </c>
    </row>
    <row r="334" spans="1:19" x14ac:dyDescent="0.3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4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  <c r="R334" t="str">
        <f t="shared" si="10"/>
        <v>PM</v>
      </c>
      <c r="S334" t="str">
        <f t="shared" si="11"/>
        <v>evening</v>
      </c>
    </row>
    <row r="335" spans="1:19" x14ac:dyDescent="0.3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4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  <c r="R335" t="str">
        <f t="shared" si="10"/>
        <v>AM</v>
      </c>
      <c r="S335" t="str">
        <f t="shared" si="11"/>
        <v>morning</v>
      </c>
    </row>
    <row r="336" spans="1:19" x14ac:dyDescent="0.3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4">
        <v>0.57499999999999996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  <c r="R336" t="str">
        <f t="shared" si="10"/>
        <v>PM</v>
      </c>
      <c r="S336" t="str">
        <f t="shared" si="11"/>
        <v>evening</v>
      </c>
    </row>
    <row r="337" spans="1:19" x14ac:dyDescent="0.3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4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  <c r="R337" t="str">
        <f t="shared" si="10"/>
        <v>AM</v>
      </c>
      <c r="S337" t="str">
        <f t="shared" si="11"/>
        <v>morning</v>
      </c>
    </row>
    <row r="338" spans="1:19" x14ac:dyDescent="0.3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4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  <c r="R338" t="str">
        <f t="shared" si="10"/>
        <v>PM</v>
      </c>
      <c r="S338" t="str">
        <f t="shared" si="11"/>
        <v>evening</v>
      </c>
    </row>
    <row r="339" spans="1:19" x14ac:dyDescent="0.3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4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  <c r="R339" t="str">
        <f t="shared" si="10"/>
        <v>PM</v>
      </c>
      <c r="S339" t="str">
        <f t="shared" si="11"/>
        <v>evening</v>
      </c>
    </row>
    <row r="340" spans="1:19" x14ac:dyDescent="0.3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4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  <c r="R340" t="str">
        <f t="shared" si="10"/>
        <v>PM</v>
      </c>
      <c r="S340" t="str">
        <f t="shared" si="11"/>
        <v>evening</v>
      </c>
    </row>
    <row r="341" spans="1:19" x14ac:dyDescent="0.3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4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  <c r="R341" t="str">
        <f t="shared" si="10"/>
        <v>PM</v>
      </c>
      <c r="S341" t="str">
        <f t="shared" si="11"/>
        <v>evening</v>
      </c>
    </row>
    <row r="342" spans="1:19" x14ac:dyDescent="0.3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4">
        <v>0.76597222222222228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  <c r="R342" t="str">
        <f t="shared" si="10"/>
        <v>PM</v>
      </c>
      <c r="S342" t="str">
        <f t="shared" si="11"/>
        <v>evening</v>
      </c>
    </row>
    <row r="343" spans="1:19" x14ac:dyDescent="0.3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4">
        <v>0.79583333333333328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  <c r="R343" t="str">
        <f t="shared" si="10"/>
        <v>PM</v>
      </c>
      <c r="S343" t="str">
        <f t="shared" si="11"/>
        <v>evening</v>
      </c>
    </row>
    <row r="344" spans="1:19" x14ac:dyDescent="0.3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4">
        <v>0.84791666666666665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  <c r="R344" t="str">
        <f t="shared" si="10"/>
        <v>PM</v>
      </c>
      <c r="S344" t="str">
        <f t="shared" si="11"/>
        <v>evening</v>
      </c>
    </row>
    <row r="345" spans="1:19" x14ac:dyDescent="0.3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4">
        <v>0.68333333333333335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  <c r="R345" t="str">
        <f t="shared" si="10"/>
        <v>PM</v>
      </c>
      <c r="S345" t="str">
        <f t="shared" si="11"/>
        <v>evening</v>
      </c>
    </row>
    <row r="346" spans="1:19" x14ac:dyDescent="0.3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4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  <c r="R346" t="str">
        <f t="shared" si="10"/>
        <v>PM</v>
      </c>
      <c r="S346" t="str">
        <f t="shared" si="11"/>
        <v>evening</v>
      </c>
    </row>
    <row r="347" spans="1:19" x14ac:dyDescent="0.3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4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  <c r="R347" t="str">
        <f t="shared" si="10"/>
        <v>PM</v>
      </c>
      <c r="S347" t="str">
        <f t="shared" si="11"/>
        <v>evening</v>
      </c>
    </row>
    <row r="348" spans="1:19" x14ac:dyDescent="0.3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4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  <c r="R348" t="str">
        <f t="shared" si="10"/>
        <v>PM</v>
      </c>
      <c r="S348" t="str">
        <f t="shared" si="11"/>
        <v>evening</v>
      </c>
    </row>
    <row r="349" spans="1:19" x14ac:dyDescent="0.3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4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  <c r="R349" t="str">
        <f t="shared" si="10"/>
        <v>AM</v>
      </c>
      <c r="S349" t="str">
        <f t="shared" si="11"/>
        <v>morning</v>
      </c>
    </row>
    <row r="350" spans="1:19" x14ac:dyDescent="0.3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4">
        <v>0.73472222222222228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  <c r="R350" t="str">
        <f t="shared" si="10"/>
        <v>PM</v>
      </c>
      <c r="S350" t="str">
        <f t="shared" si="11"/>
        <v>evening</v>
      </c>
    </row>
    <row r="351" spans="1:19" x14ac:dyDescent="0.3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4">
        <v>0.46250000000000002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  <c r="R351" t="str">
        <f t="shared" si="10"/>
        <v>AM</v>
      </c>
      <c r="S351" t="str">
        <f t="shared" si="11"/>
        <v>morning</v>
      </c>
    </row>
    <row r="352" spans="1:19" x14ac:dyDescent="0.3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4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  <c r="R352" t="str">
        <f t="shared" si="10"/>
        <v>PM</v>
      </c>
      <c r="S352" t="str">
        <f t="shared" si="11"/>
        <v>evening</v>
      </c>
    </row>
    <row r="353" spans="1:19" x14ac:dyDescent="0.3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4">
        <v>0.76527777777777772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  <c r="R353" t="str">
        <f t="shared" si="10"/>
        <v>PM</v>
      </c>
      <c r="S353" t="str">
        <f t="shared" si="11"/>
        <v>evening</v>
      </c>
    </row>
    <row r="354" spans="1:19" x14ac:dyDescent="0.3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4">
        <v>0.79305555555555551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  <c r="R354" t="str">
        <f t="shared" si="10"/>
        <v>PM</v>
      </c>
      <c r="S354" t="str">
        <f t="shared" si="11"/>
        <v>evening</v>
      </c>
    </row>
    <row r="355" spans="1:19" x14ac:dyDescent="0.3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4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  <c r="R355" t="str">
        <f t="shared" si="10"/>
        <v>PM</v>
      </c>
      <c r="S355" t="str">
        <f t="shared" si="11"/>
        <v>evening</v>
      </c>
    </row>
    <row r="356" spans="1:19" x14ac:dyDescent="0.3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4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  <c r="R356" t="str">
        <f t="shared" si="10"/>
        <v>PM</v>
      </c>
      <c r="S356" t="str">
        <f t="shared" si="11"/>
        <v>evening</v>
      </c>
    </row>
    <row r="357" spans="1:19" x14ac:dyDescent="0.3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4">
        <v>0.51388888888888884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  <c r="R357" t="str">
        <f t="shared" si="10"/>
        <v>PM</v>
      </c>
      <c r="S357" t="str">
        <f t="shared" si="11"/>
        <v>evening</v>
      </c>
    </row>
    <row r="358" spans="1:19" x14ac:dyDescent="0.3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4">
        <v>0.83402777777777781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  <c r="R358" t="str">
        <f t="shared" si="10"/>
        <v>PM</v>
      </c>
      <c r="S358" t="str">
        <f t="shared" si="11"/>
        <v>evening</v>
      </c>
    </row>
    <row r="359" spans="1:19" x14ac:dyDescent="0.3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4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  <c r="R359" t="str">
        <f t="shared" si="10"/>
        <v>PM</v>
      </c>
      <c r="S359" t="str">
        <f t="shared" si="11"/>
        <v>evening</v>
      </c>
    </row>
    <row r="360" spans="1:19" x14ac:dyDescent="0.3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4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  <c r="R360" t="str">
        <f t="shared" si="10"/>
        <v>PM</v>
      </c>
      <c r="S360" t="str">
        <f t="shared" si="11"/>
        <v>evening</v>
      </c>
    </row>
    <row r="361" spans="1:19" x14ac:dyDescent="0.3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4">
        <v>0.70694444444444449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  <c r="R361" t="str">
        <f t="shared" si="10"/>
        <v>PM</v>
      </c>
      <c r="S361" t="str">
        <f t="shared" si="11"/>
        <v>evening</v>
      </c>
    </row>
    <row r="362" spans="1:19" x14ac:dyDescent="0.3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4">
        <v>0.46666666666666667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  <c r="R362" t="str">
        <f t="shared" si="10"/>
        <v>AM</v>
      </c>
      <c r="S362" t="str">
        <f t="shared" si="11"/>
        <v>morning</v>
      </c>
    </row>
    <row r="363" spans="1:19" x14ac:dyDescent="0.3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4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  <c r="R363" t="str">
        <f t="shared" si="10"/>
        <v>PM</v>
      </c>
      <c r="S363" t="str">
        <f t="shared" si="11"/>
        <v>evening</v>
      </c>
    </row>
    <row r="364" spans="1:19" x14ac:dyDescent="0.3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4">
        <v>0.85902777777777772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  <c r="R364" t="str">
        <f t="shared" si="10"/>
        <v>PM</v>
      </c>
      <c r="S364" t="str">
        <f t="shared" si="11"/>
        <v>evening</v>
      </c>
    </row>
    <row r="365" spans="1:19" x14ac:dyDescent="0.3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4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  <c r="R365" t="str">
        <f t="shared" si="10"/>
        <v>PM</v>
      </c>
      <c r="S365" t="str">
        <f t="shared" si="11"/>
        <v>evening</v>
      </c>
    </row>
    <row r="366" spans="1:19" x14ac:dyDescent="0.3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4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  <c r="R366" t="str">
        <f t="shared" si="10"/>
        <v>PM</v>
      </c>
      <c r="S366" t="str">
        <f t="shared" si="11"/>
        <v>evening</v>
      </c>
    </row>
    <row r="367" spans="1:19" x14ac:dyDescent="0.3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4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  <c r="R367" t="str">
        <f t="shared" si="10"/>
        <v>PM</v>
      </c>
      <c r="S367" t="str">
        <f t="shared" si="11"/>
        <v>evening</v>
      </c>
    </row>
    <row r="368" spans="1:19" x14ac:dyDescent="0.3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4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  <c r="R368" t="str">
        <f t="shared" si="10"/>
        <v>PM</v>
      </c>
      <c r="S368" t="str">
        <f t="shared" si="11"/>
        <v>evening</v>
      </c>
    </row>
    <row r="369" spans="1:19" x14ac:dyDescent="0.3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4">
        <v>0.43680555555555556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  <c r="R369" t="str">
        <f t="shared" si="10"/>
        <v>AM</v>
      </c>
      <c r="S369" t="str">
        <f t="shared" si="11"/>
        <v>morning</v>
      </c>
    </row>
    <row r="370" spans="1:19" x14ac:dyDescent="0.3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4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  <c r="R370" t="str">
        <f t="shared" si="10"/>
        <v>PM</v>
      </c>
      <c r="S370" t="str">
        <f t="shared" si="11"/>
        <v>evening</v>
      </c>
    </row>
    <row r="371" spans="1:19" x14ac:dyDescent="0.3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4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  <c r="R371" t="str">
        <f t="shared" si="10"/>
        <v>PM</v>
      </c>
      <c r="S371" t="str">
        <f t="shared" si="11"/>
        <v>evening</v>
      </c>
    </row>
    <row r="372" spans="1:19" x14ac:dyDescent="0.3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4">
        <v>0.81944444444444442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  <c r="R372" t="str">
        <f t="shared" si="10"/>
        <v>PM</v>
      </c>
      <c r="S372" t="str">
        <f t="shared" si="11"/>
        <v>evening</v>
      </c>
    </row>
    <row r="373" spans="1:19" x14ac:dyDescent="0.3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4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  <c r="R373" t="str">
        <f t="shared" si="10"/>
        <v>PM</v>
      </c>
      <c r="S373" t="str">
        <f t="shared" si="11"/>
        <v>evening</v>
      </c>
    </row>
    <row r="374" spans="1:19" x14ac:dyDescent="0.3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4">
        <v>0.74583333333333335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  <c r="R374" t="str">
        <f t="shared" si="10"/>
        <v>PM</v>
      </c>
      <c r="S374" t="str">
        <f t="shared" si="11"/>
        <v>evening</v>
      </c>
    </row>
    <row r="375" spans="1:19" x14ac:dyDescent="0.3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4">
        <v>0.51736111111111116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  <c r="R375" t="str">
        <f t="shared" si="10"/>
        <v>PM</v>
      </c>
      <c r="S375" t="str">
        <f t="shared" si="11"/>
        <v>evening</v>
      </c>
    </row>
    <row r="376" spans="1:19" x14ac:dyDescent="0.3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4">
        <v>0.69930555555555551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  <c r="R376" t="str">
        <f t="shared" si="10"/>
        <v>PM</v>
      </c>
      <c r="S376" t="str">
        <f t="shared" si="11"/>
        <v>evening</v>
      </c>
    </row>
    <row r="377" spans="1:19" x14ac:dyDescent="0.3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4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  <c r="R377" t="str">
        <f t="shared" si="10"/>
        <v>PM</v>
      </c>
      <c r="S377" t="str">
        <f t="shared" si="11"/>
        <v>evening</v>
      </c>
    </row>
    <row r="378" spans="1:19" x14ac:dyDescent="0.3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4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  <c r="R378" t="str">
        <f t="shared" si="10"/>
        <v>PM</v>
      </c>
      <c r="S378" t="str">
        <f t="shared" si="11"/>
        <v>evening</v>
      </c>
    </row>
    <row r="379" spans="1:19" x14ac:dyDescent="0.3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4">
        <v>0.76180555555555551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  <c r="R379" t="str">
        <f t="shared" si="10"/>
        <v>PM</v>
      </c>
      <c r="S379" t="str">
        <f t="shared" si="11"/>
        <v>evening</v>
      </c>
    </row>
    <row r="380" spans="1:19" x14ac:dyDescent="0.3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4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  <c r="R380" t="str">
        <f t="shared" si="10"/>
        <v>PM</v>
      </c>
      <c r="S380" t="str">
        <f t="shared" si="11"/>
        <v>evening</v>
      </c>
    </row>
    <row r="381" spans="1:19" x14ac:dyDescent="0.3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4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  <c r="R381" t="str">
        <f t="shared" si="10"/>
        <v>PM</v>
      </c>
      <c r="S381" t="str">
        <f t="shared" si="11"/>
        <v>evening</v>
      </c>
    </row>
    <row r="382" spans="1:19" x14ac:dyDescent="0.3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4">
        <v>0.44236111111111109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  <c r="R382" t="str">
        <f t="shared" si="10"/>
        <v>AM</v>
      </c>
      <c r="S382" t="str">
        <f t="shared" si="11"/>
        <v>morning</v>
      </c>
    </row>
    <row r="383" spans="1:19" x14ac:dyDescent="0.3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4">
        <v>0.60763888888888884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  <c r="R383" t="str">
        <f t="shared" si="10"/>
        <v>PM</v>
      </c>
      <c r="S383" t="str">
        <f t="shared" si="11"/>
        <v>evening</v>
      </c>
    </row>
    <row r="384" spans="1:19" x14ac:dyDescent="0.3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4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  <c r="R384" t="str">
        <f t="shared" si="10"/>
        <v>PM</v>
      </c>
      <c r="S384" t="str">
        <f t="shared" si="11"/>
        <v>evening</v>
      </c>
    </row>
    <row r="385" spans="1:19" x14ac:dyDescent="0.3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4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  <c r="R385" t="str">
        <f t="shared" si="10"/>
        <v>PM</v>
      </c>
      <c r="S385" t="str">
        <f t="shared" si="11"/>
        <v>evening</v>
      </c>
    </row>
    <row r="386" spans="1:19" x14ac:dyDescent="0.3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4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  <c r="R386" t="str">
        <f t="shared" si="10"/>
        <v>PM</v>
      </c>
      <c r="S386" t="str">
        <f t="shared" si="11"/>
        <v>evening</v>
      </c>
    </row>
    <row r="387" spans="1:19" x14ac:dyDescent="0.3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4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  <c r="R387" t="str">
        <f t="shared" ref="R387:R450" si="12">TEXT(L387,"AM/PM")</f>
        <v>PM</v>
      </c>
      <c r="S387" t="str">
        <f t="shared" ref="S387:S450" si="13">IF(R387="PM", "evening", "morning")</f>
        <v>evening</v>
      </c>
    </row>
    <row r="388" spans="1:19" x14ac:dyDescent="0.3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4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  <c r="R388" t="str">
        <f t="shared" si="12"/>
        <v>PM</v>
      </c>
      <c r="S388" t="str">
        <f t="shared" si="13"/>
        <v>evening</v>
      </c>
    </row>
    <row r="389" spans="1:19" x14ac:dyDescent="0.3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4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  <c r="R389" t="str">
        <f t="shared" si="12"/>
        <v>PM</v>
      </c>
      <c r="S389" t="str">
        <f t="shared" si="13"/>
        <v>evening</v>
      </c>
    </row>
    <row r="390" spans="1:19" x14ac:dyDescent="0.3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4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  <c r="R390" t="str">
        <f t="shared" si="12"/>
        <v>PM</v>
      </c>
      <c r="S390" t="str">
        <f t="shared" si="13"/>
        <v>evening</v>
      </c>
    </row>
    <row r="391" spans="1:19" x14ac:dyDescent="0.3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4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  <c r="R391" t="str">
        <f t="shared" si="12"/>
        <v>PM</v>
      </c>
      <c r="S391" t="str">
        <f t="shared" si="13"/>
        <v>evening</v>
      </c>
    </row>
    <row r="392" spans="1:19" x14ac:dyDescent="0.3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4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  <c r="R392" t="str">
        <f t="shared" si="12"/>
        <v>PM</v>
      </c>
      <c r="S392" t="str">
        <f t="shared" si="13"/>
        <v>evening</v>
      </c>
    </row>
    <row r="393" spans="1:19" x14ac:dyDescent="0.3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4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  <c r="R393" t="str">
        <f t="shared" si="12"/>
        <v>PM</v>
      </c>
      <c r="S393" t="str">
        <f t="shared" si="13"/>
        <v>evening</v>
      </c>
    </row>
    <row r="394" spans="1:19" x14ac:dyDescent="0.3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4">
        <v>0.76875000000000004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  <c r="R394" t="str">
        <f t="shared" si="12"/>
        <v>PM</v>
      </c>
      <c r="S394" t="str">
        <f t="shared" si="13"/>
        <v>evening</v>
      </c>
    </row>
    <row r="395" spans="1:19" x14ac:dyDescent="0.3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4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  <c r="R395" t="str">
        <f t="shared" si="12"/>
        <v>PM</v>
      </c>
      <c r="S395" t="str">
        <f t="shared" si="13"/>
        <v>evening</v>
      </c>
    </row>
    <row r="396" spans="1:19" x14ac:dyDescent="0.3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4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  <c r="R396" t="str">
        <f t="shared" si="12"/>
        <v>AM</v>
      </c>
      <c r="S396" t="str">
        <f t="shared" si="13"/>
        <v>morning</v>
      </c>
    </row>
    <row r="397" spans="1:19" x14ac:dyDescent="0.3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4">
        <v>0.85833333333333328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  <c r="R397" t="str">
        <f t="shared" si="12"/>
        <v>PM</v>
      </c>
      <c r="S397" t="str">
        <f t="shared" si="13"/>
        <v>evening</v>
      </c>
    </row>
    <row r="398" spans="1:19" x14ac:dyDescent="0.3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4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 t="str">
        <f t="shared" si="12"/>
        <v>PM</v>
      </c>
      <c r="S398" t="str">
        <f t="shared" si="13"/>
        <v>evening</v>
      </c>
    </row>
    <row r="399" spans="1:19" x14ac:dyDescent="0.3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4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  <c r="R399" t="str">
        <f t="shared" si="12"/>
        <v>AM</v>
      </c>
      <c r="S399" t="str">
        <f t="shared" si="13"/>
        <v>morning</v>
      </c>
    </row>
    <row r="400" spans="1:19" x14ac:dyDescent="0.3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4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  <c r="R400" t="str">
        <f t="shared" si="12"/>
        <v>PM</v>
      </c>
      <c r="S400" t="str">
        <f t="shared" si="13"/>
        <v>evening</v>
      </c>
    </row>
    <row r="401" spans="1:19" x14ac:dyDescent="0.3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4">
        <v>0.68611111111111112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  <c r="R401" t="str">
        <f t="shared" si="12"/>
        <v>PM</v>
      </c>
      <c r="S401" t="str">
        <f t="shared" si="13"/>
        <v>evening</v>
      </c>
    </row>
    <row r="402" spans="1:19" x14ac:dyDescent="0.3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4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  <c r="R402" t="str">
        <f t="shared" si="12"/>
        <v>PM</v>
      </c>
      <c r="S402" t="str">
        <f t="shared" si="13"/>
        <v>evening</v>
      </c>
    </row>
    <row r="403" spans="1:19" x14ac:dyDescent="0.3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4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  <c r="R403" t="str">
        <f t="shared" si="12"/>
        <v>PM</v>
      </c>
      <c r="S403" t="str">
        <f t="shared" si="13"/>
        <v>evening</v>
      </c>
    </row>
    <row r="404" spans="1:19" x14ac:dyDescent="0.3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4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  <c r="R404" t="str">
        <f t="shared" si="12"/>
        <v>PM</v>
      </c>
      <c r="S404" t="str">
        <f t="shared" si="13"/>
        <v>evening</v>
      </c>
    </row>
    <row r="405" spans="1:19" x14ac:dyDescent="0.3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4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  <c r="R405" t="str">
        <f t="shared" si="12"/>
        <v>AM</v>
      </c>
      <c r="S405" t="str">
        <f t="shared" si="13"/>
        <v>morning</v>
      </c>
    </row>
    <row r="406" spans="1:19" x14ac:dyDescent="0.3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4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  <c r="R406" t="str">
        <f t="shared" si="12"/>
        <v>PM</v>
      </c>
      <c r="S406" t="str">
        <f t="shared" si="13"/>
        <v>evening</v>
      </c>
    </row>
    <row r="407" spans="1:19" x14ac:dyDescent="0.3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4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  <c r="R407" t="str">
        <f t="shared" si="12"/>
        <v>PM</v>
      </c>
      <c r="S407" t="str">
        <f t="shared" si="13"/>
        <v>evening</v>
      </c>
    </row>
    <row r="408" spans="1:19" x14ac:dyDescent="0.3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4">
        <v>0.79652777777777772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  <c r="R408" t="str">
        <f t="shared" si="12"/>
        <v>PM</v>
      </c>
      <c r="S408" t="str">
        <f t="shared" si="13"/>
        <v>evening</v>
      </c>
    </row>
    <row r="409" spans="1:19" x14ac:dyDescent="0.3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4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 t="str">
        <f t="shared" si="12"/>
        <v>PM</v>
      </c>
      <c r="S409" t="str">
        <f t="shared" si="13"/>
        <v>evening</v>
      </c>
    </row>
    <row r="410" spans="1:19" x14ac:dyDescent="0.3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4">
        <v>0.82499999999999996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  <c r="R410" t="str">
        <f t="shared" si="12"/>
        <v>PM</v>
      </c>
      <c r="S410" t="str">
        <f t="shared" si="13"/>
        <v>evening</v>
      </c>
    </row>
    <row r="411" spans="1:19" x14ac:dyDescent="0.3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4">
        <v>0.80833333333333335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  <c r="R411" t="str">
        <f t="shared" si="12"/>
        <v>PM</v>
      </c>
      <c r="S411" t="str">
        <f t="shared" si="13"/>
        <v>evening</v>
      </c>
    </row>
    <row r="412" spans="1:19" x14ac:dyDescent="0.3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4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  <c r="R412" t="str">
        <f t="shared" si="12"/>
        <v>PM</v>
      </c>
      <c r="S412" t="str">
        <f t="shared" si="13"/>
        <v>evening</v>
      </c>
    </row>
    <row r="413" spans="1:19" x14ac:dyDescent="0.3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4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  <c r="R413" t="str">
        <f t="shared" si="12"/>
        <v>PM</v>
      </c>
      <c r="S413" t="str">
        <f t="shared" si="13"/>
        <v>evening</v>
      </c>
    </row>
    <row r="414" spans="1:19" x14ac:dyDescent="0.3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4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  <c r="R414" t="str">
        <f t="shared" si="12"/>
        <v>PM</v>
      </c>
      <c r="S414" t="str">
        <f t="shared" si="13"/>
        <v>evening</v>
      </c>
    </row>
    <row r="415" spans="1:19" x14ac:dyDescent="0.3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4">
        <v>0.78819444444444442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  <c r="R415" t="str">
        <f t="shared" si="12"/>
        <v>PM</v>
      </c>
      <c r="S415" t="str">
        <f t="shared" si="13"/>
        <v>evening</v>
      </c>
    </row>
    <row r="416" spans="1:19" x14ac:dyDescent="0.3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4">
        <v>0.81666666666666665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  <c r="R416" t="str">
        <f t="shared" si="12"/>
        <v>PM</v>
      </c>
      <c r="S416" t="str">
        <f t="shared" si="13"/>
        <v>evening</v>
      </c>
    </row>
    <row r="417" spans="1:19" x14ac:dyDescent="0.3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4">
        <v>0.68611111111111112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  <c r="R417" t="str">
        <f t="shared" si="12"/>
        <v>PM</v>
      </c>
      <c r="S417" t="str">
        <f t="shared" si="13"/>
        <v>evening</v>
      </c>
    </row>
    <row r="418" spans="1:19" x14ac:dyDescent="0.3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4">
        <v>0.57499999999999996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  <c r="R418" t="str">
        <f t="shared" si="12"/>
        <v>PM</v>
      </c>
      <c r="S418" t="str">
        <f t="shared" si="13"/>
        <v>evening</v>
      </c>
    </row>
    <row r="419" spans="1:19" x14ac:dyDescent="0.3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4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 t="str">
        <f t="shared" si="12"/>
        <v>AM</v>
      </c>
      <c r="S419" t="str">
        <f t="shared" si="13"/>
        <v>morning</v>
      </c>
    </row>
    <row r="420" spans="1:19" x14ac:dyDescent="0.3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4">
        <v>0.71736111111111112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  <c r="R420" t="str">
        <f t="shared" si="12"/>
        <v>PM</v>
      </c>
      <c r="S420" t="str">
        <f t="shared" si="13"/>
        <v>evening</v>
      </c>
    </row>
    <row r="421" spans="1:19" x14ac:dyDescent="0.3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4">
        <v>0.43263888888888891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  <c r="R421" t="str">
        <f t="shared" si="12"/>
        <v>AM</v>
      </c>
      <c r="S421" t="str">
        <f t="shared" si="13"/>
        <v>morning</v>
      </c>
    </row>
    <row r="422" spans="1:19" x14ac:dyDescent="0.3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4">
        <v>0.58125000000000004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  <c r="R422" t="str">
        <f t="shared" si="12"/>
        <v>PM</v>
      </c>
      <c r="S422" t="str">
        <f t="shared" si="13"/>
        <v>evening</v>
      </c>
    </row>
    <row r="423" spans="1:19" x14ac:dyDescent="0.3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4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  <c r="R423" t="str">
        <f t="shared" si="12"/>
        <v>PM</v>
      </c>
      <c r="S423" t="str">
        <f t="shared" si="13"/>
        <v>evening</v>
      </c>
    </row>
    <row r="424" spans="1:19" x14ac:dyDescent="0.3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4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  <c r="R424" t="str">
        <f t="shared" si="12"/>
        <v>PM</v>
      </c>
      <c r="S424" t="str">
        <f t="shared" si="13"/>
        <v>evening</v>
      </c>
    </row>
    <row r="425" spans="1:19" x14ac:dyDescent="0.3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4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  <c r="R425" t="str">
        <f t="shared" si="12"/>
        <v>PM</v>
      </c>
      <c r="S425" t="str">
        <f t="shared" si="13"/>
        <v>evening</v>
      </c>
    </row>
    <row r="426" spans="1:19" x14ac:dyDescent="0.3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4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  <c r="R426" t="str">
        <f t="shared" si="12"/>
        <v>PM</v>
      </c>
      <c r="S426" t="str">
        <f t="shared" si="13"/>
        <v>evening</v>
      </c>
    </row>
    <row r="427" spans="1:19" x14ac:dyDescent="0.3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4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  <c r="R427" t="str">
        <f t="shared" si="12"/>
        <v>PM</v>
      </c>
      <c r="S427" t="str">
        <f t="shared" si="13"/>
        <v>evening</v>
      </c>
    </row>
    <row r="428" spans="1:19" x14ac:dyDescent="0.3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4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  <c r="R428" t="str">
        <f t="shared" si="12"/>
        <v>PM</v>
      </c>
      <c r="S428" t="str">
        <f t="shared" si="13"/>
        <v>evening</v>
      </c>
    </row>
    <row r="429" spans="1:19" x14ac:dyDescent="0.3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4">
        <v>0.57847222222222228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  <c r="R429" t="str">
        <f t="shared" si="12"/>
        <v>PM</v>
      </c>
      <c r="S429" t="str">
        <f t="shared" si="13"/>
        <v>evening</v>
      </c>
    </row>
    <row r="430" spans="1:19" x14ac:dyDescent="0.3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4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  <c r="R430" t="str">
        <f t="shared" si="12"/>
        <v>PM</v>
      </c>
      <c r="S430" t="str">
        <f t="shared" si="13"/>
        <v>evening</v>
      </c>
    </row>
    <row r="431" spans="1:19" x14ac:dyDescent="0.3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4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  <c r="R431" t="str">
        <f t="shared" si="12"/>
        <v>AM</v>
      </c>
      <c r="S431" t="str">
        <f t="shared" si="13"/>
        <v>morning</v>
      </c>
    </row>
    <row r="432" spans="1:19" x14ac:dyDescent="0.3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4">
        <v>0.82499999999999996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  <c r="R432" t="str">
        <f t="shared" si="12"/>
        <v>PM</v>
      </c>
      <c r="S432" t="str">
        <f t="shared" si="13"/>
        <v>evening</v>
      </c>
    </row>
    <row r="433" spans="1:19" x14ac:dyDescent="0.3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4">
        <v>0.70347222222222228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  <c r="R433" t="str">
        <f t="shared" si="12"/>
        <v>PM</v>
      </c>
      <c r="S433" t="str">
        <f t="shared" si="13"/>
        <v>evening</v>
      </c>
    </row>
    <row r="434" spans="1:19" x14ac:dyDescent="0.3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4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  <c r="R434" t="str">
        <f t="shared" si="12"/>
        <v>PM</v>
      </c>
      <c r="S434" t="str">
        <f t="shared" si="13"/>
        <v>evening</v>
      </c>
    </row>
    <row r="435" spans="1:19" x14ac:dyDescent="0.3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4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  <c r="R435" t="str">
        <f t="shared" si="12"/>
        <v>PM</v>
      </c>
      <c r="S435" t="str">
        <f t="shared" si="13"/>
        <v>evening</v>
      </c>
    </row>
    <row r="436" spans="1:19" x14ac:dyDescent="0.3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4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  <c r="R436" t="str">
        <f t="shared" si="12"/>
        <v>PM</v>
      </c>
      <c r="S436" t="str">
        <f t="shared" si="13"/>
        <v>evening</v>
      </c>
    </row>
    <row r="437" spans="1:19" x14ac:dyDescent="0.3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4">
        <v>0.79791666666666672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  <c r="R437" t="str">
        <f t="shared" si="12"/>
        <v>PM</v>
      </c>
      <c r="S437" t="str">
        <f t="shared" si="13"/>
        <v>evening</v>
      </c>
    </row>
    <row r="438" spans="1:19" x14ac:dyDescent="0.3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4">
        <v>0.70208333333333328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  <c r="R438" t="str">
        <f t="shared" si="12"/>
        <v>PM</v>
      </c>
      <c r="S438" t="str">
        <f t="shared" si="13"/>
        <v>evening</v>
      </c>
    </row>
    <row r="439" spans="1:19" x14ac:dyDescent="0.3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4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  <c r="R439" t="str">
        <f t="shared" si="12"/>
        <v>PM</v>
      </c>
      <c r="S439" t="str">
        <f t="shared" si="13"/>
        <v>evening</v>
      </c>
    </row>
    <row r="440" spans="1:19" x14ac:dyDescent="0.3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4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  <c r="R440" t="str">
        <f t="shared" si="12"/>
        <v>PM</v>
      </c>
      <c r="S440" t="str">
        <f t="shared" si="13"/>
        <v>evening</v>
      </c>
    </row>
    <row r="441" spans="1:19" x14ac:dyDescent="0.3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4">
        <v>0.60972222222222228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  <c r="R441" t="str">
        <f t="shared" si="12"/>
        <v>PM</v>
      </c>
      <c r="S441" t="str">
        <f t="shared" si="13"/>
        <v>evening</v>
      </c>
    </row>
    <row r="442" spans="1:19" x14ac:dyDescent="0.3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4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  <c r="R442" t="str">
        <f t="shared" si="12"/>
        <v>PM</v>
      </c>
      <c r="S442" t="str">
        <f t="shared" si="13"/>
        <v>evening</v>
      </c>
    </row>
    <row r="443" spans="1:19" x14ac:dyDescent="0.3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4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  <c r="R443" t="str">
        <f t="shared" si="12"/>
        <v>PM</v>
      </c>
      <c r="S443" t="str">
        <f t="shared" si="13"/>
        <v>evening</v>
      </c>
    </row>
    <row r="444" spans="1:19" x14ac:dyDescent="0.3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4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  <c r="R444" t="str">
        <f t="shared" si="12"/>
        <v>PM</v>
      </c>
      <c r="S444" t="str">
        <f t="shared" si="13"/>
        <v>evening</v>
      </c>
    </row>
    <row r="445" spans="1:19" x14ac:dyDescent="0.3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4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  <c r="R445" t="str">
        <f t="shared" si="12"/>
        <v>PM</v>
      </c>
      <c r="S445" t="str">
        <f t="shared" si="13"/>
        <v>evening</v>
      </c>
    </row>
    <row r="446" spans="1:19" x14ac:dyDescent="0.3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4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 t="str">
        <f t="shared" si="12"/>
        <v>AM</v>
      </c>
      <c r="S446" t="str">
        <f t="shared" si="13"/>
        <v>morning</v>
      </c>
    </row>
    <row r="447" spans="1:19" x14ac:dyDescent="0.3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4">
        <v>0.74861111111111112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  <c r="R447" t="str">
        <f t="shared" si="12"/>
        <v>PM</v>
      </c>
      <c r="S447" t="str">
        <f t="shared" si="13"/>
        <v>evening</v>
      </c>
    </row>
    <row r="448" spans="1:19" x14ac:dyDescent="0.3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4">
        <v>0.47638888888888886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  <c r="R448" t="str">
        <f t="shared" si="12"/>
        <v>AM</v>
      </c>
      <c r="S448" t="str">
        <f t="shared" si="13"/>
        <v>morning</v>
      </c>
    </row>
    <row r="449" spans="1:19" x14ac:dyDescent="0.3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4">
        <v>0.73472222222222228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  <c r="R449" t="str">
        <f t="shared" si="12"/>
        <v>PM</v>
      </c>
      <c r="S449" t="str">
        <f t="shared" si="13"/>
        <v>evening</v>
      </c>
    </row>
    <row r="450" spans="1:19" x14ac:dyDescent="0.3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4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  <c r="R450" t="str">
        <f t="shared" si="12"/>
        <v>PM</v>
      </c>
      <c r="S450" t="str">
        <f t="shared" si="13"/>
        <v>evening</v>
      </c>
    </row>
    <row r="451" spans="1:19" x14ac:dyDescent="0.3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4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  <c r="R451" t="str">
        <f t="shared" ref="R451:R514" si="14">TEXT(L451,"AM/PM")</f>
        <v>AM</v>
      </c>
      <c r="S451" t="str">
        <f t="shared" ref="S451:S514" si="15">IF(R451="PM", "evening", "morning")</f>
        <v>morning</v>
      </c>
    </row>
    <row r="452" spans="1:19" x14ac:dyDescent="0.3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4">
        <v>0.79652777777777772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  <c r="R452" t="str">
        <f t="shared" si="14"/>
        <v>PM</v>
      </c>
      <c r="S452" t="str">
        <f t="shared" si="15"/>
        <v>evening</v>
      </c>
    </row>
    <row r="453" spans="1:19" x14ac:dyDescent="0.3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4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  <c r="R453" t="str">
        <f t="shared" si="14"/>
        <v>PM</v>
      </c>
      <c r="S453" t="str">
        <f t="shared" si="15"/>
        <v>evening</v>
      </c>
    </row>
    <row r="454" spans="1:19" x14ac:dyDescent="0.3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4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  <c r="R454" t="str">
        <f t="shared" si="14"/>
        <v>PM</v>
      </c>
      <c r="S454" t="str">
        <f t="shared" si="15"/>
        <v>evening</v>
      </c>
    </row>
    <row r="455" spans="1:19" x14ac:dyDescent="0.3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4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  <c r="R455" t="str">
        <f t="shared" si="14"/>
        <v>PM</v>
      </c>
      <c r="S455" t="str">
        <f t="shared" si="15"/>
        <v>evening</v>
      </c>
    </row>
    <row r="456" spans="1:19" x14ac:dyDescent="0.3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4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  <c r="R456" t="str">
        <f t="shared" si="14"/>
        <v>PM</v>
      </c>
      <c r="S456" t="str">
        <f t="shared" si="15"/>
        <v>evening</v>
      </c>
    </row>
    <row r="457" spans="1:19" x14ac:dyDescent="0.3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4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  <c r="R457" t="str">
        <f t="shared" si="14"/>
        <v>PM</v>
      </c>
      <c r="S457" t="str">
        <f t="shared" si="15"/>
        <v>evening</v>
      </c>
    </row>
    <row r="458" spans="1:19" x14ac:dyDescent="0.3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4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  <c r="R458" t="str">
        <f t="shared" si="14"/>
        <v>PM</v>
      </c>
      <c r="S458" t="str">
        <f t="shared" si="15"/>
        <v>evening</v>
      </c>
    </row>
    <row r="459" spans="1:19" x14ac:dyDescent="0.3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4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  <c r="R459" t="str">
        <f t="shared" si="14"/>
        <v>PM</v>
      </c>
      <c r="S459" t="str">
        <f t="shared" si="15"/>
        <v>evening</v>
      </c>
    </row>
    <row r="460" spans="1:19" x14ac:dyDescent="0.3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4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  <c r="R460" t="str">
        <f t="shared" si="14"/>
        <v>PM</v>
      </c>
      <c r="S460" t="str">
        <f t="shared" si="15"/>
        <v>evening</v>
      </c>
    </row>
    <row r="461" spans="1:19" x14ac:dyDescent="0.3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4">
        <v>0.70277777777777772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  <c r="R461" t="str">
        <f t="shared" si="14"/>
        <v>PM</v>
      </c>
      <c r="S461" t="str">
        <f t="shared" si="15"/>
        <v>evening</v>
      </c>
    </row>
    <row r="462" spans="1:19" x14ac:dyDescent="0.3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4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  <c r="R462" t="str">
        <f t="shared" si="14"/>
        <v>PM</v>
      </c>
      <c r="S462" t="str">
        <f t="shared" si="15"/>
        <v>evening</v>
      </c>
    </row>
    <row r="463" spans="1:19" x14ac:dyDescent="0.3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4">
        <v>0.51736111111111116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  <c r="R463" t="str">
        <f t="shared" si="14"/>
        <v>PM</v>
      </c>
      <c r="S463" t="str">
        <f t="shared" si="15"/>
        <v>evening</v>
      </c>
    </row>
    <row r="464" spans="1:19" x14ac:dyDescent="0.3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4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  <c r="R464" t="str">
        <f t="shared" si="14"/>
        <v>AM</v>
      </c>
      <c r="S464" t="str">
        <f t="shared" si="15"/>
        <v>morning</v>
      </c>
    </row>
    <row r="465" spans="1:19" x14ac:dyDescent="0.3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4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  <c r="R465" t="str">
        <f t="shared" si="14"/>
        <v>PM</v>
      </c>
      <c r="S465" t="str">
        <f t="shared" si="15"/>
        <v>evening</v>
      </c>
    </row>
    <row r="466" spans="1:19" x14ac:dyDescent="0.3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4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  <c r="R466" t="str">
        <f t="shared" si="14"/>
        <v>PM</v>
      </c>
      <c r="S466" t="str">
        <f t="shared" si="15"/>
        <v>evening</v>
      </c>
    </row>
    <row r="467" spans="1:19" x14ac:dyDescent="0.3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4">
        <v>0.47361111111111109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  <c r="R467" t="str">
        <f t="shared" si="14"/>
        <v>AM</v>
      </c>
      <c r="S467" t="str">
        <f t="shared" si="15"/>
        <v>morning</v>
      </c>
    </row>
    <row r="468" spans="1:19" x14ac:dyDescent="0.3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4">
        <v>0.55000000000000004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  <c r="R468" t="str">
        <f t="shared" si="14"/>
        <v>PM</v>
      </c>
      <c r="S468" t="str">
        <f t="shared" si="15"/>
        <v>evening</v>
      </c>
    </row>
    <row r="469" spans="1:19" x14ac:dyDescent="0.3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4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  <c r="R469" t="str">
        <f t="shared" si="14"/>
        <v>PM</v>
      </c>
      <c r="S469" t="str">
        <f t="shared" si="15"/>
        <v>evening</v>
      </c>
    </row>
    <row r="470" spans="1:19" x14ac:dyDescent="0.3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4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  <c r="R470" t="str">
        <f t="shared" si="14"/>
        <v>AM</v>
      </c>
      <c r="S470" t="str">
        <f t="shared" si="15"/>
        <v>morning</v>
      </c>
    </row>
    <row r="471" spans="1:19" x14ac:dyDescent="0.3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4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  <c r="R471" t="str">
        <f t="shared" si="14"/>
        <v>AM</v>
      </c>
      <c r="S471" t="str">
        <f t="shared" si="15"/>
        <v>morning</v>
      </c>
    </row>
    <row r="472" spans="1:19" x14ac:dyDescent="0.3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4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  <c r="R472" t="str">
        <f t="shared" si="14"/>
        <v>PM</v>
      </c>
      <c r="S472" t="str">
        <f t="shared" si="15"/>
        <v>evening</v>
      </c>
    </row>
    <row r="473" spans="1:19" x14ac:dyDescent="0.3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4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  <c r="R473" t="str">
        <f t="shared" si="14"/>
        <v>AM</v>
      </c>
      <c r="S473" t="str">
        <f t="shared" si="15"/>
        <v>morning</v>
      </c>
    </row>
    <row r="474" spans="1:19" x14ac:dyDescent="0.3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4">
        <v>0.77152777777777781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  <c r="R474" t="str">
        <f t="shared" si="14"/>
        <v>PM</v>
      </c>
      <c r="S474" t="str">
        <f t="shared" si="15"/>
        <v>evening</v>
      </c>
    </row>
    <row r="475" spans="1:19" x14ac:dyDescent="0.3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4">
        <v>0.74861111111111112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 t="str">
        <f t="shared" si="14"/>
        <v>PM</v>
      </c>
      <c r="S475" t="str">
        <f t="shared" si="15"/>
        <v>evening</v>
      </c>
    </row>
    <row r="476" spans="1:19" x14ac:dyDescent="0.3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4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  <c r="R476" t="str">
        <f t="shared" si="14"/>
        <v>PM</v>
      </c>
      <c r="S476" t="str">
        <f t="shared" si="15"/>
        <v>evening</v>
      </c>
    </row>
    <row r="477" spans="1:19" x14ac:dyDescent="0.3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4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  <c r="R477" t="str">
        <f t="shared" si="14"/>
        <v>PM</v>
      </c>
      <c r="S477" t="str">
        <f t="shared" si="15"/>
        <v>evening</v>
      </c>
    </row>
    <row r="478" spans="1:19" x14ac:dyDescent="0.3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4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  <c r="R478" t="str">
        <f t="shared" si="14"/>
        <v>PM</v>
      </c>
      <c r="S478" t="str">
        <f t="shared" si="15"/>
        <v>evening</v>
      </c>
    </row>
    <row r="479" spans="1:19" x14ac:dyDescent="0.3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4">
        <v>0.70416666666666672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  <c r="R479" t="str">
        <f t="shared" si="14"/>
        <v>PM</v>
      </c>
      <c r="S479" t="str">
        <f t="shared" si="15"/>
        <v>evening</v>
      </c>
    </row>
    <row r="480" spans="1:19" x14ac:dyDescent="0.3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4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  <c r="R480" t="str">
        <f t="shared" si="14"/>
        <v>AM</v>
      </c>
      <c r="S480" t="str">
        <f t="shared" si="15"/>
        <v>morning</v>
      </c>
    </row>
    <row r="481" spans="1:19" x14ac:dyDescent="0.3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4">
        <v>0.47638888888888886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  <c r="R481" t="str">
        <f t="shared" si="14"/>
        <v>AM</v>
      </c>
      <c r="S481" t="str">
        <f t="shared" si="15"/>
        <v>morning</v>
      </c>
    </row>
    <row r="482" spans="1:19" x14ac:dyDescent="0.3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4">
        <v>0.85347222222222219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  <c r="R482" t="str">
        <f t="shared" si="14"/>
        <v>PM</v>
      </c>
      <c r="S482" t="str">
        <f t="shared" si="15"/>
        <v>evening</v>
      </c>
    </row>
    <row r="483" spans="1:19" x14ac:dyDescent="0.3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4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  <c r="R483" t="str">
        <f t="shared" si="14"/>
        <v>PM</v>
      </c>
      <c r="S483" t="str">
        <f t="shared" si="15"/>
        <v>evening</v>
      </c>
    </row>
    <row r="484" spans="1:19" x14ac:dyDescent="0.3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4">
        <v>0.54513888888888884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  <c r="R484" t="str">
        <f t="shared" si="14"/>
        <v>PM</v>
      </c>
      <c r="S484" t="str">
        <f t="shared" si="15"/>
        <v>evening</v>
      </c>
    </row>
    <row r="485" spans="1:19" x14ac:dyDescent="0.3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4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  <c r="R485" t="str">
        <f t="shared" si="14"/>
        <v>PM</v>
      </c>
      <c r="S485" t="str">
        <f t="shared" si="15"/>
        <v>evening</v>
      </c>
    </row>
    <row r="486" spans="1:19" x14ac:dyDescent="0.3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4">
        <v>0.82499999999999996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  <c r="R486" t="str">
        <f t="shared" si="14"/>
        <v>PM</v>
      </c>
      <c r="S486" t="str">
        <f t="shared" si="15"/>
        <v>evening</v>
      </c>
    </row>
    <row r="487" spans="1:19" x14ac:dyDescent="0.3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4">
        <v>0.64236111111111116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  <c r="R487" t="str">
        <f t="shared" si="14"/>
        <v>PM</v>
      </c>
      <c r="S487" t="str">
        <f t="shared" si="15"/>
        <v>evening</v>
      </c>
    </row>
    <row r="488" spans="1:19" x14ac:dyDescent="0.3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4">
        <v>0.61250000000000004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  <c r="R488" t="str">
        <f t="shared" si="14"/>
        <v>PM</v>
      </c>
      <c r="S488" t="str">
        <f t="shared" si="15"/>
        <v>evening</v>
      </c>
    </row>
    <row r="489" spans="1:19" x14ac:dyDescent="0.3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4">
        <v>0.79097222222222219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  <c r="R489" t="str">
        <f t="shared" si="14"/>
        <v>PM</v>
      </c>
      <c r="S489" t="str">
        <f t="shared" si="15"/>
        <v>evening</v>
      </c>
    </row>
    <row r="490" spans="1:19" x14ac:dyDescent="0.3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4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  <c r="R490" t="str">
        <f t="shared" si="14"/>
        <v>PM</v>
      </c>
      <c r="S490" t="str">
        <f t="shared" si="15"/>
        <v>evening</v>
      </c>
    </row>
    <row r="491" spans="1:19" x14ac:dyDescent="0.3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4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  <c r="R491" t="str">
        <f t="shared" si="14"/>
        <v>PM</v>
      </c>
      <c r="S491" t="str">
        <f t="shared" si="15"/>
        <v>evening</v>
      </c>
    </row>
    <row r="492" spans="1:19" x14ac:dyDescent="0.3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4">
        <v>0.82499999999999996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  <c r="R492" t="str">
        <f t="shared" si="14"/>
        <v>PM</v>
      </c>
      <c r="S492" t="str">
        <f t="shared" si="15"/>
        <v>evening</v>
      </c>
    </row>
    <row r="493" spans="1:19" x14ac:dyDescent="0.3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4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  <c r="R493" t="str">
        <f t="shared" si="14"/>
        <v>PM</v>
      </c>
      <c r="S493" t="str">
        <f t="shared" si="15"/>
        <v>evening</v>
      </c>
    </row>
    <row r="494" spans="1:19" x14ac:dyDescent="0.3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4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  <c r="R494" t="str">
        <f t="shared" si="14"/>
        <v>PM</v>
      </c>
      <c r="S494" t="str">
        <f t="shared" si="15"/>
        <v>evening</v>
      </c>
    </row>
    <row r="495" spans="1:19" x14ac:dyDescent="0.3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4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  <c r="R495" t="str">
        <f t="shared" si="14"/>
        <v>PM</v>
      </c>
      <c r="S495" t="str">
        <f t="shared" si="15"/>
        <v>evening</v>
      </c>
    </row>
    <row r="496" spans="1:19" x14ac:dyDescent="0.3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4">
        <v>0.49166666666666664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  <c r="R496" t="str">
        <f t="shared" si="14"/>
        <v>AM</v>
      </c>
      <c r="S496" t="str">
        <f t="shared" si="15"/>
        <v>morning</v>
      </c>
    </row>
    <row r="497" spans="1:19" x14ac:dyDescent="0.3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4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  <c r="R497" t="str">
        <f t="shared" si="14"/>
        <v>PM</v>
      </c>
      <c r="S497" t="str">
        <f t="shared" si="15"/>
        <v>evening</v>
      </c>
    </row>
    <row r="498" spans="1:19" x14ac:dyDescent="0.3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4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  <c r="R498" t="str">
        <f t="shared" si="14"/>
        <v>PM</v>
      </c>
      <c r="S498" t="str">
        <f t="shared" si="15"/>
        <v>evening</v>
      </c>
    </row>
    <row r="499" spans="1:19" x14ac:dyDescent="0.3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4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  <c r="R499" t="str">
        <f t="shared" si="14"/>
        <v>AM</v>
      </c>
      <c r="S499" t="str">
        <f t="shared" si="15"/>
        <v>morning</v>
      </c>
    </row>
    <row r="500" spans="1:19" x14ac:dyDescent="0.3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4">
        <v>0.73333333333333328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  <c r="R500" t="str">
        <f t="shared" si="14"/>
        <v>PM</v>
      </c>
      <c r="S500" t="str">
        <f t="shared" si="15"/>
        <v>evening</v>
      </c>
    </row>
    <row r="501" spans="1:19" x14ac:dyDescent="0.3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4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  <c r="R501" t="str">
        <f t="shared" si="14"/>
        <v>PM</v>
      </c>
      <c r="S501" t="str">
        <f t="shared" si="15"/>
        <v>evening</v>
      </c>
    </row>
    <row r="502" spans="1:19" x14ac:dyDescent="0.3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4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  <c r="R502" t="str">
        <f t="shared" si="14"/>
        <v>PM</v>
      </c>
      <c r="S502" t="str">
        <f t="shared" si="15"/>
        <v>evening</v>
      </c>
    </row>
    <row r="503" spans="1:19" x14ac:dyDescent="0.3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4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  <c r="R503" t="str">
        <f t="shared" si="14"/>
        <v>PM</v>
      </c>
      <c r="S503" t="str">
        <f t="shared" si="15"/>
        <v>evening</v>
      </c>
    </row>
    <row r="504" spans="1:19" x14ac:dyDescent="0.3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4">
        <v>0.82499999999999996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  <c r="R504" t="str">
        <f t="shared" si="14"/>
        <v>PM</v>
      </c>
      <c r="S504" t="str">
        <f t="shared" si="15"/>
        <v>evening</v>
      </c>
    </row>
    <row r="505" spans="1:19" x14ac:dyDescent="0.3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4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  <c r="R505" t="str">
        <f t="shared" si="14"/>
        <v>PM</v>
      </c>
      <c r="S505" t="str">
        <f t="shared" si="15"/>
        <v>evening</v>
      </c>
    </row>
    <row r="506" spans="1:19" x14ac:dyDescent="0.3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4">
        <v>0.69166666666666665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  <c r="R506" t="str">
        <f t="shared" si="14"/>
        <v>PM</v>
      </c>
      <c r="S506" t="str">
        <f t="shared" si="15"/>
        <v>evening</v>
      </c>
    </row>
    <row r="507" spans="1:19" x14ac:dyDescent="0.3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4">
        <v>0.87083333333333335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  <c r="R507" t="str">
        <f t="shared" si="14"/>
        <v>PM</v>
      </c>
      <c r="S507" t="str">
        <f t="shared" si="15"/>
        <v>evening</v>
      </c>
    </row>
    <row r="508" spans="1:19" x14ac:dyDescent="0.3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4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  <c r="R508" t="str">
        <f t="shared" si="14"/>
        <v>PM</v>
      </c>
      <c r="S508" t="str">
        <f t="shared" si="15"/>
        <v>evening</v>
      </c>
    </row>
    <row r="509" spans="1:19" x14ac:dyDescent="0.3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4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  <c r="R509" t="str">
        <f t="shared" si="14"/>
        <v>AM</v>
      </c>
      <c r="S509" t="str">
        <f t="shared" si="15"/>
        <v>morning</v>
      </c>
    </row>
    <row r="510" spans="1:19" x14ac:dyDescent="0.3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4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  <c r="R510" t="str">
        <f t="shared" si="14"/>
        <v>PM</v>
      </c>
      <c r="S510" t="str">
        <f t="shared" si="15"/>
        <v>evening</v>
      </c>
    </row>
    <row r="511" spans="1:19" x14ac:dyDescent="0.3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4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  <c r="R511" t="str">
        <f t="shared" si="14"/>
        <v>PM</v>
      </c>
      <c r="S511" t="str">
        <f t="shared" si="15"/>
        <v>evening</v>
      </c>
    </row>
    <row r="512" spans="1:19" x14ac:dyDescent="0.3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4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  <c r="R512" t="str">
        <f t="shared" si="14"/>
        <v>PM</v>
      </c>
      <c r="S512" t="str">
        <f t="shared" si="15"/>
        <v>evening</v>
      </c>
    </row>
    <row r="513" spans="1:19" x14ac:dyDescent="0.3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4">
        <v>0.72847222222222219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  <c r="R513" t="str">
        <f t="shared" si="14"/>
        <v>PM</v>
      </c>
      <c r="S513" t="str">
        <f t="shared" si="15"/>
        <v>evening</v>
      </c>
    </row>
    <row r="514" spans="1:19" x14ac:dyDescent="0.3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4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  <c r="R514" t="str">
        <f t="shared" si="14"/>
        <v>PM</v>
      </c>
      <c r="S514" t="str">
        <f t="shared" si="15"/>
        <v>evening</v>
      </c>
    </row>
    <row r="515" spans="1:19" x14ac:dyDescent="0.3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4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  <c r="R515" t="str">
        <f t="shared" ref="R515:R578" si="16">TEXT(L515,"AM/PM")</f>
        <v>PM</v>
      </c>
      <c r="S515" t="str">
        <f t="shared" ref="S515:S578" si="17">IF(R515="PM", "evening", "morning")</f>
        <v>evening</v>
      </c>
    </row>
    <row r="516" spans="1:19" x14ac:dyDescent="0.3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4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  <c r="R516" t="str">
        <f t="shared" si="16"/>
        <v>PM</v>
      </c>
      <c r="S516" t="str">
        <f t="shared" si="17"/>
        <v>evening</v>
      </c>
    </row>
    <row r="517" spans="1:19" x14ac:dyDescent="0.3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4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  <c r="R517" t="str">
        <f t="shared" si="16"/>
        <v>PM</v>
      </c>
      <c r="S517" t="str">
        <f t="shared" si="17"/>
        <v>evening</v>
      </c>
    </row>
    <row r="518" spans="1:19" x14ac:dyDescent="0.3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4">
        <v>0.7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  <c r="R518" t="str">
        <f t="shared" si="16"/>
        <v>PM</v>
      </c>
      <c r="S518" t="str">
        <f t="shared" si="17"/>
        <v>evening</v>
      </c>
    </row>
    <row r="519" spans="1:19" x14ac:dyDescent="0.3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4">
        <v>0.86527777777777781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  <c r="R519" t="str">
        <f t="shared" si="16"/>
        <v>PM</v>
      </c>
      <c r="S519" t="str">
        <f t="shared" si="17"/>
        <v>evening</v>
      </c>
    </row>
    <row r="520" spans="1:19" x14ac:dyDescent="0.3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4">
        <v>0.75972222222222219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 t="str">
        <f t="shared" si="16"/>
        <v>PM</v>
      </c>
      <c r="S520" t="str">
        <f t="shared" si="17"/>
        <v>evening</v>
      </c>
    </row>
    <row r="521" spans="1:19" x14ac:dyDescent="0.3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4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  <c r="R521" t="str">
        <f t="shared" si="16"/>
        <v>PM</v>
      </c>
      <c r="S521" t="str">
        <f t="shared" si="17"/>
        <v>evening</v>
      </c>
    </row>
    <row r="522" spans="1:19" x14ac:dyDescent="0.3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4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  <c r="R522" t="str">
        <f t="shared" si="16"/>
        <v>AM</v>
      </c>
      <c r="S522" t="str">
        <f t="shared" si="17"/>
        <v>morning</v>
      </c>
    </row>
    <row r="523" spans="1:19" x14ac:dyDescent="0.3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4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  <c r="R523" t="str">
        <f t="shared" si="16"/>
        <v>AM</v>
      </c>
      <c r="S523" t="str">
        <f t="shared" si="17"/>
        <v>morning</v>
      </c>
    </row>
    <row r="524" spans="1:19" x14ac:dyDescent="0.3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4">
        <v>0.57986111111111116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  <c r="R524" t="str">
        <f t="shared" si="16"/>
        <v>PM</v>
      </c>
      <c r="S524" t="str">
        <f t="shared" si="17"/>
        <v>evening</v>
      </c>
    </row>
    <row r="525" spans="1:19" x14ac:dyDescent="0.3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4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  <c r="R525" t="str">
        <f t="shared" si="16"/>
        <v>AM</v>
      </c>
      <c r="S525" t="str">
        <f t="shared" si="17"/>
        <v>morning</v>
      </c>
    </row>
    <row r="526" spans="1:19" x14ac:dyDescent="0.3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4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  <c r="R526" t="str">
        <f t="shared" si="16"/>
        <v>PM</v>
      </c>
      <c r="S526" t="str">
        <f t="shared" si="17"/>
        <v>evening</v>
      </c>
    </row>
    <row r="527" spans="1:19" x14ac:dyDescent="0.3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4">
        <v>0.66874999999999996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  <c r="R527" t="str">
        <f t="shared" si="16"/>
        <v>PM</v>
      </c>
      <c r="S527" t="str">
        <f t="shared" si="17"/>
        <v>evening</v>
      </c>
    </row>
    <row r="528" spans="1:19" x14ac:dyDescent="0.3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4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  <c r="R528" t="str">
        <f t="shared" si="16"/>
        <v>PM</v>
      </c>
      <c r="S528" t="str">
        <f t="shared" si="17"/>
        <v>evening</v>
      </c>
    </row>
    <row r="529" spans="1:19" x14ac:dyDescent="0.3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4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  <c r="R529" t="str">
        <f t="shared" si="16"/>
        <v>PM</v>
      </c>
      <c r="S529" t="str">
        <f t="shared" si="17"/>
        <v>evening</v>
      </c>
    </row>
    <row r="530" spans="1:19" x14ac:dyDescent="0.3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4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  <c r="R530" t="str">
        <f t="shared" si="16"/>
        <v>AM</v>
      </c>
      <c r="S530" t="str">
        <f t="shared" si="17"/>
        <v>morning</v>
      </c>
    </row>
    <row r="531" spans="1:19" x14ac:dyDescent="0.3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4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  <c r="R531" t="str">
        <f t="shared" si="16"/>
        <v>PM</v>
      </c>
      <c r="S531" t="str">
        <f t="shared" si="17"/>
        <v>evening</v>
      </c>
    </row>
    <row r="532" spans="1:19" x14ac:dyDescent="0.3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4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  <c r="R532" t="str">
        <f t="shared" si="16"/>
        <v>PM</v>
      </c>
      <c r="S532" t="str">
        <f t="shared" si="17"/>
        <v>evening</v>
      </c>
    </row>
    <row r="533" spans="1:19" x14ac:dyDescent="0.3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4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  <c r="R533" t="str">
        <f t="shared" si="16"/>
        <v>PM</v>
      </c>
      <c r="S533" t="str">
        <f t="shared" si="17"/>
        <v>evening</v>
      </c>
    </row>
    <row r="534" spans="1:19" x14ac:dyDescent="0.3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4">
        <v>0.80555555555555558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  <c r="R534" t="str">
        <f t="shared" si="16"/>
        <v>PM</v>
      </c>
      <c r="S534" t="str">
        <f t="shared" si="17"/>
        <v>evening</v>
      </c>
    </row>
    <row r="535" spans="1:19" x14ac:dyDescent="0.3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4">
        <v>0.43819444444444444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  <c r="R535" t="str">
        <f t="shared" si="16"/>
        <v>AM</v>
      </c>
      <c r="S535" t="str">
        <f t="shared" si="17"/>
        <v>morning</v>
      </c>
    </row>
    <row r="536" spans="1:19" x14ac:dyDescent="0.3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4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  <c r="R536" t="str">
        <f t="shared" si="16"/>
        <v>PM</v>
      </c>
      <c r="S536" t="str">
        <f t="shared" si="17"/>
        <v>evening</v>
      </c>
    </row>
    <row r="537" spans="1:19" x14ac:dyDescent="0.3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4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  <c r="R537" t="str">
        <f t="shared" si="16"/>
        <v>AM</v>
      </c>
      <c r="S537" t="str">
        <f t="shared" si="17"/>
        <v>morning</v>
      </c>
    </row>
    <row r="538" spans="1:19" x14ac:dyDescent="0.3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4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  <c r="R538" t="str">
        <f t="shared" si="16"/>
        <v>AM</v>
      </c>
      <c r="S538" t="str">
        <f t="shared" si="17"/>
        <v>morning</v>
      </c>
    </row>
    <row r="539" spans="1:19" x14ac:dyDescent="0.3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4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  <c r="R539" t="str">
        <f t="shared" si="16"/>
        <v>AM</v>
      </c>
      <c r="S539" t="str">
        <f t="shared" si="17"/>
        <v>morning</v>
      </c>
    </row>
    <row r="540" spans="1:19" x14ac:dyDescent="0.3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4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  <c r="R540" t="str">
        <f t="shared" si="16"/>
        <v>PM</v>
      </c>
      <c r="S540" t="str">
        <f t="shared" si="17"/>
        <v>evening</v>
      </c>
    </row>
    <row r="541" spans="1:19" x14ac:dyDescent="0.3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4">
        <v>0.77986111111111112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  <c r="R541" t="str">
        <f t="shared" si="16"/>
        <v>PM</v>
      </c>
      <c r="S541" t="str">
        <f t="shared" si="17"/>
        <v>evening</v>
      </c>
    </row>
    <row r="542" spans="1:19" x14ac:dyDescent="0.3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4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  <c r="R542" t="str">
        <f t="shared" si="16"/>
        <v>AM</v>
      </c>
      <c r="S542" t="str">
        <f t="shared" si="17"/>
        <v>morning</v>
      </c>
    </row>
    <row r="543" spans="1:19" x14ac:dyDescent="0.3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4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  <c r="R543" t="str">
        <f t="shared" si="16"/>
        <v>AM</v>
      </c>
      <c r="S543" t="str">
        <f t="shared" si="17"/>
        <v>morning</v>
      </c>
    </row>
    <row r="544" spans="1:19" x14ac:dyDescent="0.3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4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  <c r="R544" t="str">
        <f t="shared" si="16"/>
        <v>PM</v>
      </c>
      <c r="S544" t="str">
        <f t="shared" si="17"/>
        <v>evening</v>
      </c>
    </row>
    <row r="545" spans="1:19" x14ac:dyDescent="0.3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4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  <c r="R545" t="str">
        <f t="shared" si="16"/>
        <v>PM</v>
      </c>
      <c r="S545" t="str">
        <f t="shared" si="17"/>
        <v>evening</v>
      </c>
    </row>
    <row r="546" spans="1:19" x14ac:dyDescent="0.3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4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  <c r="R546" t="str">
        <f t="shared" si="16"/>
        <v>PM</v>
      </c>
      <c r="S546" t="str">
        <f t="shared" si="17"/>
        <v>evening</v>
      </c>
    </row>
    <row r="547" spans="1:19" x14ac:dyDescent="0.3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4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  <c r="R547" t="str">
        <f t="shared" si="16"/>
        <v>PM</v>
      </c>
      <c r="S547" t="str">
        <f t="shared" si="17"/>
        <v>evening</v>
      </c>
    </row>
    <row r="548" spans="1:19" x14ac:dyDescent="0.3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4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  <c r="R548" t="str">
        <f t="shared" si="16"/>
        <v>PM</v>
      </c>
      <c r="S548" t="str">
        <f t="shared" si="17"/>
        <v>evening</v>
      </c>
    </row>
    <row r="549" spans="1:19" x14ac:dyDescent="0.3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4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  <c r="R549" t="str">
        <f t="shared" si="16"/>
        <v>PM</v>
      </c>
      <c r="S549" t="str">
        <f t="shared" si="17"/>
        <v>evening</v>
      </c>
    </row>
    <row r="550" spans="1:19" x14ac:dyDescent="0.3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4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  <c r="R550" t="str">
        <f t="shared" si="16"/>
        <v>PM</v>
      </c>
      <c r="S550" t="str">
        <f t="shared" si="17"/>
        <v>evening</v>
      </c>
    </row>
    <row r="551" spans="1:19" x14ac:dyDescent="0.3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4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  <c r="R551" t="str">
        <f t="shared" si="16"/>
        <v>AM</v>
      </c>
      <c r="S551" t="str">
        <f t="shared" si="17"/>
        <v>morning</v>
      </c>
    </row>
    <row r="552" spans="1:19" x14ac:dyDescent="0.3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4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  <c r="R552" t="str">
        <f t="shared" si="16"/>
        <v>PM</v>
      </c>
      <c r="S552" t="str">
        <f t="shared" si="17"/>
        <v>evening</v>
      </c>
    </row>
    <row r="553" spans="1:19" x14ac:dyDescent="0.3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4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  <c r="R553" t="str">
        <f t="shared" si="16"/>
        <v>AM</v>
      </c>
      <c r="S553" t="str">
        <f t="shared" si="17"/>
        <v>morning</v>
      </c>
    </row>
    <row r="554" spans="1:19" x14ac:dyDescent="0.3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4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  <c r="R554" t="str">
        <f t="shared" si="16"/>
        <v>PM</v>
      </c>
      <c r="S554" t="str">
        <f t="shared" si="17"/>
        <v>evening</v>
      </c>
    </row>
    <row r="555" spans="1:19" x14ac:dyDescent="0.3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4">
        <v>0.43263888888888891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  <c r="R555" t="str">
        <f t="shared" si="16"/>
        <v>AM</v>
      </c>
      <c r="S555" t="str">
        <f t="shared" si="17"/>
        <v>morning</v>
      </c>
    </row>
    <row r="556" spans="1:19" x14ac:dyDescent="0.3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4">
        <v>0.78541666666666665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  <c r="R556" t="str">
        <f t="shared" si="16"/>
        <v>PM</v>
      </c>
      <c r="S556" t="str">
        <f t="shared" si="17"/>
        <v>evening</v>
      </c>
    </row>
    <row r="557" spans="1:19" x14ac:dyDescent="0.3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4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  <c r="R557" t="str">
        <f t="shared" si="16"/>
        <v>PM</v>
      </c>
      <c r="S557" t="str">
        <f t="shared" si="17"/>
        <v>evening</v>
      </c>
    </row>
    <row r="558" spans="1:19" x14ac:dyDescent="0.3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4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  <c r="R558" t="str">
        <f t="shared" si="16"/>
        <v>PM</v>
      </c>
      <c r="S558" t="str">
        <f t="shared" si="17"/>
        <v>evening</v>
      </c>
    </row>
    <row r="559" spans="1:19" x14ac:dyDescent="0.3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4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  <c r="R559" t="str">
        <f t="shared" si="16"/>
        <v>PM</v>
      </c>
      <c r="S559" t="str">
        <f t="shared" si="17"/>
        <v>evening</v>
      </c>
    </row>
    <row r="560" spans="1:19" x14ac:dyDescent="0.3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4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  <c r="R560" t="str">
        <f t="shared" si="16"/>
        <v>PM</v>
      </c>
      <c r="S560" t="str">
        <f t="shared" si="17"/>
        <v>evening</v>
      </c>
    </row>
    <row r="561" spans="1:19" x14ac:dyDescent="0.3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4">
        <v>0.70416666666666672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  <c r="R561" t="str">
        <f t="shared" si="16"/>
        <v>PM</v>
      </c>
      <c r="S561" t="str">
        <f t="shared" si="17"/>
        <v>evening</v>
      </c>
    </row>
    <row r="562" spans="1:19" x14ac:dyDescent="0.3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4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  <c r="R562" t="str">
        <f t="shared" si="16"/>
        <v>PM</v>
      </c>
      <c r="S562" t="str">
        <f t="shared" si="17"/>
        <v>evening</v>
      </c>
    </row>
    <row r="563" spans="1:19" x14ac:dyDescent="0.3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4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  <c r="R563" t="str">
        <f t="shared" si="16"/>
        <v>PM</v>
      </c>
      <c r="S563" t="str">
        <f t="shared" si="17"/>
        <v>evening</v>
      </c>
    </row>
    <row r="564" spans="1:19" x14ac:dyDescent="0.3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4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  <c r="R564" t="str">
        <f t="shared" si="16"/>
        <v>PM</v>
      </c>
      <c r="S564" t="str">
        <f t="shared" si="17"/>
        <v>evening</v>
      </c>
    </row>
    <row r="565" spans="1:19" x14ac:dyDescent="0.3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4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  <c r="R565" t="str">
        <f t="shared" si="16"/>
        <v>PM</v>
      </c>
      <c r="S565" t="str">
        <f t="shared" si="17"/>
        <v>evening</v>
      </c>
    </row>
    <row r="566" spans="1:19" x14ac:dyDescent="0.3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4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  <c r="R566" t="str">
        <f t="shared" si="16"/>
        <v>PM</v>
      </c>
      <c r="S566" t="str">
        <f t="shared" si="17"/>
        <v>evening</v>
      </c>
    </row>
    <row r="567" spans="1:19" x14ac:dyDescent="0.3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4">
        <v>0.54236111111111107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  <c r="R567" t="str">
        <f t="shared" si="16"/>
        <v>PM</v>
      </c>
      <c r="S567" t="str">
        <f t="shared" si="17"/>
        <v>evening</v>
      </c>
    </row>
    <row r="568" spans="1:19" x14ac:dyDescent="0.3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4">
        <v>0.69444444444444442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  <c r="R568" t="str">
        <f t="shared" si="16"/>
        <v>PM</v>
      </c>
      <c r="S568" t="str">
        <f t="shared" si="17"/>
        <v>evening</v>
      </c>
    </row>
    <row r="569" spans="1:19" x14ac:dyDescent="0.3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4">
        <v>0.57986111111111116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  <c r="R569" t="str">
        <f t="shared" si="16"/>
        <v>PM</v>
      </c>
      <c r="S569" t="str">
        <f t="shared" si="17"/>
        <v>evening</v>
      </c>
    </row>
    <row r="570" spans="1:19" x14ac:dyDescent="0.3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4">
        <v>0.43958333333333333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  <c r="R570" t="str">
        <f t="shared" si="16"/>
        <v>AM</v>
      </c>
      <c r="S570" t="str">
        <f t="shared" si="17"/>
        <v>morning</v>
      </c>
    </row>
    <row r="571" spans="1:19" x14ac:dyDescent="0.3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4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  <c r="R571" t="str">
        <f t="shared" si="16"/>
        <v>PM</v>
      </c>
      <c r="S571" t="str">
        <f t="shared" si="17"/>
        <v>evening</v>
      </c>
    </row>
    <row r="572" spans="1:19" x14ac:dyDescent="0.3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4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  <c r="R572" t="str">
        <f t="shared" si="16"/>
        <v>PM</v>
      </c>
      <c r="S572" t="str">
        <f t="shared" si="17"/>
        <v>evening</v>
      </c>
    </row>
    <row r="573" spans="1:19" x14ac:dyDescent="0.3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4">
        <v>0.49166666666666664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  <c r="R573" t="str">
        <f t="shared" si="16"/>
        <v>AM</v>
      </c>
      <c r="S573" t="str">
        <f t="shared" si="17"/>
        <v>morning</v>
      </c>
    </row>
    <row r="574" spans="1:19" x14ac:dyDescent="0.3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4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  <c r="R574" t="str">
        <f t="shared" si="16"/>
        <v>PM</v>
      </c>
      <c r="S574" t="str">
        <f t="shared" si="17"/>
        <v>evening</v>
      </c>
    </row>
    <row r="575" spans="1:19" x14ac:dyDescent="0.3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4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  <c r="R575" t="str">
        <f t="shared" si="16"/>
        <v>PM</v>
      </c>
      <c r="S575" t="str">
        <f t="shared" si="17"/>
        <v>evening</v>
      </c>
    </row>
    <row r="576" spans="1:19" x14ac:dyDescent="0.3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4">
        <v>0.60624999999999996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  <c r="R576" t="str">
        <f t="shared" si="16"/>
        <v>PM</v>
      </c>
      <c r="S576" t="str">
        <f t="shared" si="17"/>
        <v>evening</v>
      </c>
    </row>
    <row r="577" spans="1:19" x14ac:dyDescent="0.3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4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  <c r="R577" t="str">
        <f t="shared" si="16"/>
        <v>PM</v>
      </c>
      <c r="S577" t="str">
        <f t="shared" si="17"/>
        <v>evening</v>
      </c>
    </row>
    <row r="578" spans="1:19" x14ac:dyDescent="0.3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4">
        <v>0.77986111111111112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  <c r="R578" t="str">
        <f t="shared" si="16"/>
        <v>PM</v>
      </c>
      <c r="S578" t="str">
        <f t="shared" si="17"/>
        <v>evening</v>
      </c>
    </row>
    <row r="579" spans="1:19" x14ac:dyDescent="0.3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4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  <c r="R579" t="str">
        <f t="shared" ref="R579:R642" si="18">TEXT(L579,"AM/PM")</f>
        <v>PM</v>
      </c>
      <c r="S579" t="str">
        <f t="shared" ref="S579:S642" si="19">IF(R579="PM", "evening", "morning")</f>
        <v>evening</v>
      </c>
    </row>
    <row r="580" spans="1:19" x14ac:dyDescent="0.3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4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  <c r="R580" t="str">
        <f t="shared" si="18"/>
        <v>PM</v>
      </c>
      <c r="S580" t="str">
        <f t="shared" si="19"/>
        <v>evening</v>
      </c>
    </row>
    <row r="581" spans="1:19" x14ac:dyDescent="0.3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4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  <c r="R581" t="str">
        <f t="shared" si="18"/>
        <v>PM</v>
      </c>
      <c r="S581" t="str">
        <f t="shared" si="19"/>
        <v>evening</v>
      </c>
    </row>
    <row r="582" spans="1:19" x14ac:dyDescent="0.3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4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  <c r="R582" t="str">
        <f t="shared" si="18"/>
        <v>PM</v>
      </c>
      <c r="S582" t="str">
        <f t="shared" si="19"/>
        <v>evening</v>
      </c>
    </row>
    <row r="583" spans="1:19" x14ac:dyDescent="0.3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4">
        <v>0.82916666666666672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  <c r="R583" t="str">
        <f t="shared" si="18"/>
        <v>PM</v>
      </c>
      <c r="S583" t="str">
        <f t="shared" si="19"/>
        <v>evening</v>
      </c>
    </row>
    <row r="584" spans="1:19" x14ac:dyDescent="0.3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4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  <c r="R584" t="str">
        <f t="shared" si="18"/>
        <v>PM</v>
      </c>
      <c r="S584" t="str">
        <f t="shared" si="19"/>
        <v>evening</v>
      </c>
    </row>
    <row r="585" spans="1:19" x14ac:dyDescent="0.3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4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  <c r="R585" t="str">
        <f t="shared" si="18"/>
        <v>PM</v>
      </c>
      <c r="S585" t="str">
        <f t="shared" si="19"/>
        <v>evening</v>
      </c>
    </row>
    <row r="586" spans="1:19" x14ac:dyDescent="0.3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4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  <c r="R586" t="str">
        <f t="shared" si="18"/>
        <v>PM</v>
      </c>
      <c r="S586" t="str">
        <f t="shared" si="19"/>
        <v>evening</v>
      </c>
    </row>
    <row r="587" spans="1:19" x14ac:dyDescent="0.3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4">
        <v>0.57847222222222228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  <c r="R587" t="str">
        <f t="shared" si="18"/>
        <v>PM</v>
      </c>
      <c r="S587" t="str">
        <f t="shared" si="19"/>
        <v>evening</v>
      </c>
    </row>
    <row r="588" spans="1:19" x14ac:dyDescent="0.3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4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  <c r="R588" t="str">
        <f t="shared" si="18"/>
        <v>PM</v>
      </c>
      <c r="S588" t="str">
        <f t="shared" si="19"/>
        <v>evening</v>
      </c>
    </row>
    <row r="589" spans="1:19" x14ac:dyDescent="0.3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4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  <c r="R589" t="str">
        <f t="shared" si="18"/>
        <v>PM</v>
      </c>
      <c r="S589" t="str">
        <f t="shared" si="19"/>
        <v>evening</v>
      </c>
    </row>
    <row r="590" spans="1:19" x14ac:dyDescent="0.3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4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  <c r="R590" t="str">
        <f t="shared" si="18"/>
        <v>AM</v>
      </c>
      <c r="S590" t="str">
        <f t="shared" si="19"/>
        <v>morning</v>
      </c>
    </row>
    <row r="591" spans="1:19" x14ac:dyDescent="0.3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4">
        <v>0.51597222222222228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 t="str">
        <f t="shared" si="18"/>
        <v>PM</v>
      </c>
      <c r="S591" t="str">
        <f t="shared" si="19"/>
        <v>evening</v>
      </c>
    </row>
    <row r="592" spans="1:19" x14ac:dyDescent="0.3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4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  <c r="R592" t="str">
        <f t="shared" si="18"/>
        <v>AM</v>
      </c>
      <c r="S592" t="str">
        <f t="shared" si="19"/>
        <v>morning</v>
      </c>
    </row>
    <row r="593" spans="1:19" x14ac:dyDescent="0.3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4">
        <v>0.73472222222222228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  <c r="R593" t="str">
        <f t="shared" si="18"/>
        <v>PM</v>
      </c>
      <c r="S593" t="str">
        <f t="shared" si="19"/>
        <v>evening</v>
      </c>
    </row>
    <row r="594" spans="1:19" x14ac:dyDescent="0.3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4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  <c r="R594" t="str">
        <f t="shared" si="18"/>
        <v>PM</v>
      </c>
      <c r="S594" t="str">
        <f t="shared" si="19"/>
        <v>evening</v>
      </c>
    </row>
    <row r="595" spans="1:19" x14ac:dyDescent="0.3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4">
        <v>0.49375000000000002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  <c r="R595" t="str">
        <f t="shared" si="18"/>
        <v>AM</v>
      </c>
      <c r="S595" t="str">
        <f t="shared" si="19"/>
        <v>morning</v>
      </c>
    </row>
    <row r="596" spans="1:19" x14ac:dyDescent="0.3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4">
        <v>0.54513888888888884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  <c r="R596" t="str">
        <f t="shared" si="18"/>
        <v>PM</v>
      </c>
      <c r="S596" t="str">
        <f t="shared" si="19"/>
        <v>evening</v>
      </c>
    </row>
    <row r="597" spans="1:19" x14ac:dyDescent="0.3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4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  <c r="R597" t="str">
        <f t="shared" si="18"/>
        <v>AM</v>
      </c>
      <c r="S597" t="str">
        <f t="shared" si="19"/>
        <v>morning</v>
      </c>
    </row>
    <row r="598" spans="1:19" x14ac:dyDescent="0.3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4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  <c r="R598" t="str">
        <f t="shared" si="18"/>
        <v>PM</v>
      </c>
      <c r="S598" t="str">
        <f t="shared" si="19"/>
        <v>evening</v>
      </c>
    </row>
    <row r="599" spans="1:19" x14ac:dyDescent="0.3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4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  <c r="R599" t="str">
        <f t="shared" si="18"/>
        <v>PM</v>
      </c>
      <c r="S599" t="str">
        <f t="shared" si="19"/>
        <v>evening</v>
      </c>
    </row>
    <row r="600" spans="1:19" x14ac:dyDescent="0.3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4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  <c r="R600" t="str">
        <f t="shared" si="18"/>
        <v>PM</v>
      </c>
      <c r="S600" t="str">
        <f t="shared" si="19"/>
        <v>evening</v>
      </c>
    </row>
    <row r="601" spans="1:19" x14ac:dyDescent="0.3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4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  <c r="R601" t="str">
        <f t="shared" si="18"/>
        <v>PM</v>
      </c>
      <c r="S601" t="str">
        <f t="shared" si="19"/>
        <v>evening</v>
      </c>
    </row>
    <row r="602" spans="1:19" x14ac:dyDescent="0.3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4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  <c r="R602" t="str">
        <f t="shared" si="18"/>
        <v>PM</v>
      </c>
      <c r="S602" t="str">
        <f t="shared" si="19"/>
        <v>evening</v>
      </c>
    </row>
    <row r="603" spans="1:19" x14ac:dyDescent="0.3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4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  <c r="R603" t="str">
        <f t="shared" si="18"/>
        <v>AM</v>
      </c>
      <c r="S603" t="str">
        <f t="shared" si="19"/>
        <v>morning</v>
      </c>
    </row>
    <row r="604" spans="1:19" x14ac:dyDescent="0.3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4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  <c r="R604" t="str">
        <f t="shared" si="18"/>
        <v>PM</v>
      </c>
      <c r="S604" t="str">
        <f t="shared" si="19"/>
        <v>evening</v>
      </c>
    </row>
    <row r="605" spans="1:19" x14ac:dyDescent="0.3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4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  <c r="R605" t="str">
        <f t="shared" si="18"/>
        <v>PM</v>
      </c>
      <c r="S605" t="str">
        <f t="shared" si="19"/>
        <v>evening</v>
      </c>
    </row>
    <row r="606" spans="1:19" x14ac:dyDescent="0.3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4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  <c r="R606" t="str">
        <f t="shared" si="18"/>
        <v>PM</v>
      </c>
      <c r="S606" t="str">
        <f t="shared" si="19"/>
        <v>evening</v>
      </c>
    </row>
    <row r="607" spans="1:19" x14ac:dyDescent="0.3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4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  <c r="R607" t="str">
        <f t="shared" si="18"/>
        <v>PM</v>
      </c>
      <c r="S607" t="str">
        <f t="shared" si="19"/>
        <v>evening</v>
      </c>
    </row>
    <row r="608" spans="1:19" x14ac:dyDescent="0.3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4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  <c r="R608" t="str">
        <f t="shared" si="18"/>
        <v>PM</v>
      </c>
      <c r="S608" t="str">
        <f t="shared" si="19"/>
        <v>evening</v>
      </c>
    </row>
    <row r="609" spans="1:19" x14ac:dyDescent="0.3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4">
        <v>0.80277777777777781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  <c r="R609" t="str">
        <f t="shared" si="18"/>
        <v>PM</v>
      </c>
      <c r="S609" t="str">
        <f t="shared" si="19"/>
        <v>evening</v>
      </c>
    </row>
    <row r="610" spans="1:19" x14ac:dyDescent="0.3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4">
        <v>0.51388888888888884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  <c r="R610" t="str">
        <f t="shared" si="18"/>
        <v>PM</v>
      </c>
      <c r="S610" t="str">
        <f t="shared" si="19"/>
        <v>evening</v>
      </c>
    </row>
    <row r="611" spans="1:19" x14ac:dyDescent="0.3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4">
        <v>0.44236111111111109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  <c r="R611" t="str">
        <f t="shared" si="18"/>
        <v>AM</v>
      </c>
      <c r="S611" t="str">
        <f t="shared" si="19"/>
        <v>morning</v>
      </c>
    </row>
    <row r="612" spans="1:19" x14ac:dyDescent="0.3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4">
        <v>0.42916666666666664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  <c r="R612" t="str">
        <f t="shared" si="18"/>
        <v>AM</v>
      </c>
      <c r="S612" t="str">
        <f t="shared" si="19"/>
        <v>morning</v>
      </c>
    </row>
    <row r="613" spans="1:19" x14ac:dyDescent="0.3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4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  <c r="R613" t="str">
        <f t="shared" si="18"/>
        <v>AM</v>
      </c>
      <c r="S613" t="str">
        <f t="shared" si="19"/>
        <v>morning</v>
      </c>
    </row>
    <row r="614" spans="1:19" x14ac:dyDescent="0.3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4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  <c r="R614" t="str">
        <f t="shared" si="18"/>
        <v>AM</v>
      </c>
      <c r="S614" t="str">
        <f t="shared" si="19"/>
        <v>morning</v>
      </c>
    </row>
    <row r="615" spans="1:19" x14ac:dyDescent="0.3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4">
        <v>0.67222222222222228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  <c r="R615" t="str">
        <f t="shared" si="18"/>
        <v>PM</v>
      </c>
      <c r="S615" t="str">
        <f t="shared" si="19"/>
        <v>evening</v>
      </c>
    </row>
    <row r="616" spans="1:19" x14ac:dyDescent="0.3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4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  <c r="R616" t="str">
        <f t="shared" si="18"/>
        <v>AM</v>
      </c>
      <c r="S616" t="str">
        <f t="shared" si="19"/>
        <v>morning</v>
      </c>
    </row>
    <row r="617" spans="1:19" x14ac:dyDescent="0.3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4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  <c r="R617" t="str">
        <f t="shared" si="18"/>
        <v>PM</v>
      </c>
      <c r="S617" t="str">
        <f t="shared" si="19"/>
        <v>evening</v>
      </c>
    </row>
    <row r="618" spans="1:19" x14ac:dyDescent="0.3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4">
        <v>0.82708333333333328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  <c r="R618" t="str">
        <f t="shared" si="18"/>
        <v>PM</v>
      </c>
      <c r="S618" t="str">
        <f t="shared" si="19"/>
        <v>evening</v>
      </c>
    </row>
    <row r="619" spans="1:19" x14ac:dyDescent="0.3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4">
        <v>0.75694444444444442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  <c r="R619" t="str">
        <f t="shared" si="18"/>
        <v>PM</v>
      </c>
      <c r="S619" t="str">
        <f t="shared" si="19"/>
        <v>evening</v>
      </c>
    </row>
    <row r="620" spans="1:19" x14ac:dyDescent="0.3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4">
        <v>0.47361111111111109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  <c r="R620" t="str">
        <f t="shared" si="18"/>
        <v>AM</v>
      </c>
      <c r="S620" t="str">
        <f t="shared" si="19"/>
        <v>morning</v>
      </c>
    </row>
    <row r="621" spans="1:19" x14ac:dyDescent="0.3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4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  <c r="R621" t="str">
        <f t="shared" si="18"/>
        <v>PM</v>
      </c>
      <c r="S621" t="str">
        <f t="shared" si="19"/>
        <v>evening</v>
      </c>
    </row>
    <row r="622" spans="1:19" x14ac:dyDescent="0.3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4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  <c r="R622" t="str">
        <f t="shared" si="18"/>
        <v>PM</v>
      </c>
      <c r="S622" t="str">
        <f t="shared" si="19"/>
        <v>evening</v>
      </c>
    </row>
    <row r="623" spans="1:19" x14ac:dyDescent="0.3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4">
        <v>0.82222222222222219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  <c r="R623" t="str">
        <f t="shared" si="18"/>
        <v>PM</v>
      </c>
      <c r="S623" t="str">
        <f t="shared" si="19"/>
        <v>evening</v>
      </c>
    </row>
    <row r="624" spans="1:19" x14ac:dyDescent="0.3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4">
        <v>0.64375000000000004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  <c r="R624" t="str">
        <f t="shared" si="18"/>
        <v>PM</v>
      </c>
      <c r="S624" t="str">
        <f t="shared" si="19"/>
        <v>evening</v>
      </c>
    </row>
    <row r="625" spans="1:19" x14ac:dyDescent="0.3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4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  <c r="R625" t="str">
        <f t="shared" si="18"/>
        <v>AM</v>
      </c>
      <c r="S625" t="str">
        <f t="shared" si="19"/>
        <v>morning</v>
      </c>
    </row>
    <row r="626" spans="1:19" x14ac:dyDescent="0.3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4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  <c r="R626" t="str">
        <f t="shared" si="18"/>
        <v>PM</v>
      </c>
      <c r="S626" t="str">
        <f t="shared" si="19"/>
        <v>evening</v>
      </c>
    </row>
    <row r="627" spans="1:19" x14ac:dyDescent="0.3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4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  <c r="R627" t="str">
        <f t="shared" si="18"/>
        <v>PM</v>
      </c>
      <c r="S627" t="str">
        <f t="shared" si="19"/>
        <v>evening</v>
      </c>
    </row>
    <row r="628" spans="1:19" x14ac:dyDescent="0.3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4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  <c r="R628" t="str">
        <f t="shared" si="18"/>
        <v>PM</v>
      </c>
      <c r="S628" t="str">
        <f t="shared" si="19"/>
        <v>evening</v>
      </c>
    </row>
    <row r="629" spans="1:19" x14ac:dyDescent="0.3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4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  <c r="R629" t="str">
        <f t="shared" si="18"/>
        <v>PM</v>
      </c>
      <c r="S629" t="str">
        <f t="shared" si="19"/>
        <v>evening</v>
      </c>
    </row>
    <row r="630" spans="1:19" x14ac:dyDescent="0.3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4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  <c r="R630" t="str">
        <f t="shared" si="18"/>
        <v>PM</v>
      </c>
      <c r="S630" t="str">
        <f t="shared" si="19"/>
        <v>evening</v>
      </c>
    </row>
    <row r="631" spans="1:19" x14ac:dyDescent="0.3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4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  <c r="R631" t="str">
        <f t="shared" si="18"/>
        <v>PM</v>
      </c>
      <c r="S631" t="str">
        <f t="shared" si="19"/>
        <v>evening</v>
      </c>
    </row>
    <row r="632" spans="1:19" x14ac:dyDescent="0.3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4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  <c r="R632" t="str">
        <f t="shared" si="18"/>
        <v>PM</v>
      </c>
      <c r="S632" t="str">
        <f t="shared" si="19"/>
        <v>evening</v>
      </c>
    </row>
    <row r="633" spans="1:19" x14ac:dyDescent="0.3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4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  <c r="R633" t="str">
        <f t="shared" si="18"/>
        <v>PM</v>
      </c>
      <c r="S633" t="str">
        <f t="shared" si="19"/>
        <v>evening</v>
      </c>
    </row>
    <row r="634" spans="1:19" x14ac:dyDescent="0.3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4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  <c r="R634" t="str">
        <f t="shared" si="18"/>
        <v>AM</v>
      </c>
      <c r="S634" t="str">
        <f t="shared" si="19"/>
        <v>morning</v>
      </c>
    </row>
    <row r="635" spans="1:19" x14ac:dyDescent="0.3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4">
        <v>0.47847222222222224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  <c r="R635" t="str">
        <f t="shared" si="18"/>
        <v>AM</v>
      </c>
      <c r="S635" t="str">
        <f t="shared" si="19"/>
        <v>morning</v>
      </c>
    </row>
    <row r="636" spans="1:19" x14ac:dyDescent="0.3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4">
        <v>0.81111111111111112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  <c r="R636" t="str">
        <f t="shared" si="18"/>
        <v>PM</v>
      </c>
      <c r="S636" t="str">
        <f t="shared" si="19"/>
        <v>evening</v>
      </c>
    </row>
    <row r="637" spans="1:19" x14ac:dyDescent="0.3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4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  <c r="R637" t="str">
        <f t="shared" si="18"/>
        <v>PM</v>
      </c>
      <c r="S637" t="str">
        <f t="shared" si="19"/>
        <v>evening</v>
      </c>
    </row>
    <row r="638" spans="1:19" x14ac:dyDescent="0.3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4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  <c r="R638" t="str">
        <f t="shared" si="18"/>
        <v>PM</v>
      </c>
      <c r="S638" t="str">
        <f t="shared" si="19"/>
        <v>evening</v>
      </c>
    </row>
    <row r="639" spans="1:19" x14ac:dyDescent="0.3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4">
        <v>0.51111111111111107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  <c r="R639" t="str">
        <f t="shared" si="18"/>
        <v>PM</v>
      </c>
      <c r="S639" t="str">
        <f t="shared" si="19"/>
        <v>evening</v>
      </c>
    </row>
    <row r="640" spans="1:19" x14ac:dyDescent="0.3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4">
        <v>0.64375000000000004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  <c r="R640" t="str">
        <f t="shared" si="18"/>
        <v>PM</v>
      </c>
      <c r="S640" t="str">
        <f t="shared" si="19"/>
        <v>evening</v>
      </c>
    </row>
    <row r="641" spans="1:19" x14ac:dyDescent="0.3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4">
        <v>0.73333333333333328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  <c r="R641" t="str">
        <f t="shared" si="18"/>
        <v>PM</v>
      </c>
      <c r="S641" t="str">
        <f t="shared" si="19"/>
        <v>evening</v>
      </c>
    </row>
    <row r="642" spans="1:19" x14ac:dyDescent="0.3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4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  <c r="R642" t="str">
        <f t="shared" si="18"/>
        <v>PM</v>
      </c>
      <c r="S642" t="str">
        <f t="shared" si="19"/>
        <v>evening</v>
      </c>
    </row>
    <row r="643" spans="1:19" x14ac:dyDescent="0.3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4">
        <v>0.64513888888888893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  <c r="R643" t="str">
        <f t="shared" ref="R643:R706" si="20">TEXT(L643,"AM/PM")</f>
        <v>PM</v>
      </c>
      <c r="S643" t="str">
        <f t="shared" ref="S643:S706" si="21">IF(R643="PM", "evening", "morning")</f>
        <v>evening</v>
      </c>
    </row>
    <row r="644" spans="1:19" x14ac:dyDescent="0.3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4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  <c r="R644" t="str">
        <f t="shared" si="20"/>
        <v>PM</v>
      </c>
      <c r="S644" t="str">
        <f t="shared" si="21"/>
        <v>evening</v>
      </c>
    </row>
    <row r="645" spans="1:19" x14ac:dyDescent="0.3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4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  <c r="R645" t="str">
        <f t="shared" si="20"/>
        <v>PM</v>
      </c>
      <c r="S645" t="str">
        <f t="shared" si="21"/>
        <v>evening</v>
      </c>
    </row>
    <row r="646" spans="1:19" x14ac:dyDescent="0.3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4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  <c r="R646" t="str">
        <f t="shared" si="20"/>
        <v>PM</v>
      </c>
      <c r="S646" t="str">
        <f t="shared" si="21"/>
        <v>evening</v>
      </c>
    </row>
    <row r="647" spans="1:19" x14ac:dyDescent="0.3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4">
        <v>0.77986111111111112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  <c r="R647" t="str">
        <f t="shared" si="20"/>
        <v>PM</v>
      </c>
      <c r="S647" t="str">
        <f t="shared" si="21"/>
        <v>evening</v>
      </c>
    </row>
    <row r="648" spans="1:19" x14ac:dyDescent="0.3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4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  <c r="R648" t="str">
        <f t="shared" si="20"/>
        <v>PM</v>
      </c>
      <c r="S648" t="str">
        <f t="shared" si="21"/>
        <v>evening</v>
      </c>
    </row>
    <row r="649" spans="1:19" x14ac:dyDescent="0.3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4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  <c r="R649" t="str">
        <f t="shared" si="20"/>
        <v>PM</v>
      </c>
      <c r="S649" t="str">
        <f t="shared" si="21"/>
        <v>evening</v>
      </c>
    </row>
    <row r="650" spans="1:19" x14ac:dyDescent="0.3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4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  <c r="R650" t="str">
        <f t="shared" si="20"/>
        <v>PM</v>
      </c>
      <c r="S650" t="str">
        <f t="shared" si="21"/>
        <v>evening</v>
      </c>
    </row>
    <row r="651" spans="1:19" x14ac:dyDescent="0.3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4">
        <v>0.69722222222222219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  <c r="R651" t="str">
        <f t="shared" si="20"/>
        <v>PM</v>
      </c>
      <c r="S651" t="str">
        <f t="shared" si="21"/>
        <v>evening</v>
      </c>
    </row>
    <row r="652" spans="1:19" x14ac:dyDescent="0.3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4">
        <v>0.76527777777777772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  <c r="R652" t="str">
        <f t="shared" si="20"/>
        <v>PM</v>
      </c>
      <c r="S652" t="str">
        <f t="shared" si="21"/>
        <v>evening</v>
      </c>
    </row>
    <row r="653" spans="1:19" x14ac:dyDescent="0.3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4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  <c r="R653" t="str">
        <f t="shared" si="20"/>
        <v>AM</v>
      </c>
      <c r="S653" t="str">
        <f t="shared" si="21"/>
        <v>morning</v>
      </c>
    </row>
    <row r="654" spans="1:19" x14ac:dyDescent="0.3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4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  <c r="R654" t="str">
        <f t="shared" si="20"/>
        <v>PM</v>
      </c>
      <c r="S654" t="str">
        <f t="shared" si="21"/>
        <v>evening</v>
      </c>
    </row>
    <row r="655" spans="1:19" x14ac:dyDescent="0.3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4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  <c r="R655" t="str">
        <f t="shared" si="20"/>
        <v>PM</v>
      </c>
      <c r="S655" t="str">
        <f t="shared" si="21"/>
        <v>evening</v>
      </c>
    </row>
    <row r="656" spans="1:19" x14ac:dyDescent="0.3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4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  <c r="R656" t="str">
        <f t="shared" si="20"/>
        <v>PM</v>
      </c>
      <c r="S656" t="str">
        <f t="shared" si="21"/>
        <v>evening</v>
      </c>
    </row>
    <row r="657" spans="1:19" x14ac:dyDescent="0.3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4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  <c r="R657" t="str">
        <f t="shared" si="20"/>
        <v>PM</v>
      </c>
      <c r="S657" t="str">
        <f t="shared" si="21"/>
        <v>evening</v>
      </c>
    </row>
    <row r="658" spans="1:19" x14ac:dyDescent="0.3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4">
        <v>0.43263888888888891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  <c r="R658" t="str">
        <f t="shared" si="20"/>
        <v>AM</v>
      </c>
      <c r="S658" t="str">
        <f t="shared" si="21"/>
        <v>morning</v>
      </c>
    </row>
    <row r="659" spans="1:19" x14ac:dyDescent="0.3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4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  <c r="R659" t="str">
        <f t="shared" si="20"/>
        <v>AM</v>
      </c>
      <c r="S659" t="str">
        <f t="shared" si="21"/>
        <v>morning</v>
      </c>
    </row>
    <row r="660" spans="1:19" x14ac:dyDescent="0.3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4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  <c r="R660" t="str">
        <f t="shared" si="20"/>
        <v>PM</v>
      </c>
      <c r="S660" t="str">
        <f t="shared" si="21"/>
        <v>evening</v>
      </c>
    </row>
    <row r="661" spans="1:19" x14ac:dyDescent="0.3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4">
        <v>0.74027777777777781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  <c r="R661" t="str">
        <f t="shared" si="20"/>
        <v>PM</v>
      </c>
      <c r="S661" t="str">
        <f t="shared" si="21"/>
        <v>evening</v>
      </c>
    </row>
    <row r="662" spans="1:19" x14ac:dyDescent="0.3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4">
        <v>0.49027777777777776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  <c r="R662" t="str">
        <f t="shared" si="20"/>
        <v>AM</v>
      </c>
      <c r="S662" t="str">
        <f t="shared" si="21"/>
        <v>morning</v>
      </c>
    </row>
    <row r="663" spans="1:19" x14ac:dyDescent="0.3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4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  <c r="R663" t="str">
        <f t="shared" si="20"/>
        <v>PM</v>
      </c>
      <c r="S663" t="str">
        <f t="shared" si="21"/>
        <v>evening</v>
      </c>
    </row>
    <row r="664" spans="1:19" x14ac:dyDescent="0.3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4">
        <v>0.75972222222222219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  <c r="R664" t="str">
        <f t="shared" si="20"/>
        <v>PM</v>
      </c>
      <c r="S664" t="str">
        <f t="shared" si="21"/>
        <v>evening</v>
      </c>
    </row>
    <row r="665" spans="1:19" x14ac:dyDescent="0.3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4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  <c r="R665" t="str">
        <f t="shared" si="20"/>
        <v>PM</v>
      </c>
      <c r="S665" t="str">
        <f t="shared" si="21"/>
        <v>evening</v>
      </c>
    </row>
    <row r="666" spans="1:19" x14ac:dyDescent="0.3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4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  <c r="R666" t="str">
        <f t="shared" si="20"/>
        <v>AM</v>
      </c>
      <c r="S666" t="str">
        <f t="shared" si="21"/>
        <v>morning</v>
      </c>
    </row>
    <row r="667" spans="1:19" x14ac:dyDescent="0.3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4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  <c r="R667" t="str">
        <f t="shared" si="20"/>
        <v>PM</v>
      </c>
      <c r="S667" t="str">
        <f t="shared" si="21"/>
        <v>evening</v>
      </c>
    </row>
    <row r="668" spans="1:19" x14ac:dyDescent="0.3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4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  <c r="R668" t="str">
        <f t="shared" si="20"/>
        <v>PM</v>
      </c>
      <c r="S668" t="str">
        <f t="shared" si="21"/>
        <v>evening</v>
      </c>
    </row>
    <row r="669" spans="1:19" x14ac:dyDescent="0.3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4">
        <v>0.86319444444444449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  <c r="R669" t="str">
        <f t="shared" si="20"/>
        <v>PM</v>
      </c>
      <c r="S669" t="str">
        <f t="shared" si="21"/>
        <v>evening</v>
      </c>
    </row>
    <row r="670" spans="1:19" x14ac:dyDescent="0.3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4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  <c r="R670" t="str">
        <f t="shared" si="20"/>
        <v>PM</v>
      </c>
      <c r="S670" t="str">
        <f t="shared" si="21"/>
        <v>evening</v>
      </c>
    </row>
    <row r="671" spans="1:19" x14ac:dyDescent="0.3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4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 t="str">
        <f t="shared" si="20"/>
        <v>AM</v>
      </c>
      <c r="S671" t="str">
        <f t="shared" si="21"/>
        <v>morning</v>
      </c>
    </row>
    <row r="672" spans="1:19" x14ac:dyDescent="0.3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4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  <c r="R672" t="str">
        <f t="shared" si="20"/>
        <v>PM</v>
      </c>
      <c r="S672" t="str">
        <f t="shared" si="21"/>
        <v>evening</v>
      </c>
    </row>
    <row r="673" spans="1:19" x14ac:dyDescent="0.3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4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  <c r="R673" t="str">
        <f t="shared" si="20"/>
        <v>PM</v>
      </c>
      <c r="S673" t="str">
        <f t="shared" si="21"/>
        <v>evening</v>
      </c>
    </row>
    <row r="674" spans="1:19" x14ac:dyDescent="0.3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4">
        <v>0.54861111111111116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  <c r="R674" t="str">
        <f t="shared" si="20"/>
        <v>PM</v>
      </c>
      <c r="S674" t="str">
        <f t="shared" si="21"/>
        <v>evening</v>
      </c>
    </row>
    <row r="675" spans="1:19" x14ac:dyDescent="0.3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4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  <c r="R675" t="str">
        <f t="shared" si="20"/>
        <v>PM</v>
      </c>
      <c r="S675" t="str">
        <f t="shared" si="21"/>
        <v>evening</v>
      </c>
    </row>
    <row r="676" spans="1:19" x14ac:dyDescent="0.3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4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  <c r="R676" t="str">
        <f t="shared" si="20"/>
        <v>AM</v>
      </c>
      <c r="S676" t="str">
        <f t="shared" si="21"/>
        <v>morning</v>
      </c>
    </row>
    <row r="677" spans="1:19" x14ac:dyDescent="0.3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4">
        <v>0.83125000000000004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  <c r="R677" t="str">
        <f t="shared" si="20"/>
        <v>PM</v>
      </c>
      <c r="S677" t="str">
        <f t="shared" si="21"/>
        <v>evening</v>
      </c>
    </row>
    <row r="678" spans="1:19" x14ac:dyDescent="0.3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4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  <c r="R678" t="str">
        <f t="shared" si="20"/>
        <v>PM</v>
      </c>
      <c r="S678" t="str">
        <f t="shared" si="21"/>
        <v>evening</v>
      </c>
    </row>
    <row r="679" spans="1:19" x14ac:dyDescent="0.3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4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  <c r="R679" t="str">
        <f t="shared" si="20"/>
        <v>PM</v>
      </c>
      <c r="S679" t="str">
        <f t="shared" si="21"/>
        <v>evening</v>
      </c>
    </row>
    <row r="680" spans="1:19" x14ac:dyDescent="0.3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4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  <c r="R680" t="str">
        <f t="shared" si="20"/>
        <v>PM</v>
      </c>
      <c r="S680" t="str">
        <f t="shared" si="21"/>
        <v>evening</v>
      </c>
    </row>
    <row r="681" spans="1:19" x14ac:dyDescent="0.3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4">
        <v>0.58125000000000004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  <c r="R681" t="str">
        <f t="shared" si="20"/>
        <v>PM</v>
      </c>
      <c r="S681" t="str">
        <f t="shared" si="21"/>
        <v>evening</v>
      </c>
    </row>
    <row r="682" spans="1:19" x14ac:dyDescent="0.3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4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  <c r="R682" t="str">
        <f t="shared" si="20"/>
        <v>PM</v>
      </c>
      <c r="S682" t="str">
        <f t="shared" si="21"/>
        <v>evening</v>
      </c>
    </row>
    <row r="683" spans="1:19" x14ac:dyDescent="0.3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4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  <c r="R683" t="str">
        <f t="shared" si="20"/>
        <v>AM</v>
      </c>
      <c r="S683" t="str">
        <f t="shared" si="21"/>
        <v>morning</v>
      </c>
    </row>
    <row r="684" spans="1:19" x14ac:dyDescent="0.3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4">
        <v>0.57361111111111107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  <c r="R684" t="str">
        <f t="shared" si="20"/>
        <v>PM</v>
      </c>
      <c r="S684" t="str">
        <f t="shared" si="21"/>
        <v>evening</v>
      </c>
    </row>
    <row r="685" spans="1:19" x14ac:dyDescent="0.3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4">
        <v>0.51527777777777772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  <c r="R685" t="str">
        <f t="shared" si="20"/>
        <v>PM</v>
      </c>
      <c r="S685" t="str">
        <f t="shared" si="21"/>
        <v>evening</v>
      </c>
    </row>
    <row r="686" spans="1:19" x14ac:dyDescent="0.3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4">
        <v>0.80555555555555558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 t="str">
        <f t="shared" si="20"/>
        <v>PM</v>
      </c>
      <c r="S686" t="str">
        <f t="shared" si="21"/>
        <v>evening</v>
      </c>
    </row>
    <row r="687" spans="1:19" x14ac:dyDescent="0.3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4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  <c r="R687" t="str">
        <f t="shared" si="20"/>
        <v>PM</v>
      </c>
      <c r="S687" t="str">
        <f t="shared" si="21"/>
        <v>evening</v>
      </c>
    </row>
    <row r="688" spans="1:19" x14ac:dyDescent="0.3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4">
        <v>0.49930555555555556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  <c r="R688" t="str">
        <f t="shared" si="20"/>
        <v>AM</v>
      </c>
      <c r="S688" t="str">
        <f t="shared" si="21"/>
        <v>morning</v>
      </c>
    </row>
    <row r="689" spans="1:19" x14ac:dyDescent="0.3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4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  <c r="R689" t="str">
        <f t="shared" si="20"/>
        <v>PM</v>
      </c>
      <c r="S689" t="str">
        <f t="shared" si="21"/>
        <v>evening</v>
      </c>
    </row>
    <row r="690" spans="1:19" x14ac:dyDescent="0.3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4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  <c r="R690" t="str">
        <f t="shared" si="20"/>
        <v>PM</v>
      </c>
      <c r="S690" t="str">
        <f t="shared" si="21"/>
        <v>evening</v>
      </c>
    </row>
    <row r="691" spans="1:19" x14ac:dyDescent="0.3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4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  <c r="R691" t="str">
        <f t="shared" si="20"/>
        <v>AM</v>
      </c>
      <c r="S691" t="str">
        <f t="shared" si="21"/>
        <v>morning</v>
      </c>
    </row>
    <row r="692" spans="1:19" x14ac:dyDescent="0.3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4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  <c r="R692" t="str">
        <f t="shared" si="20"/>
        <v>PM</v>
      </c>
      <c r="S692" t="str">
        <f t="shared" si="21"/>
        <v>evening</v>
      </c>
    </row>
    <row r="693" spans="1:19" x14ac:dyDescent="0.3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4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  <c r="R693" t="str">
        <f t="shared" si="20"/>
        <v>PM</v>
      </c>
      <c r="S693" t="str">
        <f t="shared" si="21"/>
        <v>evening</v>
      </c>
    </row>
    <row r="694" spans="1:19" x14ac:dyDescent="0.3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4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  <c r="R694" t="str">
        <f t="shared" si="20"/>
        <v>PM</v>
      </c>
      <c r="S694" t="str">
        <f t="shared" si="21"/>
        <v>evening</v>
      </c>
    </row>
    <row r="695" spans="1:19" x14ac:dyDescent="0.3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4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  <c r="R695" t="str">
        <f t="shared" si="20"/>
        <v>PM</v>
      </c>
      <c r="S695" t="str">
        <f t="shared" si="21"/>
        <v>evening</v>
      </c>
    </row>
    <row r="696" spans="1:19" x14ac:dyDescent="0.3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4">
        <v>0.61250000000000004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  <c r="R696" t="str">
        <f t="shared" si="20"/>
        <v>PM</v>
      </c>
      <c r="S696" t="str">
        <f t="shared" si="21"/>
        <v>evening</v>
      </c>
    </row>
    <row r="697" spans="1:19" x14ac:dyDescent="0.3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4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  <c r="R697" t="str">
        <f t="shared" si="20"/>
        <v>PM</v>
      </c>
      <c r="S697" t="str">
        <f t="shared" si="21"/>
        <v>evening</v>
      </c>
    </row>
    <row r="698" spans="1:19" x14ac:dyDescent="0.3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4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  <c r="R698" t="str">
        <f t="shared" si="20"/>
        <v>PM</v>
      </c>
      <c r="S698" t="str">
        <f t="shared" si="21"/>
        <v>evening</v>
      </c>
    </row>
    <row r="699" spans="1:19" x14ac:dyDescent="0.3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4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  <c r="R699" t="str">
        <f t="shared" si="20"/>
        <v>PM</v>
      </c>
      <c r="S699" t="str">
        <f t="shared" si="21"/>
        <v>evening</v>
      </c>
    </row>
    <row r="700" spans="1:19" x14ac:dyDescent="0.3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4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  <c r="R700" t="str">
        <f t="shared" si="20"/>
        <v>PM</v>
      </c>
      <c r="S700" t="str">
        <f t="shared" si="21"/>
        <v>evening</v>
      </c>
    </row>
    <row r="701" spans="1:19" x14ac:dyDescent="0.3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4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  <c r="R701" t="str">
        <f t="shared" si="20"/>
        <v>PM</v>
      </c>
      <c r="S701" t="str">
        <f t="shared" si="21"/>
        <v>evening</v>
      </c>
    </row>
    <row r="702" spans="1:19" x14ac:dyDescent="0.3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4">
        <v>0.51597222222222228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  <c r="R702" t="str">
        <f t="shared" si="20"/>
        <v>PM</v>
      </c>
      <c r="S702" t="str">
        <f t="shared" si="21"/>
        <v>evening</v>
      </c>
    </row>
    <row r="703" spans="1:19" x14ac:dyDescent="0.3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4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  <c r="R703" t="str">
        <f t="shared" si="20"/>
        <v>PM</v>
      </c>
      <c r="S703" t="str">
        <f t="shared" si="21"/>
        <v>evening</v>
      </c>
    </row>
    <row r="704" spans="1:19" x14ac:dyDescent="0.3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4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  <c r="R704" t="str">
        <f t="shared" si="20"/>
        <v>PM</v>
      </c>
      <c r="S704" t="str">
        <f t="shared" si="21"/>
        <v>evening</v>
      </c>
    </row>
    <row r="705" spans="1:19" x14ac:dyDescent="0.3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4">
        <v>0.47083333333333333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  <c r="R705" t="str">
        <f t="shared" si="20"/>
        <v>AM</v>
      </c>
      <c r="S705" t="str">
        <f t="shared" si="21"/>
        <v>morning</v>
      </c>
    </row>
    <row r="706" spans="1:19" x14ac:dyDescent="0.3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4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  <c r="R706" t="str">
        <f t="shared" si="20"/>
        <v>PM</v>
      </c>
      <c r="S706" t="str">
        <f t="shared" si="21"/>
        <v>evening</v>
      </c>
    </row>
    <row r="707" spans="1:19" x14ac:dyDescent="0.3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4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  <c r="R707" t="str">
        <f t="shared" ref="R707:R770" si="22">TEXT(L707,"AM/PM")</f>
        <v>PM</v>
      </c>
      <c r="S707" t="str">
        <f t="shared" ref="S707:S770" si="23">IF(R707="PM", "evening", "morning")</f>
        <v>evening</v>
      </c>
    </row>
    <row r="708" spans="1:19" x14ac:dyDescent="0.3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4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  <c r="R708" t="str">
        <f t="shared" si="22"/>
        <v>PM</v>
      </c>
      <c r="S708" t="str">
        <f t="shared" si="23"/>
        <v>evening</v>
      </c>
    </row>
    <row r="709" spans="1:19" x14ac:dyDescent="0.3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4">
        <v>0.84236111111111112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  <c r="R709" t="str">
        <f t="shared" si="22"/>
        <v>PM</v>
      </c>
      <c r="S709" t="str">
        <f t="shared" si="23"/>
        <v>evening</v>
      </c>
    </row>
    <row r="710" spans="1:19" x14ac:dyDescent="0.3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4">
        <v>0.85902777777777772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  <c r="R710" t="str">
        <f t="shared" si="22"/>
        <v>PM</v>
      </c>
      <c r="S710" t="str">
        <f t="shared" si="23"/>
        <v>evening</v>
      </c>
    </row>
    <row r="711" spans="1:19" x14ac:dyDescent="0.3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4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  <c r="R711" t="str">
        <f t="shared" si="22"/>
        <v>PM</v>
      </c>
      <c r="S711" t="str">
        <f t="shared" si="23"/>
        <v>evening</v>
      </c>
    </row>
    <row r="712" spans="1:19" x14ac:dyDescent="0.3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4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  <c r="R712" t="str">
        <f t="shared" si="22"/>
        <v>PM</v>
      </c>
      <c r="S712" t="str">
        <f t="shared" si="23"/>
        <v>evening</v>
      </c>
    </row>
    <row r="713" spans="1:19" x14ac:dyDescent="0.3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4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  <c r="R713" t="str">
        <f t="shared" si="22"/>
        <v>PM</v>
      </c>
      <c r="S713" t="str">
        <f t="shared" si="23"/>
        <v>evening</v>
      </c>
    </row>
    <row r="714" spans="1:19" x14ac:dyDescent="0.3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4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  <c r="R714" t="str">
        <f t="shared" si="22"/>
        <v>PM</v>
      </c>
      <c r="S714" t="str">
        <f t="shared" si="23"/>
        <v>evening</v>
      </c>
    </row>
    <row r="715" spans="1:19" x14ac:dyDescent="0.3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4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  <c r="R715" t="str">
        <f t="shared" si="22"/>
        <v>PM</v>
      </c>
      <c r="S715" t="str">
        <f t="shared" si="23"/>
        <v>evening</v>
      </c>
    </row>
    <row r="716" spans="1:19" x14ac:dyDescent="0.3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4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  <c r="R716" t="str">
        <f t="shared" si="22"/>
        <v>AM</v>
      </c>
      <c r="S716" t="str">
        <f t="shared" si="23"/>
        <v>morning</v>
      </c>
    </row>
    <row r="717" spans="1:19" x14ac:dyDescent="0.3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4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  <c r="R717" t="str">
        <f t="shared" si="22"/>
        <v>PM</v>
      </c>
      <c r="S717" t="str">
        <f t="shared" si="23"/>
        <v>evening</v>
      </c>
    </row>
    <row r="718" spans="1:19" x14ac:dyDescent="0.3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4">
        <v>0.67083333333333328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  <c r="R718" t="str">
        <f t="shared" si="22"/>
        <v>PM</v>
      </c>
      <c r="S718" t="str">
        <f t="shared" si="23"/>
        <v>evening</v>
      </c>
    </row>
    <row r="719" spans="1:19" x14ac:dyDescent="0.3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4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  <c r="R719" t="str">
        <f t="shared" si="22"/>
        <v>PM</v>
      </c>
      <c r="S719" t="str">
        <f t="shared" si="23"/>
        <v>evening</v>
      </c>
    </row>
    <row r="720" spans="1:19" x14ac:dyDescent="0.3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4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  <c r="R720" t="str">
        <f t="shared" si="22"/>
        <v>PM</v>
      </c>
      <c r="S720" t="str">
        <f t="shared" si="23"/>
        <v>evening</v>
      </c>
    </row>
    <row r="721" spans="1:19" x14ac:dyDescent="0.3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4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  <c r="R721" t="str">
        <f t="shared" si="22"/>
        <v>PM</v>
      </c>
      <c r="S721" t="str">
        <f t="shared" si="23"/>
        <v>evening</v>
      </c>
    </row>
    <row r="722" spans="1:19" x14ac:dyDescent="0.3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4">
        <v>0.86250000000000004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  <c r="R722" t="str">
        <f t="shared" si="22"/>
        <v>PM</v>
      </c>
      <c r="S722" t="str">
        <f t="shared" si="23"/>
        <v>evening</v>
      </c>
    </row>
    <row r="723" spans="1:19" x14ac:dyDescent="0.3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4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  <c r="R723" t="str">
        <f t="shared" si="22"/>
        <v>PM</v>
      </c>
      <c r="S723" t="str">
        <f t="shared" si="23"/>
        <v>evening</v>
      </c>
    </row>
    <row r="724" spans="1:19" x14ac:dyDescent="0.3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4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  <c r="R724" t="str">
        <f t="shared" si="22"/>
        <v>PM</v>
      </c>
      <c r="S724" t="str">
        <f t="shared" si="23"/>
        <v>evening</v>
      </c>
    </row>
    <row r="725" spans="1:19" x14ac:dyDescent="0.3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4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  <c r="R725" t="str">
        <f t="shared" si="22"/>
        <v>PM</v>
      </c>
      <c r="S725" t="str">
        <f t="shared" si="23"/>
        <v>evening</v>
      </c>
    </row>
    <row r="726" spans="1:19" x14ac:dyDescent="0.3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4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  <c r="R726" t="str">
        <f t="shared" si="22"/>
        <v>PM</v>
      </c>
      <c r="S726" t="str">
        <f t="shared" si="23"/>
        <v>evening</v>
      </c>
    </row>
    <row r="727" spans="1:19" x14ac:dyDescent="0.3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4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  <c r="R727" t="str">
        <f t="shared" si="22"/>
        <v>PM</v>
      </c>
      <c r="S727" t="str">
        <f t="shared" si="23"/>
        <v>evening</v>
      </c>
    </row>
    <row r="728" spans="1:19" x14ac:dyDescent="0.3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4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  <c r="R728" t="str">
        <f t="shared" si="22"/>
        <v>AM</v>
      </c>
      <c r="S728" t="str">
        <f t="shared" si="23"/>
        <v>morning</v>
      </c>
    </row>
    <row r="729" spans="1:19" x14ac:dyDescent="0.3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4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  <c r="R729" t="str">
        <f t="shared" si="22"/>
        <v>PM</v>
      </c>
      <c r="S729" t="str">
        <f t="shared" si="23"/>
        <v>evening</v>
      </c>
    </row>
    <row r="730" spans="1:19" x14ac:dyDescent="0.3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4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  <c r="R730" t="str">
        <f t="shared" si="22"/>
        <v>PM</v>
      </c>
      <c r="S730" t="str">
        <f t="shared" si="23"/>
        <v>evening</v>
      </c>
    </row>
    <row r="731" spans="1:19" x14ac:dyDescent="0.3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4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  <c r="R731" t="str">
        <f t="shared" si="22"/>
        <v>AM</v>
      </c>
      <c r="S731" t="str">
        <f t="shared" si="23"/>
        <v>morning</v>
      </c>
    </row>
    <row r="732" spans="1:19" x14ac:dyDescent="0.3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4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  <c r="R732" t="str">
        <f t="shared" si="22"/>
        <v>PM</v>
      </c>
      <c r="S732" t="str">
        <f t="shared" si="23"/>
        <v>evening</v>
      </c>
    </row>
    <row r="733" spans="1:19" x14ac:dyDescent="0.3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4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  <c r="R733" t="str">
        <f t="shared" si="22"/>
        <v>PM</v>
      </c>
      <c r="S733" t="str">
        <f t="shared" si="23"/>
        <v>evening</v>
      </c>
    </row>
    <row r="734" spans="1:19" x14ac:dyDescent="0.3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4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  <c r="R734" t="str">
        <f t="shared" si="22"/>
        <v>AM</v>
      </c>
      <c r="S734" t="str">
        <f t="shared" si="23"/>
        <v>morning</v>
      </c>
    </row>
    <row r="735" spans="1:19" x14ac:dyDescent="0.3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4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  <c r="R735" t="str">
        <f t="shared" si="22"/>
        <v>AM</v>
      </c>
      <c r="S735" t="str">
        <f t="shared" si="23"/>
        <v>morning</v>
      </c>
    </row>
    <row r="736" spans="1:19" x14ac:dyDescent="0.3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4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  <c r="R736" t="str">
        <f t="shared" si="22"/>
        <v>PM</v>
      </c>
      <c r="S736" t="str">
        <f t="shared" si="23"/>
        <v>evening</v>
      </c>
    </row>
    <row r="737" spans="1:19" x14ac:dyDescent="0.3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4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  <c r="R737" t="str">
        <f t="shared" si="22"/>
        <v>PM</v>
      </c>
      <c r="S737" t="str">
        <f t="shared" si="23"/>
        <v>evening</v>
      </c>
    </row>
    <row r="738" spans="1:19" x14ac:dyDescent="0.3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4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  <c r="R738" t="str">
        <f t="shared" si="22"/>
        <v>PM</v>
      </c>
      <c r="S738" t="str">
        <f t="shared" si="23"/>
        <v>evening</v>
      </c>
    </row>
    <row r="739" spans="1:19" x14ac:dyDescent="0.3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4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  <c r="R739" t="str">
        <f t="shared" si="22"/>
        <v>PM</v>
      </c>
      <c r="S739" t="str">
        <f t="shared" si="23"/>
        <v>evening</v>
      </c>
    </row>
    <row r="740" spans="1:19" x14ac:dyDescent="0.3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4">
        <v>0.76527777777777772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  <c r="R740" t="str">
        <f t="shared" si="22"/>
        <v>PM</v>
      </c>
      <c r="S740" t="str">
        <f t="shared" si="23"/>
        <v>evening</v>
      </c>
    </row>
    <row r="741" spans="1:19" x14ac:dyDescent="0.3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4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  <c r="R741" t="str">
        <f t="shared" si="22"/>
        <v>AM</v>
      </c>
      <c r="S741" t="str">
        <f t="shared" si="23"/>
        <v>morning</v>
      </c>
    </row>
    <row r="742" spans="1:19" x14ac:dyDescent="0.3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4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  <c r="R742" t="str">
        <f t="shared" si="22"/>
        <v>PM</v>
      </c>
      <c r="S742" t="str">
        <f t="shared" si="23"/>
        <v>evening</v>
      </c>
    </row>
    <row r="743" spans="1:19" x14ac:dyDescent="0.3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4">
        <v>0.63888888888888884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  <c r="R743" t="str">
        <f t="shared" si="22"/>
        <v>PM</v>
      </c>
      <c r="S743" t="str">
        <f t="shared" si="23"/>
        <v>evening</v>
      </c>
    </row>
    <row r="744" spans="1:19" x14ac:dyDescent="0.3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4">
        <v>0.60624999999999996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  <c r="R744" t="str">
        <f t="shared" si="22"/>
        <v>PM</v>
      </c>
      <c r="S744" t="str">
        <f t="shared" si="23"/>
        <v>evening</v>
      </c>
    </row>
    <row r="745" spans="1:19" x14ac:dyDescent="0.3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4">
        <v>0.64513888888888893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  <c r="R745" t="str">
        <f t="shared" si="22"/>
        <v>PM</v>
      </c>
      <c r="S745" t="str">
        <f t="shared" si="23"/>
        <v>evening</v>
      </c>
    </row>
    <row r="746" spans="1:19" x14ac:dyDescent="0.3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4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  <c r="R746" t="str">
        <f t="shared" si="22"/>
        <v>PM</v>
      </c>
      <c r="S746" t="str">
        <f t="shared" si="23"/>
        <v>evening</v>
      </c>
    </row>
    <row r="747" spans="1:19" x14ac:dyDescent="0.3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4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  <c r="R747" t="str">
        <f t="shared" si="22"/>
        <v>PM</v>
      </c>
      <c r="S747" t="str">
        <f t="shared" si="23"/>
        <v>evening</v>
      </c>
    </row>
    <row r="748" spans="1:19" x14ac:dyDescent="0.3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4">
        <v>0.79652777777777772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  <c r="R748" t="str">
        <f t="shared" si="22"/>
        <v>PM</v>
      </c>
      <c r="S748" t="str">
        <f t="shared" si="23"/>
        <v>evening</v>
      </c>
    </row>
    <row r="749" spans="1:19" x14ac:dyDescent="0.3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4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  <c r="R749" t="str">
        <f t="shared" si="22"/>
        <v>PM</v>
      </c>
      <c r="S749" t="str">
        <f t="shared" si="23"/>
        <v>evening</v>
      </c>
    </row>
    <row r="750" spans="1:19" x14ac:dyDescent="0.3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4">
        <v>0.81111111111111112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  <c r="R750" t="str">
        <f t="shared" si="22"/>
        <v>PM</v>
      </c>
      <c r="S750" t="str">
        <f t="shared" si="23"/>
        <v>evening</v>
      </c>
    </row>
    <row r="751" spans="1:19" x14ac:dyDescent="0.3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4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  <c r="R751" t="str">
        <f t="shared" si="22"/>
        <v>PM</v>
      </c>
      <c r="S751" t="str">
        <f t="shared" si="23"/>
        <v>evening</v>
      </c>
    </row>
    <row r="752" spans="1:19" x14ac:dyDescent="0.3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4">
        <v>0.46944444444444444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  <c r="R752" t="str">
        <f t="shared" si="22"/>
        <v>AM</v>
      </c>
      <c r="S752" t="str">
        <f t="shared" si="23"/>
        <v>morning</v>
      </c>
    </row>
    <row r="753" spans="1:19" x14ac:dyDescent="0.3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4">
        <v>0.43819444444444444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  <c r="R753" t="str">
        <f t="shared" si="22"/>
        <v>AM</v>
      </c>
      <c r="S753" t="str">
        <f t="shared" si="23"/>
        <v>morning</v>
      </c>
    </row>
    <row r="754" spans="1:19" x14ac:dyDescent="0.3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4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  <c r="R754" t="str">
        <f t="shared" si="22"/>
        <v>PM</v>
      </c>
      <c r="S754" t="str">
        <f t="shared" si="23"/>
        <v>evening</v>
      </c>
    </row>
    <row r="755" spans="1:19" x14ac:dyDescent="0.3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4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  <c r="R755" t="str">
        <f t="shared" si="22"/>
        <v>PM</v>
      </c>
      <c r="S755" t="str">
        <f t="shared" si="23"/>
        <v>evening</v>
      </c>
    </row>
    <row r="756" spans="1:19" x14ac:dyDescent="0.3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4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  <c r="R756" t="str">
        <f t="shared" si="22"/>
        <v>PM</v>
      </c>
      <c r="S756" t="str">
        <f t="shared" si="23"/>
        <v>evening</v>
      </c>
    </row>
    <row r="757" spans="1:19" x14ac:dyDescent="0.3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4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  <c r="R757" t="str">
        <f t="shared" si="22"/>
        <v>PM</v>
      </c>
      <c r="S757" t="str">
        <f t="shared" si="23"/>
        <v>evening</v>
      </c>
    </row>
    <row r="758" spans="1:19" x14ac:dyDescent="0.3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4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  <c r="R758" t="str">
        <f t="shared" si="22"/>
        <v>PM</v>
      </c>
      <c r="S758" t="str">
        <f t="shared" si="23"/>
        <v>evening</v>
      </c>
    </row>
    <row r="759" spans="1:19" x14ac:dyDescent="0.3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4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  <c r="R759" t="str">
        <f t="shared" si="22"/>
        <v>AM</v>
      </c>
      <c r="S759" t="str">
        <f t="shared" si="23"/>
        <v>morning</v>
      </c>
    </row>
    <row r="760" spans="1:19" x14ac:dyDescent="0.3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4">
        <v>0.76666666666666672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  <c r="R760" t="str">
        <f t="shared" si="22"/>
        <v>PM</v>
      </c>
      <c r="S760" t="str">
        <f t="shared" si="23"/>
        <v>evening</v>
      </c>
    </row>
    <row r="761" spans="1:19" x14ac:dyDescent="0.3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4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  <c r="R761" t="str">
        <f t="shared" si="22"/>
        <v>PM</v>
      </c>
      <c r="S761" t="str">
        <f t="shared" si="23"/>
        <v>evening</v>
      </c>
    </row>
    <row r="762" spans="1:19" x14ac:dyDescent="0.3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4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  <c r="R762" t="str">
        <f t="shared" si="22"/>
        <v>AM</v>
      </c>
      <c r="S762" t="str">
        <f t="shared" si="23"/>
        <v>morning</v>
      </c>
    </row>
    <row r="763" spans="1:19" x14ac:dyDescent="0.3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4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  <c r="R763" t="str">
        <f t="shared" si="22"/>
        <v>PM</v>
      </c>
      <c r="S763" t="str">
        <f t="shared" si="23"/>
        <v>evening</v>
      </c>
    </row>
    <row r="764" spans="1:19" x14ac:dyDescent="0.3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4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  <c r="R764" t="str">
        <f t="shared" si="22"/>
        <v>PM</v>
      </c>
      <c r="S764" t="str">
        <f t="shared" si="23"/>
        <v>evening</v>
      </c>
    </row>
    <row r="765" spans="1:19" x14ac:dyDescent="0.3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4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  <c r="R765" t="str">
        <f t="shared" si="22"/>
        <v>AM</v>
      </c>
      <c r="S765" t="str">
        <f t="shared" si="23"/>
        <v>morning</v>
      </c>
    </row>
    <row r="766" spans="1:19" x14ac:dyDescent="0.3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4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  <c r="R766" t="str">
        <f t="shared" si="22"/>
        <v>PM</v>
      </c>
      <c r="S766" t="str">
        <f t="shared" si="23"/>
        <v>evening</v>
      </c>
    </row>
    <row r="767" spans="1:19" x14ac:dyDescent="0.3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4">
        <v>0.81944444444444442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  <c r="R767" t="str">
        <f t="shared" si="22"/>
        <v>PM</v>
      </c>
      <c r="S767" t="str">
        <f t="shared" si="23"/>
        <v>evening</v>
      </c>
    </row>
    <row r="768" spans="1:19" x14ac:dyDescent="0.3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4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  <c r="R768" t="str">
        <f t="shared" si="22"/>
        <v>PM</v>
      </c>
      <c r="S768" t="str">
        <f t="shared" si="23"/>
        <v>evening</v>
      </c>
    </row>
    <row r="769" spans="1:19" x14ac:dyDescent="0.3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4">
        <v>0.58263888888888893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  <c r="R769" t="str">
        <f t="shared" si="22"/>
        <v>PM</v>
      </c>
      <c r="S769" t="str">
        <f t="shared" si="23"/>
        <v>evening</v>
      </c>
    </row>
    <row r="770" spans="1:19" x14ac:dyDescent="0.3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4">
        <v>0.78541666666666665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  <c r="R770" t="str">
        <f t="shared" si="22"/>
        <v>PM</v>
      </c>
      <c r="S770" t="str">
        <f t="shared" si="23"/>
        <v>evening</v>
      </c>
    </row>
    <row r="771" spans="1:19" x14ac:dyDescent="0.3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4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  <c r="R771" t="str">
        <f t="shared" ref="R771:R834" si="24">TEXT(L771,"AM/PM")</f>
        <v>PM</v>
      </c>
      <c r="S771" t="str">
        <f t="shared" ref="S771:S834" si="25">IF(R771="PM", "evening", "morning")</f>
        <v>evening</v>
      </c>
    </row>
    <row r="772" spans="1:19" x14ac:dyDescent="0.3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4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  <c r="R772" t="str">
        <f t="shared" si="24"/>
        <v>AM</v>
      </c>
      <c r="S772" t="str">
        <f t="shared" si="25"/>
        <v>morning</v>
      </c>
    </row>
    <row r="773" spans="1:19" x14ac:dyDescent="0.3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4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  <c r="R773" t="str">
        <f t="shared" si="24"/>
        <v>PM</v>
      </c>
      <c r="S773" t="str">
        <f t="shared" si="25"/>
        <v>evening</v>
      </c>
    </row>
    <row r="774" spans="1:19" x14ac:dyDescent="0.3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4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  <c r="R774" t="str">
        <f t="shared" si="24"/>
        <v>PM</v>
      </c>
      <c r="S774" t="str">
        <f t="shared" si="25"/>
        <v>evening</v>
      </c>
    </row>
    <row r="775" spans="1:19" x14ac:dyDescent="0.3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4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  <c r="R775" t="str">
        <f t="shared" si="24"/>
        <v>AM</v>
      </c>
      <c r="S775" t="str">
        <f t="shared" si="25"/>
        <v>morning</v>
      </c>
    </row>
    <row r="776" spans="1:19" x14ac:dyDescent="0.3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4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  <c r="R776" t="str">
        <f t="shared" si="24"/>
        <v>PM</v>
      </c>
      <c r="S776" t="str">
        <f t="shared" si="25"/>
        <v>evening</v>
      </c>
    </row>
    <row r="777" spans="1:19" x14ac:dyDescent="0.3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4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  <c r="R777" t="str">
        <f t="shared" si="24"/>
        <v>PM</v>
      </c>
      <c r="S777" t="str">
        <f t="shared" si="25"/>
        <v>evening</v>
      </c>
    </row>
    <row r="778" spans="1:19" x14ac:dyDescent="0.3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4">
        <v>0.75138888888888888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  <c r="R778" t="str">
        <f t="shared" si="24"/>
        <v>PM</v>
      </c>
      <c r="S778" t="str">
        <f t="shared" si="25"/>
        <v>evening</v>
      </c>
    </row>
    <row r="779" spans="1:19" x14ac:dyDescent="0.3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4">
        <v>0.54652777777777772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  <c r="R779" t="str">
        <f t="shared" si="24"/>
        <v>PM</v>
      </c>
      <c r="S779" t="str">
        <f t="shared" si="25"/>
        <v>evening</v>
      </c>
    </row>
    <row r="780" spans="1:19" x14ac:dyDescent="0.3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4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  <c r="R780" t="str">
        <f t="shared" si="24"/>
        <v>PM</v>
      </c>
      <c r="S780" t="str">
        <f t="shared" si="25"/>
        <v>evening</v>
      </c>
    </row>
    <row r="781" spans="1:19" x14ac:dyDescent="0.3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4">
        <v>0.85555555555555551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  <c r="R781" t="str">
        <f t="shared" si="24"/>
        <v>PM</v>
      </c>
      <c r="S781" t="str">
        <f t="shared" si="25"/>
        <v>evening</v>
      </c>
    </row>
    <row r="782" spans="1:19" x14ac:dyDescent="0.3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4">
        <v>0.80833333333333335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  <c r="R782" t="str">
        <f t="shared" si="24"/>
        <v>PM</v>
      </c>
      <c r="S782" t="str">
        <f t="shared" si="25"/>
        <v>evening</v>
      </c>
    </row>
    <row r="783" spans="1:19" x14ac:dyDescent="0.3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4">
        <v>0.67083333333333328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  <c r="R783" t="str">
        <f t="shared" si="24"/>
        <v>PM</v>
      </c>
      <c r="S783" t="str">
        <f t="shared" si="25"/>
        <v>evening</v>
      </c>
    </row>
    <row r="784" spans="1:19" x14ac:dyDescent="0.3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4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  <c r="R784" t="str">
        <f t="shared" si="24"/>
        <v>PM</v>
      </c>
      <c r="S784" t="str">
        <f t="shared" si="25"/>
        <v>evening</v>
      </c>
    </row>
    <row r="785" spans="1:19" x14ac:dyDescent="0.3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4">
        <v>0.73333333333333328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  <c r="R785" t="str">
        <f t="shared" si="24"/>
        <v>PM</v>
      </c>
      <c r="S785" t="str">
        <f t="shared" si="25"/>
        <v>evening</v>
      </c>
    </row>
    <row r="786" spans="1:19" x14ac:dyDescent="0.3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4">
        <v>0.54722222222222228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  <c r="R786" t="str">
        <f t="shared" si="24"/>
        <v>PM</v>
      </c>
      <c r="S786" t="str">
        <f t="shared" si="25"/>
        <v>evening</v>
      </c>
    </row>
    <row r="787" spans="1:19" x14ac:dyDescent="0.3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4">
        <v>0.67291666666666672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  <c r="R787" t="str">
        <f t="shared" si="24"/>
        <v>PM</v>
      </c>
      <c r="S787" t="str">
        <f t="shared" si="25"/>
        <v>evening</v>
      </c>
    </row>
    <row r="788" spans="1:19" x14ac:dyDescent="0.3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4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  <c r="R788" t="str">
        <f t="shared" si="24"/>
        <v>AM</v>
      </c>
      <c r="S788" t="str">
        <f t="shared" si="25"/>
        <v>morning</v>
      </c>
    </row>
    <row r="789" spans="1:19" x14ac:dyDescent="0.3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4">
        <v>0.42916666666666664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  <c r="R789" t="str">
        <f t="shared" si="24"/>
        <v>AM</v>
      </c>
      <c r="S789" t="str">
        <f t="shared" si="25"/>
        <v>morning</v>
      </c>
    </row>
    <row r="790" spans="1:19" x14ac:dyDescent="0.3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4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  <c r="R790" t="str">
        <f t="shared" si="24"/>
        <v>AM</v>
      </c>
      <c r="S790" t="str">
        <f t="shared" si="25"/>
        <v>morning</v>
      </c>
    </row>
    <row r="791" spans="1:19" x14ac:dyDescent="0.3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4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  <c r="R791" t="str">
        <f t="shared" si="24"/>
        <v>PM</v>
      </c>
      <c r="S791" t="str">
        <f t="shared" si="25"/>
        <v>evening</v>
      </c>
    </row>
    <row r="792" spans="1:19" x14ac:dyDescent="0.3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4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  <c r="R792" t="str">
        <f t="shared" si="24"/>
        <v>PM</v>
      </c>
      <c r="S792" t="str">
        <f t="shared" si="25"/>
        <v>evening</v>
      </c>
    </row>
    <row r="793" spans="1:19" x14ac:dyDescent="0.3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4">
        <v>0.84791666666666665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  <c r="R793" t="str">
        <f t="shared" si="24"/>
        <v>PM</v>
      </c>
      <c r="S793" t="str">
        <f t="shared" si="25"/>
        <v>evening</v>
      </c>
    </row>
    <row r="794" spans="1:19" x14ac:dyDescent="0.3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4">
        <v>0.57499999999999996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  <c r="R794" t="str">
        <f t="shared" si="24"/>
        <v>PM</v>
      </c>
      <c r="S794" t="str">
        <f t="shared" si="25"/>
        <v>evening</v>
      </c>
    </row>
    <row r="795" spans="1:19" x14ac:dyDescent="0.3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4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 t="str">
        <f t="shared" si="24"/>
        <v>PM</v>
      </c>
      <c r="S795" t="str">
        <f t="shared" si="25"/>
        <v>evening</v>
      </c>
    </row>
    <row r="796" spans="1:19" x14ac:dyDescent="0.3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4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  <c r="R796" t="str">
        <f t="shared" si="24"/>
        <v>PM</v>
      </c>
      <c r="S796" t="str">
        <f t="shared" si="25"/>
        <v>evening</v>
      </c>
    </row>
    <row r="797" spans="1:19" x14ac:dyDescent="0.3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4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  <c r="R797" t="str">
        <f t="shared" si="24"/>
        <v>PM</v>
      </c>
      <c r="S797" t="str">
        <f t="shared" si="25"/>
        <v>evening</v>
      </c>
    </row>
    <row r="798" spans="1:19" x14ac:dyDescent="0.3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4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  <c r="R798" t="str">
        <f t="shared" si="24"/>
        <v>PM</v>
      </c>
      <c r="S798" t="str">
        <f t="shared" si="25"/>
        <v>evening</v>
      </c>
    </row>
    <row r="799" spans="1:19" x14ac:dyDescent="0.3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4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  <c r="R799" t="str">
        <f t="shared" si="24"/>
        <v>PM</v>
      </c>
      <c r="S799" t="str">
        <f t="shared" si="25"/>
        <v>evening</v>
      </c>
    </row>
    <row r="800" spans="1:19" x14ac:dyDescent="0.3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4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  <c r="R800" t="str">
        <f t="shared" si="24"/>
        <v>AM</v>
      </c>
      <c r="S800" t="str">
        <f t="shared" si="25"/>
        <v>morning</v>
      </c>
    </row>
    <row r="801" spans="1:19" x14ac:dyDescent="0.3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4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  <c r="R801" t="str">
        <f t="shared" si="24"/>
        <v>PM</v>
      </c>
      <c r="S801" t="str">
        <f t="shared" si="25"/>
        <v>evening</v>
      </c>
    </row>
    <row r="802" spans="1:19" x14ac:dyDescent="0.3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4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  <c r="R802" t="str">
        <f t="shared" si="24"/>
        <v>PM</v>
      </c>
      <c r="S802" t="str">
        <f t="shared" si="25"/>
        <v>evening</v>
      </c>
    </row>
    <row r="803" spans="1:19" x14ac:dyDescent="0.3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4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  <c r="R803" t="str">
        <f t="shared" si="24"/>
        <v>PM</v>
      </c>
      <c r="S803" t="str">
        <f t="shared" si="25"/>
        <v>evening</v>
      </c>
    </row>
    <row r="804" spans="1:19" x14ac:dyDescent="0.3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4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  <c r="R804" t="str">
        <f t="shared" si="24"/>
        <v>PM</v>
      </c>
      <c r="S804" t="str">
        <f t="shared" si="25"/>
        <v>evening</v>
      </c>
    </row>
    <row r="805" spans="1:19" x14ac:dyDescent="0.3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4">
        <v>0.47708333333333336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  <c r="R805" t="str">
        <f t="shared" si="24"/>
        <v>AM</v>
      </c>
      <c r="S805" t="str">
        <f t="shared" si="25"/>
        <v>morning</v>
      </c>
    </row>
    <row r="806" spans="1:19" x14ac:dyDescent="0.3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4">
        <v>0.46666666666666667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  <c r="R806" t="str">
        <f t="shared" si="24"/>
        <v>AM</v>
      </c>
      <c r="S806" t="str">
        <f t="shared" si="25"/>
        <v>morning</v>
      </c>
    </row>
    <row r="807" spans="1:19" x14ac:dyDescent="0.3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4">
        <v>0.69166666666666665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  <c r="R807" t="str">
        <f t="shared" si="24"/>
        <v>PM</v>
      </c>
      <c r="S807" t="str">
        <f t="shared" si="25"/>
        <v>evening</v>
      </c>
    </row>
    <row r="808" spans="1:19" x14ac:dyDescent="0.3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4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  <c r="R808" t="str">
        <f t="shared" si="24"/>
        <v>PM</v>
      </c>
      <c r="S808" t="str">
        <f t="shared" si="25"/>
        <v>evening</v>
      </c>
    </row>
    <row r="809" spans="1:19" x14ac:dyDescent="0.3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4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  <c r="R809" t="str">
        <f t="shared" si="24"/>
        <v>PM</v>
      </c>
      <c r="S809" t="str">
        <f t="shared" si="25"/>
        <v>evening</v>
      </c>
    </row>
    <row r="810" spans="1:19" x14ac:dyDescent="0.3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4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  <c r="R810" t="str">
        <f t="shared" si="24"/>
        <v>AM</v>
      </c>
      <c r="S810" t="str">
        <f t="shared" si="25"/>
        <v>morning</v>
      </c>
    </row>
    <row r="811" spans="1:19" x14ac:dyDescent="0.3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4">
        <v>0.43958333333333333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  <c r="R811" t="str">
        <f t="shared" si="24"/>
        <v>AM</v>
      </c>
      <c r="S811" t="str">
        <f t="shared" si="25"/>
        <v>morning</v>
      </c>
    </row>
    <row r="812" spans="1:19" x14ac:dyDescent="0.3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4">
        <v>0.60972222222222228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  <c r="R812" t="str">
        <f t="shared" si="24"/>
        <v>PM</v>
      </c>
      <c r="S812" t="str">
        <f t="shared" si="25"/>
        <v>evening</v>
      </c>
    </row>
    <row r="813" spans="1:19" x14ac:dyDescent="0.3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4">
        <v>0.75416666666666665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  <c r="R813" t="str">
        <f t="shared" si="24"/>
        <v>PM</v>
      </c>
      <c r="S813" t="str">
        <f t="shared" si="25"/>
        <v>evening</v>
      </c>
    </row>
    <row r="814" spans="1:19" x14ac:dyDescent="0.3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4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  <c r="R814" t="str">
        <f t="shared" si="24"/>
        <v>PM</v>
      </c>
      <c r="S814" t="str">
        <f t="shared" si="25"/>
        <v>evening</v>
      </c>
    </row>
    <row r="815" spans="1:19" x14ac:dyDescent="0.3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4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  <c r="R815" t="str">
        <f t="shared" si="24"/>
        <v>PM</v>
      </c>
      <c r="S815" t="str">
        <f t="shared" si="25"/>
        <v>evening</v>
      </c>
    </row>
    <row r="816" spans="1:19" x14ac:dyDescent="0.3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4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  <c r="R816" t="str">
        <f t="shared" si="24"/>
        <v>AM</v>
      </c>
      <c r="S816" t="str">
        <f t="shared" si="25"/>
        <v>morning</v>
      </c>
    </row>
    <row r="817" spans="1:19" x14ac:dyDescent="0.3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4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  <c r="R817" t="str">
        <f t="shared" si="24"/>
        <v>PM</v>
      </c>
      <c r="S817" t="str">
        <f t="shared" si="25"/>
        <v>evening</v>
      </c>
    </row>
    <row r="818" spans="1:19" x14ac:dyDescent="0.3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4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  <c r="R818" t="str">
        <f t="shared" si="24"/>
        <v>AM</v>
      </c>
      <c r="S818" t="str">
        <f t="shared" si="25"/>
        <v>morning</v>
      </c>
    </row>
    <row r="819" spans="1:19" x14ac:dyDescent="0.3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4">
        <v>0.85347222222222219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  <c r="R819" t="str">
        <f t="shared" si="24"/>
        <v>PM</v>
      </c>
      <c r="S819" t="str">
        <f t="shared" si="25"/>
        <v>evening</v>
      </c>
    </row>
    <row r="820" spans="1:19" x14ac:dyDescent="0.3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4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  <c r="R820" t="str">
        <f t="shared" si="24"/>
        <v>PM</v>
      </c>
      <c r="S820" t="str">
        <f t="shared" si="25"/>
        <v>evening</v>
      </c>
    </row>
    <row r="821" spans="1:19" x14ac:dyDescent="0.3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4">
        <v>0.60763888888888884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  <c r="R821" t="str">
        <f t="shared" si="24"/>
        <v>PM</v>
      </c>
      <c r="S821" t="str">
        <f t="shared" si="25"/>
        <v>evening</v>
      </c>
    </row>
    <row r="822" spans="1:19" x14ac:dyDescent="0.3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4">
        <v>0.68888888888888888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  <c r="R822" t="str">
        <f t="shared" si="24"/>
        <v>PM</v>
      </c>
      <c r="S822" t="str">
        <f t="shared" si="25"/>
        <v>evening</v>
      </c>
    </row>
    <row r="823" spans="1:19" x14ac:dyDescent="0.3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4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  <c r="R823" t="str">
        <f t="shared" si="24"/>
        <v>AM</v>
      </c>
      <c r="S823" t="str">
        <f t="shared" si="25"/>
        <v>morning</v>
      </c>
    </row>
    <row r="824" spans="1:19" x14ac:dyDescent="0.3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4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  <c r="R824" t="str">
        <f t="shared" si="24"/>
        <v>PM</v>
      </c>
      <c r="S824" t="str">
        <f t="shared" si="25"/>
        <v>evening</v>
      </c>
    </row>
    <row r="825" spans="1:19" x14ac:dyDescent="0.3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4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  <c r="R825" t="str">
        <f t="shared" si="24"/>
        <v>AM</v>
      </c>
      <c r="S825" t="str">
        <f t="shared" si="25"/>
        <v>morning</v>
      </c>
    </row>
    <row r="826" spans="1:19" x14ac:dyDescent="0.3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4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  <c r="R826" t="str">
        <f t="shared" si="24"/>
        <v>AM</v>
      </c>
      <c r="S826" t="str">
        <f t="shared" si="25"/>
        <v>morning</v>
      </c>
    </row>
    <row r="827" spans="1:19" x14ac:dyDescent="0.3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4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  <c r="R827" t="str">
        <f t="shared" si="24"/>
        <v>PM</v>
      </c>
      <c r="S827" t="str">
        <f t="shared" si="25"/>
        <v>evening</v>
      </c>
    </row>
    <row r="828" spans="1:19" x14ac:dyDescent="0.3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4">
        <v>0.57847222222222228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  <c r="R828" t="str">
        <f t="shared" si="24"/>
        <v>PM</v>
      </c>
      <c r="S828" t="str">
        <f t="shared" si="25"/>
        <v>evening</v>
      </c>
    </row>
    <row r="829" spans="1:19" x14ac:dyDescent="0.3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4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  <c r="R829" t="str">
        <f t="shared" si="24"/>
        <v>PM</v>
      </c>
      <c r="S829" t="str">
        <f t="shared" si="25"/>
        <v>evening</v>
      </c>
    </row>
    <row r="830" spans="1:19" x14ac:dyDescent="0.3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4">
        <v>0.76875000000000004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  <c r="R830" t="str">
        <f t="shared" si="24"/>
        <v>PM</v>
      </c>
      <c r="S830" t="str">
        <f t="shared" si="25"/>
        <v>evening</v>
      </c>
    </row>
    <row r="831" spans="1:19" x14ac:dyDescent="0.3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4">
        <v>0.61250000000000004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  <c r="R831" t="str">
        <f t="shared" si="24"/>
        <v>PM</v>
      </c>
      <c r="S831" t="str">
        <f t="shared" si="25"/>
        <v>evening</v>
      </c>
    </row>
    <row r="832" spans="1:19" x14ac:dyDescent="0.3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4">
        <v>0.73819444444444449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  <c r="R832" t="str">
        <f t="shared" si="24"/>
        <v>PM</v>
      </c>
      <c r="S832" t="str">
        <f t="shared" si="25"/>
        <v>evening</v>
      </c>
    </row>
    <row r="833" spans="1:19" x14ac:dyDescent="0.3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4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  <c r="R833" t="str">
        <f t="shared" si="24"/>
        <v>PM</v>
      </c>
      <c r="S833" t="str">
        <f t="shared" si="25"/>
        <v>evening</v>
      </c>
    </row>
    <row r="834" spans="1:19" x14ac:dyDescent="0.3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4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  <c r="R834" t="str">
        <f t="shared" si="24"/>
        <v>PM</v>
      </c>
      <c r="S834" t="str">
        <f t="shared" si="25"/>
        <v>evening</v>
      </c>
    </row>
    <row r="835" spans="1:19" x14ac:dyDescent="0.3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4">
        <v>0.61250000000000004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  <c r="R835" t="str">
        <f t="shared" ref="R835:R898" si="26">TEXT(L835,"AM/PM")</f>
        <v>PM</v>
      </c>
      <c r="S835" t="str">
        <f t="shared" ref="S835:S898" si="27">IF(R835="PM", "evening", "morning")</f>
        <v>evening</v>
      </c>
    </row>
    <row r="836" spans="1:19" x14ac:dyDescent="0.3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4">
        <v>0.45902777777777776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  <c r="R836" t="str">
        <f t="shared" si="26"/>
        <v>AM</v>
      </c>
      <c r="S836" t="str">
        <f t="shared" si="27"/>
        <v>morning</v>
      </c>
    </row>
    <row r="837" spans="1:19" x14ac:dyDescent="0.3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4">
        <v>0.82222222222222219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  <c r="R837" t="str">
        <f t="shared" si="26"/>
        <v>PM</v>
      </c>
      <c r="S837" t="str">
        <f t="shared" si="27"/>
        <v>evening</v>
      </c>
    </row>
    <row r="838" spans="1:19" x14ac:dyDescent="0.3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4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  <c r="R838" t="str">
        <f t="shared" si="26"/>
        <v>PM</v>
      </c>
      <c r="S838" t="str">
        <f t="shared" si="27"/>
        <v>evening</v>
      </c>
    </row>
    <row r="839" spans="1:19" x14ac:dyDescent="0.3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4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 t="str">
        <f t="shared" si="26"/>
        <v>PM</v>
      </c>
      <c r="S839" t="str">
        <f t="shared" si="27"/>
        <v>evening</v>
      </c>
    </row>
    <row r="840" spans="1:19" x14ac:dyDescent="0.3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4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  <c r="R840" t="str">
        <f t="shared" si="26"/>
        <v>PM</v>
      </c>
      <c r="S840" t="str">
        <f t="shared" si="27"/>
        <v>evening</v>
      </c>
    </row>
    <row r="841" spans="1:19" x14ac:dyDescent="0.3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4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  <c r="R841" t="str">
        <f t="shared" si="26"/>
        <v>AM</v>
      </c>
      <c r="S841" t="str">
        <f t="shared" si="27"/>
        <v>morning</v>
      </c>
    </row>
    <row r="842" spans="1:19" x14ac:dyDescent="0.3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4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  <c r="R842" t="str">
        <f t="shared" si="26"/>
        <v>PM</v>
      </c>
      <c r="S842" t="str">
        <f t="shared" si="27"/>
        <v>evening</v>
      </c>
    </row>
    <row r="843" spans="1:19" x14ac:dyDescent="0.3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4">
        <v>0.73472222222222228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  <c r="R843" t="str">
        <f t="shared" si="26"/>
        <v>PM</v>
      </c>
      <c r="S843" t="str">
        <f t="shared" si="27"/>
        <v>evening</v>
      </c>
    </row>
    <row r="844" spans="1:19" x14ac:dyDescent="0.3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4">
        <v>0.67777777777777781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  <c r="R844" t="str">
        <f t="shared" si="26"/>
        <v>PM</v>
      </c>
      <c r="S844" t="str">
        <f t="shared" si="27"/>
        <v>evening</v>
      </c>
    </row>
    <row r="845" spans="1:19" x14ac:dyDescent="0.3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4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  <c r="R845" t="str">
        <f t="shared" si="26"/>
        <v>PM</v>
      </c>
      <c r="S845" t="str">
        <f t="shared" si="27"/>
        <v>evening</v>
      </c>
    </row>
    <row r="846" spans="1:19" x14ac:dyDescent="0.3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4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  <c r="R846" t="str">
        <f t="shared" si="26"/>
        <v>PM</v>
      </c>
      <c r="S846" t="str">
        <f t="shared" si="27"/>
        <v>evening</v>
      </c>
    </row>
    <row r="847" spans="1:19" x14ac:dyDescent="0.3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4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  <c r="R847" t="str">
        <f t="shared" si="26"/>
        <v>AM</v>
      </c>
      <c r="S847" t="str">
        <f t="shared" si="27"/>
        <v>morning</v>
      </c>
    </row>
    <row r="848" spans="1:19" x14ac:dyDescent="0.3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4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 t="str">
        <f t="shared" si="26"/>
        <v>PM</v>
      </c>
      <c r="S848" t="str">
        <f t="shared" si="27"/>
        <v>evening</v>
      </c>
    </row>
    <row r="849" spans="1:19" x14ac:dyDescent="0.3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4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  <c r="R849" t="str">
        <f t="shared" si="26"/>
        <v>PM</v>
      </c>
      <c r="S849" t="str">
        <f t="shared" si="27"/>
        <v>evening</v>
      </c>
    </row>
    <row r="850" spans="1:19" x14ac:dyDescent="0.3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4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  <c r="R850" t="str">
        <f t="shared" si="26"/>
        <v>PM</v>
      </c>
      <c r="S850" t="str">
        <f t="shared" si="27"/>
        <v>evening</v>
      </c>
    </row>
    <row r="851" spans="1:19" x14ac:dyDescent="0.3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4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  <c r="R851" t="str">
        <f t="shared" si="26"/>
        <v>PM</v>
      </c>
      <c r="S851" t="str">
        <f t="shared" si="27"/>
        <v>evening</v>
      </c>
    </row>
    <row r="852" spans="1:19" x14ac:dyDescent="0.3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4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 t="str">
        <f t="shared" si="26"/>
        <v>AM</v>
      </c>
      <c r="S852" t="str">
        <f t="shared" si="27"/>
        <v>morning</v>
      </c>
    </row>
    <row r="853" spans="1:19" x14ac:dyDescent="0.3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4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  <c r="R853" t="str">
        <f t="shared" si="26"/>
        <v>AM</v>
      </c>
      <c r="S853" t="str">
        <f t="shared" si="27"/>
        <v>morning</v>
      </c>
    </row>
    <row r="854" spans="1:19" x14ac:dyDescent="0.3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4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  <c r="R854" t="str">
        <f t="shared" si="26"/>
        <v>PM</v>
      </c>
      <c r="S854" t="str">
        <f t="shared" si="27"/>
        <v>evening</v>
      </c>
    </row>
    <row r="855" spans="1:19" x14ac:dyDescent="0.3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4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  <c r="R855" t="str">
        <f t="shared" si="26"/>
        <v>AM</v>
      </c>
      <c r="S855" t="str">
        <f t="shared" si="27"/>
        <v>morning</v>
      </c>
    </row>
    <row r="856" spans="1:19" x14ac:dyDescent="0.3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4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  <c r="R856" t="str">
        <f t="shared" si="26"/>
        <v>PM</v>
      </c>
      <c r="S856" t="str">
        <f t="shared" si="27"/>
        <v>evening</v>
      </c>
    </row>
    <row r="857" spans="1:19" x14ac:dyDescent="0.3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4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  <c r="R857" t="str">
        <f t="shared" si="26"/>
        <v>AM</v>
      </c>
      <c r="S857" t="str">
        <f t="shared" si="27"/>
        <v>morning</v>
      </c>
    </row>
    <row r="858" spans="1:19" x14ac:dyDescent="0.3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4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  <c r="R858" t="str">
        <f t="shared" si="26"/>
        <v>PM</v>
      </c>
      <c r="S858" t="str">
        <f t="shared" si="27"/>
        <v>evening</v>
      </c>
    </row>
    <row r="859" spans="1:19" x14ac:dyDescent="0.3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4">
        <v>0.77430555555555558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  <c r="R859" t="str">
        <f t="shared" si="26"/>
        <v>PM</v>
      </c>
      <c r="S859" t="str">
        <f t="shared" si="27"/>
        <v>evening</v>
      </c>
    </row>
    <row r="860" spans="1:19" x14ac:dyDescent="0.3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4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  <c r="R860" t="str">
        <f t="shared" si="26"/>
        <v>PM</v>
      </c>
      <c r="S860" t="str">
        <f t="shared" si="27"/>
        <v>evening</v>
      </c>
    </row>
    <row r="861" spans="1:19" x14ac:dyDescent="0.3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4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  <c r="R861" t="str">
        <f t="shared" si="26"/>
        <v>PM</v>
      </c>
      <c r="S861" t="str">
        <f t="shared" si="27"/>
        <v>evening</v>
      </c>
    </row>
    <row r="862" spans="1:19" x14ac:dyDescent="0.3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4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  <c r="R862" t="str">
        <f t="shared" si="26"/>
        <v>PM</v>
      </c>
      <c r="S862" t="str">
        <f t="shared" si="27"/>
        <v>evening</v>
      </c>
    </row>
    <row r="863" spans="1:19" x14ac:dyDescent="0.3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4">
        <v>0.75416666666666665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  <c r="R863" t="str">
        <f t="shared" si="26"/>
        <v>PM</v>
      </c>
      <c r="S863" t="str">
        <f t="shared" si="27"/>
        <v>evening</v>
      </c>
    </row>
    <row r="864" spans="1:19" x14ac:dyDescent="0.3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4">
        <v>0.49652777777777779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  <c r="R864" t="str">
        <f t="shared" si="26"/>
        <v>AM</v>
      </c>
      <c r="S864" t="str">
        <f t="shared" si="27"/>
        <v>morning</v>
      </c>
    </row>
    <row r="865" spans="1:19" x14ac:dyDescent="0.3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4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  <c r="R865" t="str">
        <f t="shared" si="26"/>
        <v>AM</v>
      </c>
      <c r="S865" t="str">
        <f t="shared" si="27"/>
        <v>morning</v>
      </c>
    </row>
    <row r="866" spans="1:19" x14ac:dyDescent="0.3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4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  <c r="R866" t="str">
        <f t="shared" si="26"/>
        <v>PM</v>
      </c>
      <c r="S866" t="str">
        <f t="shared" si="27"/>
        <v>evening</v>
      </c>
    </row>
    <row r="867" spans="1:19" x14ac:dyDescent="0.3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4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  <c r="R867" t="str">
        <f t="shared" si="26"/>
        <v>PM</v>
      </c>
      <c r="S867" t="str">
        <f t="shared" si="27"/>
        <v>evening</v>
      </c>
    </row>
    <row r="868" spans="1:19" x14ac:dyDescent="0.3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4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  <c r="R868" t="str">
        <f t="shared" si="26"/>
        <v>PM</v>
      </c>
      <c r="S868" t="str">
        <f t="shared" si="27"/>
        <v>evening</v>
      </c>
    </row>
    <row r="869" spans="1:19" x14ac:dyDescent="0.3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4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  <c r="R869" t="str">
        <f t="shared" si="26"/>
        <v>PM</v>
      </c>
      <c r="S869" t="str">
        <f t="shared" si="27"/>
        <v>evening</v>
      </c>
    </row>
    <row r="870" spans="1:19" x14ac:dyDescent="0.3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4">
        <v>0.79791666666666672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  <c r="R870" t="str">
        <f t="shared" si="26"/>
        <v>PM</v>
      </c>
      <c r="S870" t="str">
        <f t="shared" si="27"/>
        <v>evening</v>
      </c>
    </row>
    <row r="871" spans="1:19" x14ac:dyDescent="0.3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4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  <c r="R871" t="str">
        <f t="shared" si="26"/>
        <v>PM</v>
      </c>
      <c r="S871" t="str">
        <f t="shared" si="27"/>
        <v>evening</v>
      </c>
    </row>
    <row r="872" spans="1:19" x14ac:dyDescent="0.3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4">
        <v>0.43958333333333333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  <c r="R872" t="str">
        <f t="shared" si="26"/>
        <v>AM</v>
      </c>
      <c r="S872" t="str">
        <f t="shared" si="27"/>
        <v>morning</v>
      </c>
    </row>
    <row r="873" spans="1:19" x14ac:dyDescent="0.3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4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  <c r="R873" t="str">
        <f t="shared" si="26"/>
        <v>PM</v>
      </c>
      <c r="S873" t="str">
        <f t="shared" si="27"/>
        <v>evening</v>
      </c>
    </row>
    <row r="874" spans="1:19" x14ac:dyDescent="0.3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4">
        <v>0.49375000000000002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  <c r="R874" t="str">
        <f t="shared" si="26"/>
        <v>AM</v>
      </c>
      <c r="S874" t="str">
        <f t="shared" si="27"/>
        <v>morning</v>
      </c>
    </row>
    <row r="875" spans="1:19" x14ac:dyDescent="0.3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4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  <c r="R875" t="str">
        <f t="shared" si="26"/>
        <v>PM</v>
      </c>
      <c r="S875" t="str">
        <f t="shared" si="27"/>
        <v>evening</v>
      </c>
    </row>
    <row r="876" spans="1:19" x14ac:dyDescent="0.3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4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  <c r="R876" t="str">
        <f t="shared" si="26"/>
        <v>AM</v>
      </c>
      <c r="S876" t="str">
        <f t="shared" si="27"/>
        <v>morning</v>
      </c>
    </row>
    <row r="877" spans="1:19" x14ac:dyDescent="0.3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4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  <c r="R877" t="str">
        <f t="shared" si="26"/>
        <v>PM</v>
      </c>
      <c r="S877" t="str">
        <f t="shared" si="27"/>
        <v>evening</v>
      </c>
    </row>
    <row r="878" spans="1:19" x14ac:dyDescent="0.3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4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  <c r="R878" t="str">
        <f t="shared" si="26"/>
        <v>PM</v>
      </c>
      <c r="S878" t="str">
        <f t="shared" si="27"/>
        <v>evening</v>
      </c>
    </row>
    <row r="879" spans="1:19" x14ac:dyDescent="0.3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4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  <c r="R879" t="str">
        <f t="shared" si="26"/>
        <v>PM</v>
      </c>
      <c r="S879" t="str">
        <f t="shared" si="27"/>
        <v>evening</v>
      </c>
    </row>
    <row r="880" spans="1:19" x14ac:dyDescent="0.3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4">
        <v>0.67222222222222228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  <c r="R880" t="str">
        <f t="shared" si="26"/>
        <v>PM</v>
      </c>
      <c r="S880" t="str">
        <f t="shared" si="27"/>
        <v>evening</v>
      </c>
    </row>
    <row r="881" spans="1:19" x14ac:dyDescent="0.3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4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  <c r="R881" t="str">
        <f t="shared" si="26"/>
        <v>AM</v>
      </c>
      <c r="S881" t="str">
        <f t="shared" si="27"/>
        <v>morning</v>
      </c>
    </row>
    <row r="882" spans="1:19" x14ac:dyDescent="0.3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4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  <c r="R882" t="str">
        <f t="shared" si="26"/>
        <v>PM</v>
      </c>
      <c r="S882" t="str">
        <f t="shared" si="27"/>
        <v>evening</v>
      </c>
    </row>
    <row r="883" spans="1:19" x14ac:dyDescent="0.3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4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  <c r="R883" t="str">
        <f t="shared" si="26"/>
        <v>PM</v>
      </c>
      <c r="S883" t="str">
        <f t="shared" si="27"/>
        <v>evening</v>
      </c>
    </row>
    <row r="884" spans="1:19" x14ac:dyDescent="0.3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4">
        <v>0.63749999999999996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  <c r="R884" t="str">
        <f t="shared" si="26"/>
        <v>PM</v>
      </c>
      <c r="S884" t="str">
        <f t="shared" si="27"/>
        <v>evening</v>
      </c>
    </row>
    <row r="885" spans="1:19" x14ac:dyDescent="0.3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4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  <c r="R885" t="str">
        <f t="shared" si="26"/>
        <v>PM</v>
      </c>
      <c r="S885" t="str">
        <f t="shared" si="27"/>
        <v>evening</v>
      </c>
    </row>
    <row r="886" spans="1:19" x14ac:dyDescent="0.3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4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  <c r="R886" t="str">
        <f t="shared" si="26"/>
        <v>PM</v>
      </c>
      <c r="S886" t="str">
        <f t="shared" si="27"/>
        <v>evening</v>
      </c>
    </row>
    <row r="887" spans="1:19" x14ac:dyDescent="0.3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4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  <c r="R887" t="str">
        <f t="shared" si="26"/>
        <v>AM</v>
      </c>
      <c r="S887" t="str">
        <f t="shared" si="27"/>
        <v>morning</v>
      </c>
    </row>
    <row r="888" spans="1:19" x14ac:dyDescent="0.3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4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  <c r="R888" t="str">
        <f t="shared" si="26"/>
        <v>PM</v>
      </c>
      <c r="S888" t="str">
        <f t="shared" si="27"/>
        <v>evening</v>
      </c>
    </row>
    <row r="889" spans="1:19" x14ac:dyDescent="0.3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4">
        <v>0.55138888888888893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  <c r="R889" t="str">
        <f t="shared" si="26"/>
        <v>PM</v>
      </c>
      <c r="S889" t="str">
        <f t="shared" si="27"/>
        <v>evening</v>
      </c>
    </row>
    <row r="890" spans="1:19" x14ac:dyDescent="0.3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4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  <c r="R890" t="str">
        <f t="shared" si="26"/>
        <v>PM</v>
      </c>
      <c r="S890" t="str">
        <f t="shared" si="27"/>
        <v>evening</v>
      </c>
    </row>
    <row r="891" spans="1:19" x14ac:dyDescent="0.3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4">
        <v>0.82847222222222228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  <c r="R891" t="str">
        <f t="shared" si="26"/>
        <v>PM</v>
      </c>
      <c r="S891" t="str">
        <f t="shared" si="27"/>
        <v>evening</v>
      </c>
    </row>
    <row r="892" spans="1:19" x14ac:dyDescent="0.3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4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  <c r="R892" t="str">
        <f t="shared" si="26"/>
        <v>AM</v>
      </c>
      <c r="S892" t="str">
        <f t="shared" si="27"/>
        <v>morning</v>
      </c>
    </row>
    <row r="893" spans="1:19" x14ac:dyDescent="0.3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4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  <c r="R893" t="str">
        <f t="shared" si="26"/>
        <v>PM</v>
      </c>
      <c r="S893" t="str">
        <f t="shared" si="27"/>
        <v>evening</v>
      </c>
    </row>
    <row r="894" spans="1:19" x14ac:dyDescent="0.3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4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  <c r="R894" t="str">
        <f t="shared" si="26"/>
        <v>PM</v>
      </c>
      <c r="S894" t="str">
        <f t="shared" si="27"/>
        <v>evening</v>
      </c>
    </row>
    <row r="895" spans="1:19" x14ac:dyDescent="0.3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4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  <c r="R895" t="str">
        <f t="shared" si="26"/>
        <v>PM</v>
      </c>
      <c r="S895" t="str">
        <f t="shared" si="27"/>
        <v>evening</v>
      </c>
    </row>
    <row r="896" spans="1:19" x14ac:dyDescent="0.3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4">
        <v>0.63611111111111107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  <c r="R896" t="str">
        <f t="shared" si="26"/>
        <v>PM</v>
      </c>
      <c r="S896" t="str">
        <f t="shared" si="27"/>
        <v>evening</v>
      </c>
    </row>
    <row r="897" spans="1:19" x14ac:dyDescent="0.3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4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  <c r="R897" t="str">
        <f t="shared" si="26"/>
        <v>PM</v>
      </c>
      <c r="S897" t="str">
        <f t="shared" si="27"/>
        <v>evening</v>
      </c>
    </row>
    <row r="898" spans="1:19" x14ac:dyDescent="0.3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4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  <c r="R898" t="str">
        <f t="shared" si="26"/>
        <v>PM</v>
      </c>
      <c r="S898" t="str">
        <f t="shared" si="27"/>
        <v>evening</v>
      </c>
    </row>
    <row r="899" spans="1:19" x14ac:dyDescent="0.3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4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  <c r="R899" t="str">
        <f t="shared" ref="R899:R962" si="28">TEXT(L899,"AM/PM")</f>
        <v>AM</v>
      </c>
      <c r="S899" t="str">
        <f t="shared" ref="S899:S962" si="29">IF(R899="PM", "evening", "morning")</f>
        <v>morning</v>
      </c>
    </row>
    <row r="900" spans="1:19" x14ac:dyDescent="0.3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4">
        <v>0.57638888888888884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  <c r="R900" t="str">
        <f t="shared" si="28"/>
        <v>PM</v>
      </c>
      <c r="S900" t="str">
        <f t="shared" si="29"/>
        <v>evening</v>
      </c>
    </row>
    <row r="901" spans="1:19" x14ac:dyDescent="0.3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4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  <c r="R901" t="str">
        <f t="shared" si="28"/>
        <v>PM</v>
      </c>
      <c r="S901" t="str">
        <f t="shared" si="29"/>
        <v>evening</v>
      </c>
    </row>
    <row r="902" spans="1:19" x14ac:dyDescent="0.3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4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  <c r="R902" t="str">
        <f t="shared" si="28"/>
        <v>PM</v>
      </c>
      <c r="S902" t="str">
        <f t="shared" si="29"/>
        <v>evening</v>
      </c>
    </row>
    <row r="903" spans="1:19" x14ac:dyDescent="0.3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4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  <c r="R903" t="str">
        <f t="shared" si="28"/>
        <v>PM</v>
      </c>
      <c r="S903" t="str">
        <f t="shared" si="29"/>
        <v>evening</v>
      </c>
    </row>
    <row r="904" spans="1:19" x14ac:dyDescent="0.3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4">
        <v>0.84791666666666665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  <c r="R904" t="str">
        <f t="shared" si="28"/>
        <v>PM</v>
      </c>
      <c r="S904" t="str">
        <f t="shared" si="29"/>
        <v>evening</v>
      </c>
    </row>
    <row r="905" spans="1:19" x14ac:dyDescent="0.3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4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  <c r="R905" t="str">
        <f t="shared" si="28"/>
        <v>PM</v>
      </c>
      <c r="S905" t="str">
        <f t="shared" si="29"/>
        <v>evening</v>
      </c>
    </row>
    <row r="906" spans="1:19" x14ac:dyDescent="0.3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4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  <c r="R906" t="str">
        <f t="shared" si="28"/>
        <v>PM</v>
      </c>
      <c r="S906" t="str">
        <f t="shared" si="29"/>
        <v>evening</v>
      </c>
    </row>
    <row r="907" spans="1:19" x14ac:dyDescent="0.3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4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  <c r="R907" t="str">
        <f t="shared" si="28"/>
        <v>PM</v>
      </c>
      <c r="S907" t="str">
        <f t="shared" si="29"/>
        <v>evening</v>
      </c>
    </row>
    <row r="908" spans="1:19" x14ac:dyDescent="0.3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4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  <c r="R908" t="str">
        <f t="shared" si="28"/>
        <v>PM</v>
      </c>
      <c r="S908" t="str">
        <f t="shared" si="29"/>
        <v>evening</v>
      </c>
    </row>
    <row r="909" spans="1:19" x14ac:dyDescent="0.3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4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  <c r="R909" t="str">
        <f t="shared" si="28"/>
        <v>PM</v>
      </c>
      <c r="S909" t="str">
        <f t="shared" si="29"/>
        <v>evening</v>
      </c>
    </row>
    <row r="910" spans="1:19" x14ac:dyDescent="0.3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4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  <c r="R910" t="str">
        <f t="shared" si="28"/>
        <v>PM</v>
      </c>
      <c r="S910" t="str">
        <f t="shared" si="29"/>
        <v>evening</v>
      </c>
    </row>
    <row r="911" spans="1:19" x14ac:dyDescent="0.3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4">
        <v>0.44722222222222224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  <c r="R911" t="str">
        <f t="shared" si="28"/>
        <v>AM</v>
      </c>
      <c r="S911" t="str">
        <f t="shared" si="29"/>
        <v>morning</v>
      </c>
    </row>
    <row r="912" spans="1:19" x14ac:dyDescent="0.3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4">
        <v>0.85347222222222219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  <c r="R912" t="str">
        <f t="shared" si="28"/>
        <v>PM</v>
      </c>
      <c r="S912" t="str">
        <f t="shared" si="29"/>
        <v>evening</v>
      </c>
    </row>
    <row r="913" spans="1:19" x14ac:dyDescent="0.3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4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  <c r="R913" t="str">
        <f t="shared" si="28"/>
        <v>AM</v>
      </c>
      <c r="S913" t="str">
        <f t="shared" si="29"/>
        <v>morning</v>
      </c>
    </row>
    <row r="914" spans="1:19" x14ac:dyDescent="0.3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4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  <c r="R914" t="str">
        <f t="shared" si="28"/>
        <v>AM</v>
      </c>
      <c r="S914" t="str">
        <f t="shared" si="29"/>
        <v>morning</v>
      </c>
    </row>
    <row r="915" spans="1:19" x14ac:dyDescent="0.3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4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  <c r="R915" t="str">
        <f t="shared" si="28"/>
        <v>AM</v>
      </c>
      <c r="S915" t="str">
        <f t="shared" si="29"/>
        <v>morning</v>
      </c>
    </row>
    <row r="916" spans="1:19" x14ac:dyDescent="0.3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4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  <c r="R916" t="str">
        <f t="shared" si="28"/>
        <v>PM</v>
      </c>
      <c r="S916" t="str">
        <f t="shared" si="29"/>
        <v>evening</v>
      </c>
    </row>
    <row r="917" spans="1:19" x14ac:dyDescent="0.3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4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  <c r="R917" t="str">
        <f t="shared" si="28"/>
        <v>PM</v>
      </c>
      <c r="S917" t="str">
        <f t="shared" si="29"/>
        <v>evening</v>
      </c>
    </row>
    <row r="918" spans="1:19" x14ac:dyDescent="0.3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4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  <c r="R918" t="str">
        <f t="shared" si="28"/>
        <v>PM</v>
      </c>
      <c r="S918" t="str">
        <f t="shared" si="29"/>
        <v>evening</v>
      </c>
    </row>
    <row r="919" spans="1:19" x14ac:dyDescent="0.3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4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  <c r="R919" t="str">
        <f t="shared" si="28"/>
        <v>PM</v>
      </c>
      <c r="S919" t="str">
        <f t="shared" si="29"/>
        <v>evening</v>
      </c>
    </row>
    <row r="920" spans="1:19" x14ac:dyDescent="0.3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4">
        <v>0.47638888888888886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  <c r="R920" t="str">
        <f t="shared" si="28"/>
        <v>AM</v>
      </c>
      <c r="S920" t="str">
        <f t="shared" si="29"/>
        <v>morning</v>
      </c>
    </row>
    <row r="921" spans="1:19" x14ac:dyDescent="0.3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4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  <c r="R921" t="str">
        <f t="shared" si="28"/>
        <v>PM</v>
      </c>
      <c r="S921" t="str">
        <f t="shared" si="29"/>
        <v>evening</v>
      </c>
    </row>
    <row r="922" spans="1:19" x14ac:dyDescent="0.3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4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  <c r="R922" t="str">
        <f t="shared" si="28"/>
        <v>PM</v>
      </c>
      <c r="S922" t="str">
        <f t="shared" si="29"/>
        <v>evening</v>
      </c>
    </row>
    <row r="923" spans="1:19" x14ac:dyDescent="0.3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4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  <c r="R923" t="str">
        <f t="shared" si="28"/>
        <v>AM</v>
      </c>
      <c r="S923" t="str">
        <f t="shared" si="29"/>
        <v>morning</v>
      </c>
    </row>
    <row r="924" spans="1:19" x14ac:dyDescent="0.3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4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  <c r="R924" t="str">
        <f t="shared" si="28"/>
        <v>PM</v>
      </c>
      <c r="S924" t="str">
        <f t="shared" si="29"/>
        <v>evening</v>
      </c>
    </row>
    <row r="925" spans="1:19" x14ac:dyDescent="0.3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4">
        <v>0.43819444444444444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  <c r="R925" t="str">
        <f t="shared" si="28"/>
        <v>AM</v>
      </c>
      <c r="S925" t="str">
        <f t="shared" si="29"/>
        <v>morning</v>
      </c>
    </row>
    <row r="926" spans="1:19" x14ac:dyDescent="0.3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4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  <c r="R926" t="str">
        <f t="shared" si="28"/>
        <v>PM</v>
      </c>
      <c r="S926" t="str">
        <f t="shared" si="29"/>
        <v>evening</v>
      </c>
    </row>
    <row r="927" spans="1:19" x14ac:dyDescent="0.3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4">
        <v>0.46527777777777779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  <c r="R927" t="str">
        <f t="shared" si="28"/>
        <v>AM</v>
      </c>
      <c r="S927" t="str">
        <f t="shared" si="29"/>
        <v>morning</v>
      </c>
    </row>
    <row r="928" spans="1:19" x14ac:dyDescent="0.3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4">
        <v>0.73472222222222228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  <c r="R928" t="str">
        <f t="shared" si="28"/>
        <v>PM</v>
      </c>
      <c r="S928" t="str">
        <f t="shared" si="29"/>
        <v>evening</v>
      </c>
    </row>
    <row r="929" spans="1:19" x14ac:dyDescent="0.3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4">
        <v>0.74583333333333335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  <c r="R929" t="str">
        <f t="shared" si="28"/>
        <v>PM</v>
      </c>
      <c r="S929" t="str">
        <f t="shared" si="29"/>
        <v>evening</v>
      </c>
    </row>
    <row r="930" spans="1:19" x14ac:dyDescent="0.3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4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  <c r="R930" t="str">
        <f t="shared" si="28"/>
        <v>PM</v>
      </c>
      <c r="S930" t="str">
        <f t="shared" si="29"/>
        <v>evening</v>
      </c>
    </row>
    <row r="931" spans="1:19" x14ac:dyDescent="0.3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4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  <c r="R931" t="str">
        <f t="shared" si="28"/>
        <v>PM</v>
      </c>
      <c r="S931" t="str">
        <f t="shared" si="29"/>
        <v>evening</v>
      </c>
    </row>
    <row r="932" spans="1:19" x14ac:dyDescent="0.3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4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  <c r="R932" t="str">
        <f t="shared" si="28"/>
        <v>PM</v>
      </c>
      <c r="S932" t="str">
        <f t="shared" si="29"/>
        <v>evening</v>
      </c>
    </row>
    <row r="933" spans="1:19" x14ac:dyDescent="0.3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4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  <c r="R933" t="str">
        <f t="shared" si="28"/>
        <v>PM</v>
      </c>
      <c r="S933" t="str">
        <f t="shared" si="29"/>
        <v>evening</v>
      </c>
    </row>
    <row r="934" spans="1:19" x14ac:dyDescent="0.3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4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  <c r="R934" t="str">
        <f t="shared" si="28"/>
        <v>AM</v>
      </c>
      <c r="S934" t="str">
        <f t="shared" si="29"/>
        <v>morning</v>
      </c>
    </row>
    <row r="935" spans="1:19" x14ac:dyDescent="0.3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4">
        <v>0.51875000000000004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  <c r="R935" t="str">
        <f t="shared" si="28"/>
        <v>PM</v>
      </c>
      <c r="S935" t="str">
        <f t="shared" si="29"/>
        <v>evening</v>
      </c>
    </row>
    <row r="936" spans="1:19" x14ac:dyDescent="0.3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4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  <c r="R936" t="str">
        <f t="shared" si="28"/>
        <v>PM</v>
      </c>
      <c r="S936" t="str">
        <f t="shared" si="29"/>
        <v>evening</v>
      </c>
    </row>
    <row r="937" spans="1:19" x14ac:dyDescent="0.3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4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 t="str">
        <f t="shared" si="28"/>
        <v>PM</v>
      </c>
      <c r="S937" t="str">
        <f t="shared" si="29"/>
        <v>evening</v>
      </c>
    </row>
    <row r="938" spans="1:19" x14ac:dyDescent="0.3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4">
        <v>0.82499999999999996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  <c r="R938" t="str">
        <f t="shared" si="28"/>
        <v>PM</v>
      </c>
      <c r="S938" t="str">
        <f t="shared" si="29"/>
        <v>evening</v>
      </c>
    </row>
    <row r="939" spans="1:19" x14ac:dyDescent="0.3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4">
        <v>0.42916666666666664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  <c r="R939" t="str">
        <f t="shared" si="28"/>
        <v>AM</v>
      </c>
      <c r="S939" t="str">
        <f t="shared" si="29"/>
        <v>morning</v>
      </c>
    </row>
    <row r="940" spans="1:19" x14ac:dyDescent="0.3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4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  <c r="R940" t="str">
        <f t="shared" si="28"/>
        <v>PM</v>
      </c>
      <c r="S940" t="str">
        <f t="shared" si="29"/>
        <v>evening</v>
      </c>
    </row>
    <row r="941" spans="1:19" x14ac:dyDescent="0.3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4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  <c r="R941" t="str">
        <f t="shared" si="28"/>
        <v>PM</v>
      </c>
      <c r="S941" t="str">
        <f t="shared" si="29"/>
        <v>evening</v>
      </c>
    </row>
    <row r="942" spans="1:19" x14ac:dyDescent="0.3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4">
        <v>0.75972222222222219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  <c r="R942" t="str">
        <f t="shared" si="28"/>
        <v>PM</v>
      </c>
      <c r="S942" t="str">
        <f t="shared" si="29"/>
        <v>evening</v>
      </c>
    </row>
    <row r="943" spans="1:19" x14ac:dyDescent="0.3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4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  <c r="R943" t="str">
        <f t="shared" si="28"/>
        <v>AM</v>
      </c>
      <c r="S943" t="str">
        <f t="shared" si="29"/>
        <v>morning</v>
      </c>
    </row>
    <row r="944" spans="1:19" x14ac:dyDescent="0.3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4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  <c r="R944" t="str">
        <f t="shared" si="28"/>
        <v>PM</v>
      </c>
      <c r="S944" t="str">
        <f t="shared" si="29"/>
        <v>evening</v>
      </c>
    </row>
    <row r="945" spans="1:19" x14ac:dyDescent="0.3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4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  <c r="R945" t="str">
        <f t="shared" si="28"/>
        <v>PM</v>
      </c>
      <c r="S945" t="str">
        <f t="shared" si="29"/>
        <v>evening</v>
      </c>
    </row>
    <row r="946" spans="1:19" x14ac:dyDescent="0.3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4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  <c r="R946" t="str">
        <f t="shared" si="28"/>
        <v>PM</v>
      </c>
      <c r="S946" t="str">
        <f t="shared" si="29"/>
        <v>evening</v>
      </c>
    </row>
    <row r="947" spans="1:19" x14ac:dyDescent="0.3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4">
        <v>0.49375000000000002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  <c r="R947" t="str">
        <f t="shared" si="28"/>
        <v>AM</v>
      </c>
      <c r="S947" t="str">
        <f t="shared" si="29"/>
        <v>morning</v>
      </c>
    </row>
    <row r="948" spans="1:19" x14ac:dyDescent="0.3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4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  <c r="R948" t="str">
        <f t="shared" si="28"/>
        <v>PM</v>
      </c>
      <c r="S948" t="str">
        <f t="shared" si="29"/>
        <v>evening</v>
      </c>
    </row>
    <row r="949" spans="1:19" x14ac:dyDescent="0.3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4">
        <v>0.84236111111111112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  <c r="R949" t="str">
        <f t="shared" si="28"/>
        <v>PM</v>
      </c>
      <c r="S949" t="str">
        <f t="shared" si="29"/>
        <v>evening</v>
      </c>
    </row>
    <row r="950" spans="1:19" x14ac:dyDescent="0.3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4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  <c r="R950" t="str">
        <f t="shared" si="28"/>
        <v>PM</v>
      </c>
      <c r="S950" t="str">
        <f t="shared" si="29"/>
        <v>evening</v>
      </c>
    </row>
    <row r="951" spans="1:19" x14ac:dyDescent="0.3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4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  <c r="R951" t="str">
        <f t="shared" si="28"/>
        <v>PM</v>
      </c>
      <c r="S951" t="str">
        <f t="shared" si="29"/>
        <v>evening</v>
      </c>
    </row>
    <row r="952" spans="1:19" x14ac:dyDescent="0.3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4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  <c r="R952" t="str">
        <f t="shared" si="28"/>
        <v>PM</v>
      </c>
      <c r="S952" t="str">
        <f t="shared" si="29"/>
        <v>evening</v>
      </c>
    </row>
    <row r="953" spans="1:19" x14ac:dyDescent="0.3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4">
        <v>0.77986111111111112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  <c r="R953" t="str">
        <f t="shared" si="28"/>
        <v>PM</v>
      </c>
      <c r="S953" t="str">
        <f t="shared" si="29"/>
        <v>evening</v>
      </c>
    </row>
    <row r="954" spans="1:19" x14ac:dyDescent="0.3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4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  <c r="R954" t="str">
        <f t="shared" si="28"/>
        <v>PM</v>
      </c>
      <c r="S954" t="str">
        <f t="shared" si="29"/>
        <v>evening</v>
      </c>
    </row>
    <row r="955" spans="1:19" x14ac:dyDescent="0.3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4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  <c r="R955" t="str">
        <f t="shared" si="28"/>
        <v>PM</v>
      </c>
      <c r="S955" t="str">
        <f t="shared" si="29"/>
        <v>evening</v>
      </c>
    </row>
    <row r="956" spans="1:19" x14ac:dyDescent="0.3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4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  <c r="R956" t="str">
        <f t="shared" si="28"/>
        <v>AM</v>
      </c>
      <c r="S956" t="str">
        <f t="shared" si="29"/>
        <v>morning</v>
      </c>
    </row>
    <row r="957" spans="1:19" x14ac:dyDescent="0.3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4">
        <v>0.49375000000000002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  <c r="R957" t="str">
        <f t="shared" si="28"/>
        <v>AM</v>
      </c>
      <c r="S957" t="str">
        <f t="shared" si="29"/>
        <v>morning</v>
      </c>
    </row>
    <row r="958" spans="1:19" x14ac:dyDescent="0.3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4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  <c r="R958" t="str">
        <f t="shared" si="28"/>
        <v>PM</v>
      </c>
      <c r="S958" t="str">
        <f t="shared" si="29"/>
        <v>evening</v>
      </c>
    </row>
    <row r="959" spans="1:19" x14ac:dyDescent="0.3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4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  <c r="R959" t="str">
        <f t="shared" si="28"/>
        <v>PM</v>
      </c>
      <c r="S959" t="str">
        <f t="shared" si="29"/>
        <v>evening</v>
      </c>
    </row>
    <row r="960" spans="1:19" x14ac:dyDescent="0.3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4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  <c r="R960" t="str">
        <f t="shared" si="28"/>
        <v>PM</v>
      </c>
      <c r="S960" t="str">
        <f t="shared" si="29"/>
        <v>evening</v>
      </c>
    </row>
    <row r="961" spans="1:19" x14ac:dyDescent="0.3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4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  <c r="R961" t="str">
        <f t="shared" si="28"/>
        <v>PM</v>
      </c>
      <c r="S961" t="str">
        <f t="shared" si="29"/>
        <v>evening</v>
      </c>
    </row>
    <row r="962" spans="1:19" x14ac:dyDescent="0.3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4">
        <v>0.64513888888888893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  <c r="R962" t="str">
        <f t="shared" si="28"/>
        <v>PM</v>
      </c>
      <c r="S962" t="str">
        <f t="shared" si="29"/>
        <v>evening</v>
      </c>
    </row>
    <row r="963" spans="1:19" x14ac:dyDescent="0.3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4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  <c r="R963" t="str">
        <f t="shared" ref="R963:R1001" si="30">TEXT(L963,"AM/PM")</f>
        <v>PM</v>
      </c>
      <c r="S963" t="str">
        <f t="shared" ref="S963:S1001" si="31">IF(R963="PM", "evening", "morning")</f>
        <v>evening</v>
      </c>
    </row>
    <row r="964" spans="1:19" x14ac:dyDescent="0.3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4">
        <v>0.64097222222222228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  <c r="R964" t="str">
        <f t="shared" si="30"/>
        <v>PM</v>
      </c>
      <c r="S964" t="str">
        <f t="shared" si="31"/>
        <v>evening</v>
      </c>
    </row>
    <row r="965" spans="1:19" x14ac:dyDescent="0.3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4">
        <v>0.85902777777777772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  <c r="R965" t="str">
        <f t="shared" si="30"/>
        <v>PM</v>
      </c>
      <c r="S965" t="str">
        <f t="shared" si="31"/>
        <v>evening</v>
      </c>
    </row>
    <row r="966" spans="1:19" x14ac:dyDescent="0.3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4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  <c r="R966" t="str">
        <f t="shared" si="30"/>
        <v>PM</v>
      </c>
      <c r="S966" t="str">
        <f t="shared" si="31"/>
        <v>evening</v>
      </c>
    </row>
    <row r="967" spans="1:19" x14ac:dyDescent="0.3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4">
        <v>0.76249999999999996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  <c r="R967" t="str">
        <f t="shared" si="30"/>
        <v>PM</v>
      </c>
      <c r="S967" t="str">
        <f t="shared" si="31"/>
        <v>evening</v>
      </c>
    </row>
    <row r="968" spans="1:19" x14ac:dyDescent="0.3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4">
        <v>0.64375000000000004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  <c r="R968" t="str">
        <f t="shared" si="30"/>
        <v>PM</v>
      </c>
      <c r="S968" t="str">
        <f t="shared" si="31"/>
        <v>evening</v>
      </c>
    </row>
    <row r="969" spans="1:19" x14ac:dyDescent="0.3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4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  <c r="R969" t="str">
        <f t="shared" si="30"/>
        <v>PM</v>
      </c>
      <c r="S969" t="str">
        <f t="shared" si="31"/>
        <v>evening</v>
      </c>
    </row>
    <row r="970" spans="1:19" x14ac:dyDescent="0.3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4">
        <v>0.75138888888888888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  <c r="R970" t="str">
        <f t="shared" si="30"/>
        <v>PM</v>
      </c>
      <c r="S970" t="str">
        <f t="shared" si="31"/>
        <v>evening</v>
      </c>
    </row>
    <row r="971" spans="1:19" x14ac:dyDescent="0.3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4">
        <v>0.82222222222222219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  <c r="R971" t="str">
        <f t="shared" si="30"/>
        <v>PM</v>
      </c>
      <c r="S971" t="str">
        <f t="shared" si="31"/>
        <v>evening</v>
      </c>
    </row>
    <row r="972" spans="1:19" x14ac:dyDescent="0.3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4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  <c r="R972" t="str">
        <f t="shared" si="30"/>
        <v>AM</v>
      </c>
      <c r="S972" t="str">
        <f t="shared" si="31"/>
        <v>morning</v>
      </c>
    </row>
    <row r="973" spans="1:19" x14ac:dyDescent="0.3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4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  <c r="R973" t="str">
        <f t="shared" si="30"/>
        <v>PM</v>
      </c>
      <c r="S973" t="str">
        <f t="shared" si="31"/>
        <v>evening</v>
      </c>
    </row>
    <row r="974" spans="1:19" x14ac:dyDescent="0.3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4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  <c r="R974" t="str">
        <f t="shared" si="30"/>
        <v>PM</v>
      </c>
      <c r="S974" t="str">
        <f t="shared" si="31"/>
        <v>evening</v>
      </c>
    </row>
    <row r="975" spans="1:19" x14ac:dyDescent="0.3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4">
        <v>0.64513888888888893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  <c r="R975" t="str">
        <f t="shared" si="30"/>
        <v>PM</v>
      </c>
      <c r="S975" t="str">
        <f t="shared" si="31"/>
        <v>evening</v>
      </c>
    </row>
    <row r="976" spans="1:19" x14ac:dyDescent="0.3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4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  <c r="R976" t="str">
        <f t="shared" si="30"/>
        <v>PM</v>
      </c>
      <c r="S976" t="str">
        <f t="shared" si="31"/>
        <v>evening</v>
      </c>
    </row>
    <row r="977" spans="1:19" x14ac:dyDescent="0.3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4">
        <v>0.49652777777777779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  <c r="R977" t="str">
        <f t="shared" si="30"/>
        <v>AM</v>
      </c>
      <c r="S977" t="str">
        <f t="shared" si="31"/>
        <v>morning</v>
      </c>
    </row>
    <row r="978" spans="1:19" x14ac:dyDescent="0.3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4">
        <v>0.44374999999999998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  <c r="R978" t="str">
        <f t="shared" si="30"/>
        <v>AM</v>
      </c>
      <c r="S978" t="str">
        <f t="shared" si="31"/>
        <v>morning</v>
      </c>
    </row>
    <row r="979" spans="1:19" x14ac:dyDescent="0.3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4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  <c r="R979" t="str">
        <f t="shared" si="30"/>
        <v>PM</v>
      </c>
      <c r="S979" t="str">
        <f t="shared" si="31"/>
        <v>evening</v>
      </c>
    </row>
    <row r="980" spans="1:19" x14ac:dyDescent="0.3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4">
        <v>0.75694444444444442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  <c r="R980" t="str">
        <f t="shared" si="30"/>
        <v>PM</v>
      </c>
      <c r="S980" t="str">
        <f t="shared" si="31"/>
        <v>evening</v>
      </c>
    </row>
    <row r="981" spans="1:19" x14ac:dyDescent="0.3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4">
        <v>0.86319444444444449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  <c r="R981" t="str">
        <f t="shared" si="30"/>
        <v>PM</v>
      </c>
      <c r="S981" t="str">
        <f t="shared" si="31"/>
        <v>evening</v>
      </c>
    </row>
    <row r="982" spans="1:19" x14ac:dyDescent="0.3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4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  <c r="R982" t="str">
        <f t="shared" si="30"/>
        <v>PM</v>
      </c>
      <c r="S982" t="str">
        <f t="shared" si="31"/>
        <v>evening</v>
      </c>
    </row>
    <row r="983" spans="1:19" x14ac:dyDescent="0.3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4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  <c r="R983" t="str">
        <f t="shared" si="30"/>
        <v>PM</v>
      </c>
      <c r="S983" t="str">
        <f t="shared" si="31"/>
        <v>evening</v>
      </c>
    </row>
    <row r="984" spans="1:19" x14ac:dyDescent="0.3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4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  <c r="R984" t="str">
        <f t="shared" si="30"/>
        <v>PM</v>
      </c>
      <c r="S984" t="str">
        <f t="shared" si="31"/>
        <v>evening</v>
      </c>
    </row>
    <row r="985" spans="1:19" x14ac:dyDescent="0.3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4">
        <v>0.43958333333333333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  <c r="R985" t="str">
        <f t="shared" si="30"/>
        <v>AM</v>
      </c>
      <c r="S985" t="str">
        <f t="shared" si="31"/>
        <v>morning</v>
      </c>
    </row>
    <row r="986" spans="1:19" x14ac:dyDescent="0.3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4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  <c r="R986" t="str">
        <f t="shared" si="30"/>
        <v>AM</v>
      </c>
      <c r="S986" t="str">
        <f t="shared" si="31"/>
        <v>morning</v>
      </c>
    </row>
    <row r="987" spans="1:19" x14ac:dyDescent="0.3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4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  <c r="R987" t="str">
        <f t="shared" si="30"/>
        <v>PM</v>
      </c>
      <c r="S987" t="str">
        <f t="shared" si="31"/>
        <v>evening</v>
      </c>
    </row>
    <row r="988" spans="1:19" x14ac:dyDescent="0.3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4">
        <v>0.61250000000000004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  <c r="R988" t="str">
        <f t="shared" si="30"/>
        <v>PM</v>
      </c>
      <c r="S988" t="str">
        <f t="shared" si="31"/>
        <v>evening</v>
      </c>
    </row>
    <row r="989" spans="1:19" x14ac:dyDescent="0.3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4">
        <v>0.79722222222222228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  <c r="R989" t="str">
        <f t="shared" si="30"/>
        <v>PM</v>
      </c>
      <c r="S989" t="str">
        <f t="shared" si="31"/>
        <v>evening</v>
      </c>
    </row>
    <row r="990" spans="1:19" x14ac:dyDescent="0.3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4">
        <v>0.8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  <c r="R990" t="str">
        <f t="shared" si="30"/>
        <v>PM</v>
      </c>
      <c r="S990" t="str">
        <f t="shared" si="31"/>
        <v>evening</v>
      </c>
    </row>
    <row r="991" spans="1:19" x14ac:dyDescent="0.3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4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  <c r="R991" t="str">
        <f t="shared" si="30"/>
        <v>PM</v>
      </c>
      <c r="S991" t="str">
        <f t="shared" si="31"/>
        <v>evening</v>
      </c>
    </row>
    <row r="992" spans="1:19" x14ac:dyDescent="0.3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4">
        <v>0.79583333333333328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  <c r="R992" t="str">
        <f t="shared" si="30"/>
        <v>PM</v>
      </c>
      <c r="S992" t="str">
        <f t="shared" si="31"/>
        <v>evening</v>
      </c>
    </row>
    <row r="993" spans="1:19" x14ac:dyDescent="0.3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4">
        <v>0.75694444444444442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  <c r="R993" t="str">
        <f t="shared" si="30"/>
        <v>PM</v>
      </c>
      <c r="S993" t="str">
        <f t="shared" si="31"/>
        <v>evening</v>
      </c>
    </row>
    <row r="994" spans="1:19" x14ac:dyDescent="0.3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4">
        <v>0.86527777777777781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  <c r="R994" t="str">
        <f t="shared" si="30"/>
        <v>PM</v>
      </c>
      <c r="S994" t="str">
        <f t="shared" si="31"/>
        <v>evening</v>
      </c>
    </row>
    <row r="995" spans="1:19" x14ac:dyDescent="0.3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4">
        <v>0.77430555555555558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  <c r="R995" t="str">
        <f t="shared" si="30"/>
        <v>PM</v>
      </c>
      <c r="S995" t="str">
        <f t="shared" si="31"/>
        <v>evening</v>
      </c>
    </row>
    <row r="996" spans="1:19" x14ac:dyDescent="0.3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4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  <c r="R996" t="str">
        <f t="shared" si="30"/>
        <v>AM</v>
      </c>
      <c r="S996" t="str">
        <f t="shared" si="31"/>
        <v>morning</v>
      </c>
    </row>
    <row r="997" spans="1:19" x14ac:dyDescent="0.3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4">
        <v>0.57361111111111107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  <c r="R997" t="str">
        <f t="shared" si="30"/>
        <v>PM</v>
      </c>
      <c r="S997" t="str">
        <f t="shared" si="31"/>
        <v>evening</v>
      </c>
    </row>
    <row r="998" spans="1:19" x14ac:dyDescent="0.3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4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  <c r="R998" t="str">
        <f t="shared" si="30"/>
        <v>PM</v>
      </c>
      <c r="S998" t="str">
        <f t="shared" si="31"/>
        <v>evening</v>
      </c>
    </row>
    <row r="999" spans="1:19" x14ac:dyDescent="0.3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4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  <c r="R999" t="str">
        <f t="shared" si="30"/>
        <v>PM</v>
      </c>
      <c r="S999" t="str">
        <f t="shared" si="31"/>
        <v>evening</v>
      </c>
    </row>
    <row r="1000" spans="1:19" x14ac:dyDescent="0.3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4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 t="str">
        <f t="shared" si="30"/>
        <v>PM</v>
      </c>
      <c r="S1000" t="str">
        <f t="shared" si="31"/>
        <v>evening</v>
      </c>
    </row>
    <row r="1001" spans="1:19" x14ac:dyDescent="0.3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4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  <c r="R1001" t="str">
        <f t="shared" si="30"/>
        <v>PM</v>
      </c>
      <c r="S1001" t="str">
        <f t="shared" si="31"/>
        <v>evening</v>
      </c>
    </row>
  </sheetData>
  <autoFilter ref="A1:Q1" xr:uid="{8E6420BB-D9AA-4EFE-94F6-70E99F5429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E57E-D4F7-4D9D-8476-A94B53759BD8}">
  <dimension ref="A1:D93"/>
  <sheetViews>
    <sheetView topLeftCell="A49" workbookViewId="0">
      <selection activeCell="B63" sqref="B63"/>
    </sheetView>
  </sheetViews>
  <sheetFormatPr defaultRowHeight="14.5" x14ac:dyDescent="0.35"/>
  <cols>
    <col min="1" max="1" width="14.453125" bestFit="1" customWidth="1"/>
    <col min="2" max="2" width="15.6328125" bestFit="1" customWidth="1"/>
    <col min="3" max="3" width="4.81640625" bestFit="1" customWidth="1"/>
    <col min="4" max="4" width="10.36328125" bestFit="1" customWidth="1"/>
    <col min="5" max="5" width="3.81640625" bestFit="1" customWidth="1"/>
    <col min="6" max="6" width="2.81640625" bestFit="1" customWidth="1"/>
    <col min="7" max="7" width="3.81640625" bestFit="1" customWidth="1"/>
    <col min="8" max="10" width="2.81640625" bestFit="1" customWidth="1"/>
    <col min="11" max="11" width="3.81640625" bestFit="1" customWidth="1"/>
    <col min="12" max="12" width="2.81640625" bestFit="1" customWidth="1"/>
    <col min="13" max="13" width="10.36328125" bestFit="1" customWidth="1"/>
    <col min="14" max="14" width="18.1796875" bestFit="1" customWidth="1"/>
    <col min="15" max="15" width="4.81640625" bestFit="1" customWidth="1"/>
    <col min="16" max="16" width="21.08984375" bestFit="1" customWidth="1"/>
    <col min="17" max="17" width="16.6328125" bestFit="1" customWidth="1"/>
    <col min="18" max="18" width="4.81640625" bestFit="1" customWidth="1"/>
    <col min="19" max="19" width="19.453125" bestFit="1" customWidth="1"/>
    <col min="20" max="20" width="10.36328125" bestFit="1" customWidth="1"/>
  </cols>
  <sheetData>
    <row r="1" spans="1:4" x14ac:dyDescent="0.35">
      <c r="A1" t="s">
        <v>1037</v>
      </c>
    </row>
    <row r="2" spans="1:4" x14ac:dyDescent="0.35">
      <c r="A2" s="2" t="s">
        <v>3</v>
      </c>
      <c r="B2" t="s">
        <v>1059</v>
      </c>
    </row>
    <row r="3" spans="1:4" x14ac:dyDescent="0.35">
      <c r="A3" s="3" t="s">
        <v>20</v>
      </c>
      <c r="B3">
        <v>167882.92500000002</v>
      </c>
    </row>
    <row r="4" spans="1:4" x14ac:dyDescent="0.35">
      <c r="A4" s="3" t="s">
        <v>30</v>
      </c>
      <c r="B4">
        <v>155083.82400000014</v>
      </c>
    </row>
    <row r="5" spans="1:4" x14ac:dyDescent="0.35">
      <c r="A5" s="3" t="s">
        <v>1039</v>
      </c>
      <c r="B5">
        <v>322966.74900000019</v>
      </c>
    </row>
    <row r="8" spans="1:4" x14ac:dyDescent="0.35">
      <c r="A8" s="2" t="s">
        <v>1042</v>
      </c>
      <c r="B8" s="2" t="s">
        <v>1040</v>
      </c>
    </row>
    <row r="9" spans="1:4" x14ac:dyDescent="0.35">
      <c r="A9" s="2" t="s">
        <v>1038</v>
      </c>
      <c r="B9" t="s">
        <v>20</v>
      </c>
      <c r="C9" t="s">
        <v>30</v>
      </c>
      <c r="D9" t="s">
        <v>1039</v>
      </c>
    </row>
    <row r="10" spans="1:4" x14ac:dyDescent="0.35">
      <c r="A10" s="3" t="s">
        <v>27</v>
      </c>
      <c r="B10">
        <v>84</v>
      </c>
      <c r="C10">
        <v>86</v>
      </c>
      <c r="D10">
        <v>170</v>
      </c>
    </row>
    <row r="11" spans="1:4" x14ac:dyDescent="0.35">
      <c r="A11" s="3" t="s">
        <v>45</v>
      </c>
      <c r="B11">
        <v>96</v>
      </c>
      <c r="C11">
        <v>82</v>
      </c>
      <c r="D11">
        <v>178</v>
      </c>
    </row>
    <row r="12" spans="1:4" x14ac:dyDescent="0.35">
      <c r="A12" s="3" t="s">
        <v>43</v>
      </c>
      <c r="B12">
        <v>90</v>
      </c>
      <c r="C12">
        <v>84</v>
      </c>
      <c r="D12">
        <v>174</v>
      </c>
    </row>
    <row r="13" spans="1:4" x14ac:dyDescent="0.35">
      <c r="A13" s="3" t="s">
        <v>21</v>
      </c>
      <c r="B13">
        <v>64</v>
      </c>
      <c r="C13">
        <v>88</v>
      </c>
      <c r="D13">
        <v>152</v>
      </c>
    </row>
    <row r="14" spans="1:4" x14ac:dyDescent="0.35">
      <c r="A14" s="3" t="s">
        <v>31</v>
      </c>
      <c r="B14">
        <v>79</v>
      </c>
      <c r="C14">
        <v>81</v>
      </c>
      <c r="D14">
        <v>160</v>
      </c>
    </row>
    <row r="15" spans="1:4" x14ac:dyDescent="0.35">
      <c r="A15" s="3" t="s">
        <v>35</v>
      </c>
      <c r="B15">
        <v>88</v>
      </c>
      <c r="C15">
        <v>78</v>
      </c>
      <c r="D15">
        <v>166</v>
      </c>
    </row>
    <row r="16" spans="1:4" x14ac:dyDescent="0.35">
      <c r="A16" s="3" t="s">
        <v>1039</v>
      </c>
      <c r="B16">
        <v>501</v>
      </c>
      <c r="C16">
        <v>499</v>
      </c>
      <c r="D16">
        <v>1000</v>
      </c>
    </row>
    <row r="23" spans="1:4" x14ac:dyDescent="0.35">
      <c r="A23" s="2" t="s">
        <v>1041</v>
      </c>
      <c r="B23" s="2" t="s">
        <v>1040</v>
      </c>
    </row>
    <row r="24" spans="1:4" x14ac:dyDescent="0.35">
      <c r="A24" s="2" t="s">
        <v>3</v>
      </c>
      <c r="B24" t="s">
        <v>20</v>
      </c>
      <c r="C24" t="s">
        <v>30</v>
      </c>
      <c r="D24" t="s">
        <v>1039</v>
      </c>
    </row>
    <row r="25" spans="1:4" x14ac:dyDescent="0.35">
      <c r="A25" s="3" t="s">
        <v>19</v>
      </c>
      <c r="B25">
        <v>261</v>
      </c>
      <c r="C25">
        <v>240</v>
      </c>
      <c r="D25">
        <v>501</v>
      </c>
    </row>
    <row r="26" spans="1:4" x14ac:dyDescent="0.35">
      <c r="A26" s="3" t="s">
        <v>26</v>
      </c>
      <c r="B26">
        <v>240</v>
      </c>
      <c r="C26">
        <v>259</v>
      </c>
      <c r="D26">
        <v>499</v>
      </c>
    </row>
    <row r="27" spans="1:4" x14ac:dyDescent="0.35">
      <c r="A27" s="3" t="s">
        <v>1039</v>
      </c>
      <c r="B27">
        <v>501</v>
      </c>
      <c r="C27">
        <v>499</v>
      </c>
      <c r="D27">
        <v>1000</v>
      </c>
    </row>
    <row r="37" spans="1:2" x14ac:dyDescent="0.35">
      <c r="A37" s="2" t="s">
        <v>1038</v>
      </c>
      <c r="B37" t="s">
        <v>1060</v>
      </c>
    </row>
    <row r="38" spans="1:2" x14ac:dyDescent="0.35">
      <c r="A38" s="3" t="s">
        <v>42</v>
      </c>
      <c r="B38">
        <v>332</v>
      </c>
    </row>
    <row r="39" spans="1:2" x14ac:dyDescent="0.35">
      <c r="A39" s="3" t="s">
        <v>25</v>
      </c>
      <c r="B39">
        <v>328</v>
      </c>
    </row>
    <row r="40" spans="1:2" x14ac:dyDescent="0.35">
      <c r="A40" s="3" t="s">
        <v>18</v>
      </c>
      <c r="B40">
        <v>340</v>
      </c>
    </row>
    <row r="41" spans="1:2" x14ac:dyDescent="0.35">
      <c r="A41" s="3" t="s">
        <v>1039</v>
      </c>
      <c r="B41">
        <v>1000</v>
      </c>
    </row>
    <row r="50" spans="1:4" x14ac:dyDescent="0.35">
      <c r="A50" s="2" t="s">
        <v>1058</v>
      </c>
      <c r="B50" s="2" t="s">
        <v>1040</v>
      </c>
    </row>
    <row r="51" spans="1:4" x14ac:dyDescent="0.35">
      <c r="A51" s="2" t="s">
        <v>1038</v>
      </c>
      <c r="B51" t="s">
        <v>1056</v>
      </c>
      <c r="C51" t="s">
        <v>1057</v>
      </c>
      <c r="D51" t="s">
        <v>1039</v>
      </c>
    </row>
    <row r="52" spans="1:4" x14ac:dyDescent="0.35">
      <c r="A52" s="3" t="s">
        <v>20</v>
      </c>
      <c r="B52">
        <v>392</v>
      </c>
      <c r="C52">
        <v>109</v>
      </c>
      <c r="D52">
        <v>501</v>
      </c>
    </row>
    <row r="53" spans="1:4" x14ac:dyDescent="0.35">
      <c r="A53" s="3" t="s">
        <v>30</v>
      </c>
      <c r="B53">
        <v>417</v>
      </c>
      <c r="C53">
        <v>82</v>
      </c>
      <c r="D53">
        <v>499</v>
      </c>
    </row>
    <row r="54" spans="1:4" x14ac:dyDescent="0.35">
      <c r="A54" s="3" t="s">
        <v>1039</v>
      </c>
      <c r="B54">
        <v>809</v>
      </c>
      <c r="C54">
        <v>191</v>
      </c>
      <c r="D54">
        <v>1000</v>
      </c>
    </row>
    <row r="60" spans="1:4" x14ac:dyDescent="0.35">
      <c r="A60" s="2" t="s">
        <v>1061</v>
      </c>
      <c r="B60" s="2" t="s">
        <v>1040</v>
      </c>
    </row>
    <row r="61" spans="1:4" x14ac:dyDescent="0.35">
      <c r="A61" s="2" t="s">
        <v>1038</v>
      </c>
      <c r="B61" t="s">
        <v>20</v>
      </c>
      <c r="C61" t="s">
        <v>30</v>
      </c>
      <c r="D61" t="s">
        <v>1039</v>
      </c>
    </row>
    <row r="62" spans="1:4" x14ac:dyDescent="0.35">
      <c r="A62" s="3" t="s">
        <v>1043</v>
      </c>
      <c r="B62">
        <v>62</v>
      </c>
      <c r="C62">
        <v>39</v>
      </c>
      <c r="D62">
        <v>101</v>
      </c>
    </row>
    <row r="63" spans="1:4" x14ac:dyDescent="0.35">
      <c r="A63" s="3" t="s">
        <v>1044</v>
      </c>
      <c r="B63">
        <v>47</v>
      </c>
      <c r="C63">
        <v>43</v>
      </c>
      <c r="D63">
        <v>90</v>
      </c>
    </row>
    <row r="64" spans="1:4" x14ac:dyDescent="0.35">
      <c r="A64" s="3" t="s">
        <v>1045</v>
      </c>
      <c r="B64">
        <v>46</v>
      </c>
      <c r="C64">
        <v>43</v>
      </c>
      <c r="D64">
        <v>89</v>
      </c>
    </row>
    <row r="65" spans="1:4" x14ac:dyDescent="0.35">
      <c r="A65" s="3" t="s">
        <v>1046</v>
      </c>
      <c r="B65">
        <v>61</v>
      </c>
      <c r="C65">
        <v>42</v>
      </c>
      <c r="D65">
        <v>103</v>
      </c>
    </row>
    <row r="66" spans="1:4" x14ac:dyDescent="0.35">
      <c r="A66" s="3" t="s">
        <v>1047</v>
      </c>
      <c r="B66">
        <v>39</v>
      </c>
      <c r="C66">
        <v>44</v>
      </c>
      <c r="D66">
        <v>83</v>
      </c>
    </row>
    <row r="67" spans="1:4" x14ac:dyDescent="0.35">
      <c r="A67" s="3" t="s">
        <v>1048</v>
      </c>
      <c r="B67">
        <v>42</v>
      </c>
      <c r="C67">
        <v>60</v>
      </c>
      <c r="D67">
        <v>102</v>
      </c>
    </row>
    <row r="68" spans="1:4" x14ac:dyDescent="0.35">
      <c r="A68" s="3" t="s">
        <v>1049</v>
      </c>
      <c r="B68">
        <v>36</v>
      </c>
      <c r="C68">
        <v>41</v>
      </c>
      <c r="D68">
        <v>77</v>
      </c>
    </row>
    <row r="69" spans="1:4" x14ac:dyDescent="0.35">
      <c r="A69" s="3" t="s">
        <v>1050</v>
      </c>
      <c r="B69">
        <v>38</v>
      </c>
      <c r="C69">
        <v>36</v>
      </c>
      <c r="D69">
        <v>74</v>
      </c>
    </row>
    <row r="70" spans="1:4" x14ac:dyDescent="0.35">
      <c r="A70" s="3" t="s">
        <v>1051</v>
      </c>
      <c r="B70">
        <v>45</v>
      </c>
      <c r="C70">
        <v>48</v>
      </c>
      <c r="D70">
        <v>93</v>
      </c>
    </row>
    <row r="71" spans="1:4" x14ac:dyDescent="0.35">
      <c r="A71" s="3" t="s">
        <v>1052</v>
      </c>
      <c r="B71">
        <v>54</v>
      </c>
      <c r="C71">
        <v>59</v>
      </c>
      <c r="D71">
        <v>113</v>
      </c>
    </row>
    <row r="72" spans="1:4" x14ac:dyDescent="0.35">
      <c r="A72" s="3" t="s">
        <v>1053</v>
      </c>
      <c r="B72">
        <v>31</v>
      </c>
      <c r="C72">
        <v>44</v>
      </c>
      <c r="D72">
        <v>75</v>
      </c>
    </row>
    <row r="73" spans="1:4" x14ac:dyDescent="0.35">
      <c r="A73" s="3" t="s">
        <v>1039</v>
      </c>
      <c r="B73">
        <v>501</v>
      </c>
      <c r="C73">
        <v>499</v>
      </c>
      <c r="D73">
        <v>1000</v>
      </c>
    </row>
    <row r="79" spans="1:4" x14ac:dyDescent="0.35">
      <c r="A79" s="2" t="s">
        <v>1061</v>
      </c>
      <c r="B79" s="2" t="s">
        <v>1040</v>
      </c>
    </row>
    <row r="80" spans="1:4" x14ac:dyDescent="0.35">
      <c r="A80" s="2" t="s">
        <v>1038</v>
      </c>
      <c r="B80" t="s">
        <v>20</v>
      </c>
      <c r="C80" t="s">
        <v>30</v>
      </c>
      <c r="D80" t="s">
        <v>1039</v>
      </c>
    </row>
    <row r="81" spans="1:4" x14ac:dyDescent="0.35">
      <c r="A81" s="3" t="s">
        <v>1062</v>
      </c>
      <c r="B81">
        <v>126</v>
      </c>
      <c r="C81">
        <v>136</v>
      </c>
      <c r="D81">
        <v>262</v>
      </c>
    </row>
    <row r="82" spans="1:4" x14ac:dyDescent="0.35">
      <c r="A82" s="3" t="s">
        <v>1063</v>
      </c>
      <c r="B82">
        <v>110</v>
      </c>
      <c r="C82">
        <v>91</v>
      </c>
      <c r="D82">
        <v>201</v>
      </c>
    </row>
    <row r="83" spans="1:4" x14ac:dyDescent="0.35">
      <c r="A83" s="3" t="s">
        <v>1064</v>
      </c>
      <c r="B83">
        <v>100</v>
      </c>
      <c r="C83">
        <v>128</v>
      </c>
      <c r="D83">
        <v>228</v>
      </c>
    </row>
    <row r="84" spans="1:4" x14ac:dyDescent="0.35">
      <c r="A84" s="3" t="s">
        <v>1065</v>
      </c>
      <c r="B84">
        <v>18</v>
      </c>
      <c r="C84">
        <v>11</v>
      </c>
      <c r="D84">
        <v>29</v>
      </c>
    </row>
    <row r="85" spans="1:4" x14ac:dyDescent="0.35">
      <c r="A85" s="3" t="s">
        <v>1066</v>
      </c>
      <c r="B85">
        <v>27</v>
      </c>
      <c r="C85">
        <v>14</v>
      </c>
      <c r="D85">
        <v>41</v>
      </c>
    </row>
    <row r="86" spans="1:4" x14ac:dyDescent="0.35">
      <c r="A86" s="3" t="s">
        <v>1067</v>
      </c>
      <c r="B86">
        <v>14</v>
      </c>
      <c r="C86">
        <v>19</v>
      </c>
      <c r="D86">
        <v>33</v>
      </c>
    </row>
    <row r="87" spans="1:4" x14ac:dyDescent="0.35">
      <c r="A87" s="3" t="s">
        <v>1068</v>
      </c>
      <c r="B87">
        <v>18</v>
      </c>
      <c r="C87">
        <v>20</v>
      </c>
      <c r="D87">
        <v>38</v>
      </c>
    </row>
    <row r="88" spans="1:4" x14ac:dyDescent="0.35">
      <c r="A88" s="3" t="s">
        <v>1069</v>
      </c>
      <c r="B88">
        <v>25</v>
      </c>
      <c r="C88">
        <v>16</v>
      </c>
      <c r="D88">
        <v>41</v>
      </c>
    </row>
    <row r="89" spans="1:4" x14ac:dyDescent="0.35">
      <c r="A89" s="3" t="s">
        <v>1070</v>
      </c>
      <c r="B89">
        <v>17</v>
      </c>
      <c r="C89">
        <v>20</v>
      </c>
      <c r="D89">
        <v>37</v>
      </c>
    </row>
    <row r="90" spans="1:4" x14ac:dyDescent="0.35">
      <c r="A90" s="3" t="s">
        <v>1071</v>
      </c>
      <c r="B90">
        <v>17</v>
      </c>
      <c r="C90">
        <v>15</v>
      </c>
      <c r="D90">
        <v>32</v>
      </c>
    </row>
    <row r="91" spans="1:4" x14ac:dyDescent="0.35">
      <c r="A91" s="3" t="s">
        <v>1072</v>
      </c>
      <c r="B91">
        <v>15</v>
      </c>
      <c r="C91">
        <v>12</v>
      </c>
      <c r="D91">
        <v>27</v>
      </c>
    </row>
    <row r="92" spans="1:4" x14ac:dyDescent="0.35">
      <c r="A92" s="3" t="s">
        <v>1073</v>
      </c>
      <c r="B92">
        <v>14</v>
      </c>
      <c r="C92">
        <v>17</v>
      </c>
      <c r="D92">
        <v>31</v>
      </c>
    </row>
    <row r="93" spans="1:4" x14ac:dyDescent="0.35">
      <c r="A93" s="3" t="s">
        <v>1039</v>
      </c>
      <c r="B93">
        <v>501</v>
      </c>
      <c r="C93">
        <v>499</v>
      </c>
      <c r="D93">
        <v>1000</v>
      </c>
    </row>
  </sheetData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E5EB-92E1-4370-8682-7EB207879D9D}">
  <sheetPr>
    <pageSetUpPr fitToPage="1"/>
  </sheetPr>
  <dimension ref="A1:M45"/>
  <sheetViews>
    <sheetView tabSelected="1" view="pageBreakPreview" zoomScale="60" zoomScaleNormal="90" workbookViewId="0">
      <selection activeCell="Q8" sqref="Q8"/>
    </sheetView>
  </sheetViews>
  <sheetFormatPr defaultRowHeight="14.5" x14ac:dyDescent="0.35"/>
  <cols>
    <col min="1" max="1" width="13.81640625" customWidth="1"/>
  </cols>
  <sheetData>
    <row r="1" spans="1:13" ht="29" customHeight="1" x14ac:dyDescent="0.35">
      <c r="A1" s="7" t="s">
        <v>1074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6.5" customHeight="1" thickBo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8" customHeight="1" x14ac:dyDescent="0.35">
      <c r="A3" s="15" t="s">
        <v>1036</v>
      </c>
      <c r="B3" s="16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5">
      <c r="A4" s="17">
        <f>COUNTA(supermarket_sales!$A$2:$A$1001)</f>
        <v>1000</v>
      </c>
      <c r="B4" s="18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" thickBot="1" x14ac:dyDescent="0.4">
      <c r="A5" s="19"/>
      <c r="B5" s="20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2.5" customHeight="1" x14ac:dyDescent="0.35">
      <c r="A6" s="15" t="s">
        <v>1035</v>
      </c>
      <c r="B6" s="16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5">
      <c r="A7" s="17">
        <f>AVERAGE(supermarket_sales!$Q$2:$Q$1001)</f>
        <v>6.9727000000000032</v>
      </c>
      <c r="B7" s="18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5" thickBot="1" x14ac:dyDescent="0.4">
      <c r="A8" s="19"/>
      <c r="B8" s="20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32.5" customHeight="1" x14ac:dyDescent="0.35">
      <c r="A9" s="15" t="s">
        <v>1075</v>
      </c>
      <c r="B9" s="16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17" cm="1">
        <f t="array" ref="A10">_xlfn.MODE.MULT(supermarket_sales!$Q$2:$Q$1001)</f>
        <v>6</v>
      </c>
      <c r="B10" s="1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5" thickBot="1" x14ac:dyDescent="0.4">
      <c r="A11" s="19"/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</sheetData>
  <mergeCells count="7">
    <mergeCell ref="A6:B6"/>
    <mergeCell ref="A7:B8"/>
    <mergeCell ref="A9:B9"/>
    <mergeCell ref="A10:B11"/>
    <mergeCell ref="A1:M1"/>
    <mergeCell ref="A3:B3"/>
    <mergeCell ref="A4:B5"/>
  </mergeCells>
  <pageMargins left="0.70866141732283472" right="0.70866141732283472" top="0.74803149606299213" bottom="0.74803149606299213" header="0.31496062992125984" footer="0.31496062992125984"/>
  <pageSetup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FEB2-09B8-450D-9B27-95C5F15C7B25}">
  <dimension ref="A3:O106"/>
  <sheetViews>
    <sheetView workbookViewId="0">
      <selection activeCell="B4" sqref="B4:B6"/>
    </sheetView>
  </sheetViews>
  <sheetFormatPr defaultRowHeight="14.5" x14ac:dyDescent="0.35"/>
  <cols>
    <col min="1" max="1" width="12.453125" bestFit="1" customWidth="1"/>
    <col min="2" max="2" width="19.7265625" bestFit="1" customWidth="1"/>
    <col min="3" max="3" width="17.90625" bestFit="1" customWidth="1"/>
    <col min="4" max="4" width="17.453125" bestFit="1" customWidth="1"/>
    <col min="5" max="5" width="16.08984375" bestFit="1" customWidth="1"/>
    <col min="6" max="6" width="16.453125" bestFit="1" customWidth="1"/>
    <col min="7" max="7" width="14.90625" bestFit="1" customWidth="1"/>
    <col min="8" max="8" width="10.81640625" bestFit="1" customWidth="1"/>
    <col min="9" max="13" width="9.81640625" bestFit="1" customWidth="1"/>
    <col min="14" max="14" width="10.81640625" bestFit="1" customWidth="1"/>
    <col min="15" max="90" width="10.08984375" bestFit="1" customWidth="1"/>
    <col min="91" max="91" width="10.81640625" bestFit="1" customWidth="1"/>
  </cols>
  <sheetData>
    <row r="3" spans="1:2" x14ac:dyDescent="0.35">
      <c r="A3" s="2" t="s">
        <v>1038</v>
      </c>
      <c r="B3" t="s">
        <v>1077</v>
      </c>
    </row>
    <row r="4" spans="1:2" x14ac:dyDescent="0.35">
      <c r="A4" s="3" t="s">
        <v>42</v>
      </c>
      <c r="B4" s="21">
        <v>5057.0320000000029</v>
      </c>
    </row>
    <row r="5" spans="1:2" x14ac:dyDescent="0.35">
      <c r="A5" s="3" t="s">
        <v>25</v>
      </c>
      <c r="B5" s="21">
        <v>5265.1765000000023</v>
      </c>
    </row>
    <row r="6" spans="1:2" x14ac:dyDescent="0.35">
      <c r="A6" s="3" t="s">
        <v>18</v>
      </c>
      <c r="B6" s="21">
        <v>5057.1605000000018</v>
      </c>
    </row>
    <row r="7" spans="1:2" x14ac:dyDescent="0.35">
      <c r="A7" s="3" t="s">
        <v>1039</v>
      </c>
      <c r="B7">
        <v>15379.369000000006</v>
      </c>
    </row>
    <row r="11" spans="1:2" x14ac:dyDescent="0.35">
      <c r="A11" s="2" t="s">
        <v>1038</v>
      </c>
      <c r="B11" t="s">
        <v>1077</v>
      </c>
    </row>
    <row r="12" spans="1:2" x14ac:dyDescent="0.35">
      <c r="A12" s="3" t="s">
        <v>27</v>
      </c>
      <c r="B12" s="21">
        <v>2587.5015000000017</v>
      </c>
    </row>
    <row r="13" spans="1:2" x14ac:dyDescent="0.35">
      <c r="A13" s="3" t="s">
        <v>45</v>
      </c>
      <c r="B13" s="21">
        <v>2585.9949999999999</v>
      </c>
    </row>
    <row r="14" spans="1:2" x14ac:dyDescent="0.35">
      <c r="A14" s="3" t="s">
        <v>43</v>
      </c>
      <c r="B14" s="21">
        <v>2673.5639999999994</v>
      </c>
    </row>
    <row r="15" spans="1:2" x14ac:dyDescent="0.35">
      <c r="A15" s="3" t="s">
        <v>21</v>
      </c>
      <c r="B15" s="21">
        <v>2342.5589999999993</v>
      </c>
    </row>
    <row r="16" spans="1:2" x14ac:dyDescent="0.35">
      <c r="A16" s="3" t="s">
        <v>31</v>
      </c>
      <c r="B16" s="21">
        <v>2564.8530000000019</v>
      </c>
    </row>
    <row r="17" spans="1:2" x14ac:dyDescent="0.35">
      <c r="A17" s="3" t="s">
        <v>35</v>
      </c>
      <c r="B17" s="21">
        <v>2624.8964999999994</v>
      </c>
    </row>
    <row r="18" spans="1:2" x14ac:dyDescent="0.35">
      <c r="A18" s="3" t="s">
        <v>1039</v>
      </c>
      <c r="B18">
        <v>15379.369000000002</v>
      </c>
    </row>
    <row r="25" spans="1:2" x14ac:dyDescent="0.35">
      <c r="A25" s="2" t="s">
        <v>1038</v>
      </c>
      <c r="B25" t="s">
        <v>1078</v>
      </c>
    </row>
    <row r="26" spans="1:2" x14ac:dyDescent="0.35">
      <c r="A26" s="3" t="s">
        <v>1043</v>
      </c>
      <c r="B26" s="21">
        <v>31421.481000000011</v>
      </c>
    </row>
    <row r="27" spans="1:2" x14ac:dyDescent="0.35">
      <c r="A27" s="3" t="s">
        <v>1044</v>
      </c>
      <c r="B27" s="21">
        <v>30377.329499999996</v>
      </c>
    </row>
    <row r="28" spans="1:2" x14ac:dyDescent="0.35">
      <c r="A28" s="3" t="s">
        <v>1045</v>
      </c>
      <c r="B28" s="21">
        <v>26065.882499999996</v>
      </c>
    </row>
    <row r="29" spans="1:2" x14ac:dyDescent="0.35">
      <c r="A29" s="3" t="s">
        <v>1046</v>
      </c>
      <c r="B29" s="21">
        <v>34723.227000000014</v>
      </c>
    </row>
    <row r="30" spans="1:2" x14ac:dyDescent="0.35">
      <c r="A30" s="3" t="s">
        <v>1047</v>
      </c>
      <c r="B30" s="21">
        <v>30828.399000000001</v>
      </c>
    </row>
    <row r="31" spans="1:2" x14ac:dyDescent="0.35">
      <c r="A31" s="3" t="s">
        <v>1048</v>
      </c>
      <c r="B31" s="21">
        <v>31179.508499999996</v>
      </c>
    </row>
    <row r="32" spans="1:2" x14ac:dyDescent="0.35">
      <c r="A32" s="3" t="s">
        <v>1049</v>
      </c>
      <c r="B32" s="21">
        <v>25226.323499999995</v>
      </c>
    </row>
    <row r="33" spans="1:15" x14ac:dyDescent="0.35">
      <c r="A33" s="3" t="s">
        <v>1050</v>
      </c>
      <c r="B33" s="21">
        <v>24445.218000000001</v>
      </c>
    </row>
    <row r="34" spans="1:15" x14ac:dyDescent="0.35">
      <c r="A34" s="3" t="s">
        <v>1051</v>
      </c>
      <c r="B34" s="21">
        <v>26030.339999999986</v>
      </c>
    </row>
    <row r="35" spans="1:15" x14ac:dyDescent="0.35">
      <c r="A35" s="3" t="s">
        <v>1052</v>
      </c>
      <c r="B35" s="21">
        <v>39699.513000000021</v>
      </c>
    </row>
    <row r="36" spans="1:15" x14ac:dyDescent="0.35">
      <c r="A36" s="3" t="s">
        <v>1053</v>
      </c>
      <c r="B36" s="21">
        <v>22969.527000000002</v>
      </c>
    </row>
    <row r="37" spans="1:15" x14ac:dyDescent="0.35">
      <c r="A37" s="3" t="s">
        <v>1039</v>
      </c>
      <c r="B37">
        <v>322966.74900000001</v>
      </c>
    </row>
    <row r="42" spans="1:15" x14ac:dyDescent="0.35">
      <c r="A42" s="2" t="s">
        <v>1078</v>
      </c>
      <c r="B42" s="2" t="s">
        <v>1040</v>
      </c>
    </row>
    <row r="43" spans="1:15" x14ac:dyDescent="0.35">
      <c r="A43" s="2" t="s">
        <v>1038</v>
      </c>
      <c r="B43" t="s">
        <v>27</v>
      </c>
      <c r="C43" t="s">
        <v>45</v>
      </c>
      <c r="D43" t="s">
        <v>43</v>
      </c>
      <c r="E43" t="s">
        <v>21</v>
      </c>
      <c r="F43" t="s">
        <v>31</v>
      </c>
      <c r="G43" t="s">
        <v>35</v>
      </c>
      <c r="H43" t="s">
        <v>1039</v>
      </c>
    </row>
    <row r="44" spans="1:15" x14ac:dyDescent="0.35">
      <c r="A44" s="3" t="s">
        <v>1062</v>
      </c>
      <c r="B44" s="21">
        <v>14432.081999999997</v>
      </c>
      <c r="C44" s="21">
        <v>13340.785500000002</v>
      </c>
      <c r="D44" s="21">
        <v>14781.4275</v>
      </c>
      <c r="E44" s="21">
        <v>13088.7855</v>
      </c>
      <c r="F44" s="21">
        <v>14694.8025</v>
      </c>
      <c r="G44" s="21">
        <v>16224.683999999994</v>
      </c>
      <c r="H44" s="21">
        <v>86562.566999999995</v>
      </c>
      <c r="O44" s="6"/>
    </row>
    <row r="45" spans="1:15" x14ac:dyDescent="0.35">
      <c r="A45" s="3" t="s">
        <v>1063</v>
      </c>
      <c r="B45" s="21">
        <v>13072.300499999999</v>
      </c>
      <c r="C45" s="21">
        <v>11892.247499999998</v>
      </c>
      <c r="D45" s="21">
        <v>11829.615000000002</v>
      </c>
      <c r="E45" s="21">
        <v>9433.567500000001</v>
      </c>
      <c r="F45" s="21">
        <v>6800.0519999999997</v>
      </c>
      <c r="G45" s="21">
        <v>10141.960500000001</v>
      </c>
      <c r="H45" s="21">
        <v>63169.743000000002</v>
      </c>
      <c r="O45" s="6"/>
    </row>
    <row r="46" spans="1:15" x14ac:dyDescent="0.35">
      <c r="A46" s="3" t="s">
        <v>1064</v>
      </c>
      <c r="B46" s="21">
        <v>13380.696</v>
      </c>
      <c r="C46" s="21">
        <v>9796.1744999999992</v>
      </c>
      <c r="D46" s="21">
        <v>11868.4545</v>
      </c>
      <c r="E46" s="21">
        <v>10781.389500000001</v>
      </c>
      <c r="F46" s="21">
        <v>13958.342999999995</v>
      </c>
      <c r="G46" s="21">
        <v>12964.192500000003</v>
      </c>
      <c r="H46" s="21">
        <v>72749.25</v>
      </c>
      <c r="O46" s="6"/>
    </row>
    <row r="47" spans="1:15" x14ac:dyDescent="0.35">
      <c r="A47" s="3" t="s">
        <v>1065</v>
      </c>
      <c r="B47" s="21">
        <v>1728.2684999999999</v>
      </c>
      <c r="C47" s="21">
        <v>1106.7840000000001</v>
      </c>
      <c r="D47" s="21">
        <v>1311.8385000000001</v>
      </c>
      <c r="E47" s="21">
        <v>1673.7104999999999</v>
      </c>
      <c r="F47" s="21">
        <v>1674.0360000000001</v>
      </c>
      <c r="G47" s="21">
        <v>462.98700000000002</v>
      </c>
      <c r="H47" s="21">
        <v>7957.6244999999999</v>
      </c>
      <c r="O47" s="6"/>
    </row>
    <row r="48" spans="1:15" x14ac:dyDescent="0.35">
      <c r="A48" s="3" t="s">
        <v>1066</v>
      </c>
      <c r="B48" s="21">
        <v>980.56350000000009</v>
      </c>
      <c r="C48" s="21">
        <v>1220.3309999999999</v>
      </c>
      <c r="D48" s="21">
        <v>1901.55</v>
      </c>
      <c r="E48" s="21">
        <v>4348.7534999999998</v>
      </c>
      <c r="F48" s="21">
        <v>2733.2235000000001</v>
      </c>
      <c r="G48" s="21">
        <v>1614.27</v>
      </c>
      <c r="H48" s="21">
        <v>12798.691500000001</v>
      </c>
      <c r="O48" s="6"/>
    </row>
    <row r="49" spans="1:15" x14ac:dyDescent="0.35">
      <c r="A49" s="3" t="s">
        <v>1067</v>
      </c>
      <c r="B49" s="21">
        <v>910.98</v>
      </c>
      <c r="C49" s="21">
        <v>1228.9094999999998</v>
      </c>
      <c r="D49" s="21">
        <v>2272.4625000000001</v>
      </c>
      <c r="E49" s="21">
        <v>1637.076</v>
      </c>
      <c r="F49" s="21">
        <v>1822.3065000000001</v>
      </c>
      <c r="G49" s="21">
        <v>1740.4904999999999</v>
      </c>
      <c r="H49" s="21">
        <v>9612.2250000000004</v>
      </c>
      <c r="O49" s="6"/>
    </row>
    <row r="50" spans="1:15" x14ac:dyDescent="0.35">
      <c r="A50" s="3" t="s">
        <v>1068</v>
      </c>
      <c r="B50" s="21">
        <v>3079.9859999999994</v>
      </c>
      <c r="C50" s="21">
        <v>2333.2049999999999</v>
      </c>
      <c r="D50" s="21">
        <v>1797.7889999999998</v>
      </c>
      <c r="E50" s="21">
        <v>1518.5625</v>
      </c>
      <c r="F50" s="21">
        <v>2065.1295</v>
      </c>
      <c r="G50" s="21">
        <v>706.04099999999994</v>
      </c>
      <c r="H50" s="21">
        <v>11500.712999999998</v>
      </c>
      <c r="O50" s="6"/>
    </row>
    <row r="51" spans="1:15" x14ac:dyDescent="0.35">
      <c r="A51" s="3" t="s">
        <v>1069</v>
      </c>
      <c r="B51" s="21">
        <v>643.91250000000002</v>
      </c>
      <c r="C51" s="21">
        <v>4214.0174999999999</v>
      </c>
      <c r="D51" s="21">
        <v>2728.0259999999998</v>
      </c>
      <c r="E51" s="21">
        <v>1076.6804999999999</v>
      </c>
      <c r="F51" s="21">
        <v>2066.3684999999996</v>
      </c>
      <c r="G51" s="21">
        <v>2774.7719999999995</v>
      </c>
      <c r="H51" s="21">
        <v>13503.777</v>
      </c>
      <c r="O51" s="6"/>
    </row>
    <row r="52" spans="1:15" x14ac:dyDescent="0.35">
      <c r="A52" s="3" t="s">
        <v>1070</v>
      </c>
      <c r="B52" s="21">
        <v>2023.1714999999999</v>
      </c>
      <c r="C52" s="21">
        <v>3640.0875000000001</v>
      </c>
      <c r="D52" s="21">
        <v>1912.7325000000001</v>
      </c>
      <c r="E52" s="21">
        <v>1650.9569999999999</v>
      </c>
      <c r="F52" s="21">
        <v>1327.2000000000003</v>
      </c>
      <c r="G52" s="21">
        <v>3213.1364999999996</v>
      </c>
      <c r="H52" s="21">
        <v>13767.285</v>
      </c>
      <c r="O52" s="6"/>
    </row>
    <row r="53" spans="1:15" x14ac:dyDescent="0.35">
      <c r="A53" s="3" t="s">
        <v>1071</v>
      </c>
      <c r="B53" s="21">
        <v>1690.2165000000002</v>
      </c>
      <c r="C53" s="21">
        <v>2165.2994999999996</v>
      </c>
      <c r="D53" s="21">
        <v>1100.2215000000001</v>
      </c>
      <c r="E53" s="21">
        <v>1006.908</v>
      </c>
      <c r="F53" s="21">
        <v>1869.6929999999998</v>
      </c>
      <c r="G53" s="21">
        <v>2032.8629999999998</v>
      </c>
      <c r="H53" s="21">
        <v>9865.2014999999992</v>
      </c>
      <c r="O53" s="6"/>
    </row>
    <row r="54" spans="1:15" x14ac:dyDescent="0.35">
      <c r="A54" s="3" t="s">
        <v>1072</v>
      </c>
      <c r="B54" s="21">
        <v>181.07249999999999</v>
      </c>
      <c r="C54" s="21">
        <v>1144.0484999999999</v>
      </c>
      <c r="D54" s="21">
        <v>2925.741</v>
      </c>
      <c r="E54" s="21">
        <v>1644.8775000000001</v>
      </c>
      <c r="F54" s="21">
        <v>2324.1644999999999</v>
      </c>
      <c r="G54" s="21">
        <v>1398.4635000000001</v>
      </c>
      <c r="H54" s="21">
        <v>9618.3674999999985</v>
      </c>
      <c r="O54" s="6"/>
    </row>
    <row r="55" spans="1:15" x14ac:dyDescent="0.35">
      <c r="A55" s="3" t="s">
        <v>1073</v>
      </c>
      <c r="B55" s="21">
        <v>2214.2820000000002</v>
      </c>
      <c r="C55" s="21">
        <v>2224.0050000000006</v>
      </c>
      <c r="D55" s="21">
        <v>1714.9859999999999</v>
      </c>
      <c r="E55" s="21">
        <v>1332.471</v>
      </c>
      <c r="F55" s="21">
        <v>2526.5940000000001</v>
      </c>
      <c r="G55" s="21">
        <v>1848.9660000000001</v>
      </c>
      <c r="H55" s="21">
        <v>11861.304</v>
      </c>
      <c r="O55" s="6"/>
    </row>
    <row r="56" spans="1:15" x14ac:dyDescent="0.35">
      <c r="A56" s="3" t="s">
        <v>1039</v>
      </c>
      <c r="B56" s="6">
        <v>54337.53149999999</v>
      </c>
      <c r="C56" s="6">
        <v>54305.894999999997</v>
      </c>
      <c r="D56" s="6">
        <v>56144.843999999997</v>
      </c>
      <c r="E56" s="6">
        <v>49193.739000000016</v>
      </c>
      <c r="F56" s="6">
        <v>53861.912999999986</v>
      </c>
      <c r="G56" s="6">
        <v>55122.826499999988</v>
      </c>
      <c r="H56">
        <v>322966.74900000001</v>
      </c>
      <c r="O56" s="6"/>
    </row>
    <row r="57" spans="1:15" x14ac:dyDescent="0.35">
      <c r="O57" s="6"/>
    </row>
    <row r="58" spans="1:15" x14ac:dyDescent="0.35">
      <c r="O58" s="6"/>
    </row>
    <row r="59" spans="1:15" x14ac:dyDescent="0.35">
      <c r="O59" s="6"/>
    </row>
    <row r="60" spans="1:15" x14ac:dyDescent="0.35">
      <c r="O60" s="6"/>
    </row>
    <row r="61" spans="1:15" x14ac:dyDescent="0.35">
      <c r="O61" s="6"/>
    </row>
    <row r="62" spans="1:15" x14ac:dyDescent="0.35">
      <c r="O62" s="6"/>
    </row>
    <row r="63" spans="1:15" x14ac:dyDescent="0.35">
      <c r="O63" s="6"/>
    </row>
    <row r="64" spans="1:15" x14ac:dyDescent="0.35">
      <c r="O64" s="6"/>
    </row>
    <row r="65" spans="15:15" x14ac:dyDescent="0.35">
      <c r="O65" s="6"/>
    </row>
    <row r="66" spans="15:15" x14ac:dyDescent="0.35">
      <c r="O66" s="6"/>
    </row>
    <row r="67" spans="15:15" x14ac:dyDescent="0.35">
      <c r="O67" s="6"/>
    </row>
    <row r="68" spans="15:15" x14ac:dyDescent="0.35">
      <c r="O68" s="6"/>
    </row>
    <row r="69" spans="15:15" x14ac:dyDescent="0.35">
      <c r="O69" s="6"/>
    </row>
    <row r="70" spans="15:15" x14ac:dyDescent="0.35">
      <c r="O70" s="6"/>
    </row>
    <row r="71" spans="15:15" x14ac:dyDescent="0.35">
      <c r="O71" s="6"/>
    </row>
    <row r="72" spans="15:15" x14ac:dyDescent="0.35">
      <c r="O72" s="6"/>
    </row>
    <row r="73" spans="15:15" x14ac:dyDescent="0.35">
      <c r="O73" s="6"/>
    </row>
    <row r="74" spans="15:15" x14ac:dyDescent="0.35">
      <c r="O74" s="6"/>
    </row>
    <row r="75" spans="15:15" x14ac:dyDescent="0.35">
      <c r="O75" s="6"/>
    </row>
    <row r="76" spans="15:15" x14ac:dyDescent="0.35">
      <c r="O76" s="6"/>
    </row>
    <row r="82" spans="1:2" x14ac:dyDescent="0.35">
      <c r="A82" s="2" t="s">
        <v>1038</v>
      </c>
      <c r="B82" t="s">
        <v>1083</v>
      </c>
    </row>
    <row r="83" spans="1:2" x14ac:dyDescent="0.35">
      <c r="A83" s="3" t="s">
        <v>28</v>
      </c>
      <c r="B83">
        <v>344</v>
      </c>
    </row>
    <row r="84" spans="1:2" x14ac:dyDescent="0.35">
      <c r="A84" s="3" t="s">
        <v>32</v>
      </c>
      <c r="B84">
        <v>311</v>
      </c>
    </row>
    <row r="85" spans="1:2" x14ac:dyDescent="0.35">
      <c r="A85" s="3" t="s">
        <v>22</v>
      </c>
      <c r="B85">
        <v>345</v>
      </c>
    </row>
    <row r="86" spans="1:2" x14ac:dyDescent="0.35">
      <c r="A86" s="3" t="s">
        <v>1039</v>
      </c>
      <c r="B86">
        <v>1000</v>
      </c>
    </row>
    <row r="91" spans="1:2" x14ac:dyDescent="0.35">
      <c r="A91" s="2" t="s">
        <v>1038</v>
      </c>
      <c r="B91" t="s">
        <v>1078</v>
      </c>
    </row>
    <row r="92" spans="1:2" x14ac:dyDescent="0.35">
      <c r="A92" s="3" t="s">
        <v>19</v>
      </c>
      <c r="B92" s="21">
        <v>164223.44400000002</v>
      </c>
    </row>
    <row r="93" spans="1:2" x14ac:dyDescent="0.35">
      <c r="A93" s="3" t="s">
        <v>26</v>
      </c>
      <c r="B93" s="21">
        <v>158743.30500000005</v>
      </c>
    </row>
    <row r="94" spans="1:2" x14ac:dyDescent="0.35">
      <c r="A94" s="3" t="s">
        <v>1039</v>
      </c>
      <c r="B94">
        <v>322966.74900000007</v>
      </c>
    </row>
    <row r="103" spans="1:2" x14ac:dyDescent="0.35">
      <c r="A103" s="2" t="s">
        <v>1038</v>
      </c>
      <c r="B103" t="s">
        <v>1078</v>
      </c>
    </row>
    <row r="104" spans="1:2" x14ac:dyDescent="0.35">
      <c r="A104" s="3" t="s">
        <v>19</v>
      </c>
      <c r="B104">
        <v>164223.44400000002</v>
      </c>
    </row>
    <row r="105" spans="1:2" x14ac:dyDescent="0.35">
      <c r="A105" s="3" t="s">
        <v>26</v>
      </c>
      <c r="B105">
        <v>158743.30500000005</v>
      </c>
    </row>
    <row r="106" spans="1:2" x14ac:dyDescent="0.35">
      <c r="A106" s="3" t="s">
        <v>1039</v>
      </c>
      <c r="B106">
        <v>322966.74900000007</v>
      </c>
    </row>
  </sheetData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9873-7D8E-4B90-92BA-11DA718E0AC6}">
  <sheetPr>
    <pageSetUpPr fitToPage="1"/>
  </sheetPr>
  <dimension ref="A1:P13"/>
  <sheetViews>
    <sheetView view="pageBreakPreview" zoomScale="60" zoomScaleNormal="60" workbookViewId="0">
      <selection activeCell="S8" sqref="S8"/>
    </sheetView>
  </sheetViews>
  <sheetFormatPr defaultRowHeight="14.5" x14ac:dyDescent="0.35"/>
  <cols>
    <col min="1" max="16" width="11" customWidth="1"/>
  </cols>
  <sheetData>
    <row r="1" spans="1:16" ht="49" customHeight="1" thickBot="1" x14ac:dyDescent="0.4">
      <c r="A1" s="10" t="s">
        <v>1087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51.5" customHeight="1" x14ac:dyDescent="0.35">
      <c r="A2" s="11" t="s">
        <v>1079</v>
      </c>
      <c r="B2" s="12"/>
      <c r="C2" s="11" t="s">
        <v>1080</v>
      </c>
      <c r="D2" s="12"/>
      <c r="E2" s="11" t="s">
        <v>7</v>
      </c>
      <c r="F2" s="12"/>
      <c r="G2" s="11" t="s">
        <v>1081</v>
      </c>
      <c r="H2" s="12"/>
      <c r="I2" s="11" t="s">
        <v>1082</v>
      </c>
      <c r="J2" s="12"/>
      <c r="K2" s="11" t="s">
        <v>1084</v>
      </c>
      <c r="L2" s="12"/>
      <c r="M2" s="11" t="s">
        <v>1085</v>
      </c>
      <c r="N2" s="12"/>
      <c r="O2" s="11" t="s">
        <v>1086</v>
      </c>
      <c r="P2" s="12"/>
    </row>
    <row r="3" spans="1:16" ht="51.5" customHeight="1" thickBot="1" x14ac:dyDescent="0.4">
      <c r="A3" s="13">
        <f>COUNTA(supermarket_sales!$A$2:$A$1001)</f>
        <v>1000</v>
      </c>
      <c r="B3" s="14"/>
      <c r="C3" s="8">
        <f>SUM(supermarket_sales!$J$2:$J$1001)</f>
        <v>322966.74900000007</v>
      </c>
      <c r="D3" s="9"/>
      <c r="E3" s="8">
        <f>SUM(supermarket_sales!$I$2:$I$1001)</f>
        <v>15379.369000000002</v>
      </c>
      <c r="F3" s="9"/>
      <c r="G3" s="8">
        <f>SUM(supermarket_sales!$N$2:$N$1001)</f>
        <v>307587.38000000035</v>
      </c>
      <c r="H3" s="9"/>
      <c r="I3" s="8">
        <f>SUM(supermarket_sales!$P$2:$P$1001)</f>
        <v>15379.369000000002</v>
      </c>
      <c r="J3" s="9"/>
      <c r="K3" s="8">
        <f>AVERAGE(supermarket_sales!$J$2:$J$1001)</f>
        <v>322.96674900000005</v>
      </c>
      <c r="L3" s="9"/>
      <c r="M3" s="8">
        <f>MAX(supermarket_sales!$J$2:$J$1001)</f>
        <v>1042.6500000000001</v>
      </c>
      <c r="N3" s="9"/>
      <c r="O3" s="8">
        <f>MIN(supermarket_sales!$J$2:$J$1001)</f>
        <v>10.6785</v>
      </c>
      <c r="P3" s="9"/>
    </row>
    <row r="4" spans="1:16" ht="51.5" customHeight="1" x14ac:dyDescent="0.35"/>
    <row r="5" spans="1:16" ht="51.5" customHeight="1" x14ac:dyDescent="0.35"/>
    <row r="6" spans="1:16" ht="51.5" customHeight="1" x14ac:dyDescent="0.35"/>
    <row r="7" spans="1:16" ht="51.5" customHeight="1" x14ac:dyDescent="0.35"/>
    <row r="8" spans="1:16" ht="51.5" customHeight="1" x14ac:dyDescent="0.35"/>
    <row r="9" spans="1:16" ht="51.5" customHeight="1" x14ac:dyDescent="0.35"/>
    <row r="10" spans="1:16" ht="51.5" customHeight="1" x14ac:dyDescent="0.35"/>
    <row r="11" spans="1:16" ht="51.5" customHeight="1" x14ac:dyDescent="0.35"/>
    <row r="12" spans="1:16" ht="51.5" customHeight="1" x14ac:dyDescent="0.35"/>
    <row r="13" spans="1:16" ht="51.5" customHeight="1" x14ac:dyDescent="0.35"/>
  </sheetData>
  <mergeCells count="17">
    <mergeCell ref="M2:N2"/>
    <mergeCell ref="M3:N3"/>
    <mergeCell ref="A1:P1"/>
    <mergeCell ref="O2:P2"/>
    <mergeCell ref="O3:P3"/>
    <mergeCell ref="I3:J3"/>
    <mergeCell ref="I2:J2"/>
    <mergeCell ref="G3:H3"/>
    <mergeCell ref="G2:H2"/>
    <mergeCell ref="E3:F3"/>
    <mergeCell ref="E2:F2"/>
    <mergeCell ref="C3:D3"/>
    <mergeCell ref="C2:D2"/>
    <mergeCell ref="A3:B3"/>
    <mergeCell ref="A2:B2"/>
    <mergeCell ref="K2:L2"/>
    <mergeCell ref="K3:L3"/>
  </mergeCells>
  <pageMargins left="0.23622047244094491" right="0.23622047244094491" top="0.74803149606299213" bottom="0.74803149606299213" header="0.31496062992125984" footer="0.31496062992125984"/>
  <pageSetup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supermarket_sales</vt:lpstr>
      <vt:lpstr>PT Customers</vt:lpstr>
      <vt:lpstr>Dashboard customers</vt:lpstr>
      <vt:lpstr>PT Sales</vt:lpstr>
      <vt:lpstr>Dashboard sales</vt:lpstr>
      <vt:lpstr>'Dashboard customers'!Print_Area</vt:lpstr>
      <vt:lpstr>'Dashboard sales'!Print_Area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Viktoriya Cherevko</cp:lastModifiedBy>
  <cp:lastPrinted>2024-10-31T20:57:53Z</cp:lastPrinted>
  <dcterms:created xsi:type="dcterms:W3CDTF">2024-10-24T19:39:15Z</dcterms:created>
  <dcterms:modified xsi:type="dcterms:W3CDTF">2024-11-02T17:02:32Z</dcterms:modified>
</cp:coreProperties>
</file>